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spa-my.sharepoint.com/personal/henry_olspa_co_za/Documents/Desktop/"/>
    </mc:Choice>
  </mc:AlternateContent>
  <xr:revisionPtr revIDLastSave="0" documentId="8_{D992F46D-3184-4BFF-B899-F556FDF2C83C}" xr6:coauthVersionLast="47" xr6:coauthVersionMax="47" xr10:uidLastSave="{00000000-0000-0000-0000-000000000000}"/>
  <bookViews>
    <workbookView xWindow="-110" yWindow="-110" windowWidth="19420" windowHeight="10300" xr2:uid="{092DA550-C8DD-4AD1-9A76-AC3DD8E6D357}"/>
  </bookViews>
  <sheets>
    <sheet name="Sep 2026" sheetId="1" r:id="rId1"/>
    <sheet name="Oct 2026" sheetId="7" r:id="rId2"/>
    <sheet name="Nov 2026" sheetId="8" r:id="rId3"/>
    <sheet name="Dec 2026" sheetId="9" r:id="rId4"/>
    <sheet name="Jan 2027" sheetId="10" r:id="rId5"/>
    <sheet name="Feb 2027" sheetId="11" r:id="rId6"/>
    <sheet name="Mar 2027" sheetId="12" r:id="rId7"/>
    <sheet name="Apr 2027" sheetId="13" r:id="rId8"/>
    <sheet name="May 2027" sheetId="14" r:id="rId9"/>
    <sheet name="Jun 2027" sheetId="15" r:id="rId10"/>
    <sheet name="Jul 2027" sheetId="16" r:id="rId11"/>
    <sheet name="Aug 2027" sheetId="17" r:id="rId12"/>
    <sheet name="Sheet6" sheetId="6" r:id="rId13"/>
    <sheet name="Sheet4" sheetId="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7" l="1"/>
  <c r="E80" i="17"/>
  <c r="G80" i="17"/>
  <c r="I80" i="17"/>
  <c r="K80" i="17"/>
  <c r="M80" i="17"/>
  <c r="O80" i="17"/>
  <c r="Q80" i="17"/>
  <c r="S80" i="17"/>
  <c r="U80" i="17"/>
  <c r="W80" i="17"/>
  <c r="Y80" i="17"/>
  <c r="AA80" i="17"/>
  <c r="AC80" i="17"/>
  <c r="AE80" i="17"/>
  <c r="AG80" i="17"/>
  <c r="AI80" i="17"/>
  <c r="AK80" i="17"/>
  <c r="AM80" i="17"/>
  <c r="AO80" i="17"/>
  <c r="AQ80" i="17"/>
  <c r="AS80" i="17"/>
  <c r="AU80" i="17"/>
  <c r="AW80" i="17"/>
  <c r="AY80" i="17"/>
  <c r="BA80" i="17"/>
  <c r="BC80" i="17"/>
  <c r="BE80" i="17"/>
  <c r="BG80" i="17"/>
  <c r="BI80" i="17"/>
  <c r="BK80" i="17"/>
  <c r="BM80" i="17"/>
  <c r="BO80" i="17"/>
  <c r="BQ80" i="17"/>
  <c r="BS80" i="17"/>
  <c r="BU80" i="17"/>
  <c r="BW80" i="17"/>
  <c r="BY80" i="17"/>
  <c r="CA80" i="17"/>
  <c r="CC80" i="17"/>
  <c r="CE80" i="17"/>
  <c r="CG80" i="17"/>
  <c r="CI80" i="17"/>
  <c r="CK80" i="17"/>
  <c r="CM80" i="17"/>
  <c r="CO80" i="17"/>
  <c r="CQ80" i="17"/>
  <c r="CS80" i="17"/>
  <c r="CU80" i="17"/>
  <c r="CW80" i="17"/>
  <c r="CY80" i="17"/>
  <c r="DA80" i="17"/>
  <c r="DC80" i="17"/>
  <c r="DE80" i="17"/>
  <c r="DG80" i="17"/>
  <c r="DI80" i="17"/>
  <c r="DK80" i="17"/>
  <c r="DM80" i="17"/>
  <c r="DO80" i="17"/>
  <c r="DQ80" i="17"/>
  <c r="DS80" i="17"/>
  <c r="DU80" i="17"/>
  <c r="DW80" i="17"/>
  <c r="C81" i="17"/>
  <c r="E81" i="17"/>
  <c r="G81" i="17"/>
  <c r="I81" i="17"/>
  <c r="K81" i="17"/>
  <c r="M81" i="17"/>
  <c r="O81" i="17"/>
  <c r="Q81" i="17"/>
  <c r="S81" i="17"/>
  <c r="U81" i="17"/>
  <c r="W81" i="17"/>
  <c r="Y81" i="17"/>
  <c r="AA81" i="17"/>
  <c r="AC81" i="17"/>
  <c r="AE81" i="17"/>
  <c r="AG81" i="17"/>
  <c r="AI81" i="17"/>
  <c r="AK81" i="17"/>
  <c r="AM81" i="17"/>
  <c r="AO81" i="17"/>
  <c r="AQ81" i="17"/>
  <c r="AS81" i="17"/>
  <c r="AU81" i="17"/>
  <c r="AW81" i="17"/>
  <c r="AY81" i="17"/>
  <c r="BA81" i="17"/>
  <c r="BC81" i="17"/>
  <c r="BE81" i="17"/>
  <c r="BG81" i="17"/>
  <c r="BI81" i="17"/>
  <c r="BK81" i="17"/>
  <c r="BM81" i="17"/>
  <c r="BO81" i="17"/>
  <c r="BQ81" i="17"/>
  <c r="BS81" i="17"/>
  <c r="BU81" i="17"/>
  <c r="BW81" i="17"/>
  <c r="BY81" i="17"/>
  <c r="CA81" i="17"/>
  <c r="CC81" i="17"/>
  <c r="CE81" i="17"/>
  <c r="CG81" i="17"/>
  <c r="CI81" i="17"/>
  <c r="CK81" i="17"/>
  <c r="CM81" i="17"/>
  <c r="CO81" i="17"/>
  <c r="CQ81" i="17"/>
  <c r="CS81" i="17"/>
  <c r="CU81" i="17"/>
  <c r="CW81" i="17"/>
  <c r="CY81" i="17"/>
  <c r="DA81" i="17"/>
  <c r="DC81" i="17"/>
  <c r="DE81" i="17"/>
  <c r="DG81" i="17"/>
  <c r="DI81" i="17"/>
  <c r="DK81" i="17"/>
  <c r="DM81" i="17"/>
  <c r="DO81" i="17"/>
  <c r="DQ81" i="17"/>
  <c r="DS81" i="17"/>
  <c r="DU81" i="17"/>
  <c r="DW81" i="17"/>
  <c r="C82" i="17"/>
  <c r="E82" i="17"/>
  <c r="G82" i="17"/>
  <c r="I82" i="17"/>
  <c r="K82" i="17"/>
  <c r="M82" i="17"/>
  <c r="O82" i="17"/>
  <c r="Q82" i="17"/>
  <c r="S82" i="17"/>
  <c r="U82" i="17"/>
  <c r="W82" i="17"/>
  <c r="Y82" i="17"/>
  <c r="AA82" i="17"/>
  <c r="AC82" i="17"/>
  <c r="AE82" i="17"/>
  <c r="AG82" i="17"/>
  <c r="AI82" i="17"/>
  <c r="AK82" i="17"/>
  <c r="AM82" i="17"/>
  <c r="AO82" i="17"/>
  <c r="AQ82" i="17"/>
  <c r="AS82" i="17"/>
  <c r="AU82" i="17"/>
  <c r="AW82" i="17"/>
  <c r="AY82" i="17"/>
  <c r="BA82" i="17"/>
  <c r="BC82" i="17"/>
  <c r="BE82" i="17"/>
  <c r="BG82" i="17"/>
  <c r="BI82" i="17"/>
  <c r="BK82" i="17"/>
  <c r="BM82" i="17"/>
  <c r="BO82" i="17"/>
  <c r="BQ82" i="17"/>
  <c r="BS82" i="17"/>
  <c r="BU82" i="17"/>
  <c r="BW82" i="17"/>
  <c r="BY82" i="17"/>
  <c r="CA82" i="17"/>
  <c r="CC82" i="17"/>
  <c r="CE82" i="17"/>
  <c r="CG82" i="17"/>
  <c r="CI82" i="17"/>
  <c r="CK82" i="17"/>
  <c r="CM82" i="17"/>
  <c r="CO82" i="17"/>
  <c r="CQ82" i="17"/>
  <c r="CS82" i="17"/>
  <c r="CU82" i="17"/>
  <c r="CW82" i="17"/>
  <c r="CY82" i="17"/>
  <c r="DA82" i="17"/>
  <c r="DC82" i="17"/>
  <c r="DE82" i="17"/>
  <c r="DG82" i="17"/>
  <c r="DI82" i="17"/>
  <c r="DK82" i="17"/>
  <c r="DM82" i="17"/>
  <c r="DO82" i="17"/>
  <c r="DQ82" i="17"/>
  <c r="DS82" i="17"/>
  <c r="DU82" i="17"/>
  <c r="DW82" i="17"/>
  <c r="C83" i="17"/>
  <c r="E83" i="17"/>
  <c r="G83" i="17"/>
  <c r="G66" i="17" s="1"/>
  <c r="I83" i="17"/>
  <c r="K83" i="17"/>
  <c r="M83" i="17"/>
  <c r="O83" i="17"/>
  <c r="Q83" i="17"/>
  <c r="S83" i="17"/>
  <c r="U83" i="17"/>
  <c r="W83" i="17"/>
  <c r="Y83" i="17"/>
  <c r="AA83" i="17"/>
  <c r="AC83" i="17"/>
  <c r="AE83" i="17"/>
  <c r="AG83" i="17"/>
  <c r="AI83" i="17"/>
  <c r="AK83" i="17"/>
  <c r="AM83" i="17"/>
  <c r="AO83" i="17"/>
  <c r="AQ83" i="17"/>
  <c r="AS83" i="17"/>
  <c r="AU83" i="17"/>
  <c r="AW83" i="17"/>
  <c r="AY83" i="17"/>
  <c r="BA83" i="17"/>
  <c r="BC83" i="17"/>
  <c r="BE83" i="17"/>
  <c r="BG83" i="17"/>
  <c r="BI83" i="17"/>
  <c r="BK83" i="17"/>
  <c r="BM83" i="17"/>
  <c r="BO83" i="17"/>
  <c r="BQ83" i="17"/>
  <c r="BS83" i="17"/>
  <c r="BU83" i="17"/>
  <c r="BW83" i="17"/>
  <c r="BY83" i="17"/>
  <c r="CA83" i="17"/>
  <c r="CC83" i="17"/>
  <c r="CE83" i="17"/>
  <c r="CG83" i="17"/>
  <c r="CI83" i="17"/>
  <c r="CK83" i="17"/>
  <c r="CM83" i="17"/>
  <c r="CO83" i="17"/>
  <c r="CQ83" i="17"/>
  <c r="CS83" i="17"/>
  <c r="CU83" i="17"/>
  <c r="CW83" i="17"/>
  <c r="CY83" i="17"/>
  <c r="DA83" i="17"/>
  <c r="DC83" i="17"/>
  <c r="DE83" i="17"/>
  <c r="DG83" i="17"/>
  <c r="DI83" i="17"/>
  <c r="DK83" i="17"/>
  <c r="DM83" i="17"/>
  <c r="DO83" i="17"/>
  <c r="DQ83" i="17"/>
  <c r="DS83" i="17"/>
  <c r="DU83" i="17"/>
  <c r="DW83" i="17"/>
  <c r="C84" i="17"/>
  <c r="E84" i="17"/>
  <c r="G84" i="17"/>
  <c r="I84" i="17"/>
  <c r="K84" i="17"/>
  <c r="M84" i="17"/>
  <c r="O84" i="17"/>
  <c r="Q84" i="17"/>
  <c r="S84" i="17"/>
  <c r="U84" i="17"/>
  <c r="W84" i="17"/>
  <c r="Y84" i="17"/>
  <c r="AA84" i="17"/>
  <c r="AC84" i="17"/>
  <c r="AE84" i="17"/>
  <c r="AG84" i="17"/>
  <c r="AI84" i="17"/>
  <c r="AK84" i="17"/>
  <c r="AM84" i="17"/>
  <c r="AO84" i="17"/>
  <c r="AQ84" i="17"/>
  <c r="AS84" i="17"/>
  <c r="AU84" i="17"/>
  <c r="AW84" i="17"/>
  <c r="AY84" i="17"/>
  <c r="BA84" i="17"/>
  <c r="BC84" i="17"/>
  <c r="BE84" i="17"/>
  <c r="BG84" i="17"/>
  <c r="BI84" i="17"/>
  <c r="BK84" i="17"/>
  <c r="BM84" i="17"/>
  <c r="BO84" i="17"/>
  <c r="BQ84" i="17"/>
  <c r="BS84" i="17"/>
  <c r="BU84" i="17"/>
  <c r="BW84" i="17"/>
  <c r="BY84" i="17"/>
  <c r="CA84" i="17"/>
  <c r="CC84" i="17"/>
  <c r="CE84" i="17"/>
  <c r="CG84" i="17"/>
  <c r="CI84" i="17"/>
  <c r="CK84" i="17"/>
  <c r="CM84" i="17"/>
  <c r="CO84" i="17"/>
  <c r="CQ84" i="17"/>
  <c r="CS84" i="17"/>
  <c r="CU84" i="17"/>
  <c r="CW84" i="17"/>
  <c r="CY84" i="17"/>
  <c r="DA84" i="17"/>
  <c r="DC84" i="17"/>
  <c r="DE84" i="17"/>
  <c r="DG84" i="17"/>
  <c r="DI84" i="17"/>
  <c r="DK84" i="17"/>
  <c r="DM84" i="17"/>
  <c r="DO84" i="17"/>
  <c r="DQ84" i="17"/>
  <c r="DS84" i="17"/>
  <c r="DU84" i="17"/>
  <c r="DW84" i="17"/>
  <c r="C85" i="17"/>
  <c r="E85" i="17"/>
  <c r="G85" i="17"/>
  <c r="I85" i="17"/>
  <c r="K85" i="17"/>
  <c r="M85" i="17"/>
  <c r="O85" i="17"/>
  <c r="Q85" i="17"/>
  <c r="S85" i="17"/>
  <c r="U85" i="17"/>
  <c r="W85" i="17"/>
  <c r="Y85" i="17"/>
  <c r="AA85" i="17"/>
  <c r="AC85" i="17"/>
  <c r="AE85" i="17"/>
  <c r="AG85" i="17"/>
  <c r="AI85" i="17"/>
  <c r="AK85" i="17"/>
  <c r="AM85" i="17"/>
  <c r="AO85" i="17"/>
  <c r="AQ85" i="17"/>
  <c r="AS85" i="17"/>
  <c r="AU85" i="17"/>
  <c r="AW85" i="17"/>
  <c r="AY85" i="17"/>
  <c r="BA85" i="17"/>
  <c r="BC85" i="17"/>
  <c r="BE85" i="17"/>
  <c r="BG85" i="17"/>
  <c r="BI85" i="17"/>
  <c r="BK85" i="17"/>
  <c r="BM85" i="17"/>
  <c r="BO85" i="17"/>
  <c r="BQ85" i="17"/>
  <c r="BS85" i="17"/>
  <c r="BU85" i="17"/>
  <c r="BW85" i="17"/>
  <c r="BY85" i="17"/>
  <c r="CA85" i="17"/>
  <c r="CC85" i="17"/>
  <c r="CE85" i="17"/>
  <c r="CG85" i="17"/>
  <c r="CI85" i="17"/>
  <c r="CK85" i="17"/>
  <c r="CM85" i="17"/>
  <c r="CO85" i="17"/>
  <c r="CQ85" i="17"/>
  <c r="CS85" i="17"/>
  <c r="CU85" i="17"/>
  <c r="CW85" i="17"/>
  <c r="CY85" i="17"/>
  <c r="DA85" i="17"/>
  <c r="DC85" i="17"/>
  <c r="DE85" i="17"/>
  <c r="DG85" i="17"/>
  <c r="DI85" i="17"/>
  <c r="DK85" i="17"/>
  <c r="DM85" i="17"/>
  <c r="DO85" i="17"/>
  <c r="DQ85" i="17"/>
  <c r="DS85" i="17"/>
  <c r="DU85" i="17"/>
  <c r="DW85" i="17"/>
  <c r="C86" i="17"/>
  <c r="E86" i="17"/>
  <c r="G86" i="17"/>
  <c r="I86" i="17"/>
  <c r="K86" i="17"/>
  <c r="M86" i="17"/>
  <c r="O86" i="17"/>
  <c r="Q86" i="17"/>
  <c r="S86" i="17"/>
  <c r="U86" i="17"/>
  <c r="W86" i="17"/>
  <c r="Y86" i="17"/>
  <c r="AA86" i="17"/>
  <c r="AC86" i="17"/>
  <c r="AE86" i="17"/>
  <c r="AG86" i="17"/>
  <c r="AI86" i="17"/>
  <c r="AK86" i="17"/>
  <c r="AM86" i="17"/>
  <c r="AO86" i="17"/>
  <c r="AQ86" i="17"/>
  <c r="AS86" i="17"/>
  <c r="AU86" i="17"/>
  <c r="AW86" i="17"/>
  <c r="AY86" i="17"/>
  <c r="BA86" i="17"/>
  <c r="BC86" i="17"/>
  <c r="BE86" i="17"/>
  <c r="BG86" i="17"/>
  <c r="BI86" i="17"/>
  <c r="BK86" i="17"/>
  <c r="BM86" i="17"/>
  <c r="BO86" i="17"/>
  <c r="BQ86" i="17"/>
  <c r="BS86" i="17"/>
  <c r="BU86" i="17"/>
  <c r="BW86" i="17"/>
  <c r="BY86" i="17"/>
  <c r="CA86" i="17"/>
  <c r="CC86" i="17"/>
  <c r="CE86" i="17"/>
  <c r="CG86" i="17"/>
  <c r="CI86" i="17"/>
  <c r="CK86" i="17"/>
  <c r="CM86" i="17"/>
  <c r="CO86" i="17"/>
  <c r="CQ86" i="17"/>
  <c r="CS86" i="17"/>
  <c r="CU86" i="17"/>
  <c r="CW86" i="17"/>
  <c r="CY86" i="17"/>
  <c r="DA86" i="17"/>
  <c r="DC86" i="17"/>
  <c r="DE86" i="17"/>
  <c r="DG86" i="17"/>
  <c r="DI86" i="17"/>
  <c r="DK86" i="17"/>
  <c r="DM86" i="17"/>
  <c r="DO86" i="17"/>
  <c r="DQ86" i="17"/>
  <c r="DS86" i="17"/>
  <c r="DU86" i="17"/>
  <c r="DW86" i="17"/>
  <c r="C87" i="17"/>
  <c r="E87" i="17"/>
  <c r="G87" i="17"/>
  <c r="I87" i="17"/>
  <c r="K87" i="17"/>
  <c r="M87" i="17"/>
  <c r="O87" i="17"/>
  <c r="Q87" i="17"/>
  <c r="S87" i="17"/>
  <c r="U87" i="17"/>
  <c r="W87" i="17"/>
  <c r="Y87" i="17"/>
  <c r="AA87" i="17"/>
  <c r="AC87" i="17"/>
  <c r="AC65" i="17" s="1"/>
  <c r="AE87" i="17"/>
  <c r="AE65" i="17" s="1"/>
  <c r="AG87" i="17"/>
  <c r="AI87" i="17"/>
  <c r="AK87" i="17"/>
  <c r="AM87" i="17"/>
  <c r="AO87" i="17"/>
  <c r="AQ87" i="17"/>
  <c r="AS87" i="17"/>
  <c r="AU87" i="17"/>
  <c r="AW87" i="17"/>
  <c r="AY87" i="17"/>
  <c r="BA87" i="17"/>
  <c r="BC87" i="17"/>
  <c r="BE87" i="17"/>
  <c r="BG87" i="17"/>
  <c r="BI87" i="17"/>
  <c r="BK87" i="17"/>
  <c r="BM87" i="17"/>
  <c r="BO87" i="17"/>
  <c r="BQ87" i="17"/>
  <c r="BS87" i="17"/>
  <c r="BU87" i="17"/>
  <c r="BW87" i="17"/>
  <c r="BY87" i="17"/>
  <c r="CA87" i="17"/>
  <c r="CC87" i="17"/>
  <c r="CE87" i="17"/>
  <c r="CG87" i="17"/>
  <c r="CI87" i="17"/>
  <c r="CK87" i="17"/>
  <c r="CM87" i="17"/>
  <c r="CO87" i="17"/>
  <c r="CQ87" i="17"/>
  <c r="CS87" i="17"/>
  <c r="CU87" i="17"/>
  <c r="CW87" i="17"/>
  <c r="CY87" i="17"/>
  <c r="DA87" i="17"/>
  <c r="DC87" i="17"/>
  <c r="DE87" i="17"/>
  <c r="DG87" i="17"/>
  <c r="DI87" i="17"/>
  <c r="DK87" i="17"/>
  <c r="DM87" i="17"/>
  <c r="DO87" i="17"/>
  <c r="DQ87" i="17"/>
  <c r="DS87" i="17"/>
  <c r="DU87" i="17"/>
  <c r="DW87" i="17"/>
  <c r="C88" i="17"/>
  <c r="E88" i="17"/>
  <c r="G88" i="17"/>
  <c r="I88" i="17"/>
  <c r="K88" i="17"/>
  <c r="M88" i="17"/>
  <c r="O88" i="17"/>
  <c r="Q88" i="17"/>
  <c r="S88" i="17"/>
  <c r="U88" i="17"/>
  <c r="W88" i="17"/>
  <c r="Y88" i="17"/>
  <c r="AA88" i="17"/>
  <c r="AC88" i="17"/>
  <c r="AE88" i="17"/>
  <c r="AG88" i="17"/>
  <c r="AI88" i="17"/>
  <c r="AK88" i="17"/>
  <c r="AM88" i="17"/>
  <c r="AO88" i="17"/>
  <c r="AQ88" i="17"/>
  <c r="AS88" i="17"/>
  <c r="AU88" i="17"/>
  <c r="AW88" i="17"/>
  <c r="AY88" i="17"/>
  <c r="BA88" i="17"/>
  <c r="BC88" i="17"/>
  <c r="BE88" i="17"/>
  <c r="BG88" i="17"/>
  <c r="BI88" i="17"/>
  <c r="BK88" i="17"/>
  <c r="BM88" i="17"/>
  <c r="BO88" i="17"/>
  <c r="BQ88" i="17"/>
  <c r="BS88" i="17"/>
  <c r="BU88" i="17"/>
  <c r="BW88" i="17"/>
  <c r="BY88" i="17"/>
  <c r="CA88" i="17"/>
  <c r="CC88" i="17"/>
  <c r="CE88" i="17"/>
  <c r="CG88" i="17"/>
  <c r="CI88" i="17"/>
  <c r="CK88" i="17"/>
  <c r="CM88" i="17"/>
  <c r="CO88" i="17"/>
  <c r="CQ88" i="17"/>
  <c r="CS88" i="17"/>
  <c r="CU88" i="17"/>
  <c r="CW88" i="17"/>
  <c r="CY88" i="17"/>
  <c r="DA88" i="17"/>
  <c r="DC88" i="17"/>
  <c r="DE88" i="17"/>
  <c r="DG88" i="17"/>
  <c r="DI88" i="17"/>
  <c r="DK88" i="17"/>
  <c r="DM88" i="17"/>
  <c r="DM64" i="17" s="1"/>
  <c r="DO88" i="17"/>
  <c r="DQ88" i="17"/>
  <c r="DS88" i="17"/>
  <c r="DU88" i="17"/>
  <c r="DW88" i="17"/>
  <c r="U89" i="17"/>
  <c r="C71" i="17"/>
  <c r="E71" i="17"/>
  <c r="G71" i="17"/>
  <c r="I71" i="17"/>
  <c r="K71" i="17"/>
  <c r="M71" i="17"/>
  <c r="O71" i="17"/>
  <c r="O66" i="17" s="1"/>
  <c r="Q71" i="17"/>
  <c r="Q66" i="17" s="1"/>
  <c r="S71" i="17"/>
  <c r="U71" i="17"/>
  <c r="W71" i="17"/>
  <c r="Y71" i="17"/>
  <c r="AA71" i="17"/>
  <c r="AC71" i="17"/>
  <c r="AE71" i="17"/>
  <c r="AG71" i="17"/>
  <c r="AI71" i="17"/>
  <c r="AK71" i="17"/>
  <c r="AM71" i="17"/>
  <c r="AM66" i="17" s="1"/>
  <c r="AO71" i="17"/>
  <c r="AO66" i="17" s="1"/>
  <c r="AQ71" i="17"/>
  <c r="AS71" i="17"/>
  <c r="AU71" i="17"/>
  <c r="AW71" i="17"/>
  <c r="AY71" i="17"/>
  <c r="BA71" i="17"/>
  <c r="BC71" i="17"/>
  <c r="BE71" i="17"/>
  <c r="BG71" i="17"/>
  <c r="BI71" i="17"/>
  <c r="BK71" i="17"/>
  <c r="BK66" i="17" s="1"/>
  <c r="BM71" i="17"/>
  <c r="BM66" i="17" s="1"/>
  <c r="BO71" i="17"/>
  <c r="BQ71" i="17"/>
  <c r="BS71" i="17"/>
  <c r="BU71" i="17"/>
  <c r="BW71" i="17"/>
  <c r="BY71" i="17"/>
  <c r="CA71" i="17"/>
  <c r="CC71" i="17"/>
  <c r="CE71" i="17"/>
  <c r="CG71" i="17"/>
  <c r="CI71" i="17"/>
  <c r="CI66" i="17" s="1"/>
  <c r="CK71" i="17"/>
  <c r="CK66" i="17" s="1"/>
  <c r="CM71" i="17"/>
  <c r="CO71" i="17"/>
  <c r="CQ71" i="17"/>
  <c r="CS71" i="17"/>
  <c r="CU71" i="17"/>
  <c r="CW71" i="17"/>
  <c r="CY71" i="17"/>
  <c r="DA71" i="17"/>
  <c r="DA66" i="17" s="1"/>
  <c r="DC71" i="17"/>
  <c r="DE71" i="17"/>
  <c r="DG71" i="17"/>
  <c r="DG66" i="17" s="1"/>
  <c r="DI71" i="17"/>
  <c r="DI66" i="17" s="1"/>
  <c r="DK71" i="17"/>
  <c r="DM71" i="17"/>
  <c r="DO71" i="17"/>
  <c r="DQ71" i="17"/>
  <c r="DS71" i="17"/>
  <c r="DU71" i="17"/>
  <c r="DW71" i="17"/>
  <c r="C72" i="17"/>
  <c r="E72" i="17"/>
  <c r="G72" i="17"/>
  <c r="I72" i="17"/>
  <c r="I65" i="17" s="1"/>
  <c r="K72" i="17"/>
  <c r="K65" i="17" s="1"/>
  <c r="M72" i="17"/>
  <c r="O72" i="17"/>
  <c r="Q72" i="17"/>
  <c r="S72" i="17"/>
  <c r="U72" i="17"/>
  <c r="W72" i="17"/>
  <c r="Y72" i="17"/>
  <c r="AA72" i="17"/>
  <c r="AC72" i="17"/>
  <c r="AE72" i="17"/>
  <c r="AG72" i="17"/>
  <c r="AG65" i="17" s="1"/>
  <c r="AI72" i="17"/>
  <c r="AI65" i="17" s="1"/>
  <c r="AK72" i="17"/>
  <c r="AM72" i="17"/>
  <c r="AO72" i="17"/>
  <c r="AQ72" i="17"/>
  <c r="AS72" i="17"/>
  <c r="AU72" i="17"/>
  <c r="AW72" i="17"/>
  <c r="AY72" i="17"/>
  <c r="BA72" i="17"/>
  <c r="BC72" i="17"/>
  <c r="BE72" i="17"/>
  <c r="BE65" i="17" s="1"/>
  <c r="BG72" i="17"/>
  <c r="BG65" i="17" s="1"/>
  <c r="BI72" i="17"/>
  <c r="BK72" i="17"/>
  <c r="BM72" i="17"/>
  <c r="BO72" i="17"/>
  <c r="BQ72" i="17"/>
  <c r="BS72" i="17"/>
  <c r="BU72" i="17"/>
  <c r="BW72" i="17"/>
  <c r="BY72" i="17"/>
  <c r="CA72" i="17"/>
  <c r="CC72" i="17"/>
  <c r="CC65" i="17" s="1"/>
  <c r="CE72" i="17"/>
  <c r="CE65" i="17" s="1"/>
  <c r="CG72" i="17"/>
  <c r="CI72" i="17"/>
  <c r="CK72" i="17"/>
  <c r="CM72" i="17"/>
  <c r="CO72" i="17"/>
  <c r="CQ72" i="17"/>
  <c r="CS72" i="17"/>
  <c r="CU72" i="17"/>
  <c r="CW72" i="17"/>
  <c r="CY72" i="17"/>
  <c r="DA72" i="17"/>
  <c r="DA65" i="17" s="1"/>
  <c r="DC72" i="17"/>
  <c r="DC65" i="17" s="1"/>
  <c r="DE72" i="17"/>
  <c r="DG72" i="17"/>
  <c r="DI72" i="17"/>
  <c r="DK72" i="17"/>
  <c r="DM72" i="17"/>
  <c r="DO72" i="17"/>
  <c r="DQ72" i="17"/>
  <c r="DS72" i="17"/>
  <c r="DU72" i="17"/>
  <c r="DW72" i="17"/>
  <c r="C73" i="17"/>
  <c r="C64" i="17" s="1"/>
  <c r="E73" i="17"/>
  <c r="E64" i="17" s="1"/>
  <c r="G73" i="17"/>
  <c r="I73" i="17"/>
  <c r="K73" i="17"/>
  <c r="M73" i="17"/>
  <c r="O73" i="17"/>
  <c r="Q73" i="17"/>
  <c r="S73" i="17"/>
  <c r="U73" i="17"/>
  <c r="W73" i="17"/>
  <c r="Y73" i="17"/>
  <c r="AA73" i="17"/>
  <c r="AA64" i="17" s="1"/>
  <c r="AC73" i="17"/>
  <c r="AC64" i="17" s="1"/>
  <c r="AE73" i="17"/>
  <c r="AG73" i="17"/>
  <c r="AI73" i="17"/>
  <c r="AK73" i="17"/>
  <c r="AM73" i="17"/>
  <c r="AO73" i="17"/>
  <c r="AQ73" i="17"/>
  <c r="AS73" i="17"/>
  <c r="AU73" i="17"/>
  <c r="AW73" i="17"/>
  <c r="AY73" i="17"/>
  <c r="AY64" i="17" s="1"/>
  <c r="BA73" i="17"/>
  <c r="BA64" i="17" s="1"/>
  <c r="BC73" i="17"/>
  <c r="BE73" i="17"/>
  <c r="BG73" i="17"/>
  <c r="BI73" i="17"/>
  <c r="BK73" i="17"/>
  <c r="BM73" i="17"/>
  <c r="BO73" i="17"/>
  <c r="BQ73" i="17"/>
  <c r="BS73" i="17"/>
  <c r="BU73" i="17"/>
  <c r="BW73" i="17"/>
  <c r="BW64" i="17" s="1"/>
  <c r="BY73" i="17"/>
  <c r="BY64" i="17" s="1"/>
  <c r="CA73" i="17"/>
  <c r="CC73" i="17"/>
  <c r="CE73" i="17"/>
  <c r="CG73" i="17"/>
  <c r="CI73" i="17"/>
  <c r="CK73" i="17"/>
  <c r="CM73" i="17"/>
  <c r="CO73" i="17"/>
  <c r="CQ73" i="17"/>
  <c r="CS73" i="17"/>
  <c r="CU73" i="17"/>
  <c r="CU64" i="17" s="1"/>
  <c r="CW73" i="17"/>
  <c r="CW64" i="17" s="1"/>
  <c r="CY73" i="17"/>
  <c r="DA73" i="17"/>
  <c r="DC73" i="17"/>
  <c r="DE73" i="17"/>
  <c r="DG73" i="17"/>
  <c r="DI73" i="17"/>
  <c r="DK73" i="17"/>
  <c r="DM73" i="17"/>
  <c r="DO73" i="17"/>
  <c r="DQ73" i="17"/>
  <c r="DS73" i="17"/>
  <c r="DS64" i="17" s="1"/>
  <c r="DU73" i="17"/>
  <c r="DU64" i="17" s="1"/>
  <c r="DW73" i="17"/>
  <c r="C74" i="17"/>
  <c r="E74" i="17"/>
  <c r="G74" i="17"/>
  <c r="I74" i="17"/>
  <c r="K74" i="17"/>
  <c r="M74" i="17"/>
  <c r="O74" i="17"/>
  <c r="Q74" i="17"/>
  <c r="S74" i="17"/>
  <c r="S66" i="17" s="1"/>
  <c r="U74" i="17"/>
  <c r="U66" i="17" s="1"/>
  <c r="W74" i="17"/>
  <c r="Y74" i="17"/>
  <c r="AA74" i="17"/>
  <c r="AC74" i="17"/>
  <c r="AE74" i="17"/>
  <c r="AG74" i="17"/>
  <c r="AI74" i="17"/>
  <c r="AK74" i="17"/>
  <c r="AM74" i="17"/>
  <c r="AO74" i="17"/>
  <c r="AQ74" i="17"/>
  <c r="AQ66" i="17" s="1"/>
  <c r="AS74" i="17"/>
  <c r="AS66" i="17" s="1"/>
  <c r="AU74" i="17"/>
  <c r="AU66" i="17" s="1"/>
  <c r="AW74" i="17"/>
  <c r="AY74" i="17"/>
  <c r="BA74" i="17"/>
  <c r="BC74" i="17"/>
  <c r="BE74" i="17"/>
  <c r="BG74" i="17"/>
  <c r="BI74" i="17"/>
  <c r="BK74" i="17"/>
  <c r="BM74" i="17"/>
  <c r="BO74" i="17"/>
  <c r="BO66" i="17" s="1"/>
  <c r="BQ74" i="17"/>
  <c r="BQ66" i="17" s="1"/>
  <c r="BS74" i="17"/>
  <c r="BU74" i="17"/>
  <c r="BW74" i="17"/>
  <c r="BY74" i="17"/>
  <c r="CA74" i="17"/>
  <c r="CC74" i="17"/>
  <c r="CE74" i="17"/>
  <c r="CG74" i="17"/>
  <c r="CI74" i="17"/>
  <c r="CK74" i="17"/>
  <c r="CM74" i="17"/>
  <c r="CM66" i="17" s="1"/>
  <c r="CO74" i="17"/>
  <c r="CO66" i="17" s="1"/>
  <c r="CQ74" i="17"/>
  <c r="CQ66" i="17" s="1"/>
  <c r="CS74" i="17"/>
  <c r="CU74" i="17"/>
  <c r="CW74" i="17"/>
  <c r="CY74" i="17"/>
  <c r="DA74" i="17"/>
  <c r="DC74" i="17"/>
  <c r="DE74" i="17"/>
  <c r="DG74" i="17"/>
  <c r="DI74" i="17"/>
  <c r="DK74" i="17"/>
  <c r="DK66" i="17" s="1"/>
  <c r="DM74" i="17"/>
  <c r="DM66" i="17" s="1"/>
  <c r="DO74" i="17"/>
  <c r="DQ74" i="17"/>
  <c r="DS74" i="17"/>
  <c r="DU74" i="17"/>
  <c r="DW74" i="17"/>
  <c r="C75" i="17"/>
  <c r="E75" i="17"/>
  <c r="G75" i="17"/>
  <c r="I75" i="17"/>
  <c r="K75" i="17"/>
  <c r="M75" i="17"/>
  <c r="M65" i="17" s="1"/>
  <c r="O75" i="17"/>
  <c r="O65" i="17" s="1"/>
  <c r="Q75" i="17"/>
  <c r="Q65" i="17" s="1"/>
  <c r="S75" i="17"/>
  <c r="U75" i="17"/>
  <c r="W75" i="17"/>
  <c r="Y75" i="17"/>
  <c r="AA75" i="17"/>
  <c r="AC75" i="17"/>
  <c r="AE75" i="17"/>
  <c r="AG75" i="17"/>
  <c r="AI75" i="17"/>
  <c r="AK75" i="17"/>
  <c r="AK65" i="17" s="1"/>
  <c r="AM75" i="17"/>
  <c r="AM65" i="17" s="1"/>
  <c r="AO75" i="17"/>
  <c r="AO65" i="17" s="1"/>
  <c r="AQ75" i="17"/>
  <c r="AS75" i="17"/>
  <c r="AU75" i="17"/>
  <c r="AW75" i="17"/>
  <c r="AY75" i="17"/>
  <c r="BA75" i="17"/>
  <c r="BC75" i="17"/>
  <c r="BE75" i="17"/>
  <c r="BG75" i="17"/>
  <c r="BI75" i="17"/>
  <c r="BI65" i="17" s="1"/>
  <c r="BK75" i="17"/>
  <c r="BK65" i="17" s="1"/>
  <c r="BM75" i="17"/>
  <c r="BM65" i="17" s="1"/>
  <c r="BO75" i="17"/>
  <c r="BQ75" i="17"/>
  <c r="BS75" i="17"/>
  <c r="BU75" i="17"/>
  <c r="BW75" i="17"/>
  <c r="BY75" i="17"/>
  <c r="CA75" i="17"/>
  <c r="CC75" i="17"/>
  <c r="CE75" i="17"/>
  <c r="CG75" i="17"/>
  <c r="CG65" i="17" s="1"/>
  <c r="CI75" i="17"/>
  <c r="CI65" i="17" s="1"/>
  <c r="CK75" i="17"/>
  <c r="CM75" i="17"/>
  <c r="CO75" i="17"/>
  <c r="CQ75" i="17"/>
  <c r="CS75" i="17"/>
  <c r="CU75" i="17"/>
  <c r="CW75" i="17"/>
  <c r="CY75" i="17"/>
  <c r="DA75" i="17"/>
  <c r="DC75" i="17"/>
  <c r="DE75" i="17"/>
  <c r="DE65" i="17" s="1"/>
  <c r="DG75" i="17"/>
  <c r="DG65" i="17" s="1"/>
  <c r="DI75" i="17"/>
  <c r="DK75" i="17"/>
  <c r="DM75" i="17"/>
  <c r="DO75" i="17"/>
  <c r="DQ75" i="17"/>
  <c r="DS75" i="17"/>
  <c r="DU75" i="17"/>
  <c r="DW75" i="17"/>
  <c r="C76" i="17"/>
  <c r="E76" i="17"/>
  <c r="G76" i="17"/>
  <c r="G64" i="17" s="1"/>
  <c r="I76" i="17"/>
  <c r="I64" i="17" s="1"/>
  <c r="K76" i="17"/>
  <c r="M76" i="17"/>
  <c r="O76" i="17"/>
  <c r="Q76" i="17"/>
  <c r="S76" i="17"/>
  <c r="U76" i="17"/>
  <c r="W76" i="17"/>
  <c r="Y76" i="17"/>
  <c r="AA76" i="17"/>
  <c r="AC76" i="17"/>
  <c r="AE76" i="17"/>
  <c r="AE64" i="17" s="1"/>
  <c r="AG76" i="17"/>
  <c r="AG64" i="17" s="1"/>
  <c r="AI76" i="17"/>
  <c r="AK76" i="17"/>
  <c r="AM76" i="17"/>
  <c r="AO76" i="17"/>
  <c r="AQ76" i="17"/>
  <c r="AS76" i="17"/>
  <c r="AU76" i="17"/>
  <c r="AW76" i="17"/>
  <c r="AY76" i="17"/>
  <c r="BA76" i="17"/>
  <c r="BC76" i="17"/>
  <c r="BC64" i="17" s="1"/>
  <c r="BE76" i="17"/>
  <c r="BE64" i="17" s="1"/>
  <c r="BG76" i="17"/>
  <c r="BG64" i="17" s="1"/>
  <c r="BI76" i="17"/>
  <c r="BK76" i="17"/>
  <c r="BM76" i="17"/>
  <c r="BO76" i="17"/>
  <c r="BQ76" i="17"/>
  <c r="BS76" i="17"/>
  <c r="BU76" i="17"/>
  <c r="BW76" i="17"/>
  <c r="BY76" i="17"/>
  <c r="CA76" i="17"/>
  <c r="CA64" i="17" s="1"/>
  <c r="CC76" i="17"/>
  <c r="CC64" i="17" s="1"/>
  <c r="CE76" i="17"/>
  <c r="CG76" i="17"/>
  <c r="CI76" i="17"/>
  <c r="CK76" i="17"/>
  <c r="CM76" i="17"/>
  <c r="CO76" i="17"/>
  <c r="CQ76" i="17"/>
  <c r="CS76" i="17"/>
  <c r="CU76" i="17"/>
  <c r="CW76" i="17"/>
  <c r="CY76" i="17"/>
  <c r="CY64" i="17" s="1"/>
  <c r="DA76" i="17"/>
  <c r="DA64" i="17" s="1"/>
  <c r="DC76" i="17"/>
  <c r="DC64" i="17" s="1"/>
  <c r="DE76" i="17"/>
  <c r="DG76" i="17"/>
  <c r="DI76" i="17"/>
  <c r="DK76" i="17"/>
  <c r="DM76" i="17"/>
  <c r="DO76" i="17"/>
  <c r="DQ76" i="17"/>
  <c r="DS76" i="17"/>
  <c r="DU76" i="17"/>
  <c r="DW76" i="17"/>
  <c r="DW64" i="17" s="1"/>
  <c r="C77" i="17"/>
  <c r="E77" i="17"/>
  <c r="G77" i="17"/>
  <c r="I77" i="17"/>
  <c r="K77" i="17"/>
  <c r="M77" i="17"/>
  <c r="O77" i="17"/>
  <c r="Q77" i="17"/>
  <c r="S77" i="17"/>
  <c r="U77" i="17"/>
  <c r="W77" i="17"/>
  <c r="Y77" i="17"/>
  <c r="AA77" i="17"/>
  <c r="AA66" i="17" s="1"/>
  <c r="AC77" i="17"/>
  <c r="AE77" i="17"/>
  <c r="AG77" i="17"/>
  <c r="AI77" i="17"/>
  <c r="AK77" i="17"/>
  <c r="AM77" i="17"/>
  <c r="AO77" i="17"/>
  <c r="AQ77" i="17"/>
  <c r="AS77" i="17"/>
  <c r="AU77" i="17"/>
  <c r="AW77" i="17"/>
  <c r="AY77" i="17"/>
  <c r="BA77" i="17"/>
  <c r="BC77" i="17"/>
  <c r="BE77" i="17"/>
  <c r="BG77" i="17"/>
  <c r="BI77" i="17"/>
  <c r="BK77" i="17"/>
  <c r="BM77" i="17"/>
  <c r="BO77" i="17"/>
  <c r="BQ77" i="17"/>
  <c r="BS77" i="17"/>
  <c r="BU77" i="17"/>
  <c r="BW77" i="17"/>
  <c r="BY77" i="17"/>
  <c r="CA77" i="17"/>
  <c r="CC77" i="17"/>
  <c r="CE77" i="17"/>
  <c r="CG77" i="17"/>
  <c r="CI77" i="17"/>
  <c r="CK77" i="17"/>
  <c r="CM77" i="17"/>
  <c r="CO77" i="17"/>
  <c r="CQ77" i="17"/>
  <c r="CS77" i="17"/>
  <c r="CU77" i="17"/>
  <c r="CU66" i="17" s="1"/>
  <c r="CW77" i="17"/>
  <c r="CY77" i="17"/>
  <c r="DA77" i="17"/>
  <c r="DC77" i="17"/>
  <c r="DE77" i="17"/>
  <c r="DG77" i="17"/>
  <c r="DI77" i="17"/>
  <c r="DK77" i="17"/>
  <c r="DM77" i="17"/>
  <c r="DO77" i="17"/>
  <c r="DQ77" i="17"/>
  <c r="DS77" i="17"/>
  <c r="DU77" i="17"/>
  <c r="DW77" i="17"/>
  <c r="C78" i="17"/>
  <c r="E78" i="17"/>
  <c r="G78" i="17"/>
  <c r="I78" i="17"/>
  <c r="K78" i="17"/>
  <c r="M78" i="17"/>
  <c r="O78" i="17"/>
  <c r="Q78" i="17"/>
  <c r="S78" i="17"/>
  <c r="U78" i="17"/>
  <c r="W78" i="17"/>
  <c r="Y78" i="17"/>
  <c r="AA78" i="17"/>
  <c r="AC78" i="17"/>
  <c r="AE78" i="17"/>
  <c r="AG78" i="17"/>
  <c r="AI78" i="17"/>
  <c r="AK78" i="17"/>
  <c r="AM78" i="17"/>
  <c r="AO78" i="17"/>
  <c r="AQ78" i="17"/>
  <c r="AS78" i="17"/>
  <c r="AU78" i="17"/>
  <c r="AW78" i="17"/>
  <c r="AY78" i="17"/>
  <c r="BA78" i="17"/>
  <c r="BC78" i="17"/>
  <c r="BE78" i="17"/>
  <c r="BG78" i="17"/>
  <c r="BI78" i="17"/>
  <c r="BK78" i="17"/>
  <c r="BM78" i="17"/>
  <c r="BO78" i="17"/>
  <c r="BQ78" i="17"/>
  <c r="BS78" i="17"/>
  <c r="BU78" i="17"/>
  <c r="BW78" i="17"/>
  <c r="BY78" i="17"/>
  <c r="CA78" i="17"/>
  <c r="CC78" i="17"/>
  <c r="CE78" i="17"/>
  <c r="CG78" i="17"/>
  <c r="CI78" i="17"/>
  <c r="CK78" i="17"/>
  <c r="CM78" i="17"/>
  <c r="CO78" i="17"/>
  <c r="CQ78" i="17"/>
  <c r="CS78" i="17"/>
  <c r="CU78" i="17"/>
  <c r="CW78" i="17"/>
  <c r="CY78" i="17"/>
  <c r="DA78" i="17"/>
  <c r="DC78" i="17"/>
  <c r="DE78" i="17"/>
  <c r="DG78" i="17"/>
  <c r="DI78" i="17"/>
  <c r="DK78" i="17"/>
  <c r="DM78" i="17"/>
  <c r="DO78" i="17"/>
  <c r="DQ78" i="17"/>
  <c r="DS78" i="17"/>
  <c r="DU78" i="17"/>
  <c r="DW78" i="17"/>
  <c r="C79" i="17"/>
  <c r="E79" i="17"/>
  <c r="G79" i="17"/>
  <c r="I79" i="17"/>
  <c r="K79" i="17"/>
  <c r="M79" i="17"/>
  <c r="O79" i="17"/>
  <c r="Q79" i="17"/>
  <c r="S79" i="17"/>
  <c r="U79" i="17"/>
  <c r="W79" i="17"/>
  <c r="Y79" i="17"/>
  <c r="AA79" i="17"/>
  <c r="AC79" i="17"/>
  <c r="AE79" i="17"/>
  <c r="AG79" i="17"/>
  <c r="AI79" i="17"/>
  <c r="AK79" i="17"/>
  <c r="AM79" i="17"/>
  <c r="AO79" i="17"/>
  <c r="AQ79" i="17"/>
  <c r="AS79" i="17"/>
  <c r="AU79" i="17"/>
  <c r="AW79" i="17"/>
  <c r="AY79" i="17"/>
  <c r="BA79" i="17"/>
  <c r="BC79" i="17"/>
  <c r="BE79" i="17"/>
  <c r="BG79" i="17"/>
  <c r="BI79" i="17"/>
  <c r="BK79" i="17"/>
  <c r="BK64" i="17" s="1"/>
  <c r="BK67" i="17" s="1"/>
  <c r="BL63" i="17" s="1"/>
  <c r="BM79" i="17"/>
  <c r="BO79" i="17"/>
  <c r="BQ79" i="17"/>
  <c r="BS79" i="17"/>
  <c r="BU79" i="17"/>
  <c r="BW79" i="17"/>
  <c r="BY79" i="17"/>
  <c r="CA79" i="17"/>
  <c r="CC79" i="17"/>
  <c r="CE79" i="17"/>
  <c r="CG79" i="17"/>
  <c r="CI79" i="17"/>
  <c r="CK79" i="17"/>
  <c r="CM79" i="17"/>
  <c r="CO79" i="17"/>
  <c r="CQ79" i="17"/>
  <c r="CS79" i="17"/>
  <c r="CU79" i="17"/>
  <c r="CW79" i="17"/>
  <c r="CY79" i="17"/>
  <c r="DA79" i="17"/>
  <c r="DC79" i="17"/>
  <c r="DE79" i="17"/>
  <c r="DG79" i="17"/>
  <c r="DG64" i="17" s="1"/>
  <c r="DG67" i="17" s="1"/>
  <c r="DH63" i="17" s="1"/>
  <c r="DI79" i="17"/>
  <c r="DK79" i="17"/>
  <c r="DM79" i="17"/>
  <c r="DO79" i="17"/>
  <c r="DQ79" i="17"/>
  <c r="DS79" i="17"/>
  <c r="DU79" i="17"/>
  <c r="DW79" i="17"/>
  <c r="D67" i="17"/>
  <c r="F67" i="17"/>
  <c r="H67" i="17"/>
  <c r="J67" i="17"/>
  <c r="L67" i="17"/>
  <c r="N67" i="17"/>
  <c r="P67" i="17"/>
  <c r="M6" i="17" s="1"/>
  <c r="R67" i="17"/>
  <c r="T67" i="17"/>
  <c r="Q6" i="17" s="1"/>
  <c r="V67" i="17"/>
  <c r="U6" i="17" s="1"/>
  <c r="X67" i="17"/>
  <c r="Z67" i="17"/>
  <c r="Y6" i="17" s="1"/>
  <c r="AB67" i="17"/>
  <c r="AD67" i="17"/>
  <c r="AF67" i="17"/>
  <c r="AH67" i="17"/>
  <c r="AJ67" i="17"/>
  <c r="AL67" i="17"/>
  <c r="AN67" i="17"/>
  <c r="AP67" i="17"/>
  <c r="AR67" i="17"/>
  <c r="AT67" i="17"/>
  <c r="AV67" i="17"/>
  <c r="AX67" i="17"/>
  <c r="AW6" i="17" s="1"/>
  <c r="AZ67" i="17"/>
  <c r="BB67" i="17"/>
  <c r="BA6" i="17" s="1"/>
  <c r="BD67" i="17"/>
  <c r="BF67" i="17"/>
  <c r="BH67" i="17"/>
  <c r="BJ67" i="17"/>
  <c r="BL67" i="17"/>
  <c r="BN67" i="17"/>
  <c r="BP67" i="17"/>
  <c r="BR67" i="17"/>
  <c r="BT67" i="17"/>
  <c r="BV67" i="17"/>
  <c r="BU6" i="17" s="1"/>
  <c r="BX67" i="17"/>
  <c r="BZ67" i="17"/>
  <c r="CB67" i="17"/>
  <c r="BY6" i="17" s="1"/>
  <c r="CD67" i="17"/>
  <c r="CF67" i="17"/>
  <c r="CH67" i="17"/>
  <c r="CJ67" i="17"/>
  <c r="CG6" i="17" s="1"/>
  <c r="CL67" i="17"/>
  <c r="CN67" i="17"/>
  <c r="CP67" i="17"/>
  <c r="CO6" i="17" s="1"/>
  <c r="CR67" i="17"/>
  <c r="CT67" i="17"/>
  <c r="CS6" i="17" s="1"/>
  <c r="CV67" i="17"/>
  <c r="CX67" i="17"/>
  <c r="CZ67" i="17"/>
  <c r="DB67" i="17"/>
  <c r="DD67" i="17"/>
  <c r="DF67" i="17"/>
  <c r="DH67" i="17"/>
  <c r="DJ67" i="17"/>
  <c r="DL67" i="17"/>
  <c r="DN67" i="17"/>
  <c r="DP67" i="17"/>
  <c r="DR67" i="17"/>
  <c r="DT67" i="17"/>
  <c r="DV67" i="17"/>
  <c r="DX67" i="17"/>
  <c r="DF47" i="17"/>
  <c r="AX51" i="17"/>
  <c r="AX55" i="17" s="1"/>
  <c r="AX4" i="17" s="1"/>
  <c r="AD19" i="17"/>
  <c r="AL19" i="17"/>
  <c r="AN19" i="17"/>
  <c r="AP19" i="17"/>
  <c r="AR19" i="17"/>
  <c r="AT19" i="17"/>
  <c r="AV19" i="17"/>
  <c r="AX19" i="17"/>
  <c r="AZ19" i="17"/>
  <c r="BB19" i="17"/>
  <c r="BD19" i="17"/>
  <c r="BF19" i="17"/>
  <c r="BH19" i="17"/>
  <c r="BJ19" i="17"/>
  <c r="BL19" i="17"/>
  <c r="BN19" i="17"/>
  <c r="BP19" i="17"/>
  <c r="BR19" i="17"/>
  <c r="BT19" i="17"/>
  <c r="BV19" i="17"/>
  <c r="BX19" i="17"/>
  <c r="BZ19" i="17"/>
  <c r="CB19" i="17"/>
  <c r="CD19" i="17"/>
  <c r="CF19" i="17"/>
  <c r="CH19" i="17"/>
  <c r="CJ19" i="17"/>
  <c r="CL19" i="17"/>
  <c r="CN19" i="17"/>
  <c r="CP19" i="17"/>
  <c r="CR19" i="17"/>
  <c r="CT19" i="17"/>
  <c r="CV19" i="17"/>
  <c r="CX19" i="17"/>
  <c r="CZ19" i="17"/>
  <c r="DB19" i="17"/>
  <c r="DD19" i="17"/>
  <c r="DF19" i="17"/>
  <c r="DF51" i="17" s="1"/>
  <c r="DH19" i="17"/>
  <c r="DJ19" i="17"/>
  <c r="DL19" i="17"/>
  <c r="DN19" i="17"/>
  <c r="DP19" i="17"/>
  <c r="DR19" i="17"/>
  <c r="DT19" i="17"/>
  <c r="DV19" i="17"/>
  <c r="DX19" i="17"/>
  <c r="C80" i="16"/>
  <c r="E80" i="16"/>
  <c r="G80" i="16"/>
  <c r="I80" i="16"/>
  <c r="K80" i="16"/>
  <c r="M80" i="16"/>
  <c r="O80" i="16"/>
  <c r="Q80" i="16"/>
  <c r="S80" i="16"/>
  <c r="U80" i="16"/>
  <c r="W80" i="16"/>
  <c r="Y80" i="16"/>
  <c r="AA80" i="16"/>
  <c r="AC80" i="16"/>
  <c r="AE80" i="16"/>
  <c r="AG80" i="16"/>
  <c r="AI80" i="16"/>
  <c r="AK80" i="16"/>
  <c r="AM80" i="16"/>
  <c r="AO80" i="16"/>
  <c r="AQ80" i="16"/>
  <c r="AS80" i="16"/>
  <c r="AU80" i="16"/>
  <c r="AW80" i="16"/>
  <c r="AY80" i="16"/>
  <c r="BA80" i="16"/>
  <c r="BC80" i="16"/>
  <c r="BE80" i="16"/>
  <c r="BG80" i="16"/>
  <c r="BI80" i="16"/>
  <c r="BK80" i="16"/>
  <c r="BM80" i="16"/>
  <c r="BO80" i="16"/>
  <c r="BQ80" i="16"/>
  <c r="BS80" i="16"/>
  <c r="BU80" i="16"/>
  <c r="BW80" i="16"/>
  <c r="BY80" i="16"/>
  <c r="CA80" i="16"/>
  <c r="CC80" i="16"/>
  <c r="CE80" i="16"/>
  <c r="CG80" i="16"/>
  <c r="CI80" i="16"/>
  <c r="CK80" i="16"/>
  <c r="CM80" i="16"/>
  <c r="CO80" i="16"/>
  <c r="CQ80" i="16"/>
  <c r="CS80" i="16"/>
  <c r="CU80" i="16"/>
  <c r="CW80" i="16"/>
  <c r="CY80" i="16"/>
  <c r="DA80" i="16"/>
  <c r="DC80" i="16"/>
  <c r="DE80" i="16"/>
  <c r="DG80" i="16"/>
  <c r="DI80" i="16"/>
  <c r="DK80" i="16"/>
  <c r="DM80" i="16"/>
  <c r="DO80" i="16"/>
  <c r="DQ80" i="16"/>
  <c r="DS80" i="16"/>
  <c r="DU80" i="16"/>
  <c r="DW80" i="16"/>
  <c r="C81" i="16"/>
  <c r="E81" i="16"/>
  <c r="G81" i="16"/>
  <c r="I81" i="16"/>
  <c r="K81" i="16"/>
  <c r="M81" i="16"/>
  <c r="O81" i="16"/>
  <c r="Q81" i="16"/>
  <c r="S81" i="16"/>
  <c r="U81" i="16"/>
  <c r="W81" i="16"/>
  <c r="Y81" i="16"/>
  <c r="AA81" i="16"/>
  <c r="AC81" i="16"/>
  <c r="AE81" i="16"/>
  <c r="AG81" i="16"/>
  <c r="AI81" i="16"/>
  <c r="AK81" i="16"/>
  <c r="AM81" i="16"/>
  <c r="AO81" i="16"/>
  <c r="AQ81" i="16"/>
  <c r="AS81" i="16"/>
  <c r="AU81" i="16"/>
  <c r="AW81" i="16"/>
  <c r="AY81" i="16"/>
  <c r="BA81" i="16"/>
  <c r="BC81" i="16"/>
  <c r="BE81" i="16"/>
  <c r="BG81" i="16"/>
  <c r="BI81" i="16"/>
  <c r="BK81" i="16"/>
  <c r="BM81" i="16"/>
  <c r="BO81" i="16"/>
  <c r="BQ81" i="16"/>
  <c r="BS81" i="16"/>
  <c r="BU81" i="16"/>
  <c r="BW81" i="16"/>
  <c r="BY81" i="16"/>
  <c r="CA81" i="16"/>
  <c r="CC81" i="16"/>
  <c r="CE81" i="16"/>
  <c r="CG81" i="16"/>
  <c r="CI81" i="16"/>
  <c r="CK81" i="16"/>
  <c r="CM81" i="16"/>
  <c r="CO81" i="16"/>
  <c r="CQ81" i="16"/>
  <c r="CS81" i="16"/>
  <c r="CU81" i="16"/>
  <c r="CW81" i="16"/>
  <c r="CY81" i="16"/>
  <c r="DA81" i="16"/>
  <c r="DC81" i="16"/>
  <c r="DE81" i="16"/>
  <c r="DG81" i="16"/>
  <c r="DI81" i="16"/>
  <c r="DK81" i="16"/>
  <c r="DM81" i="16"/>
  <c r="DO81" i="16"/>
  <c r="DQ81" i="16"/>
  <c r="DS81" i="16"/>
  <c r="DU81" i="16"/>
  <c r="DW81" i="16"/>
  <c r="C82" i="16"/>
  <c r="E82" i="16"/>
  <c r="G82" i="16"/>
  <c r="I82" i="16"/>
  <c r="K82" i="16"/>
  <c r="M82" i="16"/>
  <c r="O82" i="16"/>
  <c r="Q82" i="16"/>
  <c r="S82" i="16"/>
  <c r="U82" i="16"/>
  <c r="W82" i="16"/>
  <c r="Y82" i="16"/>
  <c r="AA82" i="16"/>
  <c r="AC82" i="16"/>
  <c r="AE82" i="16"/>
  <c r="AG82" i="16"/>
  <c r="AI82" i="16"/>
  <c r="AK82" i="16"/>
  <c r="AM82" i="16"/>
  <c r="AO82" i="16"/>
  <c r="AQ82" i="16"/>
  <c r="AS82" i="16"/>
  <c r="AU82" i="16"/>
  <c r="AW82" i="16"/>
  <c r="AY82" i="16"/>
  <c r="BA82" i="16"/>
  <c r="BC82" i="16"/>
  <c r="BE82" i="16"/>
  <c r="BG82" i="16"/>
  <c r="BI82" i="16"/>
  <c r="BK82" i="16"/>
  <c r="BM82" i="16"/>
  <c r="BO82" i="16"/>
  <c r="BQ82" i="16"/>
  <c r="BS82" i="16"/>
  <c r="BU82" i="16"/>
  <c r="BW82" i="16"/>
  <c r="BY82" i="16"/>
  <c r="CA82" i="16"/>
  <c r="CC82" i="16"/>
  <c r="CE82" i="16"/>
  <c r="CG82" i="16"/>
  <c r="CI82" i="16"/>
  <c r="CK82" i="16"/>
  <c r="CM82" i="16"/>
  <c r="CO82" i="16"/>
  <c r="CQ82" i="16"/>
  <c r="CS82" i="16"/>
  <c r="CU82" i="16"/>
  <c r="CW82" i="16"/>
  <c r="CY82" i="16"/>
  <c r="DA82" i="16"/>
  <c r="DC82" i="16"/>
  <c r="DE82" i="16"/>
  <c r="DG82" i="16"/>
  <c r="DI82" i="16"/>
  <c r="DK82" i="16"/>
  <c r="DM82" i="16"/>
  <c r="DO82" i="16"/>
  <c r="DQ82" i="16"/>
  <c r="DS82" i="16"/>
  <c r="DU82" i="16"/>
  <c r="DW82" i="16"/>
  <c r="C83" i="16"/>
  <c r="E83" i="16"/>
  <c r="G83" i="16"/>
  <c r="I83" i="16"/>
  <c r="K83" i="16"/>
  <c r="M83" i="16"/>
  <c r="O83" i="16"/>
  <c r="Q83" i="16"/>
  <c r="S83" i="16"/>
  <c r="U83" i="16"/>
  <c r="W83" i="16"/>
  <c r="Y83" i="16"/>
  <c r="AA83" i="16"/>
  <c r="AC83" i="16"/>
  <c r="AE83" i="16"/>
  <c r="AG83" i="16"/>
  <c r="AI83" i="16"/>
  <c r="AK83" i="16"/>
  <c r="AM83" i="16"/>
  <c r="AO83" i="16"/>
  <c r="AQ83" i="16"/>
  <c r="AS83" i="16"/>
  <c r="AU83" i="16"/>
  <c r="AW83" i="16"/>
  <c r="AY83" i="16"/>
  <c r="BA83" i="16"/>
  <c r="BC83" i="16"/>
  <c r="BE83" i="16"/>
  <c r="BG83" i="16"/>
  <c r="BI83" i="16"/>
  <c r="BK83" i="16"/>
  <c r="BM83" i="16"/>
  <c r="BO83" i="16"/>
  <c r="BQ83" i="16"/>
  <c r="BS83" i="16"/>
  <c r="BU83" i="16"/>
  <c r="BW83" i="16"/>
  <c r="BY83" i="16"/>
  <c r="CA83" i="16"/>
  <c r="CC83" i="16"/>
  <c r="CE83" i="16"/>
  <c r="CG83" i="16"/>
  <c r="CI83" i="16"/>
  <c r="CK83" i="16"/>
  <c r="CM83" i="16"/>
  <c r="CO83" i="16"/>
  <c r="CQ83" i="16"/>
  <c r="CS83" i="16"/>
  <c r="CU83" i="16"/>
  <c r="CW83" i="16"/>
  <c r="CY83" i="16"/>
  <c r="DA83" i="16"/>
  <c r="DC83" i="16"/>
  <c r="DE83" i="16"/>
  <c r="DG83" i="16"/>
  <c r="DI83" i="16"/>
  <c r="DK83" i="16"/>
  <c r="DM83" i="16"/>
  <c r="DO83" i="16"/>
  <c r="DQ83" i="16"/>
  <c r="DS83" i="16"/>
  <c r="DU83" i="16"/>
  <c r="DW83" i="16"/>
  <c r="C84" i="16"/>
  <c r="E84" i="16"/>
  <c r="G84" i="16"/>
  <c r="I84" i="16"/>
  <c r="K84" i="16"/>
  <c r="M84" i="16"/>
  <c r="O84" i="16"/>
  <c r="Q84" i="16"/>
  <c r="S84" i="16"/>
  <c r="U84" i="16"/>
  <c r="W84" i="16"/>
  <c r="Y84" i="16"/>
  <c r="AA84" i="16"/>
  <c r="AC84" i="16"/>
  <c r="AE84" i="16"/>
  <c r="AG84" i="16"/>
  <c r="AI84" i="16"/>
  <c r="AK84" i="16"/>
  <c r="AM84" i="16"/>
  <c r="AO84" i="16"/>
  <c r="AQ84" i="16"/>
  <c r="AS84" i="16"/>
  <c r="AU84" i="16"/>
  <c r="AW84" i="16"/>
  <c r="AY84" i="16"/>
  <c r="BA84" i="16"/>
  <c r="BC84" i="16"/>
  <c r="BE84" i="16"/>
  <c r="BG84" i="16"/>
  <c r="BI84" i="16"/>
  <c r="BK84" i="16"/>
  <c r="BM84" i="16"/>
  <c r="BO84" i="16"/>
  <c r="BQ84" i="16"/>
  <c r="BS84" i="16"/>
  <c r="BU84" i="16"/>
  <c r="BW84" i="16"/>
  <c r="BY84" i="16"/>
  <c r="CA84" i="16"/>
  <c r="CC84" i="16"/>
  <c r="CE84" i="16"/>
  <c r="CG84" i="16"/>
  <c r="CI84" i="16"/>
  <c r="CK84" i="16"/>
  <c r="CM84" i="16"/>
  <c r="CO84" i="16"/>
  <c r="CQ84" i="16"/>
  <c r="CS84" i="16"/>
  <c r="CU84" i="16"/>
  <c r="CW84" i="16"/>
  <c r="CY84" i="16"/>
  <c r="DA84" i="16"/>
  <c r="DC84" i="16"/>
  <c r="DE84" i="16"/>
  <c r="DG84" i="16"/>
  <c r="DI84" i="16"/>
  <c r="DK84" i="16"/>
  <c r="DM84" i="16"/>
  <c r="DO84" i="16"/>
  <c r="DQ84" i="16"/>
  <c r="DS84" i="16"/>
  <c r="DU84" i="16"/>
  <c r="DW84" i="16"/>
  <c r="C85" i="16"/>
  <c r="E85" i="16"/>
  <c r="G85" i="16"/>
  <c r="I85" i="16"/>
  <c r="K85" i="16"/>
  <c r="M85" i="16"/>
  <c r="O85" i="16"/>
  <c r="Q85" i="16"/>
  <c r="S85" i="16"/>
  <c r="U85" i="16"/>
  <c r="W85" i="16"/>
  <c r="Y85" i="16"/>
  <c r="AA85" i="16"/>
  <c r="AC85" i="16"/>
  <c r="AE85" i="16"/>
  <c r="AG85" i="16"/>
  <c r="AI85" i="16"/>
  <c r="AK85" i="16"/>
  <c r="AM85" i="16"/>
  <c r="AO85" i="16"/>
  <c r="AQ85" i="16"/>
  <c r="AS85" i="16"/>
  <c r="AU85" i="16"/>
  <c r="AW85" i="16"/>
  <c r="AY85" i="16"/>
  <c r="BA85" i="16"/>
  <c r="BC85" i="16"/>
  <c r="BE85" i="16"/>
  <c r="BG85" i="16"/>
  <c r="BI85" i="16"/>
  <c r="BK85" i="16"/>
  <c r="BM85" i="16"/>
  <c r="BO85" i="16"/>
  <c r="BQ85" i="16"/>
  <c r="BS85" i="16"/>
  <c r="BU85" i="16"/>
  <c r="BW85" i="16"/>
  <c r="BY85" i="16"/>
  <c r="CA85" i="16"/>
  <c r="CC85" i="16"/>
  <c r="CE85" i="16"/>
  <c r="CG85" i="16"/>
  <c r="CI85" i="16"/>
  <c r="CK85" i="16"/>
  <c r="CM85" i="16"/>
  <c r="CO85" i="16"/>
  <c r="CQ85" i="16"/>
  <c r="CS85" i="16"/>
  <c r="CU85" i="16"/>
  <c r="CW85" i="16"/>
  <c r="CY85" i="16"/>
  <c r="DA85" i="16"/>
  <c r="DC85" i="16"/>
  <c r="DE85" i="16"/>
  <c r="DG85" i="16"/>
  <c r="DI85" i="16"/>
  <c r="DK85" i="16"/>
  <c r="DM85" i="16"/>
  <c r="DO85" i="16"/>
  <c r="DQ85" i="16"/>
  <c r="DS85" i="16"/>
  <c r="DU85" i="16"/>
  <c r="DW85" i="16"/>
  <c r="C86" i="16"/>
  <c r="E86" i="16"/>
  <c r="G86" i="16"/>
  <c r="I86" i="16"/>
  <c r="K86" i="16"/>
  <c r="M86" i="16"/>
  <c r="O86" i="16"/>
  <c r="Q86" i="16"/>
  <c r="S86" i="16"/>
  <c r="U86" i="16"/>
  <c r="W86" i="16"/>
  <c r="Y86" i="16"/>
  <c r="AA86" i="16"/>
  <c r="AC86" i="16"/>
  <c r="AE86" i="16"/>
  <c r="AG86" i="16"/>
  <c r="AI86" i="16"/>
  <c r="AK86" i="16"/>
  <c r="AM86" i="16"/>
  <c r="AO86" i="16"/>
  <c r="AQ86" i="16"/>
  <c r="AS86" i="16"/>
  <c r="AU86" i="16"/>
  <c r="AW86" i="16"/>
  <c r="AY86" i="16"/>
  <c r="BA86" i="16"/>
  <c r="BC86" i="16"/>
  <c r="BE86" i="16"/>
  <c r="BG86" i="16"/>
  <c r="BI86" i="16"/>
  <c r="BK86" i="16"/>
  <c r="BM86" i="16"/>
  <c r="BO86" i="16"/>
  <c r="BQ86" i="16"/>
  <c r="BS86" i="16"/>
  <c r="BS66" i="16" s="1"/>
  <c r="BU86" i="16"/>
  <c r="BW86" i="16"/>
  <c r="BY86" i="16"/>
  <c r="CA86" i="16"/>
  <c r="CC86" i="16"/>
  <c r="CE86" i="16"/>
  <c r="CG86" i="16"/>
  <c r="CI86" i="16"/>
  <c r="CK86" i="16"/>
  <c r="CM86" i="16"/>
  <c r="CO86" i="16"/>
  <c r="CQ86" i="16"/>
  <c r="CS86" i="16"/>
  <c r="CU86" i="16"/>
  <c r="CW86" i="16"/>
  <c r="CY86" i="16"/>
  <c r="DA86" i="16"/>
  <c r="DC86" i="16"/>
  <c r="DE86" i="16"/>
  <c r="DG86" i="16"/>
  <c r="DI86" i="16"/>
  <c r="DK86" i="16"/>
  <c r="DM86" i="16"/>
  <c r="DO86" i="16"/>
  <c r="DQ86" i="16"/>
  <c r="DS86" i="16"/>
  <c r="DU86" i="16"/>
  <c r="DW86" i="16"/>
  <c r="C87" i="16"/>
  <c r="E87" i="16"/>
  <c r="G87" i="16"/>
  <c r="I87" i="16"/>
  <c r="K87" i="16"/>
  <c r="M87" i="16"/>
  <c r="O87" i="16"/>
  <c r="Q87" i="16"/>
  <c r="S87" i="16"/>
  <c r="U87" i="16"/>
  <c r="W87" i="16"/>
  <c r="Y87" i="16"/>
  <c r="AA87" i="16"/>
  <c r="AC87" i="16"/>
  <c r="AE87" i="16"/>
  <c r="AG87" i="16"/>
  <c r="AI87" i="16"/>
  <c r="AK87" i="16"/>
  <c r="AM87" i="16"/>
  <c r="AO87" i="16"/>
  <c r="AQ87" i="16"/>
  <c r="AS87" i="16"/>
  <c r="AU87" i="16"/>
  <c r="AW87" i="16"/>
  <c r="AY87" i="16"/>
  <c r="BA87" i="16"/>
  <c r="BC87" i="16"/>
  <c r="BE87" i="16"/>
  <c r="BG87" i="16"/>
  <c r="BI87" i="16"/>
  <c r="BK87" i="16"/>
  <c r="BM87" i="16"/>
  <c r="BM65" i="16" s="1"/>
  <c r="BO87" i="16"/>
  <c r="BQ87" i="16"/>
  <c r="BS87" i="16"/>
  <c r="BU87" i="16"/>
  <c r="BW87" i="16"/>
  <c r="BY87" i="16"/>
  <c r="CA87" i="16"/>
  <c r="CC87" i="16"/>
  <c r="CE87" i="16"/>
  <c r="CG87" i="16"/>
  <c r="CI87" i="16"/>
  <c r="CK87" i="16"/>
  <c r="CM87" i="16"/>
  <c r="CO87" i="16"/>
  <c r="CQ87" i="16"/>
  <c r="CS87" i="16"/>
  <c r="CU87" i="16"/>
  <c r="CW87" i="16"/>
  <c r="CY87" i="16"/>
  <c r="DA87" i="16"/>
  <c r="DC87" i="16"/>
  <c r="DE87" i="16"/>
  <c r="DG87" i="16"/>
  <c r="DI87" i="16"/>
  <c r="DK87" i="16"/>
  <c r="DM87" i="16"/>
  <c r="DO87" i="16"/>
  <c r="DQ87" i="16"/>
  <c r="DS87" i="16"/>
  <c r="DU87" i="16"/>
  <c r="DW87" i="16"/>
  <c r="C88" i="16"/>
  <c r="E88" i="16"/>
  <c r="G88" i="16"/>
  <c r="I88" i="16"/>
  <c r="K88" i="16"/>
  <c r="K64" i="16" s="1"/>
  <c r="M88" i="16"/>
  <c r="O88" i="16"/>
  <c r="Q88" i="16"/>
  <c r="S88" i="16"/>
  <c r="U88" i="16"/>
  <c r="W88" i="16"/>
  <c r="Y88" i="16"/>
  <c r="AA88" i="16"/>
  <c r="AC88" i="16"/>
  <c r="AE88" i="16"/>
  <c r="AG88" i="16"/>
  <c r="AI88" i="16"/>
  <c r="AK88" i="16"/>
  <c r="AM88" i="16"/>
  <c r="AO88" i="16"/>
  <c r="AQ88" i="16"/>
  <c r="AS88" i="16"/>
  <c r="AU88" i="16"/>
  <c r="AW88" i="16"/>
  <c r="AY88" i="16"/>
  <c r="BA88" i="16"/>
  <c r="BC88" i="16"/>
  <c r="BE88" i="16"/>
  <c r="BG88" i="16"/>
  <c r="BI88" i="16"/>
  <c r="BK88" i="16"/>
  <c r="BM88" i="16"/>
  <c r="BO88" i="16"/>
  <c r="BQ88" i="16"/>
  <c r="BS88" i="16"/>
  <c r="BU88" i="16"/>
  <c r="BW88" i="16"/>
  <c r="BY88" i="16"/>
  <c r="CA88" i="16"/>
  <c r="CC88" i="16"/>
  <c r="CE88" i="16"/>
  <c r="CG88" i="16"/>
  <c r="CI88" i="16"/>
  <c r="CK88" i="16"/>
  <c r="CM88" i="16"/>
  <c r="CO88" i="16"/>
  <c r="CQ88" i="16"/>
  <c r="CS88" i="16"/>
  <c r="CU88" i="16"/>
  <c r="CW88" i="16"/>
  <c r="CY88" i="16"/>
  <c r="DA88" i="16"/>
  <c r="DC88" i="16"/>
  <c r="DC64" i="16" s="1"/>
  <c r="DE88" i="16"/>
  <c r="DG88" i="16"/>
  <c r="DI88" i="16"/>
  <c r="DK88" i="16"/>
  <c r="DM88" i="16"/>
  <c r="DO88" i="16"/>
  <c r="DQ88" i="16"/>
  <c r="DS88" i="16"/>
  <c r="DU88" i="16"/>
  <c r="DW88" i="16"/>
  <c r="U89" i="16"/>
  <c r="C71" i="16"/>
  <c r="E71" i="16"/>
  <c r="G71" i="16"/>
  <c r="I71" i="16"/>
  <c r="K71" i="16"/>
  <c r="M71" i="16"/>
  <c r="O71" i="16"/>
  <c r="Q71" i="16"/>
  <c r="S71" i="16"/>
  <c r="U71" i="16"/>
  <c r="W71" i="16"/>
  <c r="Y71" i="16"/>
  <c r="AA71" i="16"/>
  <c r="AC71" i="16"/>
  <c r="AE71" i="16"/>
  <c r="AG71" i="16"/>
  <c r="AI71" i="16"/>
  <c r="AK71" i="16"/>
  <c r="AM71" i="16"/>
  <c r="AO71" i="16"/>
  <c r="AQ71" i="16"/>
  <c r="AS71" i="16"/>
  <c r="AU71" i="16"/>
  <c r="AU66" i="16" s="1"/>
  <c r="AW71" i="16"/>
  <c r="AY71" i="16"/>
  <c r="BA71" i="16"/>
  <c r="BA66" i="16" s="1"/>
  <c r="BC71" i="16"/>
  <c r="BE71" i="16"/>
  <c r="BG71" i="16"/>
  <c r="BI71" i="16"/>
  <c r="BK71" i="16"/>
  <c r="BM71" i="16"/>
  <c r="BO71" i="16"/>
  <c r="BQ71" i="16"/>
  <c r="BS71" i="16"/>
  <c r="BU71" i="16"/>
  <c r="BW71" i="16"/>
  <c r="BY71" i="16"/>
  <c r="BY66" i="16" s="1"/>
  <c r="CA71" i="16"/>
  <c r="CA66" i="16" s="1"/>
  <c r="CC71" i="16"/>
  <c r="CE71" i="16"/>
  <c r="CG71" i="16"/>
  <c r="CI71" i="16"/>
  <c r="CK71" i="16"/>
  <c r="CM71" i="16"/>
  <c r="CO71" i="16"/>
  <c r="CQ71" i="16"/>
  <c r="CS71" i="16"/>
  <c r="CU71" i="16"/>
  <c r="CW71" i="16"/>
  <c r="CW66" i="16" s="1"/>
  <c r="CY71" i="16"/>
  <c r="CY66" i="16" s="1"/>
  <c r="DA71" i="16"/>
  <c r="DC71" i="16"/>
  <c r="DE71" i="16"/>
  <c r="DG71" i="16"/>
  <c r="DI71" i="16"/>
  <c r="DK71" i="16"/>
  <c r="DM71" i="16"/>
  <c r="DO71" i="16"/>
  <c r="DO66" i="16" s="1"/>
  <c r="DQ71" i="16"/>
  <c r="DS71" i="16"/>
  <c r="DU71" i="16"/>
  <c r="DU66" i="16" s="1"/>
  <c r="DW71" i="16"/>
  <c r="C72" i="16"/>
  <c r="E72" i="16"/>
  <c r="G72" i="16"/>
  <c r="I72" i="16"/>
  <c r="K72" i="16"/>
  <c r="M72" i="16"/>
  <c r="O72" i="16"/>
  <c r="Q72" i="16"/>
  <c r="S72" i="16"/>
  <c r="U72" i="16"/>
  <c r="W72" i="16"/>
  <c r="Y72" i="16"/>
  <c r="Y65" i="16" s="1"/>
  <c r="AA72" i="16"/>
  <c r="AC72" i="16"/>
  <c r="AE72" i="16"/>
  <c r="AG72" i="16"/>
  <c r="AI72" i="16"/>
  <c r="AK72" i="16"/>
  <c r="AM72" i="16"/>
  <c r="AO72" i="16"/>
  <c r="AQ72" i="16"/>
  <c r="AS72" i="16"/>
  <c r="AU72" i="16"/>
  <c r="AW72" i="16"/>
  <c r="AY72" i="16"/>
  <c r="BA72" i="16"/>
  <c r="BC72" i="16"/>
  <c r="BE72" i="16"/>
  <c r="BG72" i="16"/>
  <c r="BI72" i="16"/>
  <c r="BK72" i="16"/>
  <c r="BM72" i="16"/>
  <c r="BO72" i="16"/>
  <c r="BQ72" i="16"/>
  <c r="BS72" i="16"/>
  <c r="BU72" i="16"/>
  <c r="BW72" i="16"/>
  <c r="BY72" i="16"/>
  <c r="CA72" i="16"/>
  <c r="CC72" i="16"/>
  <c r="CE72" i="16"/>
  <c r="CG72" i="16"/>
  <c r="CI72" i="16"/>
  <c r="CK72" i="16"/>
  <c r="CM72" i="16"/>
  <c r="CO72" i="16"/>
  <c r="CQ72" i="16"/>
  <c r="CS72" i="16"/>
  <c r="CS65" i="16" s="1"/>
  <c r="CU72" i="16"/>
  <c r="CW72" i="16"/>
  <c r="CY72" i="16"/>
  <c r="DA72" i="16"/>
  <c r="DC72" i="16"/>
  <c r="DE72" i="16"/>
  <c r="DG72" i="16"/>
  <c r="DI72" i="16"/>
  <c r="DK72" i="16"/>
  <c r="DM72" i="16"/>
  <c r="DO72" i="16"/>
  <c r="DQ72" i="16"/>
  <c r="DS72" i="16"/>
  <c r="DU72" i="16"/>
  <c r="DW72" i="16"/>
  <c r="C73" i="16"/>
  <c r="E73" i="16"/>
  <c r="G73" i="16"/>
  <c r="I73" i="16"/>
  <c r="K73" i="16"/>
  <c r="M73" i="16"/>
  <c r="O73" i="16"/>
  <c r="Q73" i="16"/>
  <c r="Q64" i="16" s="1"/>
  <c r="S73" i="16"/>
  <c r="S64" i="16" s="1"/>
  <c r="U73" i="16"/>
  <c r="W73" i="16"/>
  <c r="Y73" i="16"/>
  <c r="AA73" i="16"/>
  <c r="AC73" i="16"/>
  <c r="AE73" i="16"/>
  <c r="AG73" i="16"/>
  <c r="AI73" i="16"/>
  <c r="AK73" i="16"/>
  <c r="AM73" i="16"/>
  <c r="AO73" i="16"/>
  <c r="AO64" i="16" s="1"/>
  <c r="AQ73" i="16"/>
  <c r="AQ64" i="16" s="1"/>
  <c r="AS73" i="16"/>
  <c r="AU73" i="16"/>
  <c r="AW73" i="16"/>
  <c r="AY73" i="16"/>
  <c r="BA73" i="16"/>
  <c r="BC73" i="16"/>
  <c r="BE73" i="16"/>
  <c r="BG73" i="16"/>
  <c r="BI73" i="16"/>
  <c r="BK73" i="16"/>
  <c r="BM73" i="16"/>
  <c r="BM64" i="16" s="1"/>
  <c r="BO73" i="16"/>
  <c r="BQ73" i="16"/>
  <c r="BS73" i="16"/>
  <c r="BU73" i="16"/>
  <c r="BW73" i="16"/>
  <c r="BY73" i="16"/>
  <c r="CA73" i="16"/>
  <c r="CC73" i="16"/>
  <c r="CE73" i="16"/>
  <c r="CE64" i="16" s="1"/>
  <c r="CG73" i="16"/>
  <c r="CI73" i="16"/>
  <c r="CK73" i="16"/>
  <c r="CK64" i="16" s="1"/>
  <c r="CM73" i="16"/>
  <c r="CM64" i="16" s="1"/>
  <c r="CO73" i="16"/>
  <c r="CQ73" i="16"/>
  <c r="CS73" i="16"/>
  <c r="CU73" i="16"/>
  <c r="CW73" i="16"/>
  <c r="CY73" i="16"/>
  <c r="DA73" i="16"/>
  <c r="DC73" i="16"/>
  <c r="DE73" i="16"/>
  <c r="DG73" i="16"/>
  <c r="DI73" i="16"/>
  <c r="DK73" i="16"/>
  <c r="DM73" i="16"/>
  <c r="DO73" i="16"/>
  <c r="DQ73" i="16"/>
  <c r="DS73" i="16"/>
  <c r="DU73" i="16"/>
  <c r="DW73" i="16"/>
  <c r="C74" i="16"/>
  <c r="E74" i="16"/>
  <c r="G74" i="16"/>
  <c r="I74" i="16"/>
  <c r="K74" i="16"/>
  <c r="M74" i="16"/>
  <c r="O74" i="16"/>
  <c r="Q74" i="16"/>
  <c r="S74" i="16"/>
  <c r="U74" i="16"/>
  <c r="W74" i="16"/>
  <c r="Y74" i="16"/>
  <c r="AA74" i="16"/>
  <c r="AC74" i="16"/>
  <c r="AE74" i="16"/>
  <c r="AG74" i="16"/>
  <c r="AI74" i="16"/>
  <c r="AK74" i="16"/>
  <c r="AM74" i="16"/>
  <c r="AO74" i="16"/>
  <c r="AQ74" i="16"/>
  <c r="AS74" i="16"/>
  <c r="AU74" i="16"/>
  <c r="AW74" i="16"/>
  <c r="AY74" i="16"/>
  <c r="BA74" i="16"/>
  <c r="BC74" i="16"/>
  <c r="BE74" i="16"/>
  <c r="BG74" i="16"/>
  <c r="BG66" i="16" s="1"/>
  <c r="BI74" i="16"/>
  <c r="BK74" i="16"/>
  <c r="BM74" i="16"/>
  <c r="BO74" i="16"/>
  <c r="BQ74" i="16"/>
  <c r="BS74" i="16"/>
  <c r="BU74" i="16"/>
  <c r="BW74" i="16"/>
  <c r="BY74" i="16"/>
  <c r="CA74" i="16"/>
  <c r="CC74" i="16"/>
  <c r="CC66" i="16" s="1"/>
  <c r="CE74" i="16"/>
  <c r="CE66" i="16" s="1"/>
  <c r="CG74" i="16"/>
  <c r="CI74" i="16"/>
  <c r="CK74" i="16"/>
  <c r="CM74" i="16"/>
  <c r="CO74" i="16"/>
  <c r="CQ74" i="16"/>
  <c r="CS74" i="16"/>
  <c r="CU74" i="16"/>
  <c r="CW74" i="16"/>
  <c r="CY74" i="16"/>
  <c r="DA74" i="16"/>
  <c r="DC74" i="16"/>
  <c r="DE74" i="16"/>
  <c r="DG74" i="16"/>
  <c r="DI74" i="16"/>
  <c r="DK74" i="16"/>
  <c r="DM74" i="16"/>
  <c r="DO74" i="16"/>
  <c r="DQ74" i="16"/>
  <c r="DS74" i="16"/>
  <c r="DU74" i="16"/>
  <c r="DW74" i="16"/>
  <c r="C75" i="16"/>
  <c r="E75" i="16"/>
  <c r="E65" i="16" s="1"/>
  <c r="G75" i="16"/>
  <c r="I75" i="16"/>
  <c r="K75" i="16"/>
  <c r="M75" i="16"/>
  <c r="O75" i="16"/>
  <c r="Q75" i="16"/>
  <c r="S75" i="16"/>
  <c r="U75" i="16"/>
  <c r="W75" i="16"/>
  <c r="Y75" i="16"/>
  <c r="AA75" i="16"/>
  <c r="AC75" i="16"/>
  <c r="AE75" i="16"/>
  <c r="AG75" i="16"/>
  <c r="AI75" i="16"/>
  <c r="AK75" i="16"/>
  <c r="AM75" i="16"/>
  <c r="AO75" i="16"/>
  <c r="AQ75" i="16"/>
  <c r="AS75" i="16"/>
  <c r="AU75" i="16"/>
  <c r="AW75" i="16"/>
  <c r="AY75" i="16"/>
  <c r="BA75" i="16"/>
  <c r="BC75" i="16"/>
  <c r="BE75" i="16"/>
  <c r="BG75" i="16"/>
  <c r="BI75" i="16"/>
  <c r="BK75" i="16"/>
  <c r="BM75" i="16"/>
  <c r="BO75" i="16"/>
  <c r="BQ75" i="16"/>
  <c r="BS75" i="16"/>
  <c r="BU75" i="16"/>
  <c r="BW75" i="16"/>
  <c r="BY75" i="16"/>
  <c r="CA75" i="16"/>
  <c r="CC75" i="16"/>
  <c r="CE75" i="16"/>
  <c r="CG75" i="16"/>
  <c r="CI75" i="16"/>
  <c r="CK75" i="16"/>
  <c r="CM75" i="16"/>
  <c r="CO75" i="16"/>
  <c r="CQ75" i="16"/>
  <c r="CS75" i="16"/>
  <c r="CU75" i="16"/>
  <c r="CW75" i="16"/>
  <c r="CY75" i="16"/>
  <c r="DA75" i="16"/>
  <c r="DC75" i="16"/>
  <c r="DE75" i="16"/>
  <c r="DG75" i="16"/>
  <c r="DI75" i="16"/>
  <c r="DK75" i="16"/>
  <c r="DM75" i="16"/>
  <c r="DO75" i="16"/>
  <c r="DQ75" i="16"/>
  <c r="DS75" i="16"/>
  <c r="DU75" i="16"/>
  <c r="DU65" i="16" s="1"/>
  <c r="DW75" i="16"/>
  <c r="C76" i="16"/>
  <c r="E76" i="16"/>
  <c r="G76" i="16"/>
  <c r="I76" i="16"/>
  <c r="K76" i="16"/>
  <c r="M76" i="16"/>
  <c r="O76" i="16"/>
  <c r="Q76" i="16"/>
  <c r="S76" i="16"/>
  <c r="U76" i="16"/>
  <c r="W76" i="16"/>
  <c r="Y76" i="16"/>
  <c r="AA76" i="16"/>
  <c r="AC76" i="16"/>
  <c r="AE76" i="16"/>
  <c r="AG76" i="16"/>
  <c r="AI76" i="16"/>
  <c r="AK76" i="16"/>
  <c r="AM76" i="16"/>
  <c r="AO76" i="16"/>
  <c r="AQ76" i="16"/>
  <c r="AS76" i="16"/>
  <c r="AU76" i="16"/>
  <c r="AW76" i="16"/>
  <c r="AY76" i="16"/>
  <c r="BA76" i="16"/>
  <c r="BC76" i="16"/>
  <c r="BE76" i="16"/>
  <c r="BG76" i="16"/>
  <c r="BI76" i="16"/>
  <c r="BK76" i="16"/>
  <c r="BM76" i="16"/>
  <c r="BO76" i="16"/>
  <c r="BQ76" i="16"/>
  <c r="BS76" i="16"/>
  <c r="BU76" i="16"/>
  <c r="BW76" i="16"/>
  <c r="BY76" i="16"/>
  <c r="CA76" i="16"/>
  <c r="CC76" i="16"/>
  <c r="CE76" i="16"/>
  <c r="CG76" i="16"/>
  <c r="CI76" i="16"/>
  <c r="CK76" i="16"/>
  <c r="CM76" i="16"/>
  <c r="CO76" i="16"/>
  <c r="CQ76" i="16"/>
  <c r="CQ64" i="16" s="1"/>
  <c r="CS76" i="16"/>
  <c r="CU76" i="16"/>
  <c r="CW76" i="16"/>
  <c r="CY76" i="16"/>
  <c r="DA76" i="16"/>
  <c r="DC76" i="16"/>
  <c r="DE76" i="16"/>
  <c r="DG76" i="16"/>
  <c r="DI76" i="16"/>
  <c r="DK76" i="16"/>
  <c r="DM76" i="16"/>
  <c r="DO76" i="16"/>
  <c r="DQ76" i="16"/>
  <c r="DS76" i="16"/>
  <c r="DU76" i="16"/>
  <c r="DW76" i="16"/>
  <c r="C77" i="16"/>
  <c r="E77" i="16"/>
  <c r="G77" i="16"/>
  <c r="I77" i="16"/>
  <c r="K77" i="16"/>
  <c r="M77" i="16"/>
  <c r="O77" i="16"/>
  <c r="Q77" i="16"/>
  <c r="S77" i="16"/>
  <c r="U77" i="16"/>
  <c r="W77" i="16"/>
  <c r="Y77" i="16"/>
  <c r="AA77" i="16"/>
  <c r="AC77" i="16"/>
  <c r="AE77" i="16"/>
  <c r="AG77" i="16"/>
  <c r="AI77" i="16"/>
  <c r="AK77" i="16"/>
  <c r="AM77" i="16"/>
  <c r="AO77" i="16"/>
  <c r="AQ77" i="16"/>
  <c r="AS77" i="16"/>
  <c r="AU77" i="16"/>
  <c r="AW77" i="16"/>
  <c r="AY77" i="16"/>
  <c r="BA77" i="16"/>
  <c r="BC77" i="16"/>
  <c r="BE77" i="16"/>
  <c r="BG77" i="16"/>
  <c r="BI77" i="16"/>
  <c r="BK77" i="16"/>
  <c r="BM77" i="16"/>
  <c r="BO77" i="16"/>
  <c r="BQ77" i="16"/>
  <c r="BS77" i="16"/>
  <c r="BU77" i="16"/>
  <c r="BW77" i="16"/>
  <c r="BY77" i="16"/>
  <c r="CA77" i="16"/>
  <c r="CC77" i="16"/>
  <c r="CE77" i="16"/>
  <c r="CG77" i="16"/>
  <c r="CI77" i="16"/>
  <c r="CK77" i="16"/>
  <c r="CM77" i="16"/>
  <c r="CO77" i="16"/>
  <c r="CQ77" i="16"/>
  <c r="CS77" i="16"/>
  <c r="CU77" i="16"/>
  <c r="CW77" i="16"/>
  <c r="CY77" i="16"/>
  <c r="DA77" i="16"/>
  <c r="DC77" i="16"/>
  <c r="DE77" i="16"/>
  <c r="DG77" i="16"/>
  <c r="DI77" i="16"/>
  <c r="DK77" i="16"/>
  <c r="DM77" i="16"/>
  <c r="DO77" i="16"/>
  <c r="DQ77" i="16"/>
  <c r="DS77" i="16"/>
  <c r="DU77" i="16"/>
  <c r="DW77" i="16"/>
  <c r="C78" i="16"/>
  <c r="E78" i="16"/>
  <c r="G78" i="16"/>
  <c r="I78" i="16"/>
  <c r="K78" i="16"/>
  <c r="M78" i="16"/>
  <c r="O78" i="16"/>
  <c r="Q78" i="16"/>
  <c r="S78" i="16"/>
  <c r="U78" i="16"/>
  <c r="W78" i="16"/>
  <c r="Y78" i="16"/>
  <c r="AA78" i="16"/>
  <c r="AC78" i="16"/>
  <c r="AE78" i="16"/>
  <c r="AG78" i="16"/>
  <c r="AI78" i="16"/>
  <c r="AI65" i="16" s="1"/>
  <c r="AK78" i="16"/>
  <c r="AM78" i="16"/>
  <c r="AO78" i="16"/>
  <c r="AQ78" i="16"/>
  <c r="AS78" i="16"/>
  <c r="AU78" i="16"/>
  <c r="AW78" i="16"/>
  <c r="AY78" i="16"/>
  <c r="BA78" i="16"/>
  <c r="BC78" i="16"/>
  <c r="BE78" i="16"/>
  <c r="BE65" i="16" s="1"/>
  <c r="BG78" i="16"/>
  <c r="BG65" i="16" s="1"/>
  <c r="BI78" i="16"/>
  <c r="BK78" i="16"/>
  <c r="BM78" i="16"/>
  <c r="BO78" i="16"/>
  <c r="BQ78" i="16"/>
  <c r="BS78" i="16"/>
  <c r="BU78" i="16"/>
  <c r="BW78" i="16"/>
  <c r="BY78" i="16"/>
  <c r="CA78" i="16"/>
  <c r="CC78" i="16"/>
  <c r="CE78" i="16"/>
  <c r="CG78" i="16"/>
  <c r="CI78" i="16"/>
  <c r="CK78" i="16"/>
  <c r="CM78" i="16"/>
  <c r="CO78" i="16"/>
  <c r="CQ78" i="16"/>
  <c r="CS78" i="16"/>
  <c r="CU78" i="16"/>
  <c r="CW78" i="16"/>
  <c r="CY78" i="16"/>
  <c r="DA78" i="16"/>
  <c r="DC78" i="16"/>
  <c r="DE78" i="16"/>
  <c r="DG78" i="16"/>
  <c r="DI78" i="16"/>
  <c r="DK78" i="16"/>
  <c r="DM78" i="16"/>
  <c r="DO78" i="16"/>
  <c r="DQ78" i="16"/>
  <c r="DS78" i="16"/>
  <c r="DU78" i="16"/>
  <c r="DW78" i="16"/>
  <c r="C79" i="16"/>
  <c r="E79" i="16"/>
  <c r="G79" i="16"/>
  <c r="I79" i="16"/>
  <c r="K79" i="16"/>
  <c r="M79" i="16"/>
  <c r="O79" i="16"/>
  <c r="Q79" i="16"/>
  <c r="S79" i="16"/>
  <c r="U79" i="16"/>
  <c r="W79" i="16"/>
  <c r="Y79" i="16"/>
  <c r="AA79" i="16"/>
  <c r="AC79" i="16"/>
  <c r="AE79" i="16"/>
  <c r="AG79" i="16"/>
  <c r="AI79" i="16"/>
  <c r="AK79" i="16"/>
  <c r="AM79" i="16"/>
  <c r="AO79" i="16"/>
  <c r="AQ79" i="16"/>
  <c r="AS79" i="16"/>
  <c r="AU79" i="16"/>
  <c r="AW79" i="16"/>
  <c r="AY79" i="16"/>
  <c r="BA79" i="16"/>
  <c r="BC79" i="16"/>
  <c r="BE79" i="16"/>
  <c r="BG79" i="16"/>
  <c r="BI79" i="16"/>
  <c r="BK79" i="16"/>
  <c r="BM79" i="16"/>
  <c r="BO79" i="16"/>
  <c r="BQ79" i="16"/>
  <c r="BS79" i="16"/>
  <c r="BU79" i="16"/>
  <c r="BW79" i="16"/>
  <c r="BY79" i="16"/>
  <c r="CA79" i="16"/>
  <c r="CC79" i="16"/>
  <c r="CE79" i="16"/>
  <c r="CG79" i="16"/>
  <c r="CI79" i="16"/>
  <c r="CK79" i="16"/>
  <c r="CM79" i="16"/>
  <c r="CO79" i="16"/>
  <c r="CQ79" i="16"/>
  <c r="CS79" i="16"/>
  <c r="CU79" i="16"/>
  <c r="CW79" i="16"/>
  <c r="CY79" i="16"/>
  <c r="DA79" i="16"/>
  <c r="DC79" i="16"/>
  <c r="DE79" i="16"/>
  <c r="DG79" i="16"/>
  <c r="DI79" i="16"/>
  <c r="DK79" i="16"/>
  <c r="DM79" i="16"/>
  <c r="DO79" i="16"/>
  <c r="DQ79" i="16"/>
  <c r="DS79" i="16"/>
  <c r="DU79" i="16"/>
  <c r="DW79" i="16"/>
  <c r="D67" i="16"/>
  <c r="F67" i="16"/>
  <c r="H67" i="16"/>
  <c r="J67" i="16"/>
  <c r="L67" i="16"/>
  <c r="N67" i="16"/>
  <c r="P67" i="16"/>
  <c r="M6" i="16" s="1"/>
  <c r="R67" i="16"/>
  <c r="T67" i="16"/>
  <c r="V67" i="16"/>
  <c r="X67" i="16"/>
  <c r="Z67" i="16"/>
  <c r="AB67" i="16"/>
  <c r="AD67" i="16"/>
  <c r="AF67" i="16"/>
  <c r="AH67" i="16"/>
  <c r="AJ67" i="16"/>
  <c r="AG6" i="16" s="1"/>
  <c r="AL67" i="16"/>
  <c r="AN67" i="16"/>
  <c r="AP67" i="16"/>
  <c r="AO6" i="16" s="1"/>
  <c r="AR67" i="16"/>
  <c r="AT67" i="16"/>
  <c r="AV67" i="16"/>
  <c r="AX67" i="16"/>
  <c r="AZ67" i="16"/>
  <c r="BB67" i="16"/>
  <c r="BD67" i="16"/>
  <c r="BF67" i="16"/>
  <c r="BH67" i="16"/>
  <c r="BJ67" i="16"/>
  <c r="BL67" i="16"/>
  <c r="BN67" i="16"/>
  <c r="BM6" i="16" s="1"/>
  <c r="BP67" i="16"/>
  <c r="BR67" i="16"/>
  <c r="BT67" i="16"/>
  <c r="BQ6" i="16" s="1"/>
  <c r="BV67" i="16"/>
  <c r="BX67" i="16"/>
  <c r="BZ67" i="16"/>
  <c r="CB67" i="16"/>
  <c r="CD67" i="16"/>
  <c r="CF67" i="16"/>
  <c r="CH67" i="16"/>
  <c r="CJ67" i="16"/>
  <c r="CL67" i="16"/>
  <c r="CK6" i="16" s="1"/>
  <c r="CN67" i="16"/>
  <c r="CP67" i="16"/>
  <c r="CR67" i="16"/>
  <c r="CT67" i="16"/>
  <c r="CV67" i="16"/>
  <c r="CX67" i="16"/>
  <c r="CZ67" i="16"/>
  <c r="DB67" i="16"/>
  <c r="DD67" i="16"/>
  <c r="DA6" i="16" s="1"/>
  <c r="DF67" i="16"/>
  <c r="DH67" i="16"/>
  <c r="DJ67" i="16"/>
  <c r="DI6" i="16" s="1"/>
  <c r="DL67" i="16"/>
  <c r="DN67" i="16"/>
  <c r="DP67" i="16"/>
  <c r="DR67" i="16"/>
  <c r="DQ6" i="16" s="1"/>
  <c r="DT67" i="16"/>
  <c r="DV67" i="16"/>
  <c r="DX67" i="16"/>
  <c r="J47" i="16"/>
  <c r="AH47" i="16"/>
  <c r="AV47" i="16"/>
  <c r="BH47" i="16"/>
  <c r="BH51" i="16" s="1"/>
  <c r="BH55" i="16" s="1"/>
  <c r="BH4" i="16" s="1"/>
  <c r="CD47" i="16"/>
  <c r="CF47" i="16"/>
  <c r="CF51" i="16" s="1"/>
  <c r="CF55" i="16" s="1"/>
  <c r="CF4" i="16" s="1"/>
  <c r="AX51" i="16"/>
  <c r="AX55" i="16" s="1"/>
  <c r="AX4" i="16" s="1"/>
  <c r="N19" i="16"/>
  <c r="AB19" i="16"/>
  <c r="AL19" i="16"/>
  <c r="AN19" i="16"/>
  <c r="AP19" i="16"/>
  <c r="AR19" i="16"/>
  <c r="AT19" i="16"/>
  <c r="AV19" i="16"/>
  <c r="AV51" i="16" s="1"/>
  <c r="AV55" i="16" s="1"/>
  <c r="AV4" i="16" s="1"/>
  <c r="AX19" i="16"/>
  <c r="AZ19" i="16"/>
  <c r="BB19" i="16"/>
  <c r="BD19" i="16"/>
  <c r="BF19" i="16"/>
  <c r="BH19" i="16"/>
  <c r="BJ19" i="16"/>
  <c r="BL19" i="16"/>
  <c r="BN19" i="16"/>
  <c r="BP19" i="16"/>
  <c r="BR19" i="16"/>
  <c r="BT19" i="16"/>
  <c r="BV19" i="16"/>
  <c r="BX19" i="16"/>
  <c r="BZ19" i="16"/>
  <c r="CB19" i="16"/>
  <c r="CD19" i="16"/>
  <c r="CF19" i="16"/>
  <c r="CH19" i="16"/>
  <c r="CJ19" i="16"/>
  <c r="CL19" i="16"/>
  <c r="CN19" i="16"/>
  <c r="CP19" i="16"/>
  <c r="CP51" i="16" s="1"/>
  <c r="CR19" i="16"/>
  <c r="CT19" i="16"/>
  <c r="CV19" i="16"/>
  <c r="CX19" i="16"/>
  <c r="CZ19" i="16"/>
  <c r="DB19" i="16"/>
  <c r="DD19" i="16"/>
  <c r="DF19" i="16"/>
  <c r="DH19" i="16"/>
  <c r="DJ19" i="16"/>
  <c r="DL19" i="16"/>
  <c r="DN19" i="16"/>
  <c r="DN51" i="16" s="1"/>
  <c r="DP19" i="16"/>
  <c r="DR19" i="16"/>
  <c r="DT19" i="16"/>
  <c r="DV19" i="16"/>
  <c r="DX19" i="16"/>
  <c r="C80" i="15"/>
  <c r="E80" i="15"/>
  <c r="G80" i="15"/>
  <c r="I80" i="15"/>
  <c r="K80" i="15"/>
  <c r="M80" i="15"/>
  <c r="O80" i="15"/>
  <c r="Q80" i="15"/>
  <c r="S80" i="15"/>
  <c r="U80" i="15"/>
  <c r="W80" i="15"/>
  <c r="Y80" i="15"/>
  <c r="AA80" i="15"/>
  <c r="AC80" i="15"/>
  <c r="AE80" i="15"/>
  <c r="AG80" i="15"/>
  <c r="AI80" i="15"/>
  <c r="AK80" i="15"/>
  <c r="AM80" i="15"/>
  <c r="AO80" i="15"/>
  <c r="AQ80" i="15"/>
  <c r="AS80" i="15"/>
  <c r="AU80" i="15"/>
  <c r="AW80" i="15"/>
  <c r="AY80" i="15"/>
  <c r="BA80" i="15"/>
  <c r="BC80" i="15"/>
  <c r="BE80" i="15"/>
  <c r="BG80" i="15"/>
  <c r="BI80" i="15"/>
  <c r="BK80" i="15"/>
  <c r="BM80" i="15"/>
  <c r="BO80" i="15"/>
  <c r="BQ80" i="15"/>
  <c r="BS80" i="15"/>
  <c r="BU80" i="15"/>
  <c r="BW80" i="15"/>
  <c r="BY80" i="15"/>
  <c r="CA80" i="15"/>
  <c r="CC80" i="15"/>
  <c r="CE80" i="15"/>
  <c r="CG80" i="15"/>
  <c r="CI80" i="15"/>
  <c r="CK80" i="15"/>
  <c r="CM80" i="15"/>
  <c r="CO80" i="15"/>
  <c r="CQ80" i="15"/>
  <c r="CS80" i="15"/>
  <c r="CU80" i="15"/>
  <c r="CW80" i="15"/>
  <c r="CY80" i="15"/>
  <c r="DA80" i="15"/>
  <c r="DC80" i="15"/>
  <c r="DE80" i="15"/>
  <c r="DG80" i="15"/>
  <c r="DI80" i="15"/>
  <c r="DK80" i="15"/>
  <c r="DM80" i="15"/>
  <c r="DO80" i="15"/>
  <c r="DQ80" i="15"/>
  <c r="DS80" i="15"/>
  <c r="DU80" i="15"/>
  <c r="DW80" i="15"/>
  <c r="C81" i="15"/>
  <c r="E81" i="15"/>
  <c r="G81" i="15"/>
  <c r="I81" i="15"/>
  <c r="K81" i="15"/>
  <c r="M81" i="15"/>
  <c r="O81" i="15"/>
  <c r="Q81" i="15"/>
  <c r="S81" i="15"/>
  <c r="U81" i="15"/>
  <c r="W81" i="15"/>
  <c r="Y81" i="15"/>
  <c r="AA81" i="15"/>
  <c r="AC81" i="15"/>
  <c r="AE81" i="15"/>
  <c r="AG81" i="15"/>
  <c r="AI81" i="15"/>
  <c r="AK81" i="15"/>
  <c r="AM81" i="15"/>
  <c r="AO81" i="15"/>
  <c r="AQ81" i="15"/>
  <c r="AS81" i="15"/>
  <c r="AU81" i="15"/>
  <c r="AW81" i="15"/>
  <c r="AY81" i="15"/>
  <c r="BA81" i="15"/>
  <c r="BC81" i="15"/>
  <c r="BE81" i="15"/>
  <c r="BG81" i="15"/>
  <c r="BI81" i="15"/>
  <c r="BK81" i="15"/>
  <c r="BM81" i="15"/>
  <c r="BO81" i="15"/>
  <c r="BQ81" i="15"/>
  <c r="BS81" i="15"/>
  <c r="BU81" i="15"/>
  <c r="BW81" i="15"/>
  <c r="BY81" i="15"/>
  <c r="CA81" i="15"/>
  <c r="CC81" i="15"/>
  <c r="CE81" i="15"/>
  <c r="CG81" i="15"/>
  <c r="CI81" i="15"/>
  <c r="CK81" i="15"/>
  <c r="CM81" i="15"/>
  <c r="CO81" i="15"/>
  <c r="CQ81" i="15"/>
  <c r="CS81" i="15"/>
  <c r="CU81" i="15"/>
  <c r="CW81" i="15"/>
  <c r="CY81" i="15"/>
  <c r="DA81" i="15"/>
  <c r="DC81" i="15"/>
  <c r="DE81" i="15"/>
  <c r="DG81" i="15"/>
  <c r="DI81" i="15"/>
  <c r="DK81" i="15"/>
  <c r="DM81" i="15"/>
  <c r="DO81" i="15"/>
  <c r="DQ81" i="15"/>
  <c r="DS81" i="15"/>
  <c r="DU81" i="15"/>
  <c r="DW81" i="15"/>
  <c r="C82" i="15"/>
  <c r="E82" i="15"/>
  <c r="G82" i="15"/>
  <c r="I82" i="15"/>
  <c r="K82" i="15"/>
  <c r="M82" i="15"/>
  <c r="O82" i="15"/>
  <c r="Q82" i="15"/>
  <c r="S82" i="15"/>
  <c r="U82" i="15"/>
  <c r="W82" i="15"/>
  <c r="Y82" i="15"/>
  <c r="AA82" i="15"/>
  <c r="AC82" i="15"/>
  <c r="AE82" i="15"/>
  <c r="AG82" i="15"/>
  <c r="AI82" i="15"/>
  <c r="AK82" i="15"/>
  <c r="AM82" i="15"/>
  <c r="AO82" i="15"/>
  <c r="AQ82" i="15"/>
  <c r="AS82" i="15"/>
  <c r="AU82" i="15"/>
  <c r="AW82" i="15"/>
  <c r="AY82" i="15"/>
  <c r="BA82" i="15"/>
  <c r="BC82" i="15"/>
  <c r="BE82" i="15"/>
  <c r="BG82" i="15"/>
  <c r="BI82" i="15"/>
  <c r="BK82" i="15"/>
  <c r="BM82" i="15"/>
  <c r="BO82" i="15"/>
  <c r="BQ82" i="15"/>
  <c r="BS82" i="15"/>
  <c r="BU82" i="15"/>
  <c r="BW82" i="15"/>
  <c r="BY82" i="15"/>
  <c r="CA82" i="15"/>
  <c r="CC82" i="15"/>
  <c r="CE82" i="15"/>
  <c r="CG82" i="15"/>
  <c r="CI82" i="15"/>
  <c r="CK82" i="15"/>
  <c r="CM82" i="15"/>
  <c r="CO82" i="15"/>
  <c r="CQ82" i="15"/>
  <c r="CS82" i="15"/>
  <c r="CU82" i="15"/>
  <c r="CW82" i="15"/>
  <c r="CY82" i="15"/>
  <c r="DA82" i="15"/>
  <c r="DC82" i="15"/>
  <c r="DE82" i="15"/>
  <c r="DG82" i="15"/>
  <c r="DI82" i="15"/>
  <c r="DK82" i="15"/>
  <c r="DM82" i="15"/>
  <c r="DO82" i="15"/>
  <c r="DQ82" i="15"/>
  <c r="DS82" i="15"/>
  <c r="DU82" i="15"/>
  <c r="DW82" i="15"/>
  <c r="C83" i="15"/>
  <c r="E83" i="15"/>
  <c r="G83" i="15"/>
  <c r="I83" i="15"/>
  <c r="K83" i="15"/>
  <c r="M83" i="15"/>
  <c r="O83" i="15"/>
  <c r="Q83" i="15"/>
  <c r="S83" i="15"/>
  <c r="U83" i="15"/>
  <c r="W83" i="15"/>
  <c r="Y83" i="15"/>
  <c r="AA83" i="15"/>
  <c r="AC83" i="15"/>
  <c r="AE83" i="15"/>
  <c r="AG83" i="15"/>
  <c r="AI83" i="15"/>
  <c r="AK83" i="15"/>
  <c r="AM83" i="15"/>
  <c r="AO83" i="15"/>
  <c r="AQ83" i="15"/>
  <c r="AS83" i="15"/>
  <c r="AU83" i="15"/>
  <c r="AW83" i="15"/>
  <c r="AY83" i="15"/>
  <c r="BA83" i="15"/>
  <c r="BC83" i="15"/>
  <c r="BE83" i="15"/>
  <c r="BG83" i="15"/>
  <c r="BI83" i="15"/>
  <c r="BK83" i="15"/>
  <c r="BM83" i="15"/>
  <c r="BO83" i="15"/>
  <c r="BQ83" i="15"/>
  <c r="BS83" i="15"/>
  <c r="BU83" i="15"/>
  <c r="BW83" i="15"/>
  <c r="BY83" i="15"/>
  <c r="CA83" i="15"/>
  <c r="CC83" i="15"/>
  <c r="CE83" i="15"/>
  <c r="CG83" i="15"/>
  <c r="CI83" i="15"/>
  <c r="CK83" i="15"/>
  <c r="CM83" i="15"/>
  <c r="CO83" i="15"/>
  <c r="CQ83" i="15"/>
  <c r="CQ66" i="15" s="1"/>
  <c r="CS83" i="15"/>
  <c r="CU83" i="15"/>
  <c r="CW83" i="15"/>
  <c r="CY83" i="15"/>
  <c r="DA83" i="15"/>
  <c r="DC83" i="15"/>
  <c r="DE83" i="15"/>
  <c r="DG83" i="15"/>
  <c r="DI83" i="15"/>
  <c r="DK83" i="15"/>
  <c r="DM83" i="15"/>
  <c r="DO83" i="15"/>
  <c r="DQ83" i="15"/>
  <c r="DS83" i="15"/>
  <c r="DU83" i="15"/>
  <c r="DW83" i="15"/>
  <c r="C84" i="15"/>
  <c r="E84" i="15"/>
  <c r="G84" i="15"/>
  <c r="I84" i="15"/>
  <c r="K84" i="15"/>
  <c r="M84" i="15"/>
  <c r="O84" i="15"/>
  <c r="Q84" i="15"/>
  <c r="Q65" i="15" s="1"/>
  <c r="S84" i="15"/>
  <c r="U84" i="15"/>
  <c r="W84" i="15"/>
  <c r="Y84" i="15"/>
  <c r="AA84" i="15"/>
  <c r="AC84" i="15"/>
  <c r="AE84" i="15"/>
  <c r="AG84" i="15"/>
  <c r="AI84" i="15"/>
  <c r="AK84" i="15"/>
  <c r="AM84" i="15"/>
  <c r="AO84" i="15"/>
  <c r="AQ84" i="15"/>
  <c r="AS84" i="15"/>
  <c r="AU84" i="15"/>
  <c r="AW84" i="15"/>
  <c r="AY84" i="15"/>
  <c r="BA84" i="15"/>
  <c r="BC84" i="15"/>
  <c r="BE84" i="15"/>
  <c r="BG84" i="15"/>
  <c r="BI84" i="15"/>
  <c r="BK84" i="15"/>
  <c r="BM84" i="15"/>
  <c r="BO84" i="15"/>
  <c r="BQ84" i="15"/>
  <c r="BS84" i="15"/>
  <c r="BU84" i="15"/>
  <c r="BW84" i="15"/>
  <c r="BY84" i="15"/>
  <c r="CA84" i="15"/>
  <c r="CC84" i="15"/>
  <c r="CE84" i="15"/>
  <c r="CG84" i="15"/>
  <c r="CI84" i="15"/>
  <c r="CK84" i="15"/>
  <c r="CM84" i="15"/>
  <c r="CO84" i="15"/>
  <c r="CQ84" i="15"/>
  <c r="CS84" i="15"/>
  <c r="CU84" i="15"/>
  <c r="CW84" i="15"/>
  <c r="CY84" i="15"/>
  <c r="DA84" i="15"/>
  <c r="DC84" i="15"/>
  <c r="DE84" i="15"/>
  <c r="DG84" i="15"/>
  <c r="DI84" i="15"/>
  <c r="DI65" i="15" s="1"/>
  <c r="DK84" i="15"/>
  <c r="DM84" i="15"/>
  <c r="DO84" i="15"/>
  <c r="DQ84" i="15"/>
  <c r="DS84" i="15"/>
  <c r="DU84" i="15"/>
  <c r="DW84" i="15"/>
  <c r="C85" i="15"/>
  <c r="E85" i="15"/>
  <c r="G85" i="15"/>
  <c r="I85" i="15"/>
  <c r="K85" i="15"/>
  <c r="M85" i="15"/>
  <c r="O85" i="15"/>
  <c r="Q85" i="15"/>
  <c r="S85" i="15"/>
  <c r="U85" i="15"/>
  <c r="W85" i="15"/>
  <c r="Y85" i="15"/>
  <c r="AA85" i="15"/>
  <c r="AC85" i="15"/>
  <c r="AE85" i="15"/>
  <c r="AG85" i="15"/>
  <c r="AI85" i="15"/>
  <c r="AK85" i="15"/>
  <c r="AM85" i="15"/>
  <c r="AO85" i="15"/>
  <c r="AQ85" i="15"/>
  <c r="AS85" i="15"/>
  <c r="AU85" i="15"/>
  <c r="AW85" i="15"/>
  <c r="AY85" i="15"/>
  <c r="BA85" i="15"/>
  <c r="BC85" i="15"/>
  <c r="BE85" i="15"/>
  <c r="BG85" i="15"/>
  <c r="BI85" i="15"/>
  <c r="BK85" i="15"/>
  <c r="BM85" i="15"/>
  <c r="BO85" i="15"/>
  <c r="BQ85" i="15"/>
  <c r="BS85" i="15"/>
  <c r="BU85" i="15"/>
  <c r="BW85" i="15"/>
  <c r="BY85" i="15"/>
  <c r="CA85" i="15"/>
  <c r="CC85" i="15"/>
  <c r="CE85" i="15"/>
  <c r="CG85" i="15"/>
  <c r="CI85" i="15"/>
  <c r="CK85" i="15"/>
  <c r="CM85" i="15"/>
  <c r="CO85" i="15"/>
  <c r="CQ85" i="15"/>
  <c r="CS85" i="15"/>
  <c r="CU85" i="15"/>
  <c r="CW85" i="15"/>
  <c r="CY85" i="15"/>
  <c r="DA85" i="15"/>
  <c r="DC85" i="15"/>
  <c r="DE85" i="15"/>
  <c r="DG85" i="15"/>
  <c r="DI85" i="15"/>
  <c r="DK85" i="15"/>
  <c r="DM85" i="15"/>
  <c r="DO85" i="15"/>
  <c r="DQ85" i="15"/>
  <c r="DS85" i="15"/>
  <c r="DU85" i="15"/>
  <c r="DW85" i="15"/>
  <c r="C86" i="15"/>
  <c r="E86" i="15"/>
  <c r="G86" i="15"/>
  <c r="I86" i="15"/>
  <c r="K86" i="15"/>
  <c r="M86" i="15"/>
  <c r="O86" i="15"/>
  <c r="Q86" i="15"/>
  <c r="S86" i="15"/>
  <c r="U86" i="15"/>
  <c r="W86" i="15"/>
  <c r="Y86" i="15"/>
  <c r="AA86" i="15"/>
  <c r="AC86" i="15"/>
  <c r="AE86" i="15"/>
  <c r="AG86" i="15"/>
  <c r="AI86" i="15"/>
  <c r="AK86" i="15"/>
  <c r="AM86" i="15"/>
  <c r="AO86" i="15"/>
  <c r="AQ86" i="15"/>
  <c r="AS86" i="15"/>
  <c r="AU86" i="15"/>
  <c r="AW86" i="15"/>
  <c r="AY86" i="15"/>
  <c r="BA86" i="15"/>
  <c r="BC86" i="15"/>
  <c r="BE86" i="15"/>
  <c r="BG86" i="15"/>
  <c r="BI86" i="15"/>
  <c r="BK86" i="15"/>
  <c r="BM86" i="15"/>
  <c r="BO86" i="15"/>
  <c r="BQ86" i="15"/>
  <c r="BS86" i="15"/>
  <c r="BU86" i="15"/>
  <c r="BW86" i="15"/>
  <c r="BY86" i="15"/>
  <c r="CA86" i="15"/>
  <c r="CC86" i="15"/>
  <c r="CE86" i="15"/>
  <c r="CG86" i="15"/>
  <c r="CI86" i="15"/>
  <c r="CK86" i="15"/>
  <c r="CM86" i="15"/>
  <c r="CO86" i="15"/>
  <c r="CQ86" i="15"/>
  <c r="CS86" i="15"/>
  <c r="CU86" i="15"/>
  <c r="CW86" i="15"/>
  <c r="CY86" i="15"/>
  <c r="DA86" i="15"/>
  <c r="DC86" i="15"/>
  <c r="DE86" i="15"/>
  <c r="DG86" i="15"/>
  <c r="DI86" i="15"/>
  <c r="DK86" i="15"/>
  <c r="DM86" i="15"/>
  <c r="DO86" i="15"/>
  <c r="DQ86" i="15"/>
  <c r="DS86" i="15"/>
  <c r="DU86" i="15"/>
  <c r="DU66" i="15" s="1"/>
  <c r="DW86" i="15"/>
  <c r="C87" i="15"/>
  <c r="E87" i="15"/>
  <c r="G87" i="15"/>
  <c r="I87" i="15"/>
  <c r="K87" i="15"/>
  <c r="M87" i="15"/>
  <c r="O87" i="15"/>
  <c r="Q87" i="15"/>
  <c r="S87" i="15"/>
  <c r="U87" i="15"/>
  <c r="U65" i="15" s="1"/>
  <c r="W87" i="15"/>
  <c r="Y87" i="15"/>
  <c r="AA87" i="15"/>
  <c r="AC87" i="15"/>
  <c r="AE87" i="15"/>
  <c r="AG87" i="15"/>
  <c r="AI87" i="15"/>
  <c r="AK87" i="15"/>
  <c r="AM87" i="15"/>
  <c r="AO87" i="15"/>
  <c r="AQ87" i="15"/>
  <c r="AS87" i="15"/>
  <c r="AU87" i="15"/>
  <c r="AW87" i="15"/>
  <c r="AY87" i="15"/>
  <c r="BA87" i="15"/>
  <c r="BC87" i="15"/>
  <c r="BE87" i="15"/>
  <c r="BG87" i="15"/>
  <c r="BI87" i="15"/>
  <c r="BK87" i="15"/>
  <c r="BM87" i="15"/>
  <c r="BO87" i="15"/>
  <c r="BQ87" i="15"/>
  <c r="BS87" i="15"/>
  <c r="BU87" i="15"/>
  <c r="BW87" i="15"/>
  <c r="BY87" i="15"/>
  <c r="CA87" i="15"/>
  <c r="CC87" i="15"/>
  <c r="CE87" i="15"/>
  <c r="CG87" i="15"/>
  <c r="CI87" i="15"/>
  <c r="CK87" i="15"/>
  <c r="CM87" i="15"/>
  <c r="CO87" i="15"/>
  <c r="CQ87" i="15"/>
  <c r="CS87" i="15"/>
  <c r="CU87" i="15"/>
  <c r="CW87" i="15"/>
  <c r="CY87" i="15"/>
  <c r="DA87" i="15"/>
  <c r="DC87" i="15"/>
  <c r="DE87" i="15"/>
  <c r="DG87" i="15"/>
  <c r="DI87" i="15"/>
  <c r="DK87" i="15"/>
  <c r="DM87" i="15"/>
  <c r="DO87" i="15"/>
  <c r="DQ87" i="15"/>
  <c r="DS87" i="15"/>
  <c r="DU87" i="15"/>
  <c r="DW87" i="15"/>
  <c r="C88" i="15"/>
  <c r="E88" i="15"/>
  <c r="G88" i="15"/>
  <c r="I88" i="15"/>
  <c r="K88" i="15"/>
  <c r="M88" i="15"/>
  <c r="O88" i="15"/>
  <c r="Q88" i="15"/>
  <c r="S88" i="15"/>
  <c r="U88" i="15"/>
  <c r="W88" i="15"/>
  <c r="Y88" i="15"/>
  <c r="AA88" i="15"/>
  <c r="AC88" i="15"/>
  <c r="AE88" i="15"/>
  <c r="AG88" i="15"/>
  <c r="AI88" i="15"/>
  <c r="AK88" i="15"/>
  <c r="AM88" i="15"/>
  <c r="AO88" i="15"/>
  <c r="AQ88" i="15"/>
  <c r="AS88" i="15"/>
  <c r="AU88" i="15"/>
  <c r="AW88" i="15"/>
  <c r="AY88" i="15"/>
  <c r="BA88" i="15"/>
  <c r="BC88" i="15"/>
  <c r="BE88" i="15"/>
  <c r="BG88" i="15"/>
  <c r="BI88" i="15"/>
  <c r="BK88" i="15"/>
  <c r="BM88" i="15"/>
  <c r="BO88" i="15"/>
  <c r="BQ88" i="15"/>
  <c r="BS88" i="15"/>
  <c r="BU88" i="15"/>
  <c r="BW88" i="15"/>
  <c r="BY88" i="15"/>
  <c r="CA88" i="15"/>
  <c r="CC88" i="15"/>
  <c r="CE88" i="15"/>
  <c r="CG88" i="15"/>
  <c r="CI88" i="15"/>
  <c r="CK88" i="15"/>
  <c r="CM88" i="15"/>
  <c r="CO88" i="15"/>
  <c r="CQ88" i="15"/>
  <c r="CS88" i="15"/>
  <c r="CU88" i="15"/>
  <c r="CW88" i="15"/>
  <c r="CY88" i="15"/>
  <c r="DA88" i="15"/>
  <c r="DC88" i="15"/>
  <c r="DE88" i="15"/>
  <c r="DG88" i="15"/>
  <c r="DI88" i="15"/>
  <c r="DK88" i="15"/>
  <c r="DM88" i="15"/>
  <c r="DO88" i="15"/>
  <c r="DQ88" i="15"/>
  <c r="DS88" i="15"/>
  <c r="DU88" i="15"/>
  <c r="DW88" i="15"/>
  <c r="U89" i="15"/>
  <c r="C71" i="15"/>
  <c r="E71" i="15"/>
  <c r="E66" i="15" s="1"/>
  <c r="G71" i="15"/>
  <c r="G66" i="15" s="1"/>
  <c r="I71" i="15"/>
  <c r="I66" i="15" s="1"/>
  <c r="K71" i="15"/>
  <c r="M71" i="15"/>
  <c r="O71" i="15"/>
  <c r="Q71" i="15"/>
  <c r="S71" i="15"/>
  <c r="U71" i="15"/>
  <c r="W71" i="15"/>
  <c r="Y71" i="15"/>
  <c r="AA71" i="15"/>
  <c r="AC71" i="15"/>
  <c r="AE71" i="15"/>
  <c r="AE66" i="15" s="1"/>
  <c r="AG71" i="15"/>
  <c r="AI71" i="15"/>
  <c r="AK71" i="15"/>
  <c r="AM71" i="15"/>
  <c r="AO71" i="15"/>
  <c r="AQ71" i="15"/>
  <c r="AS71" i="15"/>
  <c r="AU71" i="15"/>
  <c r="AW71" i="15"/>
  <c r="AY71" i="15"/>
  <c r="BA71" i="15"/>
  <c r="BC71" i="15"/>
  <c r="BC66" i="15" s="1"/>
  <c r="BE71" i="15"/>
  <c r="BG71" i="15"/>
  <c r="BI71" i="15"/>
  <c r="BK71" i="15"/>
  <c r="BM71" i="15"/>
  <c r="BO71" i="15"/>
  <c r="BQ71" i="15"/>
  <c r="BS71" i="15"/>
  <c r="BU71" i="15"/>
  <c r="BW71" i="15"/>
  <c r="BY71" i="15"/>
  <c r="BY66" i="15" s="1"/>
  <c r="CA71" i="15"/>
  <c r="CA66" i="15" s="1"/>
  <c r="CC71" i="15"/>
  <c r="CC66" i="15" s="1"/>
  <c r="CE71" i="15"/>
  <c r="CG71" i="15"/>
  <c r="CI71" i="15"/>
  <c r="CK71" i="15"/>
  <c r="CM71" i="15"/>
  <c r="CO71" i="15"/>
  <c r="CQ71" i="15"/>
  <c r="CS71" i="15"/>
  <c r="CU71" i="15"/>
  <c r="CW71" i="15"/>
  <c r="CY71" i="15"/>
  <c r="CY66" i="15" s="1"/>
  <c r="DA71" i="15"/>
  <c r="DA66" i="15" s="1"/>
  <c r="DC71" i="15"/>
  <c r="DE71" i="15"/>
  <c r="DG71" i="15"/>
  <c r="DI71" i="15"/>
  <c r="DK71" i="15"/>
  <c r="DM71" i="15"/>
  <c r="DO71" i="15"/>
  <c r="DQ71" i="15"/>
  <c r="DS71" i="15"/>
  <c r="DU71" i="15"/>
  <c r="DW71" i="15"/>
  <c r="DW66" i="15" s="1"/>
  <c r="C72" i="15"/>
  <c r="E72" i="15"/>
  <c r="G72" i="15"/>
  <c r="I72" i="15"/>
  <c r="K72" i="15"/>
  <c r="M72" i="15"/>
  <c r="O72" i="15"/>
  <c r="Q72" i="15"/>
  <c r="S72" i="15"/>
  <c r="U72" i="15"/>
  <c r="W72" i="15"/>
  <c r="Y72" i="15"/>
  <c r="Y65" i="15" s="1"/>
  <c r="AA72" i="15"/>
  <c r="AA65" i="15" s="1"/>
  <c r="AC72" i="15"/>
  <c r="AE72" i="15"/>
  <c r="AG72" i="15"/>
  <c r="AI72" i="15"/>
  <c r="AK72" i="15"/>
  <c r="AM72" i="15"/>
  <c r="AO72" i="15"/>
  <c r="AQ72" i="15"/>
  <c r="AS72" i="15"/>
  <c r="AU72" i="15"/>
  <c r="AW72" i="15"/>
  <c r="AW65" i="15" s="1"/>
  <c r="AY72" i="15"/>
  <c r="BA72" i="15"/>
  <c r="BC72" i="15"/>
  <c r="BE72" i="15"/>
  <c r="BG72" i="15"/>
  <c r="BI72" i="15"/>
  <c r="BK72" i="15"/>
  <c r="BM72" i="15"/>
  <c r="BO72" i="15"/>
  <c r="BQ72" i="15"/>
  <c r="BS72" i="15"/>
  <c r="BU72" i="15"/>
  <c r="BU65" i="15" s="1"/>
  <c r="BW72" i="15"/>
  <c r="BW65" i="15" s="1"/>
  <c r="BY72" i="15"/>
  <c r="CA72" i="15"/>
  <c r="CC72" i="15"/>
  <c r="CE72" i="15"/>
  <c r="CG72" i="15"/>
  <c r="CI72" i="15"/>
  <c r="CK72" i="15"/>
  <c r="CM72" i="15"/>
  <c r="CO72" i="15"/>
  <c r="CQ72" i="15"/>
  <c r="CS72" i="15"/>
  <c r="CS65" i="15" s="1"/>
  <c r="CU72" i="15"/>
  <c r="CW72" i="15"/>
  <c r="CY72" i="15"/>
  <c r="DA72" i="15"/>
  <c r="DC72" i="15"/>
  <c r="DE72" i="15"/>
  <c r="DG72" i="15"/>
  <c r="DI72" i="15"/>
  <c r="DK72" i="15"/>
  <c r="DM72" i="15"/>
  <c r="DO72" i="15"/>
  <c r="DQ72" i="15"/>
  <c r="DQ65" i="15" s="1"/>
  <c r="DS72" i="15"/>
  <c r="DU72" i="15"/>
  <c r="DW72" i="15"/>
  <c r="C73" i="15"/>
  <c r="E73" i="15"/>
  <c r="G73" i="15"/>
  <c r="I73" i="15"/>
  <c r="K73" i="15"/>
  <c r="M73" i="15"/>
  <c r="O73" i="15"/>
  <c r="Q73" i="15"/>
  <c r="S73" i="15"/>
  <c r="S64" i="15" s="1"/>
  <c r="U73" i="15"/>
  <c r="W73" i="15"/>
  <c r="Y73" i="15"/>
  <c r="AA73" i="15"/>
  <c r="AC73" i="15"/>
  <c r="AE73" i="15"/>
  <c r="AG73" i="15"/>
  <c r="AI73" i="15"/>
  <c r="AK73" i="15"/>
  <c r="AM73" i="15"/>
  <c r="AO73" i="15"/>
  <c r="AQ73" i="15"/>
  <c r="AQ64" i="15" s="1"/>
  <c r="AS73" i="15"/>
  <c r="AS64" i="15" s="1"/>
  <c r="AU73" i="15"/>
  <c r="AW73" i="15"/>
  <c r="AY73" i="15"/>
  <c r="BA73" i="15"/>
  <c r="BC73" i="15"/>
  <c r="BE73" i="15"/>
  <c r="BG73" i="15"/>
  <c r="BI73" i="15"/>
  <c r="BK73" i="15"/>
  <c r="BM73" i="15"/>
  <c r="BO73" i="15"/>
  <c r="BO64" i="15" s="1"/>
  <c r="BQ73" i="15"/>
  <c r="BS73" i="15"/>
  <c r="BU73" i="15"/>
  <c r="BW73" i="15"/>
  <c r="BY73" i="15"/>
  <c r="CA73" i="15"/>
  <c r="CC73" i="15"/>
  <c r="CE73" i="15"/>
  <c r="CG73" i="15"/>
  <c r="CI73" i="15"/>
  <c r="CK73" i="15"/>
  <c r="CM73" i="15"/>
  <c r="CM64" i="15" s="1"/>
  <c r="CO73" i="15"/>
  <c r="CQ73" i="15"/>
  <c r="CS73" i="15"/>
  <c r="CU73" i="15"/>
  <c r="CW73" i="15"/>
  <c r="CY73" i="15"/>
  <c r="DA73" i="15"/>
  <c r="DC73" i="15"/>
  <c r="DE73" i="15"/>
  <c r="DG73" i="15"/>
  <c r="DI73" i="15"/>
  <c r="DI64" i="15" s="1"/>
  <c r="DK73" i="15"/>
  <c r="DK64" i="15" s="1"/>
  <c r="DM73" i="15"/>
  <c r="DO73" i="15"/>
  <c r="DQ73" i="15"/>
  <c r="DS73" i="15"/>
  <c r="DU73" i="15"/>
  <c r="DW73" i="15"/>
  <c r="C74" i="15"/>
  <c r="E74" i="15"/>
  <c r="G74" i="15"/>
  <c r="I74" i="15"/>
  <c r="K74" i="15"/>
  <c r="K66" i="15" s="1"/>
  <c r="M74" i="15"/>
  <c r="M66" i="15" s="1"/>
  <c r="O74" i="15"/>
  <c r="Q74" i="15"/>
  <c r="S74" i="15"/>
  <c r="U74" i="15"/>
  <c r="W74" i="15"/>
  <c r="Y74" i="15"/>
  <c r="AA74" i="15"/>
  <c r="AC74" i="15"/>
  <c r="AE74" i="15"/>
  <c r="AG74" i="15"/>
  <c r="AI74" i="15"/>
  <c r="AI66" i="15" s="1"/>
  <c r="AK74" i="15"/>
  <c r="AK66" i="15" s="1"/>
  <c r="AM74" i="15"/>
  <c r="AO74" i="15"/>
  <c r="AQ74" i="15"/>
  <c r="AS74" i="15"/>
  <c r="AU74" i="15"/>
  <c r="AW74" i="15"/>
  <c r="AY74" i="15"/>
  <c r="BA74" i="15"/>
  <c r="BC74" i="15"/>
  <c r="BE74" i="15"/>
  <c r="BG74" i="15"/>
  <c r="BI74" i="15"/>
  <c r="BI66" i="15" s="1"/>
  <c r="BK74" i="15"/>
  <c r="BM74" i="15"/>
  <c r="BO74" i="15"/>
  <c r="BQ74" i="15"/>
  <c r="BS74" i="15"/>
  <c r="BU74" i="15"/>
  <c r="BW74" i="15"/>
  <c r="BY74" i="15"/>
  <c r="CA74" i="15"/>
  <c r="CC74" i="15"/>
  <c r="CE74" i="15"/>
  <c r="CE66" i="15" s="1"/>
  <c r="CG74" i="15"/>
  <c r="CG66" i="15" s="1"/>
  <c r="CI74" i="15"/>
  <c r="CK74" i="15"/>
  <c r="CM74" i="15"/>
  <c r="CO74" i="15"/>
  <c r="CQ74" i="15"/>
  <c r="CS74" i="15"/>
  <c r="CU74" i="15"/>
  <c r="CW74" i="15"/>
  <c r="CY74" i="15"/>
  <c r="DA74" i="15"/>
  <c r="DC74" i="15"/>
  <c r="DC66" i="15" s="1"/>
  <c r="DE74" i="15"/>
  <c r="DE66" i="15" s="1"/>
  <c r="DG74" i="15"/>
  <c r="DI74" i="15"/>
  <c r="DK74" i="15"/>
  <c r="DM74" i="15"/>
  <c r="DO74" i="15"/>
  <c r="DQ74" i="15"/>
  <c r="DS74" i="15"/>
  <c r="DU74" i="15"/>
  <c r="DW74" i="15"/>
  <c r="C75" i="15"/>
  <c r="E75" i="15"/>
  <c r="E65" i="15" s="1"/>
  <c r="G75" i="15"/>
  <c r="G65" i="15" s="1"/>
  <c r="I75" i="15"/>
  <c r="K75" i="15"/>
  <c r="M75" i="15"/>
  <c r="O75" i="15"/>
  <c r="Q75" i="15"/>
  <c r="S75" i="15"/>
  <c r="U75" i="15"/>
  <c r="W75" i="15"/>
  <c r="Y75" i="15"/>
  <c r="AA75" i="15"/>
  <c r="AC75" i="15"/>
  <c r="AE75" i="15"/>
  <c r="AE65" i="15" s="1"/>
  <c r="AG75" i="15"/>
  <c r="AI75" i="15"/>
  <c r="AK75" i="15"/>
  <c r="AM75" i="15"/>
  <c r="AO75" i="15"/>
  <c r="AQ75" i="15"/>
  <c r="AS75" i="15"/>
  <c r="AU75" i="15"/>
  <c r="AW75" i="15"/>
  <c r="AY75" i="15"/>
  <c r="BA75" i="15"/>
  <c r="BA65" i="15" s="1"/>
  <c r="BC75" i="15"/>
  <c r="BC65" i="15" s="1"/>
  <c r="BE75" i="15"/>
  <c r="BG75" i="15"/>
  <c r="BI75" i="15"/>
  <c r="BK75" i="15"/>
  <c r="BM75" i="15"/>
  <c r="BO75" i="15"/>
  <c r="BQ75" i="15"/>
  <c r="BS75" i="15"/>
  <c r="BU75" i="15"/>
  <c r="BW75" i="15"/>
  <c r="BY75" i="15"/>
  <c r="BY65" i="15" s="1"/>
  <c r="CA75" i="15"/>
  <c r="CA65" i="15" s="1"/>
  <c r="CC75" i="15"/>
  <c r="CE75" i="15"/>
  <c r="CG75" i="15"/>
  <c r="CI75" i="15"/>
  <c r="CK75" i="15"/>
  <c r="CM75" i="15"/>
  <c r="CO75" i="15"/>
  <c r="CQ75" i="15"/>
  <c r="CS75" i="15"/>
  <c r="CU75" i="15"/>
  <c r="CW75" i="15"/>
  <c r="CY75" i="15"/>
  <c r="CY65" i="15" s="1"/>
  <c r="DA75" i="15"/>
  <c r="DC75" i="15"/>
  <c r="DE75" i="15"/>
  <c r="DG75" i="15"/>
  <c r="DI75" i="15"/>
  <c r="DK75" i="15"/>
  <c r="DM75" i="15"/>
  <c r="DO75" i="15"/>
  <c r="DQ75" i="15"/>
  <c r="DS75" i="15"/>
  <c r="DU75" i="15"/>
  <c r="DU65" i="15" s="1"/>
  <c r="DW75" i="15"/>
  <c r="DW65" i="15" s="1"/>
  <c r="C76" i="15"/>
  <c r="E76" i="15"/>
  <c r="G76" i="15"/>
  <c r="I76" i="15"/>
  <c r="K76" i="15"/>
  <c r="M76" i="15"/>
  <c r="O76" i="15"/>
  <c r="Q76" i="15"/>
  <c r="S76" i="15"/>
  <c r="U76" i="15"/>
  <c r="W76" i="15"/>
  <c r="W64" i="15" s="1"/>
  <c r="Y76" i="15"/>
  <c r="Y64" i="15" s="1"/>
  <c r="AA76" i="15"/>
  <c r="AC76" i="15"/>
  <c r="AE76" i="15"/>
  <c r="AG76" i="15"/>
  <c r="AI76" i="15"/>
  <c r="AK76" i="15"/>
  <c r="AM76" i="15"/>
  <c r="AO76" i="15"/>
  <c r="AQ76" i="15"/>
  <c r="AS76" i="15"/>
  <c r="AU76" i="15"/>
  <c r="AU64" i="15" s="1"/>
  <c r="AW76" i="15"/>
  <c r="AW64" i="15" s="1"/>
  <c r="AY76" i="15"/>
  <c r="BA76" i="15"/>
  <c r="BC76" i="15"/>
  <c r="BE76" i="15"/>
  <c r="BG76" i="15"/>
  <c r="BI76" i="15"/>
  <c r="BK76" i="15"/>
  <c r="BM76" i="15"/>
  <c r="BO76" i="15"/>
  <c r="BQ76" i="15"/>
  <c r="BS76" i="15"/>
  <c r="BU76" i="15"/>
  <c r="BU64" i="15" s="1"/>
  <c r="BW76" i="15"/>
  <c r="BY76" i="15"/>
  <c r="CA76" i="15"/>
  <c r="CC76" i="15"/>
  <c r="CE76" i="15"/>
  <c r="CG76" i="15"/>
  <c r="CI76" i="15"/>
  <c r="CK76" i="15"/>
  <c r="CM76" i="15"/>
  <c r="CO76" i="15"/>
  <c r="CQ76" i="15"/>
  <c r="CS76" i="15"/>
  <c r="CU76" i="15"/>
  <c r="CW76" i="15"/>
  <c r="CY76" i="15"/>
  <c r="DA76" i="15"/>
  <c r="DC76" i="15"/>
  <c r="DE76" i="15"/>
  <c r="DG76" i="15"/>
  <c r="DI76" i="15"/>
  <c r="DK76" i="15"/>
  <c r="DM76" i="15"/>
  <c r="DO76" i="15"/>
  <c r="DO64" i="15" s="1"/>
  <c r="DQ76" i="15"/>
  <c r="DQ64" i="15" s="1"/>
  <c r="DS76" i="15"/>
  <c r="DU76" i="15"/>
  <c r="DW76" i="15"/>
  <c r="C77" i="15"/>
  <c r="E77" i="15"/>
  <c r="G77" i="15"/>
  <c r="I77" i="15"/>
  <c r="K77" i="15"/>
  <c r="M77" i="15"/>
  <c r="O77" i="15"/>
  <c r="Q77" i="15"/>
  <c r="S77" i="15"/>
  <c r="U77" i="15"/>
  <c r="W77" i="15"/>
  <c r="Y77" i="15"/>
  <c r="AA77" i="15"/>
  <c r="AC77" i="15"/>
  <c r="AE77" i="15"/>
  <c r="AG77" i="15"/>
  <c r="AI77" i="15"/>
  <c r="AK77" i="15"/>
  <c r="AM77" i="15"/>
  <c r="AO77" i="15"/>
  <c r="AQ77" i="15"/>
  <c r="AS77" i="15"/>
  <c r="AU77" i="15"/>
  <c r="AW77" i="15"/>
  <c r="AY77" i="15"/>
  <c r="BA77" i="15"/>
  <c r="BC77" i="15"/>
  <c r="BE77" i="15"/>
  <c r="BG77" i="15"/>
  <c r="BI77" i="15"/>
  <c r="BK77" i="15"/>
  <c r="BM77" i="15"/>
  <c r="BO77" i="15"/>
  <c r="BQ77" i="15"/>
  <c r="BS77" i="15"/>
  <c r="BU77" i="15"/>
  <c r="BW77" i="15"/>
  <c r="BY77" i="15"/>
  <c r="CA77" i="15"/>
  <c r="CC77" i="15"/>
  <c r="CE77" i="15"/>
  <c r="CG77" i="15"/>
  <c r="CI77" i="15"/>
  <c r="CK77" i="15"/>
  <c r="CM77" i="15"/>
  <c r="CO77" i="15"/>
  <c r="CQ77" i="15"/>
  <c r="CS77" i="15"/>
  <c r="CU77" i="15"/>
  <c r="CW77" i="15"/>
  <c r="CY77" i="15"/>
  <c r="DA77" i="15"/>
  <c r="DC77" i="15"/>
  <c r="DE77" i="15"/>
  <c r="DG77" i="15"/>
  <c r="DI77" i="15"/>
  <c r="DK77" i="15"/>
  <c r="DM77" i="15"/>
  <c r="DO77" i="15"/>
  <c r="DQ77" i="15"/>
  <c r="DS77" i="15"/>
  <c r="DU77" i="15"/>
  <c r="DW77" i="15"/>
  <c r="C78" i="15"/>
  <c r="E78" i="15"/>
  <c r="G78" i="15"/>
  <c r="I78" i="15"/>
  <c r="K78" i="15"/>
  <c r="M78" i="15"/>
  <c r="O78" i="15"/>
  <c r="Q78" i="15"/>
  <c r="S78" i="15"/>
  <c r="U78" i="15"/>
  <c r="W78" i="15"/>
  <c r="Y78" i="15"/>
  <c r="AA78" i="15"/>
  <c r="AC78" i="15"/>
  <c r="AE78" i="15"/>
  <c r="AG78" i="15"/>
  <c r="AI78" i="15"/>
  <c r="AK78" i="15"/>
  <c r="AM78" i="15"/>
  <c r="AO78" i="15"/>
  <c r="AQ78" i="15"/>
  <c r="AS78" i="15"/>
  <c r="AU78" i="15"/>
  <c r="AW78" i="15"/>
  <c r="AY78" i="15"/>
  <c r="BA78" i="15"/>
  <c r="BC78" i="15"/>
  <c r="BE78" i="15"/>
  <c r="BG78" i="15"/>
  <c r="BI78" i="15"/>
  <c r="BK78" i="15"/>
  <c r="BM78" i="15"/>
  <c r="BO78" i="15"/>
  <c r="BQ78" i="15"/>
  <c r="BS78" i="15"/>
  <c r="BU78" i="15"/>
  <c r="BW78" i="15"/>
  <c r="BY78" i="15"/>
  <c r="CA78" i="15"/>
  <c r="CC78" i="15"/>
  <c r="CE78" i="15"/>
  <c r="CG78" i="15"/>
  <c r="CI78" i="15"/>
  <c r="CK78" i="15"/>
  <c r="CM78" i="15"/>
  <c r="CO78" i="15"/>
  <c r="CQ78" i="15"/>
  <c r="CS78" i="15"/>
  <c r="CU78" i="15"/>
  <c r="CW78" i="15"/>
  <c r="CY78" i="15"/>
  <c r="DA78" i="15"/>
  <c r="DC78" i="15"/>
  <c r="DE78" i="15"/>
  <c r="DG78" i="15"/>
  <c r="DG65" i="15" s="1"/>
  <c r="DI78" i="15"/>
  <c r="DK78" i="15"/>
  <c r="DM78" i="15"/>
  <c r="DO78" i="15"/>
  <c r="DQ78" i="15"/>
  <c r="DS78" i="15"/>
  <c r="DU78" i="15"/>
  <c r="DW78" i="15"/>
  <c r="C79" i="15"/>
  <c r="E79" i="15"/>
  <c r="G79" i="15"/>
  <c r="I79" i="15"/>
  <c r="K79" i="15"/>
  <c r="M79" i="15"/>
  <c r="O79" i="15"/>
  <c r="Q79" i="15"/>
  <c r="S79" i="15"/>
  <c r="U79" i="15"/>
  <c r="W79" i="15"/>
  <c r="Y79" i="15"/>
  <c r="AA79" i="15"/>
  <c r="AC79" i="15"/>
  <c r="AE79" i="15"/>
  <c r="AG79" i="15"/>
  <c r="AI79" i="15"/>
  <c r="AK79" i="15"/>
  <c r="AM79" i="15"/>
  <c r="AO79" i="15"/>
  <c r="AQ79" i="15"/>
  <c r="AS79" i="15"/>
  <c r="AU79" i="15"/>
  <c r="AW79" i="15"/>
  <c r="AY79" i="15"/>
  <c r="BA79" i="15"/>
  <c r="BC79" i="15"/>
  <c r="BE79" i="15"/>
  <c r="BG79" i="15"/>
  <c r="BI79" i="15"/>
  <c r="BK79" i="15"/>
  <c r="BM79" i="15"/>
  <c r="BO79" i="15"/>
  <c r="BQ79" i="15"/>
  <c r="BS79" i="15"/>
  <c r="BU79" i="15"/>
  <c r="BW79" i="15"/>
  <c r="BY79" i="15"/>
  <c r="CA79" i="15"/>
  <c r="CC79" i="15"/>
  <c r="CE79" i="15"/>
  <c r="CG79" i="15"/>
  <c r="CI79" i="15"/>
  <c r="CK79" i="15"/>
  <c r="CM79" i="15"/>
  <c r="CO79" i="15"/>
  <c r="CQ79" i="15"/>
  <c r="CS79" i="15"/>
  <c r="CU79" i="15"/>
  <c r="CW79" i="15"/>
  <c r="CY79" i="15"/>
  <c r="DA79" i="15"/>
  <c r="DC79" i="15"/>
  <c r="DE79" i="15"/>
  <c r="DG79" i="15"/>
  <c r="DI79" i="15"/>
  <c r="DK79" i="15"/>
  <c r="DM79" i="15"/>
  <c r="DO79" i="15"/>
  <c r="DQ79" i="15"/>
  <c r="DS79" i="15"/>
  <c r="DU79" i="15"/>
  <c r="DW79" i="15"/>
  <c r="BB58" i="15"/>
  <c r="BB5" i="15" s="1"/>
  <c r="D67" i="15"/>
  <c r="F67" i="15"/>
  <c r="H67" i="15"/>
  <c r="J67" i="15"/>
  <c r="I6" i="15" s="1"/>
  <c r="L67" i="15"/>
  <c r="N67" i="15"/>
  <c r="P67" i="15"/>
  <c r="R67" i="15"/>
  <c r="T67" i="15"/>
  <c r="V67" i="15"/>
  <c r="X67" i="15"/>
  <c r="Z67" i="15"/>
  <c r="AB67" i="15"/>
  <c r="Y6" i="15" s="1"/>
  <c r="AD67" i="15"/>
  <c r="AF67" i="15"/>
  <c r="AC6" i="15" s="1"/>
  <c r="AH67" i="15"/>
  <c r="AJ67" i="15"/>
  <c r="AL67" i="15"/>
  <c r="AN67" i="15"/>
  <c r="AP67" i="15"/>
  <c r="AR67" i="15"/>
  <c r="AT67" i="15"/>
  <c r="AV67" i="15"/>
  <c r="AX67" i="15"/>
  <c r="AZ67" i="15"/>
  <c r="BB67" i="15"/>
  <c r="BD67" i="15"/>
  <c r="BA6" i="15" s="1"/>
  <c r="BF67" i="15"/>
  <c r="BE6" i="15" s="1"/>
  <c r="BH67" i="15"/>
  <c r="BJ67" i="15"/>
  <c r="BL67" i="15"/>
  <c r="BN67" i="15"/>
  <c r="BP67" i="15"/>
  <c r="BR67" i="15"/>
  <c r="BT67" i="15"/>
  <c r="BV67" i="15"/>
  <c r="BX67" i="15"/>
  <c r="BZ67" i="15"/>
  <c r="CB67" i="15"/>
  <c r="CD67" i="15"/>
  <c r="CF67" i="15"/>
  <c r="CH67" i="15"/>
  <c r="CJ67" i="15"/>
  <c r="CL67" i="15"/>
  <c r="CN67" i="15"/>
  <c r="CP67" i="15"/>
  <c r="CR67" i="15"/>
  <c r="CT67" i="15"/>
  <c r="CV67" i="15"/>
  <c r="CS6" i="15" s="1"/>
  <c r="CX67" i="15"/>
  <c r="CZ67" i="15"/>
  <c r="DB67" i="15"/>
  <c r="DA6" i="15" s="1"/>
  <c r="DD67" i="15"/>
  <c r="DF67" i="15"/>
  <c r="DH67" i="15"/>
  <c r="DJ67" i="15"/>
  <c r="DL67" i="15"/>
  <c r="DN67" i="15"/>
  <c r="DP67" i="15"/>
  <c r="DP58" i="15" s="1"/>
  <c r="DP5" i="15" s="1"/>
  <c r="DR67" i="15"/>
  <c r="DT67" i="15"/>
  <c r="DQ6" i="15" s="1"/>
  <c r="DV67" i="15"/>
  <c r="DX67" i="15"/>
  <c r="BR47" i="15"/>
  <c r="BR51" i="15" s="1"/>
  <c r="BR55" i="15" s="1"/>
  <c r="BR4" i="15" s="1"/>
  <c r="CH47" i="15"/>
  <c r="AD19" i="15"/>
  <c r="AD51" i="15" s="1"/>
  <c r="AD55" i="15" s="1"/>
  <c r="AD4" i="15" s="1"/>
  <c r="AL19" i="15"/>
  <c r="AN19" i="15"/>
  <c r="AP19" i="15"/>
  <c r="AR19" i="15"/>
  <c r="AT19" i="15"/>
  <c r="AV19" i="15"/>
  <c r="AX19" i="15"/>
  <c r="AZ19" i="15"/>
  <c r="BB19" i="15"/>
  <c r="BD19" i="15"/>
  <c r="BF19" i="15"/>
  <c r="BH19" i="15"/>
  <c r="BJ19" i="15"/>
  <c r="BL19" i="15"/>
  <c r="BN19" i="15"/>
  <c r="BP19" i="15"/>
  <c r="BR19" i="15"/>
  <c r="BT19" i="15"/>
  <c r="BV19" i="15"/>
  <c r="BX19" i="15"/>
  <c r="BZ19" i="15"/>
  <c r="BZ51" i="15" s="1"/>
  <c r="CB19" i="15"/>
  <c r="CD19" i="15"/>
  <c r="CF19" i="15"/>
  <c r="CH19" i="15"/>
  <c r="CH51" i="15" s="1"/>
  <c r="CH55" i="15" s="1"/>
  <c r="CH4" i="15" s="1"/>
  <c r="CJ19" i="15"/>
  <c r="CL19" i="15"/>
  <c r="CN19" i="15"/>
  <c r="CP19" i="15"/>
  <c r="CR19" i="15"/>
  <c r="CT19" i="15"/>
  <c r="CV19" i="15"/>
  <c r="CX19" i="15"/>
  <c r="CZ19" i="15"/>
  <c r="DB19" i="15"/>
  <c r="DD19" i="15"/>
  <c r="DF19" i="15"/>
  <c r="DH19" i="15"/>
  <c r="DJ19" i="15"/>
  <c r="DL19" i="15"/>
  <c r="DN19" i="15"/>
  <c r="DP19" i="15"/>
  <c r="DR19" i="15"/>
  <c r="DT19" i="15"/>
  <c r="DV19" i="15"/>
  <c r="DX19" i="15"/>
  <c r="C80" i="14"/>
  <c r="E80" i="14"/>
  <c r="G80" i="14"/>
  <c r="I80" i="14"/>
  <c r="K80" i="14"/>
  <c r="M80" i="14"/>
  <c r="O80" i="14"/>
  <c r="Q80" i="14"/>
  <c r="S80" i="14"/>
  <c r="U80" i="14"/>
  <c r="W80" i="14"/>
  <c r="Y80" i="14"/>
  <c r="AA80" i="14"/>
  <c r="AC80" i="14"/>
  <c r="AE80" i="14"/>
  <c r="AG80" i="14"/>
  <c r="AI80" i="14"/>
  <c r="AK80" i="14"/>
  <c r="AM80" i="14"/>
  <c r="AO80" i="14"/>
  <c r="AQ80" i="14"/>
  <c r="AS80" i="14"/>
  <c r="AU80" i="14"/>
  <c r="AW80" i="14"/>
  <c r="AY80" i="14"/>
  <c r="BA80" i="14"/>
  <c r="BC80" i="14"/>
  <c r="BE80" i="14"/>
  <c r="BG80" i="14"/>
  <c r="BI80" i="14"/>
  <c r="BK80" i="14"/>
  <c r="BM80" i="14"/>
  <c r="BO80" i="14"/>
  <c r="BQ80" i="14"/>
  <c r="BS80" i="14"/>
  <c r="BU80" i="14"/>
  <c r="BW80" i="14"/>
  <c r="BY80" i="14"/>
  <c r="CA80" i="14"/>
  <c r="CC80" i="14"/>
  <c r="CE80" i="14"/>
  <c r="CG80" i="14"/>
  <c r="CI80" i="14"/>
  <c r="CK80" i="14"/>
  <c r="CM80" i="14"/>
  <c r="CO80" i="14"/>
  <c r="CQ80" i="14"/>
  <c r="CS80" i="14"/>
  <c r="CU80" i="14"/>
  <c r="CW80" i="14"/>
  <c r="CY80" i="14"/>
  <c r="DA80" i="14"/>
  <c r="DC80" i="14"/>
  <c r="DE80" i="14"/>
  <c r="DG80" i="14"/>
  <c r="DI80" i="14"/>
  <c r="DK80" i="14"/>
  <c r="DM80" i="14"/>
  <c r="DO80" i="14"/>
  <c r="DQ80" i="14"/>
  <c r="DS80" i="14"/>
  <c r="DU80" i="14"/>
  <c r="DW80" i="14"/>
  <c r="C81" i="14"/>
  <c r="E81" i="14"/>
  <c r="G81" i="14"/>
  <c r="I81" i="14"/>
  <c r="K81" i="14"/>
  <c r="M81" i="14"/>
  <c r="O81" i="14"/>
  <c r="Q81" i="14"/>
  <c r="S81" i="14"/>
  <c r="U81" i="14"/>
  <c r="W81" i="14"/>
  <c r="Y81" i="14"/>
  <c r="AA81" i="14"/>
  <c r="AC81" i="14"/>
  <c r="AE81" i="14"/>
  <c r="AG81" i="14"/>
  <c r="AI81" i="14"/>
  <c r="AK81" i="14"/>
  <c r="AM81" i="14"/>
  <c r="AO81" i="14"/>
  <c r="AQ81" i="14"/>
  <c r="AS81" i="14"/>
  <c r="AU81" i="14"/>
  <c r="AW81" i="14"/>
  <c r="AY81" i="14"/>
  <c r="BA81" i="14"/>
  <c r="BC81" i="14"/>
  <c r="BE81" i="14"/>
  <c r="BG81" i="14"/>
  <c r="BI81" i="14"/>
  <c r="BK81" i="14"/>
  <c r="BM81" i="14"/>
  <c r="BO81" i="14"/>
  <c r="BQ81" i="14"/>
  <c r="BS81" i="14"/>
  <c r="BU81" i="14"/>
  <c r="BW81" i="14"/>
  <c r="BY81" i="14"/>
  <c r="CA81" i="14"/>
  <c r="CC81" i="14"/>
  <c r="CE81" i="14"/>
  <c r="CG81" i="14"/>
  <c r="CI81" i="14"/>
  <c r="CI65" i="14" s="1"/>
  <c r="CK81" i="14"/>
  <c r="CM81" i="14"/>
  <c r="CO81" i="14"/>
  <c r="CQ81" i="14"/>
  <c r="CS81" i="14"/>
  <c r="CU81" i="14"/>
  <c r="CW81" i="14"/>
  <c r="CY81" i="14"/>
  <c r="DA81" i="14"/>
  <c r="DC81" i="14"/>
  <c r="DE81" i="14"/>
  <c r="DG81" i="14"/>
  <c r="DI81" i="14"/>
  <c r="DK81" i="14"/>
  <c r="DM81" i="14"/>
  <c r="DO81" i="14"/>
  <c r="DQ81" i="14"/>
  <c r="DS81" i="14"/>
  <c r="DU81" i="14"/>
  <c r="DW81" i="14"/>
  <c r="C82" i="14"/>
  <c r="E82" i="14"/>
  <c r="G82" i="14"/>
  <c r="I82" i="14"/>
  <c r="K82" i="14"/>
  <c r="M82" i="14"/>
  <c r="O82" i="14"/>
  <c r="Q82" i="14"/>
  <c r="S82" i="14"/>
  <c r="U82" i="14"/>
  <c r="W82" i="14"/>
  <c r="Y82" i="14"/>
  <c r="AA82" i="14"/>
  <c r="AC82" i="14"/>
  <c r="AE82" i="14"/>
  <c r="AG82" i="14"/>
  <c r="AG64" i="14" s="1"/>
  <c r="AI82" i="14"/>
  <c r="AK82" i="14"/>
  <c r="AM82" i="14"/>
  <c r="AO82" i="14"/>
  <c r="AQ82" i="14"/>
  <c r="AS82" i="14"/>
  <c r="AU82" i="14"/>
  <c r="AW82" i="14"/>
  <c r="AY82" i="14"/>
  <c r="BA82" i="14"/>
  <c r="BC82" i="14"/>
  <c r="BE82" i="14"/>
  <c r="BE64" i="14" s="1"/>
  <c r="BG82" i="14"/>
  <c r="BI82" i="14"/>
  <c r="BK82" i="14"/>
  <c r="BM82" i="14"/>
  <c r="BO82" i="14"/>
  <c r="BQ82" i="14"/>
  <c r="BS82" i="14"/>
  <c r="BU82" i="14"/>
  <c r="BW82" i="14"/>
  <c r="BY82" i="14"/>
  <c r="CA82" i="14"/>
  <c r="CC82" i="14"/>
  <c r="CE82" i="14"/>
  <c r="CG82" i="14"/>
  <c r="CI82" i="14"/>
  <c r="CK82" i="14"/>
  <c r="CM82" i="14"/>
  <c r="CO82" i="14"/>
  <c r="CQ82" i="14"/>
  <c r="CS82" i="14"/>
  <c r="CU82" i="14"/>
  <c r="CW82" i="14"/>
  <c r="CY82" i="14"/>
  <c r="DA82" i="14"/>
  <c r="DC82" i="14"/>
  <c r="DE82" i="14"/>
  <c r="DG82" i="14"/>
  <c r="DI82" i="14"/>
  <c r="DK82" i="14"/>
  <c r="DM82" i="14"/>
  <c r="DO82" i="14"/>
  <c r="DQ82" i="14"/>
  <c r="DS82" i="14"/>
  <c r="DU82" i="14"/>
  <c r="DW82" i="14"/>
  <c r="C83" i="14"/>
  <c r="E83" i="14"/>
  <c r="G83" i="14"/>
  <c r="I83" i="14"/>
  <c r="K83" i="14"/>
  <c r="M83" i="14"/>
  <c r="O83" i="14"/>
  <c r="Q83" i="14"/>
  <c r="S83" i="14"/>
  <c r="U83" i="14"/>
  <c r="W83" i="14"/>
  <c r="Y83" i="14"/>
  <c r="AA83" i="14"/>
  <c r="AC83" i="14"/>
  <c r="AE83" i="14"/>
  <c r="AG83" i="14"/>
  <c r="AI83" i="14"/>
  <c r="AK83" i="14"/>
  <c r="AM83" i="14"/>
  <c r="AO83" i="14"/>
  <c r="AQ83" i="14"/>
  <c r="AS83" i="14"/>
  <c r="AU83" i="14"/>
  <c r="AW83" i="14"/>
  <c r="AY83" i="14"/>
  <c r="BA83" i="14"/>
  <c r="BC83" i="14"/>
  <c r="BE83" i="14"/>
  <c r="BG83" i="14"/>
  <c r="BI83" i="14"/>
  <c r="BK83" i="14"/>
  <c r="BM83" i="14"/>
  <c r="BO83" i="14"/>
  <c r="BQ83" i="14"/>
  <c r="BS83" i="14"/>
  <c r="BU83" i="14"/>
  <c r="BW83" i="14"/>
  <c r="BY83" i="14"/>
  <c r="CA83" i="14"/>
  <c r="CC83" i="14"/>
  <c r="CE83" i="14"/>
  <c r="CG83" i="14"/>
  <c r="CI83" i="14"/>
  <c r="CK83" i="14"/>
  <c r="CM83" i="14"/>
  <c r="CO83" i="14"/>
  <c r="CQ83" i="14"/>
  <c r="CS83" i="14"/>
  <c r="CU83" i="14"/>
  <c r="CW83" i="14"/>
  <c r="CY83" i="14"/>
  <c r="DA83" i="14"/>
  <c r="DC83" i="14"/>
  <c r="DE83" i="14"/>
  <c r="DG83" i="14"/>
  <c r="DI83" i="14"/>
  <c r="DK83" i="14"/>
  <c r="DM83" i="14"/>
  <c r="DO83" i="14"/>
  <c r="DQ83" i="14"/>
  <c r="DS83" i="14"/>
  <c r="DU83" i="14"/>
  <c r="DW83" i="14"/>
  <c r="C84" i="14"/>
  <c r="E84" i="14"/>
  <c r="G84" i="14"/>
  <c r="I84" i="14"/>
  <c r="K84" i="14"/>
  <c r="M84" i="14"/>
  <c r="O84" i="14"/>
  <c r="Q84" i="14"/>
  <c r="S84" i="14"/>
  <c r="U84" i="14"/>
  <c r="W84" i="14"/>
  <c r="Y84" i="14"/>
  <c r="AA84" i="14"/>
  <c r="AC84" i="14"/>
  <c r="AE84" i="14"/>
  <c r="AG84" i="14"/>
  <c r="AI84" i="14"/>
  <c r="AK84" i="14"/>
  <c r="AM84" i="14"/>
  <c r="AO84" i="14"/>
  <c r="AQ84" i="14"/>
  <c r="AS84" i="14"/>
  <c r="AU84" i="14"/>
  <c r="AW84" i="14"/>
  <c r="AY84" i="14"/>
  <c r="BA84" i="14"/>
  <c r="BC84" i="14"/>
  <c r="BE84" i="14"/>
  <c r="BG84" i="14"/>
  <c r="BI84" i="14"/>
  <c r="BK84" i="14"/>
  <c r="BM84" i="14"/>
  <c r="BO84" i="14"/>
  <c r="BQ84" i="14"/>
  <c r="BS84" i="14"/>
  <c r="BU84" i="14"/>
  <c r="BW84" i="14"/>
  <c r="BY84" i="14"/>
  <c r="CA84" i="14"/>
  <c r="CC84" i="14"/>
  <c r="CE84" i="14"/>
  <c r="CG84" i="14"/>
  <c r="CI84" i="14"/>
  <c r="CK84" i="14"/>
  <c r="CM84" i="14"/>
  <c r="CO84" i="14"/>
  <c r="CQ84" i="14"/>
  <c r="CS84" i="14"/>
  <c r="CU84" i="14"/>
  <c r="CW84" i="14"/>
  <c r="CY84" i="14"/>
  <c r="DA84" i="14"/>
  <c r="DC84" i="14"/>
  <c r="DE84" i="14"/>
  <c r="DG84" i="14"/>
  <c r="DI84" i="14"/>
  <c r="DK84" i="14"/>
  <c r="DM84" i="14"/>
  <c r="DO84" i="14"/>
  <c r="DQ84" i="14"/>
  <c r="DS84" i="14"/>
  <c r="DU84" i="14"/>
  <c r="DW84" i="14"/>
  <c r="C85" i="14"/>
  <c r="E85" i="14"/>
  <c r="G85" i="14"/>
  <c r="I85" i="14"/>
  <c r="K85" i="14"/>
  <c r="M85" i="14"/>
  <c r="O85" i="14"/>
  <c r="Q85" i="14"/>
  <c r="S85" i="14"/>
  <c r="U85" i="14"/>
  <c r="W85" i="14"/>
  <c r="Y85" i="14"/>
  <c r="AA85" i="14"/>
  <c r="AC85" i="14"/>
  <c r="AE85" i="14"/>
  <c r="AG85" i="14"/>
  <c r="AI85" i="14"/>
  <c r="AK85" i="14"/>
  <c r="AM85" i="14"/>
  <c r="AO85" i="14"/>
  <c r="AQ85" i="14"/>
  <c r="AS85" i="14"/>
  <c r="AU85" i="14"/>
  <c r="AW85" i="14"/>
  <c r="AY85" i="14"/>
  <c r="BA85" i="14"/>
  <c r="BC85" i="14"/>
  <c r="BE85" i="14"/>
  <c r="BG85" i="14"/>
  <c r="BI85" i="14"/>
  <c r="BK85" i="14"/>
  <c r="BM85" i="14"/>
  <c r="BO85" i="14"/>
  <c r="BQ85" i="14"/>
  <c r="BS85" i="14"/>
  <c r="BU85" i="14"/>
  <c r="BW85" i="14"/>
  <c r="BY85" i="14"/>
  <c r="CA85" i="14"/>
  <c r="CC85" i="14"/>
  <c r="CE85" i="14"/>
  <c r="CG85" i="14"/>
  <c r="CI85" i="14"/>
  <c r="CK85" i="14"/>
  <c r="CM85" i="14"/>
  <c r="CO85" i="14"/>
  <c r="CQ85" i="14"/>
  <c r="CS85" i="14"/>
  <c r="CU85" i="14"/>
  <c r="CW85" i="14"/>
  <c r="CY85" i="14"/>
  <c r="DA85" i="14"/>
  <c r="DC85" i="14"/>
  <c r="DE85" i="14"/>
  <c r="DG85" i="14"/>
  <c r="DI85" i="14"/>
  <c r="DK85" i="14"/>
  <c r="DM85" i="14"/>
  <c r="DO85" i="14"/>
  <c r="DQ85" i="14"/>
  <c r="DS85" i="14"/>
  <c r="DU85" i="14"/>
  <c r="DW85" i="14"/>
  <c r="C86" i="14"/>
  <c r="E86" i="14"/>
  <c r="G86" i="14"/>
  <c r="I86" i="14"/>
  <c r="K86" i="14"/>
  <c r="M86" i="14"/>
  <c r="O86" i="14"/>
  <c r="Q86" i="14"/>
  <c r="S86" i="14"/>
  <c r="U86" i="14"/>
  <c r="W86" i="14"/>
  <c r="Y86" i="14"/>
  <c r="AA86" i="14"/>
  <c r="AC86" i="14"/>
  <c r="AE86" i="14"/>
  <c r="AG86" i="14"/>
  <c r="AI86" i="14"/>
  <c r="AK86" i="14"/>
  <c r="AM86" i="14"/>
  <c r="AO86" i="14"/>
  <c r="AQ86" i="14"/>
  <c r="AS86" i="14"/>
  <c r="AU86" i="14"/>
  <c r="AW86" i="14"/>
  <c r="AY86" i="14"/>
  <c r="BA86" i="14"/>
  <c r="BC86" i="14"/>
  <c r="BE86" i="14"/>
  <c r="BG86" i="14"/>
  <c r="BI86" i="14"/>
  <c r="BK86" i="14"/>
  <c r="BM86" i="14"/>
  <c r="BO86" i="14"/>
  <c r="BQ86" i="14"/>
  <c r="BS86" i="14"/>
  <c r="BU86" i="14"/>
  <c r="BW86" i="14"/>
  <c r="BY86" i="14"/>
  <c r="CA86" i="14"/>
  <c r="CC86" i="14"/>
  <c r="CE86" i="14"/>
  <c r="CG86" i="14"/>
  <c r="CI86" i="14"/>
  <c r="CK86" i="14"/>
  <c r="CM86" i="14"/>
  <c r="CO86" i="14"/>
  <c r="CQ86" i="14"/>
  <c r="CQ66" i="14" s="1"/>
  <c r="CS86" i="14"/>
  <c r="CU86" i="14"/>
  <c r="CW86" i="14"/>
  <c r="CY86" i="14"/>
  <c r="DA86" i="14"/>
  <c r="DC86" i="14"/>
  <c r="DE86" i="14"/>
  <c r="DG86" i="14"/>
  <c r="DI86" i="14"/>
  <c r="DK86" i="14"/>
  <c r="DM86" i="14"/>
  <c r="DO86" i="14"/>
  <c r="DQ86" i="14"/>
  <c r="DS86" i="14"/>
  <c r="DU86" i="14"/>
  <c r="DW86" i="14"/>
  <c r="C87" i="14"/>
  <c r="E87" i="14"/>
  <c r="G87" i="14"/>
  <c r="I87" i="14"/>
  <c r="K87" i="14"/>
  <c r="M87" i="14"/>
  <c r="O87" i="14"/>
  <c r="Q87" i="14"/>
  <c r="S87" i="14"/>
  <c r="U87" i="14"/>
  <c r="W87" i="14"/>
  <c r="Y87" i="14"/>
  <c r="AA87" i="14"/>
  <c r="AC87" i="14"/>
  <c r="AE87" i="14"/>
  <c r="AG87" i="14"/>
  <c r="AI87" i="14"/>
  <c r="AK87" i="14"/>
  <c r="AM87" i="14"/>
  <c r="AO87" i="14"/>
  <c r="AQ87" i="14"/>
  <c r="AS87" i="14"/>
  <c r="AU87" i="14"/>
  <c r="AW87" i="14"/>
  <c r="AY87" i="14"/>
  <c r="BA87" i="14"/>
  <c r="BC87" i="14"/>
  <c r="BE87" i="14"/>
  <c r="BG87" i="14"/>
  <c r="BI87" i="14"/>
  <c r="BK87" i="14"/>
  <c r="BM87" i="14"/>
  <c r="BO87" i="14"/>
  <c r="BQ87" i="14"/>
  <c r="BS87" i="14"/>
  <c r="BU87" i="14"/>
  <c r="BW87" i="14"/>
  <c r="BY87" i="14"/>
  <c r="CA87" i="14"/>
  <c r="CC87" i="14"/>
  <c r="CE87" i="14"/>
  <c r="CG87" i="14"/>
  <c r="CI87" i="14"/>
  <c r="CK87" i="14"/>
  <c r="CM87" i="14"/>
  <c r="CO87" i="14"/>
  <c r="CQ87" i="14"/>
  <c r="CS87" i="14"/>
  <c r="CU87" i="14"/>
  <c r="CW87" i="14"/>
  <c r="CY87" i="14"/>
  <c r="DA87" i="14"/>
  <c r="DC87" i="14"/>
  <c r="DE87" i="14"/>
  <c r="DG87" i="14"/>
  <c r="DI87" i="14"/>
  <c r="DK87" i="14"/>
  <c r="DM87" i="14"/>
  <c r="DO87" i="14"/>
  <c r="DQ87" i="14"/>
  <c r="DS87" i="14"/>
  <c r="DU87" i="14"/>
  <c r="DW87" i="14"/>
  <c r="C88" i="14"/>
  <c r="E88" i="14"/>
  <c r="G88" i="14"/>
  <c r="I88" i="14"/>
  <c r="K88" i="14"/>
  <c r="M88" i="14"/>
  <c r="O88" i="14"/>
  <c r="Q88" i="14"/>
  <c r="S88" i="14"/>
  <c r="U88" i="14"/>
  <c r="W88" i="14"/>
  <c r="Y88" i="14"/>
  <c r="AA88" i="14"/>
  <c r="AC88" i="14"/>
  <c r="AE88" i="14"/>
  <c r="AG88" i="14"/>
  <c r="AI88" i="14"/>
  <c r="AK88" i="14"/>
  <c r="AM88" i="14"/>
  <c r="AO88" i="14"/>
  <c r="AQ88" i="14"/>
  <c r="AS88" i="14"/>
  <c r="AU88" i="14"/>
  <c r="AW88" i="14"/>
  <c r="AY88" i="14"/>
  <c r="BA88" i="14"/>
  <c r="BC88" i="14"/>
  <c r="BE88" i="14"/>
  <c r="BG88" i="14"/>
  <c r="BI88" i="14"/>
  <c r="BK88" i="14"/>
  <c r="BM88" i="14"/>
  <c r="BO88" i="14"/>
  <c r="BQ88" i="14"/>
  <c r="BS88" i="14"/>
  <c r="BU88" i="14"/>
  <c r="BW88" i="14"/>
  <c r="BY88" i="14"/>
  <c r="CA88" i="14"/>
  <c r="CC88" i="14"/>
  <c r="CE88" i="14"/>
  <c r="CG88" i="14"/>
  <c r="CI88" i="14"/>
  <c r="CK88" i="14"/>
  <c r="CM88" i="14"/>
  <c r="CO88" i="14"/>
  <c r="CQ88" i="14"/>
  <c r="CS88" i="14"/>
  <c r="CU88" i="14"/>
  <c r="CW88" i="14"/>
  <c r="CY88" i="14"/>
  <c r="DA88" i="14"/>
  <c r="DC88" i="14"/>
  <c r="DE88" i="14"/>
  <c r="DG88" i="14"/>
  <c r="DI88" i="14"/>
  <c r="DK88" i="14"/>
  <c r="DM88" i="14"/>
  <c r="DO88" i="14"/>
  <c r="DQ88" i="14"/>
  <c r="DS88" i="14"/>
  <c r="DU88" i="14"/>
  <c r="DW88" i="14"/>
  <c r="U89" i="14"/>
  <c r="C71" i="14"/>
  <c r="E71" i="14"/>
  <c r="E66" i="14" s="1"/>
  <c r="G71" i="14"/>
  <c r="I71" i="14"/>
  <c r="K71" i="14"/>
  <c r="M71" i="14"/>
  <c r="O71" i="14"/>
  <c r="Q71" i="14"/>
  <c r="S71" i="14"/>
  <c r="U71" i="14"/>
  <c r="W71" i="14"/>
  <c r="Y71" i="14"/>
  <c r="AA71" i="14"/>
  <c r="AC71" i="14"/>
  <c r="AE71" i="14"/>
  <c r="AG71" i="14"/>
  <c r="AI71" i="14"/>
  <c r="AK71" i="14"/>
  <c r="AM71" i="14"/>
  <c r="AO71" i="14"/>
  <c r="AQ71" i="14"/>
  <c r="AS71" i="14"/>
  <c r="AU71" i="14"/>
  <c r="AW71" i="14"/>
  <c r="AY71" i="14"/>
  <c r="BA71" i="14"/>
  <c r="BC71" i="14"/>
  <c r="BE71" i="14"/>
  <c r="BG71" i="14"/>
  <c r="BI71" i="14"/>
  <c r="BK71" i="14"/>
  <c r="BM71" i="14"/>
  <c r="BO71" i="14"/>
  <c r="BQ71" i="14"/>
  <c r="BS71" i="14"/>
  <c r="BU71" i="14"/>
  <c r="BW71" i="14"/>
  <c r="BW66" i="14" s="1"/>
  <c r="BY71" i="14"/>
  <c r="BY66" i="14" s="1"/>
  <c r="CA71" i="14"/>
  <c r="CC71" i="14"/>
  <c r="CE71" i="14"/>
  <c r="CG71" i="14"/>
  <c r="CI71" i="14"/>
  <c r="CK71" i="14"/>
  <c r="CM71" i="14"/>
  <c r="CO71" i="14"/>
  <c r="CQ71" i="14"/>
  <c r="CS71" i="14"/>
  <c r="CS66" i="14" s="1"/>
  <c r="CU71" i="14"/>
  <c r="CU66" i="14" s="1"/>
  <c r="CW71" i="14"/>
  <c r="CY71" i="14"/>
  <c r="DA71" i="14"/>
  <c r="DC71" i="14"/>
  <c r="DE71" i="14"/>
  <c r="DG71" i="14"/>
  <c r="DI71" i="14"/>
  <c r="DK71" i="14"/>
  <c r="DM71" i="14"/>
  <c r="DO71" i="14"/>
  <c r="DQ71" i="14"/>
  <c r="DS71" i="14"/>
  <c r="DS66" i="14" s="1"/>
  <c r="DU71" i="14"/>
  <c r="DU66" i="14" s="1"/>
  <c r="DW71" i="14"/>
  <c r="C72" i="14"/>
  <c r="E72" i="14"/>
  <c r="G72" i="14"/>
  <c r="I72" i="14"/>
  <c r="K72" i="14"/>
  <c r="M72" i="14"/>
  <c r="O72" i="14"/>
  <c r="Q72" i="14"/>
  <c r="S72" i="14"/>
  <c r="U72" i="14"/>
  <c r="W72" i="14"/>
  <c r="Y72" i="14"/>
  <c r="AA72" i="14"/>
  <c r="AC72" i="14"/>
  <c r="AE72" i="14"/>
  <c r="AG72" i="14"/>
  <c r="AI72" i="14"/>
  <c r="AK72" i="14"/>
  <c r="AM72" i="14"/>
  <c r="AO72" i="14"/>
  <c r="AQ72" i="14"/>
  <c r="AS72" i="14"/>
  <c r="AS65" i="14" s="1"/>
  <c r="AU72" i="14"/>
  <c r="AW72" i="14"/>
  <c r="AY72" i="14"/>
  <c r="BA72" i="14"/>
  <c r="BC72" i="14"/>
  <c r="BE72" i="14"/>
  <c r="BG72" i="14"/>
  <c r="BI72" i="14"/>
  <c r="BK72" i="14"/>
  <c r="BM72" i="14"/>
  <c r="BO72" i="14"/>
  <c r="BQ72" i="14"/>
  <c r="BS72" i="14"/>
  <c r="BU72" i="14"/>
  <c r="BW72" i="14"/>
  <c r="BY72" i="14"/>
  <c r="CA72" i="14"/>
  <c r="CA65" i="14" s="1"/>
  <c r="CC72" i="14"/>
  <c r="CE72" i="14"/>
  <c r="CG72" i="14"/>
  <c r="CI72" i="14"/>
  <c r="CK72" i="14"/>
  <c r="CM72" i="14"/>
  <c r="CO72" i="14"/>
  <c r="CQ72" i="14"/>
  <c r="CS72" i="14"/>
  <c r="CU72" i="14"/>
  <c r="CW72" i="14"/>
  <c r="CY72" i="14"/>
  <c r="DA72" i="14"/>
  <c r="DC72" i="14"/>
  <c r="DE72" i="14"/>
  <c r="DG72" i="14"/>
  <c r="DI72" i="14"/>
  <c r="DK72" i="14"/>
  <c r="DM72" i="14"/>
  <c r="DM65" i="14" s="1"/>
  <c r="DO72" i="14"/>
  <c r="DQ72" i="14"/>
  <c r="DS72" i="14"/>
  <c r="DU72" i="14"/>
  <c r="DW72" i="14"/>
  <c r="C73" i="14"/>
  <c r="E73" i="14"/>
  <c r="G73" i="14"/>
  <c r="I73" i="14"/>
  <c r="K73" i="14"/>
  <c r="M73" i="14"/>
  <c r="O73" i="14"/>
  <c r="Q73" i="14"/>
  <c r="S73" i="14"/>
  <c r="U73" i="14"/>
  <c r="W73" i="14"/>
  <c r="Y73" i="14"/>
  <c r="AA73" i="14"/>
  <c r="AC73" i="14"/>
  <c r="AE73" i="14"/>
  <c r="AG73" i="14"/>
  <c r="AI73" i="14"/>
  <c r="AK73" i="14"/>
  <c r="AM73" i="14"/>
  <c r="AM64" i="14" s="1"/>
  <c r="AO73" i="14"/>
  <c r="AO64" i="14" s="1"/>
  <c r="AQ73" i="14"/>
  <c r="AS73" i="14"/>
  <c r="AU73" i="14"/>
  <c r="AW73" i="14"/>
  <c r="AY73" i="14"/>
  <c r="BA73" i="14"/>
  <c r="BC73" i="14"/>
  <c r="BE73" i="14"/>
  <c r="BG73" i="14"/>
  <c r="BI73" i="14"/>
  <c r="BK73" i="14"/>
  <c r="BM73" i="14"/>
  <c r="BO73" i="14"/>
  <c r="BQ73" i="14"/>
  <c r="BS73" i="14"/>
  <c r="BU73" i="14"/>
  <c r="BW73" i="14"/>
  <c r="BY73" i="14"/>
  <c r="CA73" i="14"/>
  <c r="CC73" i="14"/>
  <c r="CE73" i="14"/>
  <c r="CG73" i="14"/>
  <c r="CI73" i="14"/>
  <c r="CI64" i="14" s="1"/>
  <c r="CK73" i="14"/>
  <c r="CK64" i="14" s="1"/>
  <c r="CM73" i="14"/>
  <c r="CO73" i="14"/>
  <c r="CQ73" i="14"/>
  <c r="CS73" i="14"/>
  <c r="CU73" i="14"/>
  <c r="CW73" i="14"/>
  <c r="CY73" i="14"/>
  <c r="DA73" i="14"/>
  <c r="DC73" i="14"/>
  <c r="DE73" i="14"/>
  <c r="DG73" i="14"/>
  <c r="DI73" i="14"/>
  <c r="DK73" i="14"/>
  <c r="DM73" i="14"/>
  <c r="DO73" i="14"/>
  <c r="DQ73" i="14"/>
  <c r="DS73" i="14"/>
  <c r="DU73" i="14"/>
  <c r="DW73" i="14"/>
  <c r="C74" i="14"/>
  <c r="E74" i="14"/>
  <c r="G74" i="14"/>
  <c r="I74" i="14"/>
  <c r="I66" i="14" s="1"/>
  <c r="K74" i="14"/>
  <c r="M74" i="14"/>
  <c r="O74" i="14"/>
  <c r="Q74" i="14"/>
  <c r="S74" i="14"/>
  <c r="U74" i="14"/>
  <c r="W74" i="14"/>
  <c r="Y74" i="14"/>
  <c r="AA74" i="14"/>
  <c r="AC74" i="14"/>
  <c r="AE74" i="14"/>
  <c r="AG74" i="14"/>
  <c r="AG66" i="14" s="1"/>
  <c r="AI74" i="14"/>
  <c r="AI66" i="14" s="1"/>
  <c r="AK74" i="14"/>
  <c r="AM74" i="14"/>
  <c r="AO74" i="14"/>
  <c r="AQ74" i="14"/>
  <c r="AS74" i="14"/>
  <c r="AU74" i="14"/>
  <c r="AW74" i="14"/>
  <c r="AY74" i="14"/>
  <c r="BA74" i="14"/>
  <c r="BC74" i="14"/>
  <c r="BE74" i="14"/>
  <c r="BG74" i="14"/>
  <c r="BI74" i="14"/>
  <c r="BK74" i="14"/>
  <c r="BM74" i="14"/>
  <c r="BO74" i="14"/>
  <c r="BQ74" i="14"/>
  <c r="BS74" i="14"/>
  <c r="BU74" i="14"/>
  <c r="BW74" i="14"/>
  <c r="BY74" i="14"/>
  <c r="CA74" i="14"/>
  <c r="CA66" i="14" s="1"/>
  <c r="CC74" i="14"/>
  <c r="CE74" i="14"/>
  <c r="CG74" i="14"/>
  <c r="CI74" i="14"/>
  <c r="CK74" i="14"/>
  <c r="CM74" i="14"/>
  <c r="CO74" i="14"/>
  <c r="CQ74" i="14"/>
  <c r="CS74" i="14"/>
  <c r="CU74" i="14"/>
  <c r="CW74" i="14"/>
  <c r="CY74" i="14"/>
  <c r="DA74" i="14"/>
  <c r="DA66" i="14" s="1"/>
  <c r="DC74" i="14"/>
  <c r="DE74" i="14"/>
  <c r="DG74" i="14"/>
  <c r="DI74" i="14"/>
  <c r="DK74" i="14"/>
  <c r="DM74" i="14"/>
  <c r="DO74" i="14"/>
  <c r="DQ74" i="14"/>
  <c r="DS74" i="14"/>
  <c r="DU74" i="14"/>
  <c r="DW74" i="14"/>
  <c r="C75" i="14"/>
  <c r="E75" i="14"/>
  <c r="E65" i="14" s="1"/>
  <c r="G75" i="14"/>
  <c r="I75" i="14"/>
  <c r="K75" i="14"/>
  <c r="M75" i="14"/>
  <c r="M65" i="14" s="1"/>
  <c r="O75" i="14"/>
  <c r="Q75" i="14"/>
  <c r="S75" i="14"/>
  <c r="U75" i="14"/>
  <c r="W75" i="14"/>
  <c r="Y75" i="14"/>
  <c r="AA75" i="14"/>
  <c r="AA65" i="14" s="1"/>
  <c r="AC75" i="14"/>
  <c r="AE75" i="14"/>
  <c r="AG75" i="14"/>
  <c r="AI75" i="14"/>
  <c r="AK75" i="14"/>
  <c r="AM75" i="14"/>
  <c r="AO75" i="14"/>
  <c r="AQ75" i="14"/>
  <c r="AS75" i="14"/>
  <c r="AU75" i="14"/>
  <c r="AW75" i="14"/>
  <c r="AY75" i="14"/>
  <c r="AY65" i="14" s="1"/>
  <c r="BA75" i="14"/>
  <c r="BC75" i="14"/>
  <c r="BE75" i="14"/>
  <c r="BG75" i="14"/>
  <c r="BI75" i="14"/>
  <c r="BK75" i="14"/>
  <c r="BM75" i="14"/>
  <c r="BO75" i="14"/>
  <c r="BQ75" i="14"/>
  <c r="BS75" i="14"/>
  <c r="BU75" i="14"/>
  <c r="BW75" i="14"/>
  <c r="BY75" i="14"/>
  <c r="BY65" i="14" s="1"/>
  <c r="CA75" i="14"/>
  <c r="CC75" i="14"/>
  <c r="CE75" i="14"/>
  <c r="CG75" i="14"/>
  <c r="CI75" i="14"/>
  <c r="CK75" i="14"/>
  <c r="CM75" i="14"/>
  <c r="CO75" i="14"/>
  <c r="CQ75" i="14"/>
  <c r="CS75" i="14"/>
  <c r="CU75" i="14"/>
  <c r="CW75" i="14"/>
  <c r="CY75" i="14"/>
  <c r="DA75" i="14"/>
  <c r="DC75" i="14"/>
  <c r="DE75" i="14"/>
  <c r="DG75" i="14"/>
  <c r="DI75" i="14"/>
  <c r="DK75" i="14"/>
  <c r="DM75" i="14"/>
  <c r="DO75" i="14"/>
  <c r="DQ75" i="14"/>
  <c r="DS75" i="14"/>
  <c r="DU75" i="14"/>
  <c r="DW75" i="14"/>
  <c r="C76" i="14"/>
  <c r="E76" i="14"/>
  <c r="G76" i="14"/>
  <c r="I76" i="14"/>
  <c r="K76" i="14"/>
  <c r="M76" i="14"/>
  <c r="O76" i="14"/>
  <c r="Q76" i="14"/>
  <c r="S76" i="14"/>
  <c r="U76" i="14"/>
  <c r="W76" i="14"/>
  <c r="Y76" i="14"/>
  <c r="AA76" i="14"/>
  <c r="AC76" i="14"/>
  <c r="AE76" i="14"/>
  <c r="AG76" i="14"/>
  <c r="AI76" i="14"/>
  <c r="AK76" i="14"/>
  <c r="AM76" i="14"/>
  <c r="AO76" i="14"/>
  <c r="AQ76" i="14"/>
  <c r="AQ64" i="14" s="1"/>
  <c r="AS76" i="14"/>
  <c r="AU76" i="14"/>
  <c r="AW76" i="14"/>
  <c r="AY76" i="14"/>
  <c r="BA76" i="14"/>
  <c r="BC76" i="14"/>
  <c r="BE76" i="14"/>
  <c r="BG76" i="14"/>
  <c r="BI76" i="14"/>
  <c r="BK76" i="14"/>
  <c r="BM76" i="14"/>
  <c r="BO76" i="14"/>
  <c r="BQ76" i="14"/>
  <c r="BQ64" i="14" s="1"/>
  <c r="BS76" i="14"/>
  <c r="BS64" i="14" s="1"/>
  <c r="BU76" i="14"/>
  <c r="BW76" i="14"/>
  <c r="BY76" i="14"/>
  <c r="CA76" i="14"/>
  <c r="CC76" i="14"/>
  <c r="CE76" i="14"/>
  <c r="CG76" i="14"/>
  <c r="CI76" i="14"/>
  <c r="CK76" i="14"/>
  <c r="CM76" i="14"/>
  <c r="CO76" i="14"/>
  <c r="CO64" i="14" s="1"/>
  <c r="CQ76" i="14"/>
  <c r="CS76" i="14"/>
  <c r="CU76" i="14"/>
  <c r="CW76" i="14"/>
  <c r="CY76" i="14"/>
  <c r="DA76" i="14"/>
  <c r="DC76" i="14"/>
  <c r="DE76" i="14"/>
  <c r="DG76" i="14"/>
  <c r="DI76" i="14"/>
  <c r="DK76" i="14"/>
  <c r="DM76" i="14"/>
  <c r="DM64" i="14" s="1"/>
  <c r="DO76" i="14"/>
  <c r="DQ76" i="14"/>
  <c r="DS76" i="14"/>
  <c r="DU76" i="14"/>
  <c r="DW76" i="14"/>
  <c r="C77" i="14"/>
  <c r="E77" i="14"/>
  <c r="G77" i="14"/>
  <c r="I77" i="14"/>
  <c r="K77" i="14"/>
  <c r="M77" i="14"/>
  <c r="O77" i="14"/>
  <c r="Q77" i="14"/>
  <c r="S77" i="14"/>
  <c r="U77" i="14"/>
  <c r="W77" i="14"/>
  <c r="Y77" i="14"/>
  <c r="AA77" i="14"/>
  <c r="AC77" i="14"/>
  <c r="AE77" i="14"/>
  <c r="AG77" i="14"/>
  <c r="AI77" i="14"/>
  <c r="AK77" i="14"/>
  <c r="AM77" i="14"/>
  <c r="AM66" i="14" s="1"/>
  <c r="AO77" i="14"/>
  <c r="AQ77" i="14"/>
  <c r="AS77" i="14"/>
  <c r="AU77" i="14"/>
  <c r="AW77" i="14"/>
  <c r="AY77" i="14"/>
  <c r="BA77" i="14"/>
  <c r="BC77" i="14"/>
  <c r="BE77" i="14"/>
  <c r="BG77" i="14"/>
  <c r="BI77" i="14"/>
  <c r="BK77" i="14"/>
  <c r="BM77" i="14"/>
  <c r="BO77" i="14"/>
  <c r="BQ77" i="14"/>
  <c r="BS77" i="14"/>
  <c r="BU77" i="14"/>
  <c r="BW77" i="14"/>
  <c r="BY77" i="14"/>
  <c r="CA77" i="14"/>
  <c r="CC77" i="14"/>
  <c r="CE77" i="14"/>
  <c r="CG77" i="14"/>
  <c r="CI77" i="14"/>
  <c r="CK77" i="14"/>
  <c r="CM77" i="14"/>
  <c r="CO77" i="14"/>
  <c r="CQ77" i="14"/>
  <c r="CS77" i="14"/>
  <c r="CU77" i="14"/>
  <c r="CW77" i="14"/>
  <c r="CY77" i="14"/>
  <c r="DA77" i="14"/>
  <c r="DC77" i="14"/>
  <c r="DE77" i="14"/>
  <c r="DG77" i="14"/>
  <c r="DI77" i="14"/>
  <c r="DK77" i="14"/>
  <c r="DM77" i="14"/>
  <c r="DO77" i="14"/>
  <c r="DQ77" i="14"/>
  <c r="DS77" i="14"/>
  <c r="DU77" i="14"/>
  <c r="DW77" i="14"/>
  <c r="C78" i="14"/>
  <c r="E78" i="14"/>
  <c r="G78" i="14"/>
  <c r="I78" i="14"/>
  <c r="K78" i="14"/>
  <c r="M78" i="14"/>
  <c r="O78" i="14"/>
  <c r="Q78" i="14"/>
  <c r="S78" i="14"/>
  <c r="U78" i="14"/>
  <c r="W78" i="14"/>
  <c r="Y78" i="14"/>
  <c r="AA78" i="14"/>
  <c r="AC78" i="14"/>
  <c r="AE78" i="14"/>
  <c r="AG78" i="14"/>
  <c r="AG65" i="14" s="1"/>
  <c r="AI78" i="14"/>
  <c r="AK78" i="14"/>
  <c r="AM78" i="14"/>
  <c r="AO78" i="14"/>
  <c r="AQ78" i="14"/>
  <c r="AS78" i="14"/>
  <c r="AU78" i="14"/>
  <c r="AW78" i="14"/>
  <c r="AY78" i="14"/>
  <c r="BA78" i="14"/>
  <c r="BC78" i="14"/>
  <c r="BE78" i="14"/>
  <c r="BG78" i="14"/>
  <c r="BI78" i="14"/>
  <c r="BK78" i="14"/>
  <c r="BM78" i="14"/>
  <c r="BO78" i="14"/>
  <c r="BQ78" i="14"/>
  <c r="BS78" i="14"/>
  <c r="BU78" i="14"/>
  <c r="BW78" i="14"/>
  <c r="BY78" i="14"/>
  <c r="CA78" i="14"/>
  <c r="CC78" i="14"/>
  <c r="CC65" i="14" s="1"/>
  <c r="CE78" i="14"/>
  <c r="CG78" i="14"/>
  <c r="CI78" i="14"/>
  <c r="CK78" i="14"/>
  <c r="CM78" i="14"/>
  <c r="CO78" i="14"/>
  <c r="CQ78" i="14"/>
  <c r="CS78" i="14"/>
  <c r="CU78" i="14"/>
  <c r="CW78" i="14"/>
  <c r="CY78" i="14"/>
  <c r="DA78" i="14"/>
  <c r="DC78" i="14"/>
  <c r="DE78" i="14"/>
  <c r="DG78" i="14"/>
  <c r="DI78" i="14"/>
  <c r="DK78" i="14"/>
  <c r="DM78" i="14"/>
  <c r="DO78" i="14"/>
  <c r="DQ78" i="14"/>
  <c r="DS78" i="14"/>
  <c r="DU78" i="14"/>
  <c r="DW78" i="14"/>
  <c r="C79" i="14"/>
  <c r="C64" i="14" s="1"/>
  <c r="E79" i="14"/>
  <c r="G79" i="14"/>
  <c r="I79" i="14"/>
  <c r="K79" i="14"/>
  <c r="M79" i="14"/>
  <c r="O79" i="14"/>
  <c r="Q79" i="14"/>
  <c r="S79" i="14"/>
  <c r="U79" i="14"/>
  <c r="W79" i="14"/>
  <c r="Y79" i="14"/>
  <c r="AA79" i="14"/>
  <c r="AA64" i="14" s="1"/>
  <c r="AC79" i="14"/>
  <c r="AE79" i="14"/>
  <c r="AG79" i="14"/>
  <c r="AI79" i="14"/>
  <c r="AK79" i="14"/>
  <c r="AM79" i="14"/>
  <c r="AO79" i="14"/>
  <c r="AQ79" i="14"/>
  <c r="AS79" i="14"/>
  <c r="AU79" i="14"/>
  <c r="AW79" i="14"/>
  <c r="AY79" i="14"/>
  <c r="BA79" i="14"/>
  <c r="BC79" i="14"/>
  <c r="BE79" i="14"/>
  <c r="BG79" i="14"/>
  <c r="BI79" i="14"/>
  <c r="BK79" i="14"/>
  <c r="BM79" i="14"/>
  <c r="BO79" i="14"/>
  <c r="BQ79" i="14"/>
  <c r="BS79" i="14"/>
  <c r="BU79" i="14"/>
  <c r="BW79" i="14"/>
  <c r="BY79" i="14"/>
  <c r="CA79" i="14"/>
  <c r="CC79" i="14"/>
  <c r="CE79" i="14"/>
  <c r="CG79" i="14"/>
  <c r="CI79" i="14"/>
  <c r="CK79" i="14"/>
  <c r="CM79" i="14"/>
  <c r="CO79" i="14"/>
  <c r="CQ79" i="14"/>
  <c r="CS79" i="14"/>
  <c r="CU79" i="14"/>
  <c r="CW79" i="14"/>
  <c r="CY79" i="14"/>
  <c r="DA79" i="14"/>
  <c r="DC79" i="14"/>
  <c r="DE79" i="14"/>
  <c r="DG79" i="14"/>
  <c r="DI79" i="14"/>
  <c r="DK79" i="14"/>
  <c r="DM79" i="14"/>
  <c r="DO79" i="14"/>
  <c r="DQ79" i="14"/>
  <c r="DS79" i="14"/>
  <c r="DS64" i="14" s="1"/>
  <c r="DU79" i="14"/>
  <c r="DW79" i="14"/>
  <c r="D67" i="14"/>
  <c r="F67" i="14"/>
  <c r="H67" i="14"/>
  <c r="J67" i="14"/>
  <c r="L67" i="14"/>
  <c r="N67" i="14"/>
  <c r="P67" i="14"/>
  <c r="R67" i="14"/>
  <c r="T67" i="14"/>
  <c r="V67" i="14"/>
  <c r="X67" i="14"/>
  <c r="Z67" i="14"/>
  <c r="AB67" i="14"/>
  <c r="AD67" i="14"/>
  <c r="AF67" i="14"/>
  <c r="AH67" i="14"/>
  <c r="AJ67" i="14"/>
  <c r="AL67" i="14"/>
  <c r="AN67" i="14"/>
  <c r="AP67" i="14"/>
  <c r="AO6" i="14" s="1"/>
  <c r="AR67" i="14"/>
  <c r="AT67" i="14"/>
  <c r="AV67" i="14"/>
  <c r="AX67" i="14"/>
  <c r="AW6" i="14" s="1"/>
  <c r="AZ67" i="14"/>
  <c r="BB67" i="14"/>
  <c r="BD67" i="14"/>
  <c r="BF67" i="14"/>
  <c r="BE6" i="14" s="1"/>
  <c r="BH67" i="14"/>
  <c r="BJ67" i="14"/>
  <c r="BL67" i="14"/>
  <c r="BN67" i="14"/>
  <c r="BM6" i="14" s="1"/>
  <c r="BP67" i="14"/>
  <c r="BR67" i="14"/>
  <c r="BT67" i="14"/>
  <c r="BV67" i="14"/>
  <c r="BX67" i="14"/>
  <c r="BZ67" i="14"/>
  <c r="CB67" i="14"/>
  <c r="CD67" i="14"/>
  <c r="CF67" i="14"/>
  <c r="CH67" i="14"/>
  <c r="CJ67" i="14"/>
  <c r="CG6" i="14" s="1"/>
  <c r="CL67" i="14"/>
  <c r="CN67" i="14"/>
  <c r="CP67" i="14"/>
  <c r="CR67" i="14"/>
  <c r="CT67" i="14"/>
  <c r="CV67" i="14"/>
  <c r="CX67" i="14"/>
  <c r="CZ67" i="14"/>
  <c r="DB67" i="14"/>
  <c r="DD67" i="14"/>
  <c r="DF67" i="14"/>
  <c r="DH67" i="14"/>
  <c r="DJ67" i="14"/>
  <c r="DL67" i="14"/>
  <c r="DI6" i="14" s="1"/>
  <c r="DN67" i="14"/>
  <c r="DP67" i="14"/>
  <c r="DR67" i="14"/>
  <c r="DT67" i="14"/>
  <c r="DV67" i="14"/>
  <c r="DX67" i="14"/>
  <c r="AV47" i="14"/>
  <c r="DP47" i="14"/>
  <c r="DP51" i="14" s="1"/>
  <c r="AL19" i="14"/>
  <c r="AN19" i="14"/>
  <c r="AP19" i="14"/>
  <c r="AR19" i="14"/>
  <c r="AT19" i="14"/>
  <c r="AV19" i="14"/>
  <c r="AX19" i="14"/>
  <c r="AZ19" i="14"/>
  <c r="BB19" i="14"/>
  <c r="BD19" i="14"/>
  <c r="BF19" i="14"/>
  <c r="BH19" i="14"/>
  <c r="BJ19" i="14"/>
  <c r="BL19" i="14"/>
  <c r="BN19" i="14"/>
  <c r="BP19" i="14"/>
  <c r="BR19" i="14"/>
  <c r="BT19" i="14"/>
  <c r="BV19" i="14"/>
  <c r="BX19" i="14"/>
  <c r="BZ19" i="14"/>
  <c r="CB19" i="14"/>
  <c r="CD19" i="14"/>
  <c r="CF19" i="14"/>
  <c r="CH19" i="14"/>
  <c r="CJ19" i="14"/>
  <c r="CL19" i="14"/>
  <c r="CN19" i="14"/>
  <c r="CP19" i="14"/>
  <c r="CR19" i="14"/>
  <c r="CT19" i="14"/>
  <c r="CV19" i="14"/>
  <c r="CX19" i="14"/>
  <c r="CZ19" i="14"/>
  <c r="DB19" i="14"/>
  <c r="DD19" i="14"/>
  <c r="DF19" i="14"/>
  <c r="DH19" i="14"/>
  <c r="DJ19" i="14"/>
  <c r="DL19" i="14"/>
  <c r="DN19" i="14"/>
  <c r="DP19" i="14"/>
  <c r="DR19" i="14"/>
  <c r="DT19" i="14"/>
  <c r="DV19" i="14"/>
  <c r="DX19" i="14"/>
  <c r="C80" i="13"/>
  <c r="E80" i="13"/>
  <c r="G80" i="13"/>
  <c r="I80" i="13"/>
  <c r="K80" i="13"/>
  <c r="M80" i="13"/>
  <c r="O80" i="13"/>
  <c r="Q80" i="13"/>
  <c r="S80" i="13"/>
  <c r="U80" i="13"/>
  <c r="W80" i="13"/>
  <c r="Y80" i="13"/>
  <c r="AA80" i="13"/>
  <c r="AC80" i="13"/>
  <c r="AE80" i="13"/>
  <c r="AG80" i="13"/>
  <c r="AI80" i="13"/>
  <c r="AK80" i="13"/>
  <c r="AM80" i="13"/>
  <c r="AO80" i="13"/>
  <c r="AQ80" i="13"/>
  <c r="AS80" i="13"/>
  <c r="AU80" i="13"/>
  <c r="AW80" i="13"/>
  <c r="AY80" i="13"/>
  <c r="BA80" i="13"/>
  <c r="BC80" i="13"/>
  <c r="BE80" i="13"/>
  <c r="BG80" i="13"/>
  <c r="BI80" i="13"/>
  <c r="BK80" i="13"/>
  <c r="BM80" i="13"/>
  <c r="BO80" i="13"/>
  <c r="BQ80" i="13"/>
  <c r="BS80" i="13"/>
  <c r="BU80" i="13"/>
  <c r="BW80" i="13"/>
  <c r="BY80" i="13"/>
  <c r="CA80" i="13"/>
  <c r="CC80" i="13"/>
  <c r="CE80" i="13"/>
  <c r="CG80" i="13"/>
  <c r="CI80" i="13"/>
  <c r="CI66" i="13" s="1"/>
  <c r="CK80" i="13"/>
  <c r="CM80" i="13"/>
  <c r="CO80" i="13"/>
  <c r="CQ80" i="13"/>
  <c r="CS80" i="13"/>
  <c r="CU80" i="13"/>
  <c r="CW80" i="13"/>
  <c r="CY80" i="13"/>
  <c r="DA80" i="13"/>
  <c r="DC80" i="13"/>
  <c r="DE80" i="13"/>
  <c r="DG80" i="13"/>
  <c r="DI80" i="13"/>
  <c r="DK80" i="13"/>
  <c r="DM80" i="13"/>
  <c r="DO80" i="13"/>
  <c r="DQ80" i="13"/>
  <c r="DS80" i="13"/>
  <c r="DU80" i="13"/>
  <c r="DW80" i="13"/>
  <c r="C81" i="13"/>
  <c r="E81" i="13"/>
  <c r="G81" i="13"/>
  <c r="I81" i="13"/>
  <c r="K81" i="13"/>
  <c r="M81" i="13"/>
  <c r="O81" i="13"/>
  <c r="Q81" i="13"/>
  <c r="S81" i="13"/>
  <c r="U81" i="13"/>
  <c r="W81" i="13"/>
  <c r="Y81" i="13"/>
  <c r="AA81" i="13"/>
  <c r="AC81" i="13"/>
  <c r="AE81" i="13"/>
  <c r="AG81" i="13"/>
  <c r="AI81" i="13"/>
  <c r="AK81" i="13"/>
  <c r="AM81" i="13"/>
  <c r="AO81" i="13"/>
  <c r="AQ81" i="13"/>
  <c r="AS81" i="13"/>
  <c r="AU81" i="13"/>
  <c r="AW81" i="13"/>
  <c r="AY81" i="13"/>
  <c r="BA81" i="13"/>
  <c r="BC81" i="13"/>
  <c r="BE81" i="13"/>
  <c r="BG81" i="13"/>
  <c r="BI81" i="13"/>
  <c r="BK81" i="13"/>
  <c r="BM81" i="13"/>
  <c r="BO81" i="13"/>
  <c r="BQ81" i="13"/>
  <c r="BS81" i="13"/>
  <c r="BU81" i="13"/>
  <c r="BW81" i="13"/>
  <c r="BY81" i="13"/>
  <c r="CA81" i="13"/>
  <c r="CC81" i="13"/>
  <c r="CE81" i="13"/>
  <c r="CG81" i="13"/>
  <c r="CI81" i="13"/>
  <c r="CK81" i="13"/>
  <c r="CM81" i="13"/>
  <c r="CO81" i="13"/>
  <c r="CQ81" i="13"/>
  <c r="CS81" i="13"/>
  <c r="CU81" i="13"/>
  <c r="CW81" i="13"/>
  <c r="CY81" i="13"/>
  <c r="DA81" i="13"/>
  <c r="DC81" i="13"/>
  <c r="DE81" i="13"/>
  <c r="DG81" i="13"/>
  <c r="DI81" i="13"/>
  <c r="DK81" i="13"/>
  <c r="DM81" i="13"/>
  <c r="DO81" i="13"/>
  <c r="DQ81" i="13"/>
  <c r="DS81" i="13"/>
  <c r="DU81" i="13"/>
  <c r="DW81" i="13"/>
  <c r="C82" i="13"/>
  <c r="E82" i="13"/>
  <c r="G82" i="13"/>
  <c r="I82" i="13"/>
  <c r="K82" i="13"/>
  <c r="M82" i="13"/>
  <c r="O82" i="13"/>
  <c r="Q82" i="13"/>
  <c r="S82" i="13"/>
  <c r="U82" i="13"/>
  <c r="W82" i="13"/>
  <c r="Y82" i="13"/>
  <c r="AA82" i="13"/>
  <c r="AC82" i="13"/>
  <c r="AE82" i="13"/>
  <c r="AG82" i="13"/>
  <c r="AI82" i="13"/>
  <c r="AK82" i="13"/>
  <c r="AM82" i="13"/>
  <c r="AO82" i="13"/>
  <c r="AQ82" i="13"/>
  <c r="AS82" i="13"/>
  <c r="AU82" i="13"/>
  <c r="AW82" i="13"/>
  <c r="AY82" i="13"/>
  <c r="AY64" i="13" s="1"/>
  <c r="BA82" i="13"/>
  <c r="BC82" i="13"/>
  <c r="BE82" i="13"/>
  <c r="BG82" i="13"/>
  <c r="BI82" i="13"/>
  <c r="BK82" i="13"/>
  <c r="BM82" i="13"/>
  <c r="BO82" i="13"/>
  <c r="BQ82" i="13"/>
  <c r="BS82" i="13"/>
  <c r="BU82" i="13"/>
  <c r="BW82" i="13"/>
  <c r="BY82" i="13"/>
  <c r="CA82" i="13"/>
  <c r="CC82" i="13"/>
  <c r="CE82" i="13"/>
  <c r="CG82" i="13"/>
  <c r="CI82" i="13"/>
  <c r="CK82" i="13"/>
  <c r="CM82" i="13"/>
  <c r="CO82" i="13"/>
  <c r="CQ82" i="13"/>
  <c r="CS82" i="13"/>
  <c r="CU82" i="13"/>
  <c r="CU64" i="13" s="1"/>
  <c r="CW82" i="13"/>
  <c r="CY82" i="13"/>
  <c r="DA82" i="13"/>
  <c r="DC82" i="13"/>
  <c r="DE82" i="13"/>
  <c r="DG82" i="13"/>
  <c r="DI82" i="13"/>
  <c r="DK82" i="13"/>
  <c r="DM82" i="13"/>
  <c r="DO82" i="13"/>
  <c r="DQ82" i="13"/>
  <c r="DS82" i="13"/>
  <c r="DU82" i="13"/>
  <c r="DW82" i="13"/>
  <c r="C83" i="13"/>
  <c r="E83" i="13"/>
  <c r="G83" i="13"/>
  <c r="I83" i="13"/>
  <c r="K83" i="13"/>
  <c r="M83" i="13"/>
  <c r="O83" i="13"/>
  <c r="Q83" i="13"/>
  <c r="S83" i="13"/>
  <c r="U83" i="13"/>
  <c r="W83" i="13"/>
  <c r="Y83" i="13"/>
  <c r="AA83" i="13"/>
  <c r="AC83" i="13"/>
  <c r="AE83" i="13"/>
  <c r="AG83" i="13"/>
  <c r="AI83" i="13"/>
  <c r="AK83" i="13"/>
  <c r="AM83" i="13"/>
  <c r="AO83" i="13"/>
  <c r="AQ83" i="13"/>
  <c r="AS83" i="13"/>
  <c r="AU83" i="13"/>
  <c r="AW83" i="13"/>
  <c r="AY83" i="13"/>
  <c r="BA83" i="13"/>
  <c r="BC83" i="13"/>
  <c r="BE83" i="13"/>
  <c r="BG83" i="13"/>
  <c r="BI83" i="13"/>
  <c r="BK83" i="13"/>
  <c r="BM83" i="13"/>
  <c r="BO83" i="13"/>
  <c r="BQ83" i="13"/>
  <c r="BS83" i="13"/>
  <c r="BU83" i="13"/>
  <c r="BW83" i="13"/>
  <c r="BY83" i="13"/>
  <c r="CA83" i="13"/>
  <c r="CC83" i="13"/>
  <c r="CE83" i="13"/>
  <c r="CG83" i="13"/>
  <c r="CI83" i="13"/>
  <c r="CK83" i="13"/>
  <c r="CM83" i="13"/>
  <c r="CO83" i="13"/>
  <c r="CO66" i="13" s="1"/>
  <c r="CQ83" i="13"/>
  <c r="CS83" i="13"/>
  <c r="CU83" i="13"/>
  <c r="CW83" i="13"/>
  <c r="CY83" i="13"/>
  <c r="DA83" i="13"/>
  <c r="DC83" i="13"/>
  <c r="DE83" i="13"/>
  <c r="DG83" i="13"/>
  <c r="DI83" i="13"/>
  <c r="DK83" i="13"/>
  <c r="DM83" i="13"/>
  <c r="DO83" i="13"/>
  <c r="DQ83" i="13"/>
  <c r="DS83" i="13"/>
  <c r="DU83" i="13"/>
  <c r="DW83" i="13"/>
  <c r="C84" i="13"/>
  <c r="E84" i="13"/>
  <c r="G84" i="13"/>
  <c r="I84" i="13"/>
  <c r="K84" i="13"/>
  <c r="M84" i="13"/>
  <c r="O84" i="13"/>
  <c r="O65" i="13" s="1"/>
  <c r="Q84" i="13"/>
  <c r="S84" i="13"/>
  <c r="U84" i="13"/>
  <c r="W84" i="13"/>
  <c r="Y84" i="13"/>
  <c r="AA84" i="13"/>
  <c r="AC84" i="13"/>
  <c r="AE84" i="13"/>
  <c r="AG84" i="13"/>
  <c r="AI84" i="13"/>
  <c r="AK84" i="13"/>
  <c r="AM84" i="13"/>
  <c r="AO84" i="13"/>
  <c r="AQ84" i="13"/>
  <c r="AS84" i="13"/>
  <c r="AU84" i="13"/>
  <c r="AW84" i="13"/>
  <c r="AY84" i="13"/>
  <c r="BA84" i="13"/>
  <c r="BC84" i="13"/>
  <c r="BE84" i="13"/>
  <c r="BG84" i="13"/>
  <c r="BI84" i="13"/>
  <c r="BK84" i="13"/>
  <c r="BK65" i="13" s="1"/>
  <c r="BM84" i="13"/>
  <c r="BO84" i="13"/>
  <c r="BQ84" i="13"/>
  <c r="BS84" i="13"/>
  <c r="BU84" i="13"/>
  <c r="BW84" i="13"/>
  <c r="BY84" i="13"/>
  <c r="CA84" i="13"/>
  <c r="CC84" i="13"/>
  <c r="CE84" i="13"/>
  <c r="CG84" i="13"/>
  <c r="CI84" i="13"/>
  <c r="CK84" i="13"/>
  <c r="CM84" i="13"/>
  <c r="CO84" i="13"/>
  <c r="CQ84" i="13"/>
  <c r="CS84" i="13"/>
  <c r="CU84" i="13"/>
  <c r="CW84" i="13"/>
  <c r="CY84" i="13"/>
  <c r="DA84" i="13"/>
  <c r="DC84" i="13"/>
  <c r="DE84" i="13"/>
  <c r="DG84" i="13"/>
  <c r="DI84" i="13"/>
  <c r="DK84" i="13"/>
  <c r="DM84" i="13"/>
  <c r="DO84" i="13"/>
  <c r="DQ84" i="13"/>
  <c r="DS84" i="13"/>
  <c r="DU84" i="13"/>
  <c r="DW84" i="13"/>
  <c r="C85" i="13"/>
  <c r="E85" i="13"/>
  <c r="G85" i="13"/>
  <c r="I85" i="13"/>
  <c r="K85" i="13"/>
  <c r="M85" i="13"/>
  <c r="O85" i="13"/>
  <c r="Q85" i="13"/>
  <c r="S85" i="13"/>
  <c r="U85" i="13"/>
  <c r="W85" i="13"/>
  <c r="Y85" i="13"/>
  <c r="AA85" i="13"/>
  <c r="AC85" i="13"/>
  <c r="AE85" i="13"/>
  <c r="AG85" i="13"/>
  <c r="AI85" i="13"/>
  <c r="AK85" i="13"/>
  <c r="AM85" i="13"/>
  <c r="AO85" i="13"/>
  <c r="AQ85" i="13"/>
  <c r="AS85" i="13"/>
  <c r="AU85" i="13"/>
  <c r="AW85" i="13"/>
  <c r="AY85" i="13"/>
  <c r="BA85" i="13"/>
  <c r="BC85" i="13"/>
  <c r="BE85" i="13"/>
  <c r="BE64" i="13" s="1"/>
  <c r="BG85" i="13"/>
  <c r="BI85" i="13"/>
  <c r="BK85" i="13"/>
  <c r="BM85" i="13"/>
  <c r="BO85" i="13"/>
  <c r="BQ85" i="13"/>
  <c r="BS85" i="13"/>
  <c r="BU85" i="13"/>
  <c r="BW85" i="13"/>
  <c r="BY85" i="13"/>
  <c r="CA85" i="13"/>
  <c r="CC85" i="13"/>
  <c r="CE85" i="13"/>
  <c r="CG85" i="13"/>
  <c r="CI85" i="13"/>
  <c r="CK85" i="13"/>
  <c r="CM85" i="13"/>
  <c r="CO85" i="13"/>
  <c r="CQ85" i="13"/>
  <c r="CS85" i="13"/>
  <c r="CU85" i="13"/>
  <c r="CW85" i="13"/>
  <c r="CY85" i="13"/>
  <c r="DA85" i="13"/>
  <c r="DA64" i="13" s="1"/>
  <c r="DC85" i="13"/>
  <c r="DE85" i="13"/>
  <c r="DG85" i="13"/>
  <c r="DI85" i="13"/>
  <c r="DK85" i="13"/>
  <c r="DM85" i="13"/>
  <c r="DO85" i="13"/>
  <c r="DQ85" i="13"/>
  <c r="DS85" i="13"/>
  <c r="DU85" i="13"/>
  <c r="DW85" i="13"/>
  <c r="C86" i="13"/>
  <c r="E86" i="13"/>
  <c r="G86" i="13"/>
  <c r="I86" i="13"/>
  <c r="K86" i="13"/>
  <c r="M86" i="13"/>
  <c r="O86" i="13"/>
  <c r="Q86" i="13"/>
  <c r="S86" i="13"/>
  <c r="U86" i="13"/>
  <c r="W86" i="13"/>
  <c r="Y86" i="13"/>
  <c r="AA86" i="13"/>
  <c r="AC86" i="13"/>
  <c r="AE86" i="13"/>
  <c r="AG86" i="13"/>
  <c r="AI86" i="13"/>
  <c r="AK86" i="13"/>
  <c r="AM86" i="13"/>
  <c r="AO86" i="13"/>
  <c r="AQ86" i="13"/>
  <c r="AS86" i="13"/>
  <c r="AU86" i="13"/>
  <c r="AU66" i="13" s="1"/>
  <c r="AW86" i="13"/>
  <c r="AW66" i="13" s="1"/>
  <c r="AY86" i="13"/>
  <c r="BA86" i="13"/>
  <c r="BC86" i="13"/>
  <c r="BE86" i="13"/>
  <c r="BG86" i="13"/>
  <c r="BI86" i="13"/>
  <c r="BK86" i="13"/>
  <c r="BM86" i="13"/>
  <c r="BO86" i="13"/>
  <c r="BQ86" i="13"/>
  <c r="BS86" i="13"/>
  <c r="BU86" i="13"/>
  <c r="BW86" i="13"/>
  <c r="BY86" i="13"/>
  <c r="CA86" i="13"/>
  <c r="CC86" i="13"/>
  <c r="CE86" i="13"/>
  <c r="CG86" i="13"/>
  <c r="CI86" i="13"/>
  <c r="CK86" i="13"/>
  <c r="CM86" i="13"/>
  <c r="CO86" i="13"/>
  <c r="CQ86" i="13"/>
  <c r="CS86" i="13"/>
  <c r="CU86" i="13"/>
  <c r="CW86" i="13"/>
  <c r="CY86" i="13"/>
  <c r="DA86" i="13"/>
  <c r="DC86" i="13"/>
  <c r="DE86" i="13"/>
  <c r="DG86" i="13"/>
  <c r="DI86" i="13"/>
  <c r="DK86" i="13"/>
  <c r="DM86" i="13"/>
  <c r="DO86" i="13"/>
  <c r="DQ86" i="13"/>
  <c r="DS86" i="13"/>
  <c r="DU86" i="13"/>
  <c r="DW86" i="13"/>
  <c r="C87" i="13"/>
  <c r="E87" i="13"/>
  <c r="G87" i="13"/>
  <c r="I87" i="13"/>
  <c r="K87" i="13"/>
  <c r="M87" i="13"/>
  <c r="O87" i="13"/>
  <c r="Q87" i="13"/>
  <c r="Q65" i="13" s="1"/>
  <c r="S87" i="13"/>
  <c r="U87" i="13"/>
  <c r="W87" i="13"/>
  <c r="Y87" i="13"/>
  <c r="AA87" i="13"/>
  <c r="AC87" i="13"/>
  <c r="AE87" i="13"/>
  <c r="AG87" i="13"/>
  <c r="AI87" i="13"/>
  <c r="AK87" i="13"/>
  <c r="AM87" i="13"/>
  <c r="AO87" i="13"/>
  <c r="AQ87" i="13"/>
  <c r="AS87" i="13"/>
  <c r="AU87" i="13"/>
  <c r="AW87" i="13"/>
  <c r="AY87" i="13"/>
  <c r="BA87" i="13"/>
  <c r="BC87" i="13"/>
  <c r="BE87" i="13"/>
  <c r="BG87" i="13"/>
  <c r="BI87" i="13"/>
  <c r="BK87" i="13"/>
  <c r="BM87" i="13"/>
  <c r="BM65" i="13" s="1"/>
  <c r="BO87" i="13"/>
  <c r="BQ87" i="13"/>
  <c r="BQ65" i="13" s="1"/>
  <c r="BS87" i="13"/>
  <c r="BU87" i="13"/>
  <c r="BW87" i="13"/>
  <c r="BY87" i="13"/>
  <c r="CA87" i="13"/>
  <c r="CC87" i="13"/>
  <c r="CE87" i="13"/>
  <c r="CG87" i="13"/>
  <c r="CI87" i="13"/>
  <c r="CK87" i="13"/>
  <c r="CM87" i="13"/>
  <c r="CO87" i="13"/>
  <c r="CQ87" i="13"/>
  <c r="CS87" i="13"/>
  <c r="CU87" i="13"/>
  <c r="CW87" i="13"/>
  <c r="CY87" i="13"/>
  <c r="DA87" i="13"/>
  <c r="DC87" i="13"/>
  <c r="DE87" i="13"/>
  <c r="DG87" i="13"/>
  <c r="DI87" i="13"/>
  <c r="DI65" i="13" s="1"/>
  <c r="DK87" i="13"/>
  <c r="DK65" i="13" s="1"/>
  <c r="DM87" i="13"/>
  <c r="DM65" i="13" s="1"/>
  <c r="DO87" i="13"/>
  <c r="DQ87" i="13"/>
  <c r="DS87" i="13"/>
  <c r="DU87" i="13"/>
  <c r="DW87" i="13"/>
  <c r="C88" i="13"/>
  <c r="E88" i="13"/>
  <c r="G88" i="13"/>
  <c r="I88" i="13"/>
  <c r="K88" i="13"/>
  <c r="K64" i="13" s="1"/>
  <c r="M88" i="13"/>
  <c r="M64" i="13" s="1"/>
  <c r="O88" i="13"/>
  <c r="Q88" i="13"/>
  <c r="S88" i="13"/>
  <c r="U88" i="13"/>
  <c r="W88" i="13"/>
  <c r="Y88" i="13"/>
  <c r="AA88" i="13"/>
  <c r="AC88" i="13"/>
  <c r="AE88" i="13"/>
  <c r="AG88" i="13"/>
  <c r="AI88" i="13"/>
  <c r="AK88" i="13"/>
  <c r="AM88" i="13"/>
  <c r="AO88" i="13"/>
  <c r="AQ88" i="13"/>
  <c r="AS88" i="13"/>
  <c r="AU88" i="13"/>
  <c r="AW88" i="13"/>
  <c r="AY88" i="13"/>
  <c r="BA88" i="13"/>
  <c r="BC88" i="13"/>
  <c r="BE88" i="13"/>
  <c r="BG88" i="13"/>
  <c r="BI88" i="13"/>
  <c r="BK88" i="13"/>
  <c r="BM88" i="13"/>
  <c r="BO88" i="13"/>
  <c r="BQ88" i="13"/>
  <c r="BS88" i="13"/>
  <c r="BU88" i="13"/>
  <c r="BW88" i="13"/>
  <c r="BY88" i="13"/>
  <c r="CA88" i="13"/>
  <c r="CC88" i="13"/>
  <c r="CE88" i="13"/>
  <c r="CG88" i="13"/>
  <c r="CI88" i="13"/>
  <c r="CK88" i="13"/>
  <c r="CM88" i="13"/>
  <c r="CO88" i="13"/>
  <c r="CQ88" i="13"/>
  <c r="CS88" i="13"/>
  <c r="CU88" i="13"/>
  <c r="CW88" i="13"/>
  <c r="CY88" i="13"/>
  <c r="DA88" i="13"/>
  <c r="DC88" i="13"/>
  <c r="DC64" i="13" s="1"/>
  <c r="DE88" i="13"/>
  <c r="DG88" i="13"/>
  <c r="DI88" i="13"/>
  <c r="DK88" i="13"/>
  <c r="DM88" i="13"/>
  <c r="DO88" i="13"/>
  <c r="DQ88" i="13"/>
  <c r="DS88" i="13"/>
  <c r="DU88" i="13"/>
  <c r="DW88" i="13"/>
  <c r="U89" i="13"/>
  <c r="C71" i="13"/>
  <c r="E71" i="13"/>
  <c r="E66" i="13" s="1"/>
  <c r="G71" i="13"/>
  <c r="G66" i="13" s="1"/>
  <c r="I71" i="13"/>
  <c r="K71" i="13"/>
  <c r="M71" i="13"/>
  <c r="O71" i="13"/>
  <c r="Q71" i="13"/>
  <c r="S71" i="13"/>
  <c r="U71" i="13"/>
  <c r="W71" i="13"/>
  <c r="W66" i="13" s="1"/>
  <c r="Y71" i="13"/>
  <c r="AA71" i="13"/>
  <c r="AC71" i="13"/>
  <c r="AC66" i="13" s="1"/>
  <c r="AE71" i="13"/>
  <c r="AE66" i="13" s="1"/>
  <c r="AG71" i="13"/>
  <c r="AI71" i="13"/>
  <c r="AK71" i="13"/>
  <c r="AM71" i="13"/>
  <c r="AO71" i="13"/>
  <c r="AQ71" i="13"/>
  <c r="AS71" i="13"/>
  <c r="AU71" i="13"/>
  <c r="AW71" i="13"/>
  <c r="AY71" i="13"/>
  <c r="BA71" i="13"/>
  <c r="BA66" i="13" s="1"/>
  <c r="BC71" i="13"/>
  <c r="BC66" i="13" s="1"/>
  <c r="BE71" i="13"/>
  <c r="BG71" i="13"/>
  <c r="BI71" i="13"/>
  <c r="BK71" i="13"/>
  <c r="BM71" i="13"/>
  <c r="BO71" i="13"/>
  <c r="BQ71" i="13"/>
  <c r="BS71" i="13"/>
  <c r="BU71" i="13"/>
  <c r="BW71" i="13"/>
  <c r="BY71" i="13"/>
  <c r="BY66" i="13" s="1"/>
  <c r="CA71" i="13"/>
  <c r="CA66" i="13" s="1"/>
  <c r="CC71" i="13"/>
  <c r="CE71" i="13"/>
  <c r="CG71" i="13"/>
  <c r="CI71" i="13"/>
  <c r="CK71" i="13"/>
  <c r="CM71" i="13"/>
  <c r="CO71" i="13"/>
  <c r="CQ71" i="13"/>
  <c r="CQ66" i="13" s="1"/>
  <c r="CS71" i="13"/>
  <c r="CU71" i="13"/>
  <c r="CW71" i="13"/>
  <c r="CW66" i="13" s="1"/>
  <c r="CY71" i="13"/>
  <c r="DA71" i="13"/>
  <c r="DC71" i="13"/>
  <c r="DE71" i="13"/>
  <c r="DG71" i="13"/>
  <c r="DI71" i="13"/>
  <c r="DK71" i="13"/>
  <c r="DM71" i="13"/>
  <c r="DO71" i="13"/>
  <c r="DO66" i="13" s="1"/>
  <c r="DQ71" i="13"/>
  <c r="DS71" i="13"/>
  <c r="DU71" i="13"/>
  <c r="DW71" i="13"/>
  <c r="C72" i="13"/>
  <c r="E72" i="13"/>
  <c r="G72" i="13"/>
  <c r="I72" i="13"/>
  <c r="K72" i="13"/>
  <c r="M72" i="13"/>
  <c r="O72" i="13"/>
  <c r="Q72" i="13"/>
  <c r="S72" i="13"/>
  <c r="U72" i="13"/>
  <c r="W72" i="13"/>
  <c r="Y72" i="13"/>
  <c r="AA72" i="13"/>
  <c r="AC72" i="13"/>
  <c r="AE72" i="13"/>
  <c r="AG72" i="13"/>
  <c r="AI72" i="13"/>
  <c r="AK72" i="13"/>
  <c r="AM72" i="13"/>
  <c r="AO72" i="13"/>
  <c r="AO65" i="13" s="1"/>
  <c r="AQ72" i="13"/>
  <c r="AS72" i="13"/>
  <c r="AU72" i="13"/>
  <c r="AW72" i="13"/>
  <c r="AY72" i="13"/>
  <c r="BA72" i="13"/>
  <c r="BC72" i="13"/>
  <c r="BE72" i="13"/>
  <c r="BG72" i="13"/>
  <c r="BI72" i="13"/>
  <c r="BK72" i="13"/>
  <c r="BM72" i="13"/>
  <c r="BO72" i="13"/>
  <c r="BQ72" i="13"/>
  <c r="BS72" i="13"/>
  <c r="BU72" i="13"/>
  <c r="BW72" i="13"/>
  <c r="BY72" i="13"/>
  <c r="CA72" i="13"/>
  <c r="CC72" i="13"/>
  <c r="CE72" i="13"/>
  <c r="CG72" i="13"/>
  <c r="CI72" i="13"/>
  <c r="CK72" i="13"/>
  <c r="CK65" i="13" s="1"/>
  <c r="CM72" i="13"/>
  <c r="CO72" i="13"/>
  <c r="CQ72" i="13"/>
  <c r="CS72" i="13"/>
  <c r="CU72" i="13"/>
  <c r="CW72" i="13"/>
  <c r="CY72" i="13"/>
  <c r="DA72" i="13"/>
  <c r="DC72" i="13"/>
  <c r="DE72" i="13"/>
  <c r="DG72" i="13"/>
  <c r="DI72" i="13"/>
  <c r="DK72" i="13"/>
  <c r="DM72" i="13"/>
  <c r="DO72" i="13"/>
  <c r="DQ72" i="13"/>
  <c r="DS72" i="13"/>
  <c r="DU72" i="13"/>
  <c r="DW72" i="13"/>
  <c r="C73" i="13"/>
  <c r="E73" i="13"/>
  <c r="G73" i="13"/>
  <c r="I73" i="13"/>
  <c r="K73" i="13"/>
  <c r="M73" i="13"/>
  <c r="O73" i="13"/>
  <c r="Q73" i="13"/>
  <c r="Q64" i="13" s="1"/>
  <c r="S73" i="13"/>
  <c r="S64" i="13" s="1"/>
  <c r="U73" i="13"/>
  <c r="W73" i="13"/>
  <c r="Y73" i="13"/>
  <c r="AA73" i="13"/>
  <c r="AC73" i="13"/>
  <c r="AE73" i="13"/>
  <c r="AG73" i="13"/>
  <c r="AI73" i="13"/>
  <c r="AK73" i="13"/>
  <c r="AM73" i="13"/>
  <c r="AO73" i="13"/>
  <c r="AO64" i="13" s="1"/>
  <c r="AQ73" i="13"/>
  <c r="AQ64" i="13" s="1"/>
  <c r="AS73" i="13"/>
  <c r="AU73" i="13"/>
  <c r="AW73" i="13"/>
  <c r="AY73" i="13"/>
  <c r="BA73" i="13"/>
  <c r="BC73" i="13"/>
  <c r="BE73" i="13"/>
  <c r="BG73" i="13"/>
  <c r="BG64" i="13" s="1"/>
  <c r="BI73" i="13"/>
  <c r="BK73" i="13"/>
  <c r="BM73" i="13"/>
  <c r="BM64" i="13" s="1"/>
  <c r="BO73" i="13"/>
  <c r="BQ73" i="13"/>
  <c r="BS73" i="13"/>
  <c r="BU73" i="13"/>
  <c r="BW73" i="13"/>
  <c r="BY73" i="13"/>
  <c r="CA73" i="13"/>
  <c r="CC73" i="13"/>
  <c r="CE73" i="13"/>
  <c r="CE64" i="13" s="1"/>
  <c r="CG73" i="13"/>
  <c r="CI73" i="13"/>
  <c r="CK73" i="13"/>
  <c r="CM73" i="13"/>
  <c r="CO73" i="13"/>
  <c r="CQ73" i="13"/>
  <c r="CS73" i="13"/>
  <c r="CU73" i="13"/>
  <c r="CW73" i="13"/>
  <c r="CY73" i="13"/>
  <c r="DA73" i="13"/>
  <c r="DC73" i="13"/>
  <c r="DE73" i="13"/>
  <c r="DG73" i="13"/>
  <c r="DI73" i="13"/>
  <c r="DI64" i="13" s="1"/>
  <c r="DK73" i="13"/>
  <c r="DK64" i="13" s="1"/>
  <c r="DM73" i="13"/>
  <c r="DO73" i="13"/>
  <c r="DQ73" i="13"/>
  <c r="DS73" i="13"/>
  <c r="DU73" i="13"/>
  <c r="DW73" i="13"/>
  <c r="C74" i="13"/>
  <c r="E74" i="13"/>
  <c r="G74" i="13"/>
  <c r="I74" i="13"/>
  <c r="K74" i="13"/>
  <c r="M74" i="13"/>
  <c r="O74" i="13"/>
  <c r="Q74" i="13"/>
  <c r="S74" i="13"/>
  <c r="U74" i="13"/>
  <c r="W74" i="13"/>
  <c r="Y74" i="13"/>
  <c r="AA74" i="13"/>
  <c r="AC74" i="13"/>
  <c r="AE74" i="13"/>
  <c r="AG74" i="13"/>
  <c r="AI74" i="13"/>
  <c r="AI66" i="13" s="1"/>
  <c r="AK74" i="13"/>
  <c r="AM74" i="13"/>
  <c r="AO74" i="13"/>
  <c r="AQ74" i="13"/>
  <c r="AS74" i="13"/>
  <c r="AU74" i="13"/>
  <c r="AW74" i="13"/>
  <c r="AY74" i="13"/>
  <c r="BA74" i="13"/>
  <c r="BC74" i="13"/>
  <c r="BE74" i="13"/>
  <c r="BE66" i="13" s="1"/>
  <c r="BG74" i="13"/>
  <c r="BG66" i="13" s="1"/>
  <c r="BI74" i="13"/>
  <c r="BK74" i="13"/>
  <c r="BM74" i="13"/>
  <c r="BO74" i="13"/>
  <c r="BQ74" i="13"/>
  <c r="BS74" i="13"/>
  <c r="BU74" i="13"/>
  <c r="BW74" i="13"/>
  <c r="BY74" i="13"/>
  <c r="CA74" i="13"/>
  <c r="CC74" i="13"/>
  <c r="CC66" i="13" s="1"/>
  <c r="CE74" i="13"/>
  <c r="CE66" i="13" s="1"/>
  <c r="CG74" i="13"/>
  <c r="CG66" i="13" s="1"/>
  <c r="CI74" i="13"/>
  <c r="CK74" i="13"/>
  <c r="CM74" i="13"/>
  <c r="CO74" i="13"/>
  <c r="CQ74" i="13"/>
  <c r="CS74" i="13"/>
  <c r="CU74" i="13"/>
  <c r="CW74" i="13"/>
  <c r="CY74" i="13"/>
  <c r="DA74" i="13"/>
  <c r="DA66" i="13" s="1"/>
  <c r="DC74" i="13"/>
  <c r="DE74" i="13"/>
  <c r="DE66" i="13" s="1"/>
  <c r="DG74" i="13"/>
  <c r="DI74" i="13"/>
  <c r="DK74" i="13"/>
  <c r="DM74" i="13"/>
  <c r="DO74" i="13"/>
  <c r="DQ74" i="13"/>
  <c r="DS74" i="13"/>
  <c r="DU74" i="13"/>
  <c r="DW74" i="13"/>
  <c r="C75" i="13"/>
  <c r="C65" i="13" s="1"/>
  <c r="E75" i="13"/>
  <c r="E65" i="13" s="1"/>
  <c r="G75" i="13"/>
  <c r="G65" i="13" s="1"/>
  <c r="I75" i="13"/>
  <c r="K75" i="13"/>
  <c r="M75" i="13"/>
  <c r="O75" i="13"/>
  <c r="Q75" i="13"/>
  <c r="S75" i="13"/>
  <c r="U75" i="13"/>
  <c r="W75" i="13"/>
  <c r="Y75" i="13"/>
  <c r="AA75" i="13"/>
  <c r="AA65" i="13" s="1"/>
  <c r="AC75" i="13"/>
  <c r="AE75" i="13"/>
  <c r="AE65" i="13" s="1"/>
  <c r="AG75" i="13"/>
  <c r="AI75" i="13"/>
  <c r="AK75" i="13"/>
  <c r="AM75" i="13"/>
  <c r="AO75" i="13"/>
  <c r="AQ75" i="13"/>
  <c r="AS75" i="13"/>
  <c r="AU75" i="13"/>
  <c r="AW75" i="13"/>
  <c r="AY75" i="13"/>
  <c r="BA75" i="13"/>
  <c r="BC75" i="13"/>
  <c r="BE75" i="13"/>
  <c r="BG75" i="13"/>
  <c r="BI75" i="13"/>
  <c r="BK75" i="13"/>
  <c r="BM75" i="13"/>
  <c r="BO75" i="13"/>
  <c r="BQ75" i="13"/>
  <c r="BS75" i="13"/>
  <c r="BU75" i="13"/>
  <c r="BW75" i="13"/>
  <c r="BW65" i="13" s="1"/>
  <c r="BY75" i="13"/>
  <c r="BY65" i="13" s="1"/>
  <c r="CA75" i="13"/>
  <c r="CC75" i="13"/>
  <c r="CE75" i="13"/>
  <c r="CG75" i="13"/>
  <c r="CI75" i="13"/>
  <c r="CK75" i="13"/>
  <c r="CM75" i="13"/>
  <c r="CO75" i="13"/>
  <c r="CQ75" i="13"/>
  <c r="CS75" i="13"/>
  <c r="CU75" i="13"/>
  <c r="CU65" i="13" s="1"/>
  <c r="CW75" i="13"/>
  <c r="CW65" i="13" s="1"/>
  <c r="CY75" i="13"/>
  <c r="DA75" i="13"/>
  <c r="DC75" i="13"/>
  <c r="DE75" i="13"/>
  <c r="DG75" i="13"/>
  <c r="DI75" i="13"/>
  <c r="DK75" i="13"/>
  <c r="DM75" i="13"/>
  <c r="DO75" i="13"/>
  <c r="DQ75" i="13"/>
  <c r="DS75" i="13"/>
  <c r="DU75" i="13"/>
  <c r="DU65" i="13" s="1"/>
  <c r="DW75" i="13"/>
  <c r="DW65" i="13" s="1"/>
  <c r="C76" i="13"/>
  <c r="E76" i="13"/>
  <c r="G76" i="13"/>
  <c r="I76" i="13"/>
  <c r="K76" i="13"/>
  <c r="M76" i="13"/>
  <c r="O76" i="13"/>
  <c r="Q76" i="13"/>
  <c r="S76" i="13"/>
  <c r="U76" i="13"/>
  <c r="U64" i="13" s="1"/>
  <c r="W76" i="13"/>
  <c r="Y76" i="13"/>
  <c r="Y64" i="13" s="1"/>
  <c r="AA76" i="13"/>
  <c r="AC76" i="13"/>
  <c r="AE76" i="13"/>
  <c r="AG76" i="13"/>
  <c r="AI76" i="13"/>
  <c r="AK76" i="13"/>
  <c r="AM76" i="13"/>
  <c r="AO76" i="13"/>
  <c r="AQ76" i="13"/>
  <c r="AS76" i="13"/>
  <c r="AS64" i="13" s="1"/>
  <c r="AU76" i="13"/>
  <c r="AU64" i="13" s="1"/>
  <c r="AW76" i="13"/>
  <c r="AW64" i="13" s="1"/>
  <c r="AY76" i="13"/>
  <c r="BA76" i="13"/>
  <c r="BC76" i="13"/>
  <c r="BE76" i="13"/>
  <c r="BG76" i="13"/>
  <c r="BI76" i="13"/>
  <c r="BK76" i="13"/>
  <c r="BM76" i="13"/>
  <c r="BO76" i="13"/>
  <c r="BQ76" i="13"/>
  <c r="BQ64" i="13" s="1"/>
  <c r="BS76" i="13"/>
  <c r="BS64" i="13" s="1"/>
  <c r="BU76" i="13"/>
  <c r="BU64" i="13" s="1"/>
  <c r="BW76" i="13"/>
  <c r="BY76" i="13"/>
  <c r="CA76" i="13"/>
  <c r="CC76" i="13"/>
  <c r="CE76" i="13"/>
  <c r="CG76" i="13"/>
  <c r="CI76" i="13"/>
  <c r="CK76" i="13"/>
  <c r="CM76" i="13"/>
  <c r="CO76" i="13"/>
  <c r="CO64" i="13" s="1"/>
  <c r="CQ76" i="13"/>
  <c r="CS76" i="13"/>
  <c r="CS64" i="13" s="1"/>
  <c r="CU76" i="13"/>
  <c r="CW76" i="13"/>
  <c r="CY76" i="13"/>
  <c r="DA76" i="13"/>
  <c r="DC76" i="13"/>
  <c r="DE76" i="13"/>
  <c r="DG76" i="13"/>
  <c r="DI76" i="13"/>
  <c r="DK76" i="13"/>
  <c r="DM76" i="13"/>
  <c r="DO76" i="13"/>
  <c r="DQ76" i="13"/>
  <c r="DS76" i="13"/>
  <c r="DU76" i="13"/>
  <c r="DW76" i="13"/>
  <c r="C77" i="13"/>
  <c r="E77" i="13"/>
  <c r="G77" i="13"/>
  <c r="I77" i="13"/>
  <c r="K77" i="13"/>
  <c r="M77" i="13"/>
  <c r="O77" i="13"/>
  <c r="Q77" i="13"/>
  <c r="S77" i="13"/>
  <c r="U77" i="13"/>
  <c r="W77" i="13"/>
  <c r="Y77" i="13"/>
  <c r="AA77" i="13"/>
  <c r="AC77" i="13"/>
  <c r="AE77" i="13"/>
  <c r="AG77" i="13"/>
  <c r="AI77" i="13"/>
  <c r="AK77" i="13"/>
  <c r="AM77" i="13"/>
  <c r="AO77" i="13"/>
  <c r="AQ77" i="13"/>
  <c r="AS77" i="13"/>
  <c r="AU77" i="13"/>
  <c r="AW77" i="13"/>
  <c r="AY77" i="13"/>
  <c r="BA77" i="13"/>
  <c r="BC77" i="13"/>
  <c r="BE77" i="13"/>
  <c r="BG77" i="13"/>
  <c r="BI77" i="13"/>
  <c r="BK77" i="13"/>
  <c r="BM77" i="13"/>
  <c r="BO77" i="13"/>
  <c r="BQ77" i="13"/>
  <c r="BS77" i="13"/>
  <c r="BU77" i="13"/>
  <c r="BW77" i="13"/>
  <c r="BY77" i="13"/>
  <c r="CA77" i="13"/>
  <c r="CC77" i="13"/>
  <c r="CE77" i="13"/>
  <c r="CG77" i="13"/>
  <c r="CI77" i="13"/>
  <c r="CK77" i="13"/>
  <c r="CM77" i="13"/>
  <c r="CO77" i="13"/>
  <c r="CQ77" i="13"/>
  <c r="CS77" i="13"/>
  <c r="CU77" i="13"/>
  <c r="CW77" i="13"/>
  <c r="CY77" i="13"/>
  <c r="DA77" i="13"/>
  <c r="DC77" i="13"/>
  <c r="DE77" i="13"/>
  <c r="DG77" i="13"/>
  <c r="DI77" i="13"/>
  <c r="DK77" i="13"/>
  <c r="DM77" i="13"/>
  <c r="DO77" i="13"/>
  <c r="DQ77" i="13"/>
  <c r="DS77" i="13"/>
  <c r="DU77" i="13"/>
  <c r="DW77" i="13"/>
  <c r="C78" i="13"/>
  <c r="E78" i="13"/>
  <c r="G78" i="13"/>
  <c r="I78" i="13"/>
  <c r="K78" i="13"/>
  <c r="K65" i="13" s="1"/>
  <c r="M78" i="13"/>
  <c r="M65" i="13" s="1"/>
  <c r="O78" i="13"/>
  <c r="Q78" i="13"/>
  <c r="S78" i="13"/>
  <c r="U78" i="13"/>
  <c r="W78" i="13"/>
  <c r="Y78" i="13"/>
  <c r="AA78" i="13"/>
  <c r="AC78" i="13"/>
  <c r="AE78" i="13"/>
  <c r="AG78" i="13"/>
  <c r="AI78" i="13"/>
  <c r="AI65" i="13" s="1"/>
  <c r="AK78" i="13"/>
  <c r="AM78" i="13"/>
  <c r="AO78" i="13"/>
  <c r="AQ78" i="13"/>
  <c r="AS78" i="13"/>
  <c r="AU78" i="13"/>
  <c r="AW78" i="13"/>
  <c r="AY78" i="13"/>
  <c r="BA78" i="13"/>
  <c r="BC78" i="13"/>
  <c r="BE78" i="13"/>
  <c r="BG78" i="13"/>
  <c r="BG65" i="13" s="1"/>
  <c r="BI78" i="13"/>
  <c r="BI65" i="13" s="1"/>
  <c r="BK78" i="13"/>
  <c r="BM78" i="13"/>
  <c r="BO78" i="13"/>
  <c r="BQ78" i="13"/>
  <c r="BS78" i="13"/>
  <c r="BU78" i="13"/>
  <c r="BW78" i="13"/>
  <c r="BY78" i="13"/>
  <c r="CA78" i="13"/>
  <c r="CC78" i="13"/>
  <c r="CE78" i="13"/>
  <c r="CG78" i="13"/>
  <c r="CI78" i="13"/>
  <c r="CK78" i="13"/>
  <c r="CM78" i="13"/>
  <c r="CO78" i="13"/>
  <c r="CQ78" i="13"/>
  <c r="CS78" i="13"/>
  <c r="CU78" i="13"/>
  <c r="CW78" i="13"/>
  <c r="CY78" i="13"/>
  <c r="DA78" i="13"/>
  <c r="DC78" i="13"/>
  <c r="DE78" i="13"/>
  <c r="DG78" i="13"/>
  <c r="DI78" i="13"/>
  <c r="DK78" i="13"/>
  <c r="DM78" i="13"/>
  <c r="DO78" i="13"/>
  <c r="DQ78" i="13"/>
  <c r="DS78" i="13"/>
  <c r="DU78" i="13"/>
  <c r="DW78" i="13"/>
  <c r="C79" i="13"/>
  <c r="E79" i="13"/>
  <c r="G79" i="13"/>
  <c r="I79" i="13"/>
  <c r="K79" i="13"/>
  <c r="M79" i="13"/>
  <c r="O79" i="13"/>
  <c r="Q79" i="13"/>
  <c r="S79" i="13"/>
  <c r="U79" i="13"/>
  <c r="W79" i="13"/>
  <c r="Y79" i="13"/>
  <c r="AA79" i="13"/>
  <c r="AC79" i="13"/>
  <c r="AE79" i="13"/>
  <c r="AG79" i="13"/>
  <c r="AI79" i="13"/>
  <c r="AK79" i="13"/>
  <c r="AM79" i="13"/>
  <c r="AO79" i="13"/>
  <c r="AQ79" i="13"/>
  <c r="AS79" i="13"/>
  <c r="AU79" i="13"/>
  <c r="AW79" i="13"/>
  <c r="AY79" i="13"/>
  <c r="BA79" i="13"/>
  <c r="BC79" i="13"/>
  <c r="BE79" i="13"/>
  <c r="BG79" i="13"/>
  <c r="BI79" i="13"/>
  <c r="BK79" i="13"/>
  <c r="BM79" i="13"/>
  <c r="BO79" i="13"/>
  <c r="BQ79" i="13"/>
  <c r="BS79" i="13"/>
  <c r="BU79" i="13"/>
  <c r="BW79" i="13"/>
  <c r="BY79" i="13"/>
  <c r="CA79" i="13"/>
  <c r="CC79" i="13"/>
  <c r="CE79" i="13"/>
  <c r="CG79" i="13"/>
  <c r="CI79" i="13"/>
  <c r="CK79" i="13"/>
  <c r="CM79" i="13"/>
  <c r="CO79" i="13"/>
  <c r="CQ79" i="13"/>
  <c r="CS79" i="13"/>
  <c r="CU79" i="13"/>
  <c r="CW79" i="13"/>
  <c r="CY79" i="13"/>
  <c r="DA79" i="13"/>
  <c r="DC79" i="13"/>
  <c r="DE79" i="13"/>
  <c r="DG79" i="13"/>
  <c r="DI79" i="13"/>
  <c r="DK79" i="13"/>
  <c r="DM79" i="13"/>
  <c r="DO79" i="13"/>
  <c r="DQ79" i="13"/>
  <c r="DS79" i="13"/>
  <c r="DU79" i="13"/>
  <c r="DW79" i="13"/>
  <c r="D67" i="13"/>
  <c r="F67" i="13"/>
  <c r="H67" i="13"/>
  <c r="J67" i="13"/>
  <c r="L67" i="13"/>
  <c r="N67" i="13"/>
  <c r="P67" i="13"/>
  <c r="M6" i="13" s="1"/>
  <c r="R67" i="13"/>
  <c r="T67" i="13"/>
  <c r="V67" i="13"/>
  <c r="X67" i="13"/>
  <c r="Z67" i="13"/>
  <c r="AB67" i="13"/>
  <c r="AD67" i="13"/>
  <c r="AF67" i="13"/>
  <c r="AH67" i="13"/>
  <c r="AJ67" i="13"/>
  <c r="AL67" i="13"/>
  <c r="AN67" i="13"/>
  <c r="AP67" i="13"/>
  <c r="AR67" i="13"/>
  <c r="AT67" i="13"/>
  <c r="AV67" i="13"/>
  <c r="AX67" i="13"/>
  <c r="AZ67" i="13"/>
  <c r="AW6" i="13" s="1"/>
  <c r="BB67" i="13"/>
  <c r="BA6" i="13" s="1"/>
  <c r="BD67" i="13"/>
  <c r="BF67" i="13"/>
  <c r="BH67" i="13"/>
  <c r="BJ67" i="13"/>
  <c r="BL67" i="13"/>
  <c r="BN67" i="13"/>
  <c r="BP67" i="13"/>
  <c r="BR67" i="13"/>
  <c r="BT67" i="13"/>
  <c r="BV67" i="13"/>
  <c r="BX67" i="13"/>
  <c r="BZ67" i="13"/>
  <c r="CB67" i="13"/>
  <c r="CD67" i="13"/>
  <c r="CF67" i="13"/>
  <c r="CH67" i="13"/>
  <c r="CJ67" i="13"/>
  <c r="CL67" i="13"/>
  <c r="CN67" i="13"/>
  <c r="CP67" i="13"/>
  <c r="CR67" i="13"/>
  <c r="CT67" i="13"/>
  <c r="CV67" i="13"/>
  <c r="CX67" i="13"/>
  <c r="CZ67" i="13"/>
  <c r="DB67" i="13"/>
  <c r="DA6" i="13" s="1"/>
  <c r="DD67" i="13"/>
  <c r="DF67" i="13"/>
  <c r="DH67" i="13"/>
  <c r="DJ67" i="13"/>
  <c r="DL67" i="13"/>
  <c r="DN67" i="13"/>
  <c r="DP67" i="13"/>
  <c r="DR67" i="13"/>
  <c r="DQ6" i="13" s="1"/>
  <c r="DT67" i="13"/>
  <c r="DV67" i="13"/>
  <c r="DX67" i="13"/>
  <c r="Z47" i="13"/>
  <c r="AZ47" i="13"/>
  <c r="DT51" i="13"/>
  <c r="P19" i="13"/>
  <c r="Z19" i="13"/>
  <c r="AL19" i="13"/>
  <c r="AN19" i="13"/>
  <c r="AP19" i="13"/>
  <c r="AR19" i="13"/>
  <c r="AT19" i="13"/>
  <c r="AV19" i="13"/>
  <c r="AX19" i="13"/>
  <c r="AZ19" i="13"/>
  <c r="BB19" i="13"/>
  <c r="BD19" i="13"/>
  <c r="BF19" i="13"/>
  <c r="BH19" i="13"/>
  <c r="BJ19" i="13"/>
  <c r="BL19" i="13"/>
  <c r="BN19" i="13"/>
  <c r="BP19" i="13"/>
  <c r="BR19" i="13"/>
  <c r="BT19" i="13"/>
  <c r="BV19" i="13"/>
  <c r="BX19" i="13"/>
  <c r="BX51" i="13" s="1"/>
  <c r="BX55" i="13" s="1"/>
  <c r="BX4" i="13" s="1"/>
  <c r="BZ19" i="13"/>
  <c r="CB19" i="13"/>
  <c r="CD19" i="13"/>
  <c r="CD51" i="13" s="1"/>
  <c r="CD55" i="13" s="1"/>
  <c r="CD4" i="13" s="1"/>
  <c r="CF19" i="13"/>
  <c r="CH19" i="13"/>
  <c r="CJ19" i="13"/>
  <c r="CL19" i="13"/>
  <c r="CN19" i="13"/>
  <c r="CP19" i="13"/>
  <c r="CR19" i="13"/>
  <c r="CT19" i="13"/>
  <c r="CV19" i="13"/>
  <c r="CX19" i="13"/>
  <c r="CZ19" i="13"/>
  <c r="DB19" i="13"/>
  <c r="DD19" i="13"/>
  <c r="DF19" i="13"/>
  <c r="DH19" i="13"/>
  <c r="DJ19" i="13"/>
  <c r="DL19" i="13"/>
  <c r="DN19" i="13"/>
  <c r="DP19" i="13"/>
  <c r="DR19" i="13"/>
  <c r="DT19" i="13"/>
  <c r="DV19" i="13"/>
  <c r="DX19" i="13"/>
  <c r="C80" i="12"/>
  <c r="E80" i="12"/>
  <c r="G80" i="12"/>
  <c r="I80" i="12"/>
  <c r="K80" i="12"/>
  <c r="M80" i="12"/>
  <c r="O80" i="12"/>
  <c r="Q80" i="12"/>
  <c r="S80" i="12"/>
  <c r="U80" i="12"/>
  <c r="W80" i="12"/>
  <c r="Y80" i="12"/>
  <c r="AA80" i="12"/>
  <c r="AC80" i="12"/>
  <c r="AE80" i="12"/>
  <c r="AG80" i="12"/>
  <c r="AI80" i="12"/>
  <c r="AK80" i="12"/>
  <c r="AM80" i="12"/>
  <c r="AO80" i="12"/>
  <c r="AQ80" i="12"/>
  <c r="AS80" i="12"/>
  <c r="AU80" i="12"/>
  <c r="AW80" i="12"/>
  <c r="AY80" i="12"/>
  <c r="BA80" i="12"/>
  <c r="BC80" i="12"/>
  <c r="BE80" i="12"/>
  <c r="BG80" i="12"/>
  <c r="BI80" i="12"/>
  <c r="BK80" i="12"/>
  <c r="BM80" i="12"/>
  <c r="BO80" i="12"/>
  <c r="BQ80" i="12"/>
  <c r="BS80" i="12"/>
  <c r="BU80" i="12"/>
  <c r="BW80" i="12"/>
  <c r="BY80" i="12"/>
  <c r="CA80" i="12"/>
  <c r="CC80" i="12"/>
  <c r="CE80" i="12"/>
  <c r="CG80" i="12"/>
  <c r="CI80" i="12"/>
  <c r="CK80" i="12"/>
  <c r="CM80" i="12"/>
  <c r="CO80" i="12"/>
  <c r="CQ80" i="12"/>
  <c r="CS80" i="12"/>
  <c r="CU80" i="12"/>
  <c r="CW80" i="12"/>
  <c r="CY80" i="12"/>
  <c r="DA80" i="12"/>
  <c r="DC80" i="12"/>
  <c r="DE80" i="12"/>
  <c r="DG80" i="12"/>
  <c r="DI80" i="12"/>
  <c r="DK80" i="12"/>
  <c r="DM80" i="12"/>
  <c r="DO80" i="12"/>
  <c r="DQ80" i="12"/>
  <c r="DS80" i="12"/>
  <c r="DU80" i="12"/>
  <c r="DW80" i="12"/>
  <c r="C81" i="12"/>
  <c r="E81" i="12"/>
  <c r="G81" i="12"/>
  <c r="I81" i="12"/>
  <c r="K81" i="12"/>
  <c r="M81" i="12"/>
  <c r="O81" i="12"/>
  <c r="Q81" i="12"/>
  <c r="S81" i="12"/>
  <c r="U81" i="12"/>
  <c r="W81" i="12"/>
  <c r="Y81" i="12"/>
  <c r="AA81" i="12"/>
  <c r="AC81" i="12"/>
  <c r="AE81" i="12"/>
  <c r="AG81" i="12"/>
  <c r="AI81" i="12"/>
  <c r="AK81" i="12"/>
  <c r="AM81" i="12"/>
  <c r="AO81" i="12"/>
  <c r="AQ81" i="12"/>
  <c r="AS81" i="12"/>
  <c r="AU81" i="12"/>
  <c r="AW81" i="12"/>
  <c r="AY81" i="12"/>
  <c r="BA81" i="12"/>
  <c r="BC81" i="12"/>
  <c r="BE81" i="12"/>
  <c r="BG81" i="12"/>
  <c r="BI81" i="12"/>
  <c r="BK81" i="12"/>
  <c r="BM81" i="12"/>
  <c r="BO81" i="12"/>
  <c r="BQ81" i="12"/>
  <c r="BS81" i="12"/>
  <c r="BU81" i="12"/>
  <c r="BW81" i="12"/>
  <c r="BY81" i="12"/>
  <c r="CA81" i="12"/>
  <c r="CC81" i="12"/>
  <c r="CE81" i="12"/>
  <c r="CG81" i="12"/>
  <c r="CI81" i="12"/>
  <c r="CK81" i="12"/>
  <c r="CM81" i="12"/>
  <c r="CO81" i="12"/>
  <c r="CQ81" i="12"/>
  <c r="CS81" i="12"/>
  <c r="CU81" i="12"/>
  <c r="CW81" i="12"/>
  <c r="CY81" i="12"/>
  <c r="DA81" i="12"/>
  <c r="DC81" i="12"/>
  <c r="DE81" i="12"/>
  <c r="DG81" i="12"/>
  <c r="DI81" i="12"/>
  <c r="DK81" i="12"/>
  <c r="DM81" i="12"/>
  <c r="DO81" i="12"/>
  <c r="DQ81" i="12"/>
  <c r="DS81" i="12"/>
  <c r="DU81" i="12"/>
  <c r="DW81" i="12"/>
  <c r="C82" i="12"/>
  <c r="E82" i="12"/>
  <c r="G82" i="12"/>
  <c r="I82" i="12"/>
  <c r="K82" i="12"/>
  <c r="M82" i="12"/>
  <c r="O82" i="12"/>
  <c r="Q82" i="12"/>
  <c r="S82" i="12"/>
  <c r="U82" i="12"/>
  <c r="W82" i="12"/>
  <c r="Y82" i="12"/>
  <c r="AA82" i="12"/>
  <c r="AC82" i="12"/>
  <c r="AE82" i="12"/>
  <c r="AG82" i="12"/>
  <c r="AI82" i="12"/>
  <c r="AK82" i="12"/>
  <c r="AM82" i="12"/>
  <c r="AO82" i="12"/>
  <c r="AQ82" i="12"/>
  <c r="AS82" i="12"/>
  <c r="AU82" i="12"/>
  <c r="AW82" i="12"/>
  <c r="AY82" i="12"/>
  <c r="BA82" i="12"/>
  <c r="BC82" i="12"/>
  <c r="BE82" i="12"/>
  <c r="BG82" i="12"/>
  <c r="BI82" i="12"/>
  <c r="BK82" i="12"/>
  <c r="BM82" i="12"/>
  <c r="BO82" i="12"/>
  <c r="BQ82" i="12"/>
  <c r="BS82" i="12"/>
  <c r="BU82" i="12"/>
  <c r="BW82" i="12"/>
  <c r="BY82" i="12"/>
  <c r="CA82" i="12"/>
  <c r="CC82" i="12"/>
  <c r="CE82" i="12"/>
  <c r="CG82" i="12"/>
  <c r="CI82" i="12"/>
  <c r="CK82" i="12"/>
  <c r="CM82" i="12"/>
  <c r="CO82" i="12"/>
  <c r="CQ82" i="12"/>
  <c r="CS82" i="12"/>
  <c r="CU82" i="12"/>
  <c r="CW82" i="12"/>
  <c r="CY82" i="12"/>
  <c r="DA82" i="12"/>
  <c r="DC82" i="12"/>
  <c r="DE82" i="12"/>
  <c r="DG82" i="12"/>
  <c r="DI82" i="12"/>
  <c r="DK82" i="12"/>
  <c r="DM82" i="12"/>
  <c r="DO82" i="12"/>
  <c r="DQ82" i="12"/>
  <c r="DS82" i="12"/>
  <c r="DU82" i="12"/>
  <c r="DW82" i="12"/>
  <c r="C83" i="12"/>
  <c r="E83" i="12"/>
  <c r="G83" i="12"/>
  <c r="I83" i="12"/>
  <c r="K83" i="12"/>
  <c r="M83" i="12"/>
  <c r="O83" i="12"/>
  <c r="Q83" i="12"/>
  <c r="S83" i="12"/>
  <c r="U83" i="12"/>
  <c r="W83" i="12"/>
  <c r="Y83" i="12"/>
  <c r="AA83" i="12"/>
  <c r="AC83" i="12"/>
  <c r="AE83" i="12"/>
  <c r="AG83" i="12"/>
  <c r="AI83" i="12"/>
  <c r="AK83" i="12"/>
  <c r="AM83" i="12"/>
  <c r="AO83" i="12"/>
  <c r="AQ83" i="12"/>
  <c r="AS83" i="12"/>
  <c r="AU83" i="12"/>
  <c r="AW83" i="12"/>
  <c r="AY83" i="12"/>
  <c r="BA83" i="12"/>
  <c r="BC83" i="12"/>
  <c r="BE83" i="12"/>
  <c r="BG83" i="12"/>
  <c r="BI83" i="12"/>
  <c r="BK83" i="12"/>
  <c r="BM83" i="12"/>
  <c r="BO83" i="12"/>
  <c r="BQ83" i="12"/>
  <c r="BS83" i="12"/>
  <c r="BU83" i="12"/>
  <c r="BW83" i="12"/>
  <c r="BY83" i="12"/>
  <c r="CA83" i="12"/>
  <c r="CC83" i="12"/>
  <c r="CE83" i="12"/>
  <c r="CG83" i="12"/>
  <c r="CI83" i="12"/>
  <c r="CK83" i="12"/>
  <c r="CM83" i="12"/>
  <c r="CO83" i="12"/>
  <c r="CQ83" i="12"/>
  <c r="CS83" i="12"/>
  <c r="CU83" i="12"/>
  <c r="CW83" i="12"/>
  <c r="CY83" i="12"/>
  <c r="DA83" i="12"/>
  <c r="DC83" i="12"/>
  <c r="DE83" i="12"/>
  <c r="DG83" i="12"/>
  <c r="DI83" i="12"/>
  <c r="DK83" i="12"/>
  <c r="DM83" i="12"/>
  <c r="DO83" i="12"/>
  <c r="DQ83" i="12"/>
  <c r="DS83" i="12"/>
  <c r="DU83" i="12"/>
  <c r="DW83" i="12"/>
  <c r="C84" i="12"/>
  <c r="E84" i="12"/>
  <c r="G84" i="12"/>
  <c r="I84" i="12"/>
  <c r="K84" i="12"/>
  <c r="M84" i="12"/>
  <c r="O84" i="12"/>
  <c r="Q84" i="12"/>
  <c r="S84" i="12"/>
  <c r="U84" i="12"/>
  <c r="W84" i="12"/>
  <c r="Y84" i="12"/>
  <c r="AA84" i="12"/>
  <c r="AC84" i="12"/>
  <c r="AE84" i="12"/>
  <c r="AG84" i="12"/>
  <c r="AI84" i="12"/>
  <c r="AK84" i="12"/>
  <c r="AM84" i="12"/>
  <c r="AO84" i="12"/>
  <c r="AQ84" i="12"/>
  <c r="AS84" i="12"/>
  <c r="AU84" i="12"/>
  <c r="AW84" i="12"/>
  <c r="AY84" i="12"/>
  <c r="BA84" i="12"/>
  <c r="BA65" i="12" s="1"/>
  <c r="BC84" i="12"/>
  <c r="BE84" i="12"/>
  <c r="BG84" i="12"/>
  <c r="BI84" i="12"/>
  <c r="BK84" i="12"/>
  <c r="BM84" i="12"/>
  <c r="BO84" i="12"/>
  <c r="BQ84" i="12"/>
  <c r="BS84" i="12"/>
  <c r="BU84" i="12"/>
  <c r="BW84" i="12"/>
  <c r="BY84" i="12"/>
  <c r="CA84" i="12"/>
  <c r="CC84" i="12"/>
  <c r="CE84" i="12"/>
  <c r="CG84" i="12"/>
  <c r="CI84" i="12"/>
  <c r="CK84" i="12"/>
  <c r="CM84" i="12"/>
  <c r="CO84" i="12"/>
  <c r="CQ84" i="12"/>
  <c r="CS84" i="12"/>
  <c r="CU84" i="12"/>
  <c r="CW84" i="12"/>
  <c r="CY84" i="12"/>
  <c r="DA84" i="12"/>
  <c r="DC84" i="12"/>
  <c r="DE84" i="12"/>
  <c r="DG84" i="12"/>
  <c r="DI84" i="12"/>
  <c r="DK84" i="12"/>
  <c r="DM84" i="12"/>
  <c r="DO84" i="12"/>
  <c r="DQ84" i="12"/>
  <c r="DS84" i="12"/>
  <c r="DU84" i="12"/>
  <c r="DW84" i="12"/>
  <c r="C85" i="12"/>
  <c r="E85" i="12"/>
  <c r="G85" i="12"/>
  <c r="I85" i="12"/>
  <c r="K85" i="12"/>
  <c r="M85" i="12"/>
  <c r="O85" i="12"/>
  <c r="Q85" i="12"/>
  <c r="S85" i="12"/>
  <c r="U85" i="12"/>
  <c r="W85" i="12"/>
  <c r="Y85" i="12"/>
  <c r="AA85" i="12"/>
  <c r="AC85" i="12"/>
  <c r="AE85" i="12"/>
  <c r="AG85" i="12"/>
  <c r="AI85" i="12"/>
  <c r="AK85" i="12"/>
  <c r="AM85" i="12"/>
  <c r="AO85" i="12"/>
  <c r="AQ85" i="12"/>
  <c r="AS85" i="12"/>
  <c r="AU85" i="12"/>
  <c r="AW85" i="12"/>
  <c r="AY85" i="12"/>
  <c r="BA85" i="12"/>
  <c r="BC85" i="12"/>
  <c r="BE85" i="12"/>
  <c r="BG85" i="12"/>
  <c r="BI85" i="12"/>
  <c r="BK85" i="12"/>
  <c r="BM85" i="12"/>
  <c r="BO85" i="12"/>
  <c r="BQ85" i="12"/>
  <c r="BS85" i="12"/>
  <c r="BU85" i="12"/>
  <c r="BW85" i="12"/>
  <c r="BY85" i="12"/>
  <c r="CA85" i="12"/>
  <c r="CC85" i="12"/>
  <c r="CE85" i="12"/>
  <c r="CG85" i="12"/>
  <c r="CI85" i="12"/>
  <c r="CK85" i="12"/>
  <c r="CM85" i="12"/>
  <c r="CO85" i="12"/>
  <c r="CQ85" i="12"/>
  <c r="CS85" i="12"/>
  <c r="CU85" i="12"/>
  <c r="CW85" i="12"/>
  <c r="CY85" i="12"/>
  <c r="DA85" i="12"/>
  <c r="DC85" i="12"/>
  <c r="DE85" i="12"/>
  <c r="DG85" i="12"/>
  <c r="DI85" i="12"/>
  <c r="DK85" i="12"/>
  <c r="DM85" i="12"/>
  <c r="DO85" i="12"/>
  <c r="DQ85" i="12"/>
  <c r="DS85" i="12"/>
  <c r="DU85" i="12"/>
  <c r="DW85" i="12"/>
  <c r="C86" i="12"/>
  <c r="E86" i="12"/>
  <c r="G86" i="12"/>
  <c r="I86" i="12"/>
  <c r="K86" i="12"/>
  <c r="M86" i="12"/>
  <c r="O86" i="12"/>
  <c r="O66" i="12" s="1"/>
  <c r="Q86" i="12"/>
  <c r="S86" i="12"/>
  <c r="U86" i="12"/>
  <c r="W86" i="12"/>
  <c r="Y86" i="12"/>
  <c r="AA86" i="12"/>
  <c r="AC86" i="12"/>
  <c r="AE86" i="12"/>
  <c r="AG86" i="12"/>
  <c r="AI86" i="12"/>
  <c r="AK86" i="12"/>
  <c r="AM86" i="12"/>
  <c r="AO86" i="12"/>
  <c r="AQ86" i="12"/>
  <c r="AS86" i="12"/>
  <c r="AU86" i="12"/>
  <c r="AW86" i="12"/>
  <c r="AY86" i="12"/>
  <c r="BA86" i="12"/>
  <c r="BC86" i="12"/>
  <c r="BE86" i="12"/>
  <c r="BG86" i="12"/>
  <c r="BI86" i="12"/>
  <c r="BK86" i="12"/>
  <c r="BM86" i="12"/>
  <c r="BO86" i="12"/>
  <c r="BQ86" i="12"/>
  <c r="BS86" i="12"/>
  <c r="BU86" i="12"/>
  <c r="BW86" i="12"/>
  <c r="BY86" i="12"/>
  <c r="CA86" i="12"/>
  <c r="CC86" i="12"/>
  <c r="CE86" i="12"/>
  <c r="CG86" i="12"/>
  <c r="CI86" i="12"/>
  <c r="CK86" i="12"/>
  <c r="CM86" i="12"/>
  <c r="CO86" i="12"/>
  <c r="CQ86" i="12"/>
  <c r="CS86" i="12"/>
  <c r="CU86" i="12"/>
  <c r="CW86" i="12"/>
  <c r="CY86" i="12"/>
  <c r="DA86" i="12"/>
  <c r="DC86" i="12"/>
  <c r="DE86" i="12"/>
  <c r="DG86" i="12"/>
  <c r="DI86" i="12"/>
  <c r="DK86" i="12"/>
  <c r="DM86" i="12"/>
  <c r="DO86" i="12"/>
  <c r="DQ86" i="12"/>
  <c r="DS86" i="12"/>
  <c r="DU86" i="12"/>
  <c r="DW86" i="12"/>
  <c r="C87" i="12"/>
  <c r="E87" i="12"/>
  <c r="G87" i="12"/>
  <c r="I87" i="12"/>
  <c r="K87" i="12"/>
  <c r="M87" i="12"/>
  <c r="O87" i="12"/>
  <c r="Q87" i="12"/>
  <c r="S87" i="12"/>
  <c r="U87" i="12"/>
  <c r="W87" i="12"/>
  <c r="Y87" i="12"/>
  <c r="AA87" i="12"/>
  <c r="AC87" i="12"/>
  <c r="AE87" i="12"/>
  <c r="AG87" i="12"/>
  <c r="AG65" i="12" s="1"/>
  <c r="AI87" i="12"/>
  <c r="AK87" i="12"/>
  <c r="AM87" i="12"/>
  <c r="AO87" i="12"/>
  <c r="AQ87" i="12"/>
  <c r="AS87" i="12"/>
  <c r="AU87" i="12"/>
  <c r="AW87" i="12"/>
  <c r="AY87" i="12"/>
  <c r="BA87" i="12"/>
  <c r="BC87" i="12"/>
  <c r="BE87" i="12"/>
  <c r="BG87" i="12"/>
  <c r="BI87" i="12"/>
  <c r="BK87" i="12"/>
  <c r="BM87" i="12"/>
  <c r="BO87" i="12"/>
  <c r="BQ87" i="12"/>
  <c r="BS87" i="12"/>
  <c r="BU87" i="12"/>
  <c r="BW87" i="12"/>
  <c r="BY87" i="12"/>
  <c r="CA87" i="12"/>
  <c r="CC87" i="12"/>
  <c r="CE87" i="12"/>
  <c r="CG87" i="12"/>
  <c r="CI87" i="12"/>
  <c r="CK87" i="12"/>
  <c r="CM87" i="12"/>
  <c r="CO87" i="12"/>
  <c r="CQ87" i="12"/>
  <c r="CS87" i="12"/>
  <c r="CU87" i="12"/>
  <c r="CW87" i="12"/>
  <c r="CY87" i="12"/>
  <c r="DA87" i="12"/>
  <c r="DC87" i="12"/>
  <c r="DE87" i="12"/>
  <c r="DG87" i="12"/>
  <c r="DI87" i="12"/>
  <c r="DK87" i="12"/>
  <c r="DM87" i="12"/>
  <c r="DO87" i="12"/>
  <c r="DQ87" i="12"/>
  <c r="DS87" i="12"/>
  <c r="DU87" i="12"/>
  <c r="DW87" i="12"/>
  <c r="C88" i="12"/>
  <c r="C64" i="12" s="1"/>
  <c r="E88" i="12"/>
  <c r="G88" i="12"/>
  <c r="I88" i="12"/>
  <c r="K88" i="12"/>
  <c r="M88" i="12"/>
  <c r="O88" i="12"/>
  <c r="Q88" i="12"/>
  <c r="S88" i="12"/>
  <c r="U88" i="12"/>
  <c r="W88" i="12"/>
  <c r="Y88" i="12"/>
  <c r="AA88" i="12"/>
  <c r="AC88" i="12"/>
  <c r="AE88" i="12"/>
  <c r="AG88" i="12"/>
  <c r="AI88" i="12"/>
  <c r="AK88" i="12"/>
  <c r="AM88" i="12"/>
  <c r="AO88" i="12"/>
  <c r="AQ88" i="12"/>
  <c r="AS88" i="12"/>
  <c r="AU88" i="12"/>
  <c r="AW88" i="12"/>
  <c r="AW64" i="12" s="1"/>
  <c r="AY88" i="12"/>
  <c r="BA88" i="12"/>
  <c r="BC88" i="12"/>
  <c r="BE88" i="12"/>
  <c r="BG88" i="12"/>
  <c r="BI88" i="12"/>
  <c r="BK88" i="12"/>
  <c r="BM88" i="12"/>
  <c r="BO88" i="12"/>
  <c r="BQ88" i="12"/>
  <c r="BS88" i="12"/>
  <c r="BU88" i="12"/>
  <c r="BW88" i="12"/>
  <c r="BY88" i="12"/>
  <c r="CA88" i="12"/>
  <c r="CC88" i="12"/>
  <c r="CE88" i="12"/>
  <c r="CG88" i="12"/>
  <c r="CI88" i="12"/>
  <c r="CK88" i="12"/>
  <c r="CM88" i="12"/>
  <c r="CO88" i="12"/>
  <c r="CQ88" i="12"/>
  <c r="CS88" i="12"/>
  <c r="CU88" i="12"/>
  <c r="CW88" i="12"/>
  <c r="CY88" i="12"/>
  <c r="DA88" i="12"/>
  <c r="DC88" i="12"/>
  <c r="DE88" i="12"/>
  <c r="DG88" i="12"/>
  <c r="DI88" i="12"/>
  <c r="DK88" i="12"/>
  <c r="DM88" i="12"/>
  <c r="DO88" i="12"/>
  <c r="DQ88" i="12"/>
  <c r="DS88" i="12"/>
  <c r="DS64" i="12" s="1"/>
  <c r="DU88" i="12"/>
  <c r="DW88" i="12"/>
  <c r="U89" i="12"/>
  <c r="C71" i="12"/>
  <c r="E71" i="12"/>
  <c r="G71" i="12"/>
  <c r="I71" i="12"/>
  <c r="K71" i="12"/>
  <c r="M71" i="12"/>
  <c r="O71" i="12"/>
  <c r="Q71" i="12"/>
  <c r="S71" i="12"/>
  <c r="U71" i="12"/>
  <c r="W71" i="12"/>
  <c r="Y71" i="12"/>
  <c r="AA71" i="12"/>
  <c r="AC71" i="12"/>
  <c r="AE71" i="12"/>
  <c r="AG71" i="12"/>
  <c r="AI71" i="12"/>
  <c r="AK71" i="12"/>
  <c r="AM71" i="12"/>
  <c r="AO71" i="12"/>
  <c r="AQ71" i="12"/>
  <c r="AS71" i="12"/>
  <c r="AS66" i="12" s="1"/>
  <c r="AU71" i="12"/>
  <c r="AW71" i="12"/>
  <c r="AY71" i="12"/>
  <c r="BA71" i="12"/>
  <c r="BC71" i="12"/>
  <c r="BE71" i="12"/>
  <c r="BG71" i="12"/>
  <c r="BI71" i="12"/>
  <c r="BK71" i="12"/>
  <c r="BM71" i="12"/>
  <c r="BO71" i="12"/>
  <c r="BQ71" i="12"/>
  <c r="BS71" i="12"/>
  <c r="BU71" i="12"/>
  <c r="BW71" i="12"/>
  <c r="BY71" i="12"/>
  <c r="CA71" i="12"/>
  <c r="CC71" i="12"/>
  <c r="CE71" i="12"/>
  <c r="CG71" i="12"/>
  <c r="CI71" i="12"/>
  <c r="CK71" i="12"/>
  <c r="CM71" i="12"/>
  <c r="CO71" i="12"/>
  <c r="CO66" i="12" s="1"/>
  <c r="CQ71" i="12"/>
  <c r="CS71" i="12"/>
  <c r="CU71" i="12"/>
  <c r="CW71" i="12"/>
  <c r="CY71" i="12"/>
  <c r="DA71" i="12"/>
  <c r="DC71" i="12"/>
  <c r="DE71" i="12"/>
  <c r="DG71" i="12"/>
  <c r="DI71" i="12"/>
  <c r="DK71" i="12"/>
  <c r="DM71" i="12"/>
  <c r="DO71" i="12"/>
  <c r="DQ71" i="12"/>
  <c r="DS71" i="12"/>
  <c r="DU71" i="12"/>
  <c r="DW71" i="12"/>
  <c r="C72" i="12"/>
  <c r="E72" i="12"/>
  <c r="G72" i="12"/>
  <c r="I72" i="12"/>
  <c r="K72" i="12"/>
  <c r="M72" i="12"/>
  <c r="M65" i="12" s="1"/>
  <c r="O72" i="12"/>
  <c r="O65" i="12" s="1"/>
  <c r="Q72" i="12"/>
  <c r="S72" i="12"/>
  <c r="U72" i="12"/>
  <c r="W72" i="12"/>
  <c r="Y72" i="12"/>
  <c r="AA72" i="12"/>
  <c r="AC72" i="12"/>
  <c r="AE72" i="12"/>
  <c r="AG72" i="12"/>
  <c r="AI72" i="12"/>
  <c r="AK72" i="12"/>
  <c r="AM72" i="12"/>
  <c r="AO72" i="12"/>
  <c r="AQ72" i="12"/>
  <c r="AS72" i="12"/>
  <c r="AU72" i="12"/>
  <c r="AW72" i="12"/>
  <c r="AY72" i="12"/>
  <c r="BA72" i="12"/>
  <c r="BC72" i="12"/>
  <c r="BE72" i="12"/>
  <c r="BG72" i="12"/>
  <c r="BI72" i="12"/>
  <c r="BI65" i="12" s="1"/>
  <c r="BK72" i="12"/>
  <c r="BM72" i="12"/>
  <c r="BO72" i="12"/>
  <c r="BQ72" i="12"/>
  <c r="BS72" i="12"/>
  <c r="BU72" i="12"/>
  <c r="BW72" i="12"/>
  <c r="BY72" i="12"/>
  <c r="CA72" i="12"/>
  <c r="CC72" i="12"/>
  <c r="CE72" i="12"/>
  <c r="CG72" i="12"/>
  <c r="CG65" i="12" s="1"/>
  <c r="CI72" i="12"/>
  <c r="CI65" i="12" s="1"/>
  <c r="CK72" i="12"/>
  <c r="CM72" i="12"/>
  <c r="CO72" i="12"/>
  <c r="CQ72" i="12"/>
  <c r="CS72" i="12"/>
  <c r="CU72" i="12"/>
  <c r="CW72" i="12"/>
  <c r="CY72" i="12"/>
  <c r="DA72" i="12"/>
  <c r="DC72" i="12"/>
  <c r="DE72" i="12"/>
  <c r="DE65" i="12" s="1"/>
  <c r="DG72" i="12"/>
  <c r="DI72" i="12"/>
  <c r="DK72" i="12"/>
  <c r="DM72" i="12"/>
  <c r="DO72" i="12"/>
  <c r="DQ72" i="12"/>
  <c r="DS72" i="12"/>
  <c r="DU72" i="12"/>
  <c r="DW72" i="12"/>
  <c r="C73" i="12"/>
  <c r="E73" i="12"/>
  <c r="G73" i="12"/>
  <c r="I73" i="12"/>
  <c r="I64" i="12" s="1"/>
  <c r="K73" i="12"/>
  <c r="M73" i="12"/>
  <c r="O73" i="12"/>
  <c r="Q73" i="12"/>
  <c r="S73" i="12"/>
  <c r="U73" i="12"/>
  <c r="W73" i="12"/>
  <c r="Y73" i="12"/>
  <c r="AA73" i="12"/>
  <c r="AC73" i="12"/>
  <c r="AE73" i="12"/>
  <c r="AG73" i="12"/>
  <c r="AI73" i="12"/>
  <c r="AK73" i="12"/>
  <c r="AM73" i="12"/>
  <c r="AO73" i="12"/>
  <c r="AQ73" i="12"/>
  <c r="AS73" i="12"/>
  <c r="AU73" i="12"/>
  <c r="AW73" i="12"/>
  <c r="AY73" i="12"/>
  <c r="BA73" i="12"/>
  <c r="BC73" i="12"/>
  <c r="BE73" i="12"/>
  <c r="BE64" i="12" s="1"/>
  <c r="BG73" i="12"/>
  <c r="BI73" i="12"/>
  <c r="BK73" i="12"/>
  <c r="BM73" i="12"/>
  <c r="BO73" i="12"/>
  <c r="BQ73" i="12"/>
  <c r="BS73" i="12"/>
  <c r="BU73" i="12"/>
  <c r="BW73" i="12"/>
  <c r="BY73" i="12"/>
  <c r="CA73" i="12"/>
  <c r="CC73" i="12"/>
  <c r="CE73" i="12"/>
  <c r="CG73" i="12"/>
  <c r="CI73" i="12"/>
  <c r="CK73" i="12"/>
  <c r="CM73" i="12"/>
  <c r="CO73" i="12"/>
  <c r="CQ73" i="12"/>
  <c r="CS73" i="12"/>
  <c r="CU73" i="12"/>
  <c r="CW73" i="12"/>
  <c r="CY73" i="12"/>
  <c r="DA73" i="12"/>
  <c r="DC73" i="12"/>
  <c r="DE73" i="12"/>
  <c r="DG73" i="12"/>
  <c r="DI73" i="12"/>
  <c r="DK73" i="12"/>
  <c r="DM73" i="12"/>
  <c r="DO73" i="12"/>
  <c r="DQ73" i="12"/>
  <c r="DS73" i="12"/>
  <c r="DU73" i="12"/>
  <c r="DW73" i="12"/>
  <c r="C74" i="12"/>
  <c r="E74" i="12"/>
  <c r="G74" i="12"/>
  <c r="I74" i="12"/>
  <c r="K74" i="12"/>
  <c r="K66" i="12" s="1"/>
  <c r="M74" i="12"/>
  <c r="O74" i="12"/>
  <c r="Q74" i="12"/>
  <c r="S74" i="12"/>
  <c r="U74" i="12"/>
  <c r="W74" i="12"/>
  <c r="W66" i="12" s="1"/>
  <c r="Y74" i="12"/>
  <c r="AA74" i="12"/>
  <c r="AC74" i="12"/>
  <c r="AE74" i="12"/>
  <c r="AG74" i="12"/>
  <c r="AI74" i="12"/>
  <c r="AK74" i="12"/>
  <c r="AM74" i="12"/>
  <c r="AO74" i="12"/>
  <c r="AQ74" i="12"/>
  <c r="AS74" i="12"/>
  <c r="AU74" i="12"/>
  <c r="AU66" i="12" s="1"/>
  <c r="AW74" i="12"/>
  <c r="AY74" i="12"/>
  <c r="AY66" i="12" s="1"/>
  <c r="BA74" i="12"/>
  <c r="BC74" i="12"/>
  <c r="BE74" i="12"/>
  <c r="BG74" i="12"/>
  <c r="BI74" i="12"/>
  <c r="BK74" i="12"/>
  <c r="BM74" i="12"/>
  <c r="BO74" i="12"/>
  <c r="BQ74" i="12"/>
  <c r="BS74" i="12"/>
  <c r="BS66" i="12" s="1"/>
  <c r="BU74" i="12"/>
  <c r="BW74" i="12"/>
  <c r="BY74" i="12"/>
  <c r="CA74" i="12"/>
  <c r="CC74" i="12"/>
  <c r="CE74" i="12"/>
  <c r="CG74" i="12"/>
  <c r="CI74" i="12"/>
  <c r="CK74" i="12"/>
  <c r="CM74" i="12"/>
  <c r="CO74" i="12"/>
  <c r="CQ74" i="12"/>
  <c r="CQ66" i="12" s="1"/>
  <c r="CS74" i="12"/>
  <c r="CU74" i="12"/>
  <c r="CW74" i="12"/>
  <c r="CY74" i="12"/>
  <c r="DA74" i="12"/>
  <c r="DC74" i="12"/>
  <c r="DE74" i="12"/>
  <c r="DG74" i="12"/>
  <c r="DI74" i="12"/>
  <c r="DK74" i="12"/>
  <c r="DM74" i="12"/>
  <c r="DO74" i="12"/>
  <c r="DO66" i="12" s="1"/>
  <c r="DQ74" i="12"/>
  <c r="DS74" i="12"/>
  <c r="DU74" i="12"/>
  <c r="DW74" i="12"/>
  <c r="C75" i="12"/>
  <c r="E75" i="12"/>
  <c r="G75" i="12"/>
  <c r="I75" i="12"/>
  <c r="K75" i="12"/>
  <c r="M75" i="12"/>
  <c r="O75" i="12"/>
  <c r="Q75" i="12"/>
  <c r="Q65" i="12" s="1"/>
  <c r="S75" i="12"/>
  <c r="U75" i="12"/>
  <c r="W75" i="12"/>
  <c r="Y75" i="12"/>
  <c r="AA75" i="12"/>
  <c r="AC75" i="12"/>
  <c r="AE75" i="12"/>
  <c r="AG75" i="12"/>
  <c r="AI75" i="12"/>
  <c r="AK75" i="12"/>
  <c r="AM75" i="12"/>
  <c r="AO75" i="12"/>
  <c r="AO65" i="12" s="1"/>
  <c r="AQ75" i="12"/>
  <c r="AS75" i="12"/>
  <c r="AS65" i="12" s="1"/>
  <c r="AU75" i="12"/>
  <c r="AW75" i="12"/>
  <c r="AY75" i="12"/>
  <c r="BA75" i="12"/>
  <c r="BC75" i="12"/>
  <c r="BE75" i="12"/>
  <c r="BG75" i="12"/>
  <c r="BI75" i="12"/>
  <c r="BK75" i="12"/>
  <c r="BM75" i="12"/>
  <c r="BO75" i="12"/>
  <c r="BQ75" i="12"/>
  <c r="BS75" i="12"/>
  <c r="BU75" i="12"/>
  <c r="BW75" i="12"/>
  <c r="BY75" i="12"/>
  <c r="CA75" i="12"/>
  <c r="CC75" i="12"/>
  <c r="CE75" i="12"/>
  <c r="CG75" i="12"/>
  <c r="CI75" i="12"/>
  <c r="CK75" i="12"/>
  <c r="CK65" i="12" s="1"/>
  <c r="CM75" i="12"/>
  <c r="CO75" i="12"/>
  <c r="CQ75" i="12"/>
  <c r="CS75" i="12"/>
  <c r="CU75" i="12"/>
  <c r="CW75" i="12"/>
  <c r="CY75" i="12"/>
  <c r="DA75" i="12"/>
  <c r="DC75" i="12"/>
  <c r="DE75" i="12"/>
  <c r="DG75" i="12"/>
  <c r="DI75" i="12"/>
  <c r="DI65" i="12" s="1"/>
  <c r="DK75" i="12"/>
  <c r="DM75" i="12"/>
  <c r="DM65" i="12" s="1"/>
  <c r="DO75" i="12"/>
  <c r="DQ75" i="12"/>
  <c r="DS75" i="12"/>
  <c r="DU75" i="12"/>
  <c r="DW75" i="12"/>
  <c r="C76" i="12"/>
  <c r="E76" i="12"/>
  <c r="G76" i="12"/>
  <c r="I76" i="12"/>
  <c r="K76" i="12"/>
  <c r="K64" i="12" s="1"/>
  <c r="M76" i="12"/>
  <c r="O76" i="12"/>
  <c r="Q76" i="12"/>
  <c r="S76" i="12"/>
  <c r="U76" i="12"/>
  <c r="W76" i="12"/>
  <c r="Y76" i="12"/>
  <c r="AA76" i="12"/>
  <c r="AC76" i="12"/>
  <c r="AE76" i="12"/>
  <c r="AG76" i="12"/>
  <c r="AI76" i="12"/>
  <c r="AI64" i="12" s="1"/>
  <c r="AK76" i="12"/>
  <c r="AM76" i="12"/>
  <c r="AO76" i="12"/>
  <c r="AQ76" i="12"/>
  <c r="AS76" i="12"/>
  <c r="AU76" i="12"/>
  <c r="AW76" i="12"/>
  <c r="AY76" i="12"/>
  <c r="BA76" i="12"/>
  <c r="BC76" i="12"/>
  <c r="BE76" i="12"/>
  <c r="BG76" i="12"/>
  <c r="BG64" i="12" s="1"/>
  <c r="BI76" i="12"/>
  <c r="BK76" i="12"/>
  <c r="BM76" i="12"/>
  <c r="BO76" i="12"/>
  <c r="BQ76" i="12"/>
  <c r="BS76" i="12"/>
  <c r="BU76" i="12"/>
  <c r="BW76" i="12"/>
  <c r="BY76" i="12"/>
  <c r="CA76" i="12"/>
  <c r="CC76" i="12"/>
  <c r="CE76" i="12"/>
  <c r="CE64" i="12" s="1"/>
  <c r="CG76" i="12"/>
  <c r="CI76" i="12"/>
  <c r="CI64" i="12" s="1"/>
  <c r="CK76" i="12"/>
  <c r="CM76" i="12"/>
  <c r="CO76" i="12"/>
  <c r="CQ76" i="12"/>
  <c r="CQ64" i="12" s="1"/>
  <c r="CS76" i="12"/>
  <c r="CU76" i="12"/>
  <c r="CW76" i="12"/>
  <c r="CY76" i="12"/>
  <c r="DA76" i="12"/>
  <c r="DC76" i="12"/>
  <c r="DE76" i="12"/>
  <c r="DG76" i="12"/>
  <c r="DI76" i="12"/>
  <c r="DK76" i="12"/>
  <c r="DM76" i="12"/>
  <c r="DO76" i="12"/>
  <c r="DQ76" i="12"/>
  <c r="DS76" i="12"/>
  <c r="DU76" i="12"/>
  <c r="DW76" i="12"/>
  <c r="C77" i="12"/>
  <c r="E77" i="12"/>
  <c r="G77" i="12"/>
  <c r="I77" i="12"/>
  <c r="I66" i="12" s="1"/>
  <c r="K77" i="12"/>
  <c r="M77" i="12"/>
  <c r="O77" i="12"/>
  <c r="Q77" i="12"/>
  <c r="S77" i="12"/>
  <c r="U77" i="12"/>
  <c r="W77" i="12"/>
  <c r="Y77" i="12"/>
  <c r="AA77" i="12"/>
  <c r="AC77" i="12"/>
  <c r="AE77" i="12"/>
  <c r="AG77" i="12"/>
  <c r="AI77" i="12"/>
  <c r="AK77" i="12"/>
  <c r="AM77" i="12"/>
  <c r="AO77" i="12"/>
  <c r="AQ77" i="12"/>
  <c r="AS77" i="12"/>
  <c r="AU77" i="12"/>
  <c r="AW77" i="12"/>
  <c r="AY77" i="12"/>
  <c r="BA77" i="12"/>
  <c r="BC77" i="12"/>
  <c r="BE77" i="12"/>
  <c r="BG77" i="12"/>
  <c r="BI77" i="12"/>
  <c r="BK77" i="12"/>
  <c r="BM77" i="12"/>
  <c r="BO77" i="12"/>
  <c r="BQ77" i="12"/>
  <c r="BS77" i="12"/>
  <c r="BU77" i="12"/>
  <c r="BW77" i="12"/>
  <c r="BY77" i="12"/>
  <c r="CA77" i="12"/>
  <c r="CC77" i="12"/>
  <c r="CE77" i="12"/>
  <c r="CG77" i="12"/>
  <c r="CI77" i="12"/>
  <c r="CK77" i="12"/>
  <c r="CM77" i="12"/>
  <c r="CO77" i="12"/>
  <c r="CQ77" i="12"/>
  <c r="CS77" i="12"/>
  <c r="CU77" i="12"/>
  <c r="CW77" i="12"/>
  <c r="CY77" i="12"/>
  <c r="DA77" i="12"/>
  <c r="DC77" i="12"/>
  <c r="DE77" i="12"/>
  <c r="DG77" i="12"/>
  <c r="DI77" i="12"/>
  <c r="DK77" i="12"/>
  <c r="DM77" i="12"/>
  <c r="DO77" i="12"/>
  <c r="DQ77" i="12"/>
  <c r="DS77" i="12"/>
  <c r="DU77" i="12"/>
  <c r="DW77" i="12"/>
  <c r="C78" i="12"/>
  <c r="C65" i="12" s="1"/>
  <c r="E78" i="12"/>
  <c r="G78" i="12"/>
  <c r="I78" i="12"/>
  <c r="K78" i="12"/>
  <c r="M78" i="12"/>
  <c r="O78" i="12"/>
  <c r="Q78" i="12"/>
  <c r="S78" i="12"/>
  <c r="U78" i="12"/>
  <c r="W78" i="12"/>
  <c r="Y78" i="12"/>
  <c r="AA78" i="12"/>
  <c r="AC78" i="12"/>
  <c r="AE78" i="12"/>
  <c r="AG78" i="12"/>
  <c r="AI78" i="12"/>
  <c r="AK78" i="12"/>
  <c r="AM78" i="12"/>
  <c r="AO78" i="12"/>
  <c r="AQ78" i="12"/>
  <c r="AS78" i="12"/>
  <c r="AU78" i="12"/>
  <c r="AW78" i="12"/>
  <c r="AY78" i="12"/>
  <c r="AY65" i="12" s="1"/>
  <c r="BA78" i="12"/>
  <c r="BC78" i="12"/>
  <c r="BE78" i="12"/>
  <c r="BG78" i="12"/>
  <c r="BI78" i="12"/>
  <c r="BK78" i="12"/>
  <c r="BM78" i="12"/>
  <c r="BO78" i="12"/>
  <c r="BQ78" i="12"/>
  <c r="BS78" i="12"/>
  <c r="BU78" i="12"/>
  <c r="BW78" i="12"/>
  <c r="BW65" i="12" s="1"/>
  <c r="BY78" i="12"/>
  <c r="CA78" i="12"/>
  <c r="CC78" i="12"/>
  <c r="CE78" i="12"/>
  <c r="CG78" i="12"/>
  <c r="CI78" i="12"/>
  <c r="CK78" i="12"/>
  <c r="CM78" i="12"/>
  <c r="CO78" i="12"/>
  <c r="CQ78" i="12"/>
  <c r="CS78" i="12"/>
  <c r="CU78" i="12"/>
  <c r="CW78" i="12"/>
  <c r="CY78" i="12"/>
  <c r="DA78" i="12"/>
  <c r="DC78" i="12"/>
  <c r="DE78" i="12"/>
  <c r="DG78" i="12"/>
  <c r="DI78" i="12"/>
  <c r="DK78" i="12"/>
  <c r="DM78" i="12"/>
  <c r="DO78" i="12"/>
  <c r="DQ78" i="12"/>
  <c r="DS78" i="12"/>
  <c r="DU78" i="12"/>
  <c r="DW78" i="12"/>
  <c r="C79" i="12"/>
  <c r="E79" i="12"/>
  <c r="G79" i="12"/>
  <c r="I79" i="12"/>
  <c r="K79" i="12"/>
  <c r="M79" i="12"/>
  <c r="O79" i="12"/>
  <c r="Q79" i="12"/>
  <c r="S79" i="12"/>
  <c r="U79" i="12"/>
  <c r="W79" i="12"/>
  <c r="Y79" i="12"/>
  <c r="AA79" i="12"/>
  <c r="AC79" i="12"/>
  <c r="AE79" i="12"/>
  <c r="AG79" i="12"/>
  <c r="AI79" i="12"/>
  <c r="AK79" i="12"/>
  <c r="AM79" i="12"/>
  <c r="AO79" i="12"/>
  <c r="AQ79" i="12"/>
  <c r="AS79" i="12"/>
  <c r="AU79" i="12"/>
  <c r="AW79" i="12"/>
  <c r="AY79" i="12"/>
  <c r="BA79" i="12"/>
  <c r="BC79" i="12"/>
  <c r="BE79" i="12"/>
  <c r="BG79" i="12"/>
  <c r="BI79" i="12"/>
  <c r="BK79" i="12"/>
  <c r="BM79" i="12"/>
  <c r="BO79" i="12"/>
  <c r="BQ79" i="12"/>
  <c r="BS79" i="12"/>
  <c r="BU79" i="12"/>
  <c r="BW79" i="12"/>
  <c r="BY79" i="12"/>
  <c r="CA79" i="12"/>
  <c r="CC79" i="12"/>
  <c r="CE79" i="12"/>
  <c r="CG79" i="12"/>
  <c r="CI79" i="12"/>
  <c r="CK79" i="12"/>
  <c r="CM79" i="12"/>
  <c r="CO79" i="12"/>
  <c r="CO64" i="12" s="1"/>
  <c r="CQ79" i="12"/>
  <c r="CS79" i="12"/>
  <c r="CU79" i="12"/>
  <c r="CW79" i="12"/>
  <c r="CY79" i="12"/>
  <c r="DA79" i="12"/>
  <c r="DC79" i="12"/>
  <c r="DE79" i="12"/>
  <c r="DG79" i="12"/>
  <c r="DI79" i="12"/>
  <c r="DK79" i="12"/>
  <c r="DM79" i="12"/>
  <c r="DO79" i="12"/>
  <c r="DQ79" i="12"/>
  <c r="DS79" i="12"/>
  <c r="DU79" i="12"/>
  <c r="DW79" i="12"/>
  <c r="D67" i="12"/>
  <c r="F67" i="12"/>
  <c r="H67" i="12"/>
  <c r="J67" i="12"/>
  <c r="L67" i="12"/>
  <c r="I6" i="12" s="1"/>
  <c r="N67" i="12"/>
  <c r="M6" i="12" s="1"/>
  <c r="P67" i="12"/>
  <c r="R67" i="12"/>
  <c r="T67" i="12"/>
  <c r="Q6" i="12" s="1"/>
  <c r="V67" i="12"/>
  <c r="U6" i="12" s="1"/>
  <c r="X67" i="12"/>
  <c r="Z67" i="12"/>
  <c r="AB67" i="12"/>
  <c r="AD67" i="12"/>
  <c r="AF67" i="12"/>
  <c r="AH67" i="12"/>
  <c r="AJ67" i="12"/>
  <c r="AL67" i="12"/>
  <c r="AN67" i="12"/>
  <c r="AP67" i="12"/>
  <c r="AR67" i="12"/>
  <c r="AT67" i="12"/>
  <c r="AV67" i="12"/>
  <c r="AX67" i="12"/>
  <c r="AZ67" i="12"/>
  <c r="BB67" i="12"/>
  <c r="BD67" i="12"/>
  <c r="BF67" i="12"/>
  <c r="BH67" i="12"/>
  <c r="BJ67" i="12"/>
  <c r="BL67" i="12"/>
  <c r="BN67" i="12"/>
  <c r="BP67" i="12"/>
  <c r="BR67" i="12"/>
  <c r="BT67" i="12"/>
  <c r="BV67" i="12"/>
  <c r="BX67" i="12"/>
  <c r="BZ67" i="12"/>
  <c r="CB67" i="12"/>
  <c r="CD67" i="12"/>
  <c r="CF67" i="12"/>
  <c r="CC6" i="12" s="1"/>
  <c r="CH67" i="12"/>
  <c r="CJ67" i="12"/>
  <c r="CL67" i="12"/>
  <c r="CN67" i="12"/>
  <c r="CK6" i="12" s="1"/>
  <c r="CP67" i="12"/>
  <c r="CO6" i="12" s="1"/>
  <c r="CR67" i="12"/>
  <c r="CT67" i="12"/>
  <c r="CV67" i="12"/>
  <c r="CX67" i="12"/>
  <c r="CZ67" i="12"/>
  <c r="CW6" i="12" s="1"/>
  <c r="DB67" i="12"/>
  <c r="DD67" i="12"/>
  <c r="DF67" i="12"/>
  <c r="DE6" i="12" s="1"/>
  <c r="DH67" i="12"/>
  <c r="DJ67" i="12"/>
  <c r="DL67" i="12"/>
  <c r="DN67" i="12"/>
  <c r="DP67" i="12"/>
  <c r="DR67" i="12"/>
  <c r="DT67" i="12"/>
  <c r="DV67" i="12"/>
  <c r="DX67" i="12"/>
  <c r="AD47" i="12"/>
  <c r="AF47" i="12"/>
  <c r="AT47" i="12"/>
  <c r="AT51" i="12" s="1"/>
  <c r="BD47" i="12"/>
  <c r="L19" i="12"/>
  <c r="N19" i="12"/>
  <c r="AL19" i="12"/>
  <c r="AN19" i="12"/>
  <c r="AP19" i="12"/>
  <c r="AR19" i="12"/>
  <c r="AT19" i="12"/>
  <c r="AV19" i="12"/>
  <c r="AX19" i="12"/>
  <c r="AZ19" i="12"/>
  <c r="BB19" i="12"/>
  <c r="BD19" i="12"/>
  <c r="BF19" i="12"/>
  <c r="BH19" i="12"/>
  <c r="BJ19" i="12"/>
  <c r="BL19" i="12"/>
  <c r="BN19" i="12"/>
  <c r="BP19" i="12"/>
  <c r="BR19" i="12"/>
  <c r="BT19" i="12"/>
  <c r="BV19" i="12"/>
  <c r="BX19" i="12"/>
  <c r="BZ19" i="12"/>
  <c r="CB19" i="12"/>
  <c r="CD19" i="12"/>
  <c r="CF19" i="12"/>
  <c r="CH19" i="12"/>
  <c r="CJ19" i="12"/>
  <c r="CL19" i="12"/>
  <c r="CN19" i="12"/>
  <c r="CP19" i="12"/>
  <c r="CR19" i="12"/>
  <c r="CT19" i="12"/>
  <c r="CV19" i="12"/>
  <c r="CX19" i="12"/>
  <c r="CZ19" i="12"/>
  <c r="CZ51" i="12" s="1"/>
  <c r="CZ55" i="12" s="1"/>
  <c r="CZ4" i="12" s="1"/>
  <c r="DB19" i="12"/>
  <c r="DB51" i="12" s="1"/>
  <c r="DB55" i="12" s="1"/>
  <c r="DB4" i="12" s="1"/>
  <c r="DD19" i="12"/>
  <c r="DF19" i="12"/>
  <c r="DH19" i="12"/>
  <c r="DJ19" i="12"/>
  <c r="DL19" i="12"/>
  <c r="DN19" i="12"/>
  <c r="DP19" i="12"/>
  <c r="DR19" i="12"/>
  <c r="DT19" i="12"/>
  <c r="DV19" i="12"/>
  <c r="DX19" i="12"/>
  <c r="C80" i="11"/>
  <c r="E80" i="11"/>
  <c r="G80" i="11"/>
  <c r="I80" i="11"/>
  <c r="I66" i="11" s="1"/>
  <c r="K80" i="11"/>
  <c r="M80" i="11"/>
  <c r="O80" i="11"/>
  <c r="Q80" i="11"/>
  <c r="S80" i="11"/>
  <c r="U80" i="11"/>
  <c r="W80" i="11"/>
  <c r="Y80" i="11"/>
  <c r="AA80" i="11"/>
  <c r="AC80" i="11"/>
  <c r="AE80" i="11"/>
  <c r="AG80" i="11"/>
  <c r="AI80" i="11"/>
  <c r="AK80" i="11"/>
  <c r="AM80" i="11"/>
  <c r="AO80" i="11"/>
  <c r="AQ80" i="11"/>
  <c r="AS80" i="11"/>
  <c r="AU80" i="11"/>
  <c r="AW80" i="11"/>
  <c r="AY80" i="11"/>
  <c r="BA80" i="11"/>
  <c r="BC80" i="11"/>
  <c r="BE80" i="11"/>
  <c r="BE66" i="11" s="1"/>
  <c r="BG80" i="11"/>
  <c r="BI80" i="11"/>
  <c r="BK80" i="11"/>
  <c r="BM80" i="11"/>
  <c r="BO80" i="11"/>
  <c r="BQ80" i="11"/>
  <c r="BS80" i="11"/>
  <c r="BU80" i="11"/>
  <c r="BW80" i="11"/>
  <c r="BY80" i="11"/>
  <c r="CA80" i="11"/>
  <c r="CC80" i="11"/>
  <c r="CC66" i="11" s="1"/>
  <c r="CE80" i="11"/>
  <c r="CG80" i="11"/>
  <c r="CI80" i="11"/>
  <c r="CK80" i="11"/>
  <c r="CM80" i="11"/>
  <c r="CO80" i="11"/>
  <c r="CQ80" i="11"/>
  <c r="CS80" i="11"/>
  <c r="CU80" i="11"/>
  <c r="CW80" i="11"/>
  <c r="CY80" i="11"/>
  <c r="DA80" i="11"/>
  <c r="DA66" i="11" s="1"/>
  <c r="DC80" i="11"/>
  <c r="DE80" i="11"/>
  <c r="DG80" i="11"/>
  <c r="DI80" i="11"/>
  <c r="DK80" i="11"/>
  <c r="DM80" i="11"/>
  <c r="DO80" i="11"/>
  <c r="DQ80" i="11"/>
  <c r="DS80" i="11"/>
  <c r="DU80" i="11"/>
  <c r="DW80" i="11"/>
  <c r="C81" i="11"/>
  <c r="C65" i="11" s="1"/>
  <c r="E81" i="11"/>
  <c r="G81" i="11"/>
  <c r="I81" i="11"/>
  <c r="K81" i="11"/>
  <c r="M81" i="11"/>
  <c r="O81" i="11"/>
  <c r="Q81" i="11"/>
  <c r="S81" i="11"/>
  <c r="U81" i="11"/>
  <c r="W81" i="11"/>
  <c r="Y81" i="11"/>
  <c r="AA81" i="11"/>
  <c r="AA65" i="11" s="1"/>
  <c r="AC81" i="11"/>
  <c r="AE81" i="11"/>
  <c r="AG81" i="11"/>
  <c r="AI81" i="11"/>
  <c r="AK81" i="11"/>
  <c r="AM81" i="11"/>
  <c r="AO81" i="11"/>
  <c r="AQ81" i="11"/>
  <c r="AS81" i="11"/>
  <c r="AU81" i="11"/>
  <c r="AW81" i="11"/>
  <c r="AY81" i="11"/>
  <c r="AY65" i="11" s="1"/>
  <c r="BA81" i="11"/>
  <c r="BC81" i="11"/>
  <c r="BE81" i="11"/>
  <c r="BG81" i="11"/>
  <c r="BI81" i="11"/>
  <c r="BK81" i="11"/>
  <c r="BM81" i="11"/>
  <c r="BO81" i="11"/>
  <c r="BQ81" i="11"/>
  <c r="BS81" i="11"/>
  <c r="BU81" i="11"/>
  <c r="BW81" i="11"/>
  <c r="BW65" i="11" s="1"/>
  <c r="BY81" i="11"/>
  <c r="CA81" i="11"/>
  <c r="CC81" i="11"/>
  <c r="CE81" i="11"/>
  <c r="CG81" i="11"/>
  <c r="CI81" i="11"/>
  <c r="CK81" i="11"/>
  <c r="CM81" i="11"/>
  <c r="CO81" i="11"/>
  <c r="CQ81" i="11"/>
  <c r="CS81" i="11"/>
  <c r="CU81" i="11"/>
  <c r="CU65" i="11" s="1"/>
  <c r="CW81" i="11"/>
  <c r="CY81" i="11"/>
  <c r="DA81" i="11"/>
  <c r="DC81" i="11"/>
  <c r="DE81" i="11"/>
  <c r="DG81" i="11"/>
  <c r="DI81" i="11"/>
  <c r="DK81" i="11"/>
  <c r="DM81" i="11"/>
  <c r="DO81" i="11"/>
  <c r="DQ81" i="11"/>
  <c r="DS81" i="11"/>
  <c r="DU81" i="11"/>
  <c r="DW81" i="11"/>
  <c r="C82" i="11"/>
  <c r="E82" i="11"/>
  <c r="G82" i="11"/>
  <c r="I82" i="11"/>
  <c r="K82" i="11"/>
  <c r="M82" i="11"/>
  <c r="O82" i="11"/>
  <c r="Q82" i="11"/>
  <c r="S82" i="11"/>
  <c r="U82" i="11"/>
  <c r="U64" i="11" s="1"/>
  <c r="W82" i="11"/>
  <c r="Y82" i="11"/>
  <c r="AA82" i="11"/>
  <c r="AC82" i="11"/>
  <c r="AE82" i="11"/>
  <c r="AG82" i="11"/>
  <c r="AI82" i="11"/>
  <c r="AK82" i="11"/>
  <c r="AM82" i="11"/>
  <c r="AO82" i="11"/>
  <c r="AQ82" i="11"/>
  <c r="AS82" i="11"/>
  <c r="AS64" i="11" s="1"/>
  <c r="AU82" i="11"/>
  <c r="AW82" i="11"/>
  <c r="AY82" i="11"/>
  <c r="BA82" i="11"/>
  <c r="BC82" i="11"/>
  <c r="BE82" i="11"/>
  <c r="BG82" i="11"/>
  <c r="BI82" i="11"/>
  <c r="BK82" i="11"/>
  <c r="BM82" i="11"/>
  <c r="BO82" i="11"/>
  <c r="BQ82" i="11"/>
  <c r="BQ64" i="11" s="1"/>
  <c r="BS82" i="11"/>
  <c r="BU82" i="11"/>
  <c r="BW82" i="11"/>
  <c r="BY82" i="11"/>
  <c r="CA82" i="11"/>
  <c r="CC82" i="11"/>
  <c r="CE82" i="11"/>
  <c r="CG82" i="11"/>
  <c r="CI82" i="11"/>
  <c r="CK82" i="11"/>
  <c r="CM82" i="11"/>
  <c r="CO82" i="11"/>
  <c r="CO64" i="11" s="1"/>
  <c r="CQ82" i="11"/>
  <c r="CS82" i="11"/>
  <c r="CU82" i="11"/>
  <c r="CW82" i="11"/>
  <c r="CY82" i="11"/>
  <c r="DA82" i="11"/>
  <c r="DC82" i="11"/>
  <c r="DE82" i="11"/>
  <c r="DG82" i="11"/>
  <c r="DI82" i="11"/>
  <c r="DK82" i="11"/>
  <c r="DM82" i="11"/>
  <c r="DM64" i="11" s="1"/>
  <c r="DO82" i="11"/>
  <c r="DQ82" i="11"/>
  <c r="DS82" i="11"/>
  <c r="DU82" i="11"/>
  <c r="DW82" i="11"/>
  <c r="C83" i="11"/>
  <c r="E83" i="11"/>
  <c r="G83" i="11"/>
  <c r="I83" i="11"/>
  <c r="K83" i="11"/>
  <c r="M83" i="11"/>
  <c r="O83" i="11"/>
  <c r="Q83" i="11"/>
  <c r="S83" i="11"/>
  <c r="U83" i="11"/>
  <c r="W83" i="11"/>
  <c r="Y83" i="11"/>
  <c r="AA83" i="11"/>
  <c r="AC83" i="11"/>
  <c r="AE83" i="11"/>
  <c r="AG83" i="11"/>
  <c r="AI83" i="11"/>
  <c r="AK83" i="11"/>
  <c r="AM83" i="11"/>
  <c r="AO83" i="11"/>
  <c r="AQ83" i="11"/>
  <c r="AS83" i="11"/>
  <c r="AU83" i="11"/>
  <c r="AW83" i="11"/>
  <c r="AY83" i="11"/>
  <c r="BA83" i="11"/>
  <c r="BC83" i="11"/>
  <c r="BE83" i="11"/>
  <c r="BG83" i="11"/>
  <c r="BI83" i="11"/>
  <c r="BK83" i="11"/>
  <c r="BK66" i="11" s="1"/>
  <c r="BM83" i="11"/>
  <c r="BO83" i="11"/>
  <c r="BQ83" i="11"/>
  <c r="BS83" i="11"/>
  <c r="BU83" i="11"/>
  <c r="BW83" i="11"/>
  <c r="BY83" i="11"/>
  <c r="CA83" i="11"/>
  <c r="CC83" i="11"/>
  <c r="CE83" i="11"/>
  <c r="CG83" i="11"/>
  <c r="CI83" i="11"/>
  <c r="CK83" i="11"/>
  <c r="CM83" i="11"/>
  <c r="CO83" i="11"/>
  <c r="CQ83" i="11"/>
  <c r="CS83" i="11"/>
  <c r="CU83" i="11"/>
  <c r="CW83" i="11"/>
  <c r="CY83" i="11"/>
  <c r="DA83" i="11"/>
  <c r="DC83" i="11"/>
  <c r="DE83" i="11"/>
  <c r="DG83" i="11"/>
  <c r="DG66" i="11" s="1"/>
  <c r="DI83" i="11"/>
  <c r="DK83" i="11"/>
  <c r="DM83" i="11"/>
  <c r="DO83" i="11"/>
  <c r="DQ83" i="11"/>
  <c r="DS83" i="11"/>
  <c r="DU83" i="11"/>
  <c r="DW83" i="11"/>
  <c r="C84" i="11"/>
  <c r="E84" i="11"/>
  <c r="G84" i="11"/>
  <c r="I84" i="11"/>
  <c r="I65" i="11" s="1"/>
  <c r="K84" i="11"/>
  <c r="M84" i="11"/>
  <c r="O84" i="11"/>
  <c r="Q84" i="11"/>
  <c r="S84" i="11"/>
  <c r="U84" i="11"/>
  <c r="W84" i="11"/>
  <c r="Y84" i="11"/>
  <c r="AA84" i="11"/>
  <c r="AC84" i="11"/>
  <c r="AE84" i="11"/>
  <c r="AG84" i="11"/>
  <c r="AI84" i="11"/>
  <c r="AK84" i="11"/>
  <c r="AM84" i="11"/>
  <c r="AO84" i="11"/>
  <c r="AQ84" i="11"/>
  <c r="AS84" i="11"/>
  <c r="AU84" i="11"/>
  <c r="AW84" i="11"/>
  <c r="AY84" i="11"/>
  <c r="BA84" i="11"/>
  <c r="BC84" i="11"/>
  <c r="BE84" i="11"/>
  <c r="BG84" i="11"/>
  <c r="BI84" i="11"/>
  <c r="BK84" i="11"/>
  <c r="BM84" i="11"/>
  <c r="BO84" i="11"/>
  <c r="BQ84" i="11"/>
  <c r="BS84" i="11"/>
  <c r="BU84" i="11"/>
  <c r="BW84" i="11"/>
  <c r="BY84" i="11"/>
  <c r="CA84" i="11"/>
  <c r="CC84" i="11"/>
  <c r="CE84" i="11"/>
  <c r="CG84" i="11"/>
  <c r="CI84" i="11"/>
  <c r="CK84" i="11"/>
  <c r="CM84" i="11"/>
  <c r="CO84" i="11"/>
  <c r="CQ84" i="11"/>
  <c r="CS84" i="11"/>
  <c r="CU84" i="11"/>
  <c r="CW84" i="11"/>
  <c r="CY84" i="11"/>
  <c r="DA84" i="11"/>
  <c r="DA65" i="11" s="1"/>
  <c r="DC84" i="11"/>
  <c r="DE84" i="11"/>
  <c r="DG84" i="11"/>
  <c r="DI84" i="11"/>
  <c r="DK84" i="11"/>
  <c r="DM84" i="11"/>
  <c r="DO84" i="11"/>
  <c r="DQ84" i="11"/>
  <c r="DS84" i="11"/>
  <c r="DU84" i="11"/>
  <c r="DW84" i="11"/>
  <c r="C85" i="11"/>
  <c r="E85" i="11"/>
  <c r="G85" i="11"/>
  <c r="I85" i="11"/>
  <c r="K85" i="11"/>
  <c r="M85" i="11"/>
  <c r="O85" i="11"/>
  <c r="Q85" i="11"/>
  <c r="S85" i="11"/>
  <c r="U85" i="11"/>
  <c r="W85" i="11"/>
  <c r="Y85" i="11"/>
  <c r="AA85" i="11"/>
  <c r="AC85" i="11"/>
  <c r="AE85" i="11"/>
  <c r="AG85" i="11"/>
  <c r="AI85" i="11"/>
  <c r="AK85" i="11"/>
  <c r="AM85" i="11"/>
  <c r="AO85" i="11"/>
  <c r="AQ85" i="11"/>
  <c r="AS85" i="11"/>
  <c r="AU85" i="11"/>
  <c r="AW85" i="11"/>
  <c r="AY85" i="11"/>
  <c r="AY64" i="11" s="1"/>
  <c r="BA85" i="11"/>
  <c r="BC85" i="11"/>
  <c r="BE85" i="11"/>
  <c r="BG85" i="11"/>
  <c r="BI85" i="11"/>
  <c r="BK85" i="11"/>
  <c r="BM85" i="11"/>
  <c r="BO85" i="11"/>
  <c r="BQ85" i="11"/>
  <c r="BS85" i="11"/>
  <c r="BU85" i="11"/>
  <c r="BW85" i="11"/>
  <c r="BW64" i="11" s="1"/>
  <c r="BY85" i="11"/>
  <c r="CA85" i="11"/>
  <c r="CC85" i="11"/>
  <c r="CE85" i="11"/>
  <c r="CG85" i="11"/>
  <c r="CI85" i="11"/>
  <c r="CK85" i="11"/>
  <c r="CM85" i="11"/>
  <c r="CO85" i="11"/>
  <c r="CQ85" i="11"/>
  <c r="CS85" i="11"/>
  <c r="CU85" i="11"/>
  <c r="CU64" i="11" s="1"/>
  <c r="CW85" i="11"/>
  <c r="CY85" i="11"/>
  <c r="DA85" i="11"/>
  <c r="DC85" i="11"/>
  <c r="DE85" i="11"/>
  <c r="DG85" i="11"/>
  <c r="DI85" i="11"/>
  <c r="DK85" i="11"/>
  <c r="DM85" i="11"/>
  <c r="DO85" i="11"/>
  <c r="DQ85" i="11"/>
  <c r="DS85" i="11"/>
  <c r="DU85" i="11"/>
  <c r="DW85" i="11"/>
  <c r="C86" i="11"/>
  <c r="E86" i="11"/>
  <c r="G86" i="11"/>
  <c r="I86" i="11"/>
  <c r="K86" i="11"/>
  <c r="M86" i="11"/>
  <c r="O86" i="11"/>
  <c r="Q86" i="11"/>
  <c r="S86" i="11"/>
  <c r="U86" i="11"/>
  <c r="W86" i="11"/>
  <c r="Y86" i="11"/>
  <c r="AA86" i="11"/>
  <c r="AC86" i="11"/>
  <c r="AE86" i="11"/>
  <c r="AG86" i="11"/>
  <c r="AI86" i="11"/>
  <c r="AK86" i="11"/>
  <c r="AM86" i="11"/>
  <c r="AO86" i="11"/>
  <c r="AQ86" i="11"/>
  <c r="AS86" i="11"/>
  <c r="AU86" i="11"/>
  <c r="AW86" i="11"/>
  <c r="AY86" i="11"/>
  <c r="BA86" i="11"/>
  <c r="BC86" i="11"/>
  <c r="BE86" i="11"/>
  <c r="BG86" i="11"/>
  <c r="BI86" i="11"/>
  <c r="BK86" i="11"/>
  <c r="BM86" i="11"/>
  <c r="BO86" i="11"/>
  <c r="BQ86" i="11"/>
  <c r="BQ66" i="11" s="1"/>
  <c r="BS86" i="11"/>
  <c r="BU86" i="11"/>
  <c r="BW86" i="11"/>
  <c r="BY86" i="11"/>
  <c r="CA86" i="11"/>
  <c r="CC86" i="11"/>
  <c r="CE86" i="11"/>
  <c r="CG86" i="11"/>
  <c r="CI86" i="11"/>
  <c r="CK86" i="11"/>
  <c r="CM86" i="11"/>
  <c r="CO86" i="11"/>
  <c r="CQ86" i="11"/>
  <c r="CS86" i="11"/>
  <c r="CU86" i="11"/>
  <c r="CW86" i="11"/>
  <c r="CY86" i="11"/>
  <c r="DA86" i="11"/>
  <c r="DC86" i="11"/>
  <c r="DE86" i="11"/>
  <c r="DG86" i="11"/>
  <c r="DI86" i="11"/>
  <c r="DK86" i="11"/>
  <c r="DM86" i="11"/>
  <c r="DO86" i="11"/>
  <c r="DQ86" i="11"/>
  <c r="DS86" i="11"/>
  <c r="DU86" i="11"/>
  <c r="DW86" i="11"/>
  <c r="C87" i="11"/>
  <c r="E87" i="11"/>
  <c r="G87" i="11"/>
  <c r="I87" i="11"/>
  <c r="K87" i="11"/>
  <c r="M87" i="11"/>
  <c r="M65" i="11" s="1"/>
  <c r="O87" i="11"/>
  <c r="O65" i="11" s="1"/>
  <c r="Q87" i="11"/>
  <c r="S87" i="11"/>
  <c r="U87" i="11"/>
  <c r="W87" i="11"/>
  <c r="Y87" i="11"/>
  <c r="AA87" i="11"/>
  <c r="AC87" i="11"/>
  <c r="AE87" i="11"/>
  <c r="AG87" i="11"/>
  <c r="AI87" i="11"/>
  <c r="AK87" i="11"/>
  <c r="AM87" i="11"/>
  <c r="AO87" i="11"/>
  <c r="AQ87" i="11"/>
  <c r="AS87" i="11"/>
  <c r="AU87" i="11"/>
  <c r="AW87" i="11"/>
  <c r="AY87" i="11"/>
  <c r="BA87" i="11"/>
  <c r="BC87" i="11"/>
  <c r="BE87" i="11"/>
  <c r="BG87" i="11"/>
  <c r="BI87" i="11"/>
  <c r="BI65" i="11" s="1"/>
  <c r="BK87" i="11"/>
  <c r="BK65" i="11" s="1"/>
  <c r="BM87" i="11"/>
  <c r="BO87" i="11"/>
  <c r="BQ87" i="11"/>
  <c r="BS87" i="11"/>
  <c r="BU87" i="11"/>
  <c r="BW87" i="11"/>
  <c r="BY87" i="11"/>
  <c r="CA87" i="11"/>
  <c r="CC87" i="11"/>
  <c r="CE87" i="11"/>
  <c r="CG87" i="11"/>
  <c r="CG65" i="11" s="1"/>
  <c r="CI87" i="11"/>
  <c r="CK87" i="11"/>
  <c r="CM87" i="11"/>
  <c r="CO87" i="11"/>
  <c r="CQ87" i="11"/>
  <c r="CS87" i="11"/>
  <c r="CU87" i="11"/>
  <c r="CW87" i="11"/>
  <c r="CY87" i="11"/>
  <c r="DA87" i="11"/>
  <c r="DC87" i="11"/>
  <c r="DE87" i="11"/>
  <c r="DE65" i="11" s="1"/>
  <c r="DG87" i="11"/>
  <c r="DI87" i="11"/>
  <c r="DK87" i="11"/>
  <c r="DM87" i="11"/>
  <c r="DO87" i="11"/>
  <c r="DQ87" i="11"/>
  <c r="DS87" i="11"/>
  <c r="DU87" i="11"/>
  <c r="DW87" i="11"/>
  <c r="C88" i="11"/>
  <c r="E88" i="11"/>
  <c r="G88" i="11"/>
  <c r="I88" i="11"/>
  <c r="K88" i="11"/>
  <c r="M88" i="11"/>
  <c r="O88" i="11"/>
  <c r="Q88" i="11"/>
  <c r="S88" i="11"/>
  <c r="U88" i="11"/>
  <c r="W88" i="11"/>
  <c r="Y88" i="11"/>
  <c r="AA88" i="11"/>
  <c r="AC88" i="11"/>
  <c r="AE88" i="11"/>
  <c r="AG88" i="11"/>
  <c r="AI88" i="11"/>
  <c r="AK88" i="11"/>
  <c r="AM88" i="11"/>
  <c r="AO88" i="11"/>
  <c r="AQ88" i="11"/>
  <c r="AS88" i="11"/>
  <c r="AU88" i="11"/>
  <c r="AW88" i="11"/>
  <c r="AY88" i="11"/>
  <c r="BA88" i="11"/>
  <c r="BC88" i="11"/>
  <c r="BE88" i="11"/>
  <c r="BE64" i="11" s="1"/>
  <c r="BG88" i="11"/>
  <c r="BI88" i="11"/>
  <c r="BK88" i="11"/>
  <c r="BM88" i="11"/>
  <c r="BO88" i="11"/>
  <c r="BQ88" i="11"/>
  <c r="BS88" i="11"/>
  <c r="BU88" i="11"/>
  <c r="BW88" i="11"/>
  <c r="BY88" i="11"/>
  <c r="CA88" i="11"/>
  <c r="CC88" i="11"/>
  <c r="CE88" i="11"/>
  <c r="CG88" i="11"/>
  <c r="CI88" i="11"/>
  <c r="CK88" i="11"/>
  <c r="CM88" i="11"/>
  <c r="CO88" i="11"/>
  <c r="CQ88" i="11"/>
  <c r="CS88" i="11"/>
  <c r="CU88" i="11"/>
  <c r="CW88" i="11"/>
  <c r="CY88" i="11"/>
  <c r="DA88" i="11"/>
  <c r="DC88" i="11"/>
  <c r="DE88" i="11"/>
  <c r="DG88" i="11"/>
  <c r="DI88" i="11"/>
  <c r="DK88" i="11"/>
  <c r="DM88" i="11"/>
  <c r="DO88" i="11"/>
  <c r="DQ88" i="11"/>
  <c r="DS88" i="11"/>
  <c r="DU88" i="11"/>
  <c r="DW88" i="11"/>
  <c r="U89" i="11"/>
  <c r="C71" i="11"/>
  <c r="E71" i="11"/>
  <c r="G71" i="11"/>
  <c r="I71" i="11"/>
  <c r="K71" i="11"/>
  <c r="M71" i="11"/>
  <c r="O71" i="11"/>
  <c r="Q71" i="11"/>
  <c r="S71" i="11"/>
  <c r="U71" i="11"/>
  <c r="W71" i="11"/>
  <c r="W66" i="11" s="1"/>
  <c r="Y71" i="11"/>
  <c r="Y66" i="11" s="1"/>
  <c r="AA71" i="11"/>
  <c r="AC71" i="11"/>
  <c r="AE71" i="11"/>
  <c r="AG71" i="11"/>
  <c r="AI71" i="11"/>
  <c r="AK71" i="11"/>
  <c r="AM71" i="11"/>
  <c r="AO71" i="11"/>
  <c r="AQ71" i="11"/>
  <c r="AS71" i="11"/>
  <c r="AU71" i="11"/>
  <c r="AU66" i="11" s="1"/>
  <c r="AW71" i="11"/>
  <c r="AW66" i="11" s="1"/>
  <c r="AY71" i="11"/>
  <c r="BA71" i="11"/>
  <c r="BC71" i="11"/>
  <c r="BE71" i="11"/>
  <c r="BG71" i="11"/>
  <c r="BI71" i="11"/>
  <c r="BK71" i="11"/>
  <c r="BM71" i="11"/>
  <c r="BO71" i="11"/>
  <c r="BQ71" i="11"/>
  <c r="BS71" i="11"/>
  <c r="BS66" i="11" s="1"/>
  <c r="BU71" i="11"/>
  <c r="BU66" i="11" s="1"/>
  <c r="BW71" i="11"/>
  <c r="BY71" i="11"/>
  <c r="CA71" i="11"/>
  <c r="CC71" i="11"/>
  <c r="CE71" i="11"/>
  <c r="CG71" i="11"/>
  <c r="CI71" i="11"/>
  <c r="CK71" i="11"/>
  <c r="CM71" i="11"/>
  <c r="CO71" i="11"/>
  <c r="CQ71" i="11"/>
  <c r="CQ66" i="11" s="1"/>
  <c r="CS71" i="11"/>
  <c r="CS66" i="11" s="1"/>
  <c r="CU71" i="11"/>
  <c r="CW71" i="11"/>
  <c r="CY71" i="11"/>
  <c r="DA71" i="11"/>
  <c r="DC71" i="11"/>
  <c r="DE71" i="11"/>
  <c r="DG71" i="11"/>
  <c r="DI71" i="11"/>
  <c r="DK71" i="11"/>
  <c r="DM71" i="11"/>
  <c r="DO71" i="11"/>
  <c r="DO66" i="11" s="1"/>
  <c r="DQ71" i="11"/>
  <c r="DQ66" i="11" s="1"/>
  <c r="DS71" i="11"/>
  <c r="DU71" i="11"/>
  <c r="DW71" i="11"/>
  <c r="C72" i="11"/>
  <c r="E72" i="11"/>
  <c r="G72" i="11"/>
  <c r="I72" i="11"/>
  <c r="K72" i="11"/>
  <c r="M72" i="11"/>
  <c r="O72" i="11"/>
  <c r="Q72" i="11"/>
  <c r="S72" i="11"/>
  <c r="U72" i="11"/>
  <c r="W72" i="11"/>
  <c r="Y72" i="11"/>
  <c r="AA72" i="11"/>
  <c r="AC72" i="11"/>
  <c r="AE72" i="11"/>
  <c r="AG72" i="11"/>
  <c r="AG65" i="11" s="1"/>
  <c r="AI72" i="11"/>
  <c r="AI65" i="11" s="1"/>
  <c r="AK72" i="11"/>
  <c r="AK65" i="11" s="1"/>
  <c r="AM72" i="11"/>
  <c r="AM65" i="11" s="1"/>
  <c r="AO72" i="11"/>
  <c r="AO65" i="11" s="1"/>
  <c r="AQ72" i="11"/>
  <c r="AQ65" i="11" s="1"/>
  <c r="AS72" i="11"/>
  <c r="AU72" i="11"/>
  <c r="AW72" i="11"/>
  <c r="AY72" i="11"/>
  <c r="BA72" i="11"/>
  <c r="BC72" i="11"/>
  <c r="BE72" i="11"/>
  <c r="BG72" i="11"/>
  <c r="BI72" i="11"/>
  <c r="BK72" i="11"/>
  <c r="BM72" i="11"/>
  <c r="BM65" i="11" s="1"/>
  <c r="BO72" i="11"/>
  <c r="BO65" i="11" s="1"/>
  <c r="BQ72" i="11"/>
  <c r="BS72" i="11"/>
  <c r="BU72" i="11"/>
  <c r="BW72" i="11"/>
  <c r="BY72" i="11"/>
  <c r="CA72" i="11"/>
  <c r="CC72" i="11"/>
  <c r="CE72" i="11"/>
  <c r="CG72" i="11"/>
  <c r="CI72" i="11"/>
  <c r="CK72" i="11"/>
  <c r="CK65" i="11" s="1"/>
  <c r="CM72" i="11"/>
  <c r="CM65" i="11" s="1"/>
  <c r="CO72" i="11"/>
  <c r="CQ72" i="11"/>
  <c r="CS72" i="11"/>
  <c r="CU72" i="11"/>
  <c r="CW72" i="11"/>
  <c r="CY72" i="11"/>
  <c r="DA72" i="11"/>
  <c r="DC72" i="11"/>
  <c r="DE72" i="11"/>
  <c r="DG72" i="11"/>
  <c r="DI72" i="11"/>
  <c r="DI65" i="11" s="1"/>
  <c r="DK72" i="11"/>
  <c r="DK65" i="11" s="1"/>
  <c r="DM72" i="11"/>
  <c r="DO72" i="11"/>
  <c r="DQ72" i="11"/>
  <c r="DS72" i="11"/>
  <c r="DU72" i="11"/>
  <c r="DW72" i="11"/>
  <c r="C73" i="11"/>
  <c r="E73" i="11"/>
  <c r="G73" i="11"/>
  <c r="I73" i="11"/>
  <c r="K73" i="11"/>
  <c r="K64" i="11" s="1"/>
  <c r="K67" i="11" s="1"/>
  <c r="M73" i="11"/>
  <c r="M64" i="11" s="1"/>
  <c r="O73" i="11"/>
  <c r="Q73" i="11"/>
  <c r="S73" i="11"/>
  <c r="U73" i="11"/>
  <c r="W73" i="11"/>
  <c r="Y73" i="11"/>
  <c r="AA73" i="11"/>
  <c r="AA64" i="11" s="1"/>
  <c r="AC73" i="11"/>
  <c r="AE73" i="11"/>
  <c r="AG73" i="11"/>
  <c r="AG64" i="11" s="1"/>
  <c r="AI73" i="11"/>
  <c r="AI64" i="11" s="1"/>
  <c r="AK73" i="11"/>
  <c r="AK64" i="11" s="1"/>
  <c r="AM73" i="11"/>
  <c r="AO73" i="11"/>
  <c r="AQ73" i="11"/>
  <c r="AS73" i="11"/>
  <c r="AU73" i="11"/>
  <c r="AW73" i="11"/>
  <c r="AY73" i="11"/>
  <c r="BA73" i="11"/>
  <c r="BC73" i="11"/>
  <c r="BE73" i="11"/>
  <c r="BG73" i="11"/>
  <c r="BG64" i="11" s="1"/>
  <c r="BI73" i="11"/>
  <c r="BI64" i="11" s="1"/>
  <c r="BK73" i="11"/>
  <c r="BM73" i="11"/>
  <c r="BO73" i="11"/>
  <c r="BQ73" i="11"/>
  <c r="BS73" i="11"/>
  <c r="BU73" i="11"/>
  <c r="BW73" i="11"/>
  <c r="BY73" i="11"/>
  <c r="CA73" i="11"/>
  <c r="CC73" i="11"/>
  <c r="CC64" i="11" s="1"/>
  <c r="CE73" i="11"/>
  <c r="CE64" i="11" s="1"/>
  <c r="CG73" i="11"/>
  <c r="CG64" i="11" s="1"/>
  <c r="CI73" i="11"/>
  <c r="CK73" i="11"/>
  <c r="CM73" i="11"/>
  <c r="CO73" i="11"/>
  <c r="CQ73" i="11"/>
  <c r="CS73" i="11"/>
  <c r="CU73" i="11"/>
  <c r="CW73" i="11"/>
  <c r="CY73" i="11"/>
  <c r="DA73" i="11"/>
  <c r="DA64" i="11" s="1"/>
  <c r="DC73" i="11"/>
  <c r="DC64" i="11" s="1"/>
  <c r="DC67" i="11" s="1"/>
  <c r="DE73" i="11"/>
  <c r="DE64" i="11" s="1"/>
  <c r="DG73" i="11"/>
  <c r="DI73" i="11"/>
  <c r="DK73" i="11"/>
  <c r="DM73" i="11"/>
  <c r="DO73" i="11"/>
  <c r="DQ73" i="11"/>
  <c r="DS73" i="11"/>
  <c r="DU73" i="11"/>
  <c r="DW73" i="11"/>
  <c r="C74" i="11"/>
  <c r="E74" i="11"/>
  <c r="E66" i="11" s="1"/>
  <c r="G74" i="11"/>
  <c r="G66" i="11" s="1"/>
  <c r="I74" i="11"/>
  <c r="K74" i="11"/>
  <c r="M74" i="11"/>
  <c r="O74" i="11"/>
  <c r="Q74" i="11"/>
  <c r="S74" i="11"/>
  <c r="U74" i="11"/>
  <c r="W74" i="11"/>
  <c r="Y74" i="11"/>
  <c r="AA74" i="11"/>
  <c r="AA66" i="11" s="1"/>
  <c r="AC74" i="11"/>
  <c r="AC66" i="11" s="1"/>
  <c r="AE74" i="11"/>
  <c r="AE66" i="11" s="1"/>
  <c r="AG74" i="11"/>
  <c r="AI74" i="11"/>
  <c r="AK74" i="11"/>
  <c r="AM74" i="11"/>
  <c r="AO74" i="11"/>
  <c r="AQ74" i="11"/>
  <c r="AS74" i="11"/>
  <c r="AU74" i="11"/>
  <c r="AW74" i="11"/>
  <c r="AY74" i="11"/>
  <c r="BA74" i="11"/>
  <c r="BA66" i="11" s="1"/>
  <c r="BC74" i="11"/>
  <c r="BC66" i="11" s="1"/>
  <c r="BE74" i="11"/>
  <c r="BG74" i="11"/>
  <c r="BI74" i="11"/>
  <c r="BK74" i="11"/>
  <c r="BM74" i="11"/>
  <c r="BO74" i="11"/>
  <c r="BQ74" i="11"/>
  <c r="BS74" i="11"/>
  <c r="BU74" i="11"/>
  <c r="BW74" i="11"/>
  <c r="BY74" i="11"/>
  <c r="BY66" i="11" s="1"/>
  <c r="CA74" i="11"/>
  <c r="CA66" i="11" s="1"/>
  <c r="CC74" i="11"/>
  <c r="CE74" i="11"/>
  <c r="CG74" i="11"/>
  <c r="CI74" i="11"/>
  <c r="CK74" i="11"/>
  <c r="CM74" i="11"/>
  <c r="CO74" i="11"/>
  <c r="CQ74" i="11"/>
  <c r="CS74" i="11"/>
  <c r="CU74" i="11"/>
  <c r="CW74" i="11"/>
  <c r="CW66" i="11" s="1"/>
  <c r="CY74" i="11"/>
  <c r="CY66" i="11" s="1"/>
  <c r="DA74" i="11"/>
  <c r="DC74" i="11"/>
  <c r="DE74" i="11"/>
  <c r="DG74" i="11"/>
  <c r="DI74" i="11"/>
  <c r="DK74" i="11"/>
  <c r="DM74" i="11"/>
  <c r="DO74" i="11"/>
  <c r="DQ74" i="11"/>
  <c r="DS74" i="11"/>
  <c r="DS66" i="11" s="1"/>
  <c r="DU74" i="11"/>
  <c r="DU66" i="11" s="1"/>
  <c r="DW74" i="11"/>
  <c r="DW66" i="11" s="1"/>
  <c r="C75" i="11"/>
  <c r="E75" i="11"/>
  <c r="G75" i="11"/>
  <c r="I75" i="11"/>
  <c r="K75" i="11"/>
  <c r="M75" i="11"/>
  <c r="O75" i="11"/>
  <c r="Q75" i="11"/>
  <c r="S75" i="11"/>
  <c r="U75" i="11"/>
  <c r="W75" i="11"/>
  <c r="W65" i="11" s="1"/>
  <c r="Y75" i="11"/>
  <c r="AA75" i="11"/>
  <c r="AC75" i="11"/>
  <c r="AE75" i="11"/>
  <c r="AG75" i="11"/>
  <c r="AI75" i="11"/>
  <c r="AK75" i="11"/>
  <c r="AM75" i="11"/>
  <c r="AO75" i="11"/>
  <c r="AQ75" i="11"/>
  <c r="AS75" i="11"/>
  <c r="AS65" i="11" s="1"/>
  <c r="AU75" i="11"/>
  <c r="AU65" i="11" s="1"/>
  <c r="AW75" i="11"/>
  <c r="AY75" i="11"/>
  <c r="BA75" i="11"/>
  <c r="BC75" i="11"/>
  <c r="BE75" i="11"/>
  <c r="BG75" i="11"/>
  <c r="BI75" i="11"/>
  <c r="BK75" i="11"/>
  <c r="BM75" i="11"/>
  <c r="BO75" i="11"/>
  <c r="BQ75" i="11"/>
  <c r="BQ65" i="11" s="1"/>
  <c r="BS75" i="11"/>
  <c r="BS65" i="11" s="1"/>
  <c r="BU75" i="11"/>
  <c r="BW75" i="11"/>
  <c r="BY75" i="11"/>
  <c r="CA75" i="11"/>
  <c r="CC75" i="11"/>
  <c r="CE75" i="11"/>
  <c r="CG75" i="11"/>
  <c r="CI75" i="11"/>
  <c r="CK75" i="11"/>
  <c r="CM75" i="11"/>
  <c r="CO75" i="11"/>
  <c r="CO65" i="11" s="1"/>
  <c r="CQ75" i="11"/>
  <c r="CQ65" i="11" s="1"/>
  <c r="CS75" i="11"/>
  <c r="CU75" i="11"/>
  <c r="CW75" i="11"/>
  <c r="CY75" i="11"/>
  <c r="DA75" i="11"/>
  <c r="DC75" i="11"/>
  <c r="DE75" i="11"/>
  <c r="DG75" i="11"/>
  <c r="DI75" i="11"/>
  <c r="DK75" i="11"/>
  <c r="DM75" i="11"/>
  <c r="DM65" i="11" s="1"/>
  <c r="DO75" i="11"/>
  <c r="DO65" i="11" s="1"/>
  <c r="DQ75" i="11"/>
  <c r="DS75" i="11"/>
  <c r="DU75" i="11"/>
  <c r="DW75" i="11"/>
  <c r="C76" i="11"/>
  <c r="E76" i="11"/>
  <c r="G76" i="11"/>
  <c r="I76" i="11"/>
  <c r="K76" i="11"/>
  <c r="M76" i="11"/>
  <c r="O76" i="11"/>
  <c r="O64" i="11" s="1"/>
  <c r="Q76" i="11"/>
  <c r="Q64" i="11" s="1"/>
  <c r="S76" i="11"/>
  <c r="S64" i="11" s="1"/>
  <c r="U76" i="11"/>
  <c r="W76" i="11"/>
  <c r="Y76" i="11"/>
  <c r="AA76" i="11"/>
  <c r="AC76" i="11"/>
  <c r="AE76" i="11"/>
  <c r="AG76" i="11"/>
  <c r="AI76" i="11"/>
  <c r="AK76" i="11"/>
  <c r="AM76" i="11"/>
  <c r="AO76" i="11"/>
  <c r="AO64" i="11" s="1"/>
  <c r="AQ76" i="11"/>
  <c r="AQ64" i="11" s="1"/>
  <c r="AS76" i="11"/>
  <c r="AU76" i="11"/>
  <c r="AW76" i="11"/>
  <c r="AY76" i="11"/>
  <c r="BA76" i="11"/>
  <c r="BC76" i="11"/>
  <c r="BE76" i="11"/>
  <c r="BG76" i="11"/>
  <c r="BI76" i="11"/>
  <c r="BK76" i="11"/>
  <c r="BM76" i="11"/>
  <c r="BM64" i="11" s="1"/>
  <c r="BO76" i="11"/>
  <c r="BO64" i="11" s="1"/>
  <c r="BQ76" i="11"/>
  <c r="BS76" i="11"/>
  <c r="BU76" i="11"/>
  <c r="BW76" i="11"/>
  <c r="BY76" i="11"/>
  <c r="CA76" i="11"/>
  <c r="CC76" i="11"/>
  <c r="CE76" i="11"/>
  <c r="CG76" i="11"/>
  <c r="CI76" i="11"/>
  <c r="CI64" i="11" s="1"/>
  <c r="CK76" i="11"/>
  <c r="CK64" i="11" s="1"/>
  <c r="CM76" i="11"/>
  <c r="CM64" i="11" s="1"/>
  <c r="CO76" i="11"/>
  <c r="CQ76" i="11"/>
  <c r="CS76" i="11"/>
  <c r="CU76" i="11"/>
  <c r="CW76" i="11"/>
  <c r="CY76" i="11"/>
  <c r="DA76" i="11"/>
  <c r="DC76" i="11"/>
  <c r="DE76" i="11"/>
  <c r="DG76" i="11"/>
  <c r="DG64" i="11" s="1"/>
  <c r="DI76" i="11"/>
  <c r="DI64" i="11" s="1"/>
  <c r="DK76" i="11"/>
  <c r="DK64" i="11" s="1"/>
  <c r="DM76" i="11"/>
  <c r="DO76" i="11"/>
  <c r="DQ76" i="11"/>
  <c r="DS76" i="11"/>
  <c r="DU76" i="11"/>
  <c r="DW76" i="11"/>
  <c r="C77" i="11"/>
  <c r="E77" i="11"/>
  <c r="G77" i="11"/>
  <c r="I77" i="11"/>
  <c r="K77" i="11"/>
  <c r="K66" i="11" s="1"/>
  <c r="M77" i="11"/>
  <c r="M66" i="11" s="1"/>
  <c r="O77" i="11"/>
  <c r="Q77" i="11"/>
  <c r="S77" i="11"/>
  <c r="U77" i="11"/>
  <c r="W77" i="11"/>
  <c r="Y77" i="11"/>
  <c r="AA77" i="11"/>
  <c r="AC77" i="11"/>
  <c r="AE77" i="11"/>
  <c r="AG77" i="11"/>
  <c r="AG66" i="11" s="1"/>
  <c r="AI77" i="11"/>
  <c r="AI66" i="11" s="1"/>
  <c r="AK77" i="11"/>
  <c r="AK66" i="11" s="1"/>
  <c r="AM77" i="11"/>
  <c r="AO77" i="11"/>
  <c r="AQ77" i="11"/>
  <c r="AS77" i="11"/>
  <c r="AU77" i="11"/>
  <c r="AW77" i="11"/>
  <c r="AY77" i="11"/>
  <c r="BA77" i="11"/>
  <c r="BC77" i="11"/>
  <c r="BE77" i="11"/>
  <c r="BG77" i="11"/>
  <c r="BG66" i="11" s="1"/>
  <c r="BI77" i="11"/>
  <c r="BI66" i="11" s="1"/>
  <c r="BK77" i="11"/>
  <c r="BM77" i="11"/>
  <c r="BO77" i="11"/>
  <c r="BQ77" i="11"/>
  <c r="BS77" i="11"/>
  <c r="BU77" i="11"/>
  <c r="BW77" i="11"/>
  <c r="BY77" i="11"/>
  <c r="CA77" i="11"/>
  <c r="CC77" i="11"/>
  <c r="CE77" i="11"/>
  <c r="CE66" i="11" s="1"/>
  <c r="CG77" i="11"/>
  <c r="CG66" i="11" s="1"/>
  <c r="CI77" i="11"/>
  <c r="CK77" i="11"/>
  <c r="CM77" i="11"/>
  <c r="CO77" i="11"/>
  <c r="CQ77" i="11"/>
  <c r="CS77" i="11"/>
  <c r="CU77" i="11"/>
  <c r="CW77" i="11"/>
  <c r="CY77" i="11"/>
  <c r="DA77" i="11"/>
  <c r="DC77" i="11"/>
  <c r="DC66" i="11" s="1"/>
  <c r="DE77" i="11"/>
  <c r="DE66" i="11" s="1"/>
  <c r="DG77" i="11"/>
  <c r="DI77" i="11"/>
  <c r="DK77" i="11"/>
  <c r="DM77" i="11"/>
  <c r="DO77" i="11"/>
  <c r="DQ77" i="11"/>
  <c r="DS77" i="11"/>
  <c r="DU77" i="11"/>
  <c r="DW77" i="11"/>
  <c r="C78" i="11"/>
  <c r="E78" i="11"/>
  <c r="E65" i="11" s="1"/>
  <c r="G78" i="11"/>
  <c r="G65" i="11" s="1"/>
  <c r="I78" i="11"/>
  <c r="K78" i="11"/>
  <c r="M78" i="11"/>
  <c r="O78" i="11"/>
  <c r="Q78" i="11"/>
  <c r="S78" i="11"/>
  <c r="U78" i="11"/>
  <c r="W78" i="11"/>
  <c r="Y78" i="11"/>
  <c r="AA78" i="11"/>
  <c r="AC78" i="11"/>
  <c r="AC65" i="11" s="1"/>
  <c r="AE78" i="11"/>
  <c r="AE65" i="11" s="1"/>
  <c r="AG78" i="11"/>
  <c r="AI78" i="11"/>
  <c r="AK78" i="11"/>
  <c r="AM78" i="11"/>
  <c r="AO78" i="11"/>
  <c r="AQ78" i="11"/>
  <c r="AS78" i="11"/>
  <c r="AU78" i="11"/>
  <c r="AW78" i="11"/>
  <c r="AY78" i="11"/>
  <c r="BA78" i="11"/>
  <c r="BA65" i="11" s="1"/>
  <c r="BC78" i="11"/>
  <c r="BC65" i="11" s="1"/>
  <c r="BE78" i="11"/>
  <c r="BG78" i="11"/>
  <c r="BI78" i="11"/>
  <c r="BK78" i="11"/>
  <c r="BM78" i="11"/>
  <c r="BO78" i="11"/>
  <c r="BQ78" i="11"/>
  <c r="BS78" i="11"/>
  <c r="BU78" i="11"/>
  <c r="BW78" i="11"/>
  <c r="BY78" i="11"/>
  <c r="BY65" i="11" s="1"/>
  <c r="CA78" i="11"/>
  <c r="CA65" i="11" s="1"/>
  <c r="CC78" i="11"/>
  <c r="CE78" i="11"/>
  <c r="CG78" i="11"/>
  <c r="CI78" i="11"/>
  <c r="CK78" i="11"/>
  <c r="CM78" i="11"/>
  <c r="CO78" i="11"/>
  <c r="CQ78" i="11"/>
  <c r="CS78" i="11"/>
  <c r="CU78" i="11"/>
  <c r="CW78" i="11"/>
  <c r="CW65" i="11" s="1"/>
  <c r="CY78" i="11"/>
  <c r="CY65" i="11" s="1"/>
  <c r="DA78" i="11"/>
  <c r="DC78" i="11"/>
  <c r="DE78" i="11"/>
  <c r="DG78" i="11"/>
  <c r="DI78" i="11"/>
  <c r="DK78" i="11"/>
  <c r="DM78" i="11"/>
  <c r="DO78" i="11"/>
  <c r="DQ78" i="11"/>
  <c r="DS78" i="11"/>
  <c r="DS65" i="11" s="1"/>
  <c r="DU78" i="11"/>
  <c r="DU65" i="11" s="1"/>
  <c r="DW78" i="11"/>
  <c r="DW65" i="11" s="1"/>
  <c r="C79" i="11"/>
  <c r="E79" i="11"/>
  <c r="G79" i="11"/>
  <c r="I79" i="11"/>
  <c r="K79" i="11"/>
  <c r="M79" i="11"/>
  <c r="O79" i="11"/>
  <c r="Q79" i="11"/>
  <c r="S79" i="11"/>
  <c r="U79" i="11"/>
  <c r="W79" i="11"/>
  <c r="Y79" i="11"/>
  <c r="AA79" i="11"/>
  <c r="AC79" i="11"/>
  <c r="AE79" i="11"/>
  <c r="AG79" i="11"/>
  <c r="AI79" i="11"/>
  <c r="AK79" i="11"/>
  <c r="AM79" i="11"/>
  <c r="AO79" i="11"/>
  <c r="AQ79" i="11"/>
  <c r="AS79" i="11"/>
  <c r="AU79" i="11"/>
  <c r="AU64" i="11" s="1"/>
  <c r="AU67" i="11" s="1"/>
  <c r="AV63" i="11" s="1"/>
  <c r="AW79" i="11"/>
  <c r="AW64" i="11" s="1"/>
  <c r="AY79" i="11"/>
  <c r="BA79" i="11"/>
  <c r="BC79" i="11"/>
  <c r="BE79" i="11"/>
  <c r="BG79" i="11"/>
  <c r="BI79" i="11"/>
  <c r="BK79" i="11"/>
  <c r="BM79" i="11"/>
  <c r="BO79" i="11"/>
  <c r="BQ79" i="11"/>
  <c r="BS79" i="11"/>
  <c r="BS64" i="11" s="1"/>
  <c r="BS67" i="11" s="1"/>
  <c r="BT63" i="11" s="1"/>
  <c r="BU79" i="11"/>
  <c r="BU64" i="11" s="1"/>
  <c r="BW79" i="11"/>
  <c r="BY79" i="11"/>
  <c r="CA79" i="11"/>
  <c r="CC79" i="11"/>
  <c r="CE79" i="11"/>
  <c r="CG79" i="11"/>
  <c r="CI79" i="11"/>
  <c r="CK79" i="11"/>
  <c r="CM79" i="11"/>
  <c r="CO79" i="11"/>
  <c r="CQ79" i="11"/>
  <c r="CQ64" i="11" s="1"/>
  <c r="CQ67" i="11" s="1"/>
  <c r="CR63" i="11" s="1"/>
  <c r="CS79" i="11"/>
  <c r="CS64" i="11" s="1"/>
  <c r="CU79" i="11"/>
  <c r="CW79" i="11"/>
  <c r="CY79" i="11"/>
  <c r="DA79" i="11"/>
  <c r="DC79" i="11"/>
  <c r="DE79" i="11"/>
  <c r="DG79" i="11"/>
  <c r="DI79" i="11"/>
  <c r="DK79" i="11"/>
  <c r="DM79" i="11"/>
  <c r="DO79" i="11"/>
  <c r="DO64" i="11" s="1"/>
  <c r="DQ79" i="11"/>
  <c r="DQ64" i="11" s="1"/>
  <c r="DS79" i="11"/>
  <c r="DU79" i="11"/>
  <c r="DW79" i="11"/>
  <c r="D67" i="11"/>
  <c r="F67" i="11"/>
  <c r="H67" i="11"/>
  <c r="J67" i="11"/>
  <c r="L67" i="11"/>
  <c r="N67" i="11"/>
  <c r="N58" i="11" s="1"/>
  <c r="N5" i="11" s="1"/>
  <c r="P67" i="11"/>
  <c r="M6" i="11" s="1"/>
  <c r="R67" i="11"/>
  <c r="T67" i="11"/>
  <c r="V67" i="11"/>
  <c r="X67" i="11"/>
  <c r="Z67" i="11"/>
  <c r="AB67" i="11"/>
  <c r="AD67" i="11"/>
  <c r="AC6" i="11" s="1"/>
  <c r="AF67" i="11"/>
  <c r="AH67" i="11"/>
  <c r="AJ67" i="11"/>
  <c r="AL67" i="11"/>
  <c r="AK6" i="11" s="1"/>
  <c r="AN67" i="11"/>
  <c r="AP67" i="11"/>
  <c r="AR67" i="11"/>
  <c r="AT67" i="11"/>
  <c r="AV67" i="11"/>
  <c r="AX67" i="11"/>
  <c r="AW6" i="11" s="1"/>
  <c r="AZ67" i="11"/>
  <c r="BB67" i="11"/>
  <c r="BA6" i="11" s="1"/>
  <c r="BD67" i="11"/>
  <c r="BF67" i="11"/>
  <c r="BH67" i="11"/>
  <c r="BJ67" i="11"/>
  <c r="BL67" i="11"/>
  <c r="BN67" i="11"/>
  <c r="BP67" i="11"/>
  <c r="BR67" i="11"/>
  <c r="BT67" i="11"/>
  <c r="BV67" i="11"/>
  <c r="BX67" i="11"/>
  <c r="BZ67" i="11"/>
  <c r="CB67" i="11"/>
  <c r="CD67" i="11"/>
  <c r="CF67" i="11"/>
  <c r="CH67" i="11"/>
  <c r="CJ67" i="11"/>
  <c r="CG6" i="11" s="1"/>
  <c r="CL67" i="11"/>
  <c r="CN67" i="11"/>
  <c r="CP67" i="11"/>
  <c r="CR67" i="11"/>
  <c r="CT67" i="11"/>
  <c r="CS6" i="11" s="1"/>
  <c r="CV67" i="11"/>
  <c r="CX67" i="11"/>
  <c r="CW6" i="11" s="1"/>
  <c r="CZ67" i="11"/>
  <c r="DB67" i="11"/>
  <c r="DD67" i="11"/>
  <c r="DF67" i="11"/>
  <c r="DH67" i="11"/>
  <c r="DJ67" i="11"/>
  <c r="DL67" i="11"/>
  <c r="DN67" i="11"/>
  <c r="DP67" i="11"/>
  <c r="DM6" i="11" s="1"/>
  <c r="DR67" i="11"/>
  <c r="DQ6" i="11" s="1"/>
  <c r="DT67" i="11"/>
  <c r="DV67" i="11"/>
  <c r="DX67" i="11"/>
  <c r="AN47" i="11"/>
  <c r="DL47" i="11"/>
  <c r="DL51" i="11" s="1"/>
  <c r="AL19" i="11"/>
  <c r="AN19" i="11"/>
  <c r="AP19" i="11"/>
  <c r="AR19" i="11"/>
  <c r="AT19" i="11"/>
  <c r="AV19" i="11"/>
  <c r="AX19" i="11"/>
  <c r="AZ19" i="11"/>
  <c r="BB19" i="11"/>
  <c r="BD19" i="11"/>
  <c r="BF19" i="11"/>
  <c r="BH19" i="11"/>
  <c r="BJ19" i="11"/>
  <c r="BL19" i="11"/>
  <c r="BN19" i="11"/>
  <c r="BP19" i="11"/>
  <c r="BR19" i="11"/>
  <c r="BT19" i="11"/>
  <c r="BV19" i="11"/>
  <c r="BX19" i="11"/>
  <c r="BZ19" i="11"/>
  <c r="CB19" i="11"/>
  <c r="CD19" i="11"/>
  <c r="CF19" i="11"/>
  <c r="CH19" i="11"/>
  <c r="CJ19" i="11"/>
  <c r="CL19" i="11"/>
  <c r="CN19" i="11"/>
  <c r="CP19" i="11"/>
  <c r="CR19" i="11"/>
  <c r="CT19" i="11"/>
  <c r="CV19" i="11"/>
  <c r="CX19" i="11"/>
  <c r="CZ19" i="11"/>
  <c r="DB19" i="11"/>
  <c r="DD19" i="11"/>
  <c r="DF19" i="11"/>
  <c r="DH19" i="11"/>
  <c r="DJ19" i="11"/>
  <c r="DL19" i="11"/>
  <c r="DN19" i="11"/>
  <c r="DP19" i="11"/>
  <c r="DR19" i="11"/>
  <c r="DT19" i="11"/>
  <c r="DV19" i="11"/>
  <c r="DX19" i="11"/>
  <c r="C80" i="10"/>
  <c r="E80" i="10"/>
  <c r="G80" i="10"/>
  <c r="I80" i="10"/>
  <c r="K80" i="10"/>
  <c r="M80" i="10"/>
  <c r="O80" i="10"/>
  <c r="Q80" i="10"/>
  <c r="S80" i="10"/>
  <c r="U80" i="10"/>
  <c r="W80" i="10"/>
  <c r="Y80" i="10"/>
  <c r="AA80" i="10"/>
  <c r="AC80" i="10"/>
  <c r="AE80" i="10"/>
  <c r="AG80" i="10"/>
  <c r="AI80" i="10"/>
  <c r="AK80" i="10"/>
  <c r="AM80" i="10"/>
  <c r="AO80" i="10"/>
  <c r="AQ80" i="10"/>
  <c r="AS80" i="10"/>
  <c r="AU80" i="10"/>
  <c r="AW80" i="10"/>
  <c r="AY80" i="10"/>
  <c r="BA80" i="10"/>
  <c r="BC80" i="10"/>
  <c r="BE80" i="10"/>
  <c r="BG80" i="10"/>
  <c r="BI80" i="10"/>
  <c r="BK80" i="10"/>
  <c r="BM80" i="10"/>
  <c r="BO80" i="10"/>
  <c r="BQ80" i="10"/>
  <c r="BS80" i="10"/>
  <c r="BS66" i="10" s="1"/>
  <c r="BU80" i="10"/>
  <c r="BW80" i="10"/>
  <c r="BY80" i="10"/>
  <c r="CA80" i="10"/>
  <c r="CC80" i="10"/>
  <c r="CE80" i="10"/>
  <c r="CG80" i="10"/>
  <c r="CI80" i="10"/>
  <c r="CK80" i="10"/>
  <c r="CM80" i="10"/>
  <c r="CO80" i="10"/>
  <c r="CQ80" i="10"/>
  <c r="CS80" i="10"/>
  <c r="CU80" i="10"/>
  <c r="CW80" i="10"/>
  <c r="CY80" i="10"/>
  <c r="DA80" i="10"/>
  <c r="DC80" i="10"/>
  <c r="DE80" i="10"/>
  <c r="DG80" i="10"/>
  <c r="DI80" i="10"/>
  <c r="DK80" i="10"/>
  <c r="DM80" i="10"/>
  <c r="DO80" i="10"/>
  <c r="DQ80" i="10"/>
  <c r="DS80" i="10"/>
  <c r="DU80" i="10"/>
  <c r="DW80" i="10"/>
  <c r="C81" i="10"/>
  <c r="E81" i="10"/>
  <c r="G81" i="10"/>
  <c r="I81" i="10"/>
  <c r="K81" i="10"/>
  <c r="M81" i="10"/>
  <c r="O81" i="10"/>
  <c r="Q81" i="10"/>
  <c r="S81" i="10"/>
  <c r="U81" i="10"/>
  <c r="W81" i="10"/>
  <c r="Y81" i="10"/>
  <c r="AA81" i="10"/>
  <c r="AC81" i="10"/>
  <c r="AE81" i="10"/>
  <c r="AG81" i="10"/>
  <c r="AI81" i="10"/>
  <c r="AK81" i="10"/>
  <c r="AM81" i="10"/>
  <c r="AO81" i="10"/>
  <c r="AQ81" i="10"/>
  <c r="AS81" i="10"/>
  <c r="AU81" i="10"/>
  <c r="AW81" i="10"/>
  <c r="AY81" i="10"/>
  <c r="BA81" i="10"/>
  <c r="BC81" i="10"/>
  <c r="BE81" i="10"/>
  <c r="BG81" i="10"/>
  <c r="BI81" i="10"/>
  <c r="BK81" i="10"/>
  <c r="BM81" i="10"/>
  <c r="BO81" i="10"/>
  <c r="BQ81" i="10"/>
  <c r="BS81" i="10"/>
  <c r="BU81" i="10"/>
  <c r="BW81" i="10"/>
  <c r="BY81" i="10"/>
  <c r="CA81" i="10"/>
  <c r="CC81" i="10"/>
  <c r="CE81" i="10"/>
  <c r="CG81" i="10"/>
  <c r="CI81" i="10"/>
  <c r="CK81" i="10"/>
  <c r="CK65" i="10" s="1"/>
  <c r="CM81" i="10"/>
  <c r="CO81" i="10"/>
  <c r="CQ81" i="10"/>
  <c r="CS81" i="10"/>
  <c r="CU81" i="10"/>
  <c r="CW81" i="10"/>
  <c r="CY81" i="10"/>
  <c r="DA81" i="10"/>
  <c r="DC81" i="10"/>
  <c r="DE81" i="10"/>
  <c r="DG81" i="10"/>
  <c r="DI81" i="10"/>
  <c r="DK81" i="10"/>
  <c r="DM81" i="10"/>
  <c r="DO81" i="10"/>
  <c r="DQ81" i="10"/>
  <c r="DS81" i="10"/>
  <c r="DU81" i="10"/>
  <c r="DW81" i="10"/>
  <c r="C82" i="10"/>
  <c r="E82" i="10"/>
  <c r="G82" i="10"/>
  <c r="I82" i="10"/>
  <c r="K82" i="10"/>
  <c r="M82" i="10"/>
  <c r="O82" i="10"/>
  <c r="Q82" i="10"/>
  <c r="S82" i="10"/>
  <c r="U82" i="10"/>
  <c r="W82" i="10"/>
  <c r="Y82" i="10"/>
  <c r="AA82" i="10"/>
  <c r="AC82" i="10"/>
  <c r="AE82" i="10"/>
  <c r="AG82" i="10"/>
  <c r="AI82" i="10"/>
  <c r="AK82" i="10"/>
  <c r="AM82" i="10"/>
  <c r="AO82" i="10"/>
  <c r="AQ82" i="10"/>
  <c r="AS82" i="10"/>
  <c r="AU82" i="10"/>
  <c r="AW82" i="10"/>
  <c r="AY82" i="10"/>
  <c r="BA82" i="10"/>
  <c r="BC82" i="10"/>
  <c r="BE82" i="10"/>
  <c r="BG82" i="10"/>
  <c r="BI82" i="10"/>
  <c r="BK82" i="10"/>
  <c r="BM82" i="10"/>
  <c r="BO82" i="10"/>
  <c r="BQ82" i="10"/>
  <c r="BS82" i="10"/>
  <c r="BU82" i="10"/>
  <c r="BW82" i="10"/>
  <c r="BY82" i="10"/>
  <c r="CA82" i="10"/>
  <c r="CC82" i="10"/>
  <c r="CE82" i="10"/>
  <c r="CG82" i="10"/>
  <c r="CI82" i="10"/>
  <c r="CK82" i="10"/>
  <c r="CM82" i="10"/>
  <c r="CO82" i="10"/>
  <c r="CQ82" i="10"/>
  <c r="CS82" i="10"/>
  <c r="CU82" i="10"/>
  <c r="CW82" i="10"/>
  <c r="CY82" i="10"/>
  <c r="DA82" i="10"/>
  <c r="DC82" i="10"/>
  <c r="DE82" i="10"/>
  <c r="DG82" i="10"/>
  <c r="DI82" i="10"/>
  <c r="DK82" i="10"/>
  <c r="DM82" i="10"/>
  <c r="DO82" i="10"/>
  <c r="DQ82" i="10"/>
  <c r="DS82" i="10"/>
  <c r="DU82" i="10"/>
  <c r="DW82" i="10"/>
  <c r="C83" i="10"/>
  <c r="E83" i="10"/>
  <c r="E66" i="10" s="1"/>
  <c r="G83" i="10"/>
  <c r="I83" i="10"/>
  <c r="K83" i="10"/>
  <c r="M83" i="10"/>
  <c r="O83" i="10"/>
  <c r="Q83" i="10"/>
  <c r="S83" i="10"/>
  <c r="U83" i="10"/>
  <c r="W83" i="10"/>
  <c r="Y83" i="10"/>
  <c r="AA83" i="10"/>
  <c r="AC83" i="10"/>
  <c r="AE83" i="10"/>
  <c r="AG83" i="10"/>
  <c r="AI83" i="10"/>
  <c r="AK83" i="10"/>
  <c r="AM83" i="10"/>
  <c r="AO83" i="10"/>
  <c r="AQ83" i="10"/>
  <c r="AS83" i="10"/>
  <c r="AU83" i="10"/>
  <c r="AW83" i="10"/>
  <c r="AY83" i="10"/>
  <c r="BA83" i="10"/>
  <c r="BA66" i="10" s="1"/>
  <c r="BC83" i="10"/>
  <c r="BE83" i="10"/>
  <c r="BG83" i="10"/>
  <c r="BI83" i="10"/>
  <c r="BK83" i="10"/>
  <c r="BM83" i="10"/>
  <c r="BO83" i="10"/>
  <c r="BQ83" i="10"/>
  <c r="BS83" i="10"/>
  <c r="BU83" i="10"/>
  <c r="BW83" i="10"/>
  <c r="BY83" i="10"/>
  <c r="CA83" i="10"/>
  <c r="CC83" i="10"/>
  <c r="CE83" i="10"/>
  <c r="CG83" i="10"/>
  <c r="CI83" i="10"/>
  <c r="CK83" i="10"/>
  <c r="CM83" i="10"/>
  <c r="CO83" i="10"/>
  <c r="CQ83" i="10"/>
  <c r="CS83" i="10"/>
  <c r="CU83" i="10"/>
  <c r="CW83" i="10"/>
  <c r="CY83" i="10"/>
  <c r="DA83" i="10"/>
  <c r="DC83" i="10"/>
  <c r="DE83" i="10"/>
  <c r="DG83" i="10"/>
  <c r="DI83" i="10"/>
  <c r="DK83" i="10"/>
  <c r="DM83" i="10"/>
  <c r="DO83" i="10"/>
  <c r="DQ83" i="10"/>
  <c r="DS83" i="10"/>
  <c r="DU83" i="10"/>
  <c r="DW83" i="10"/>
  <c r="C84" i="10"/>
  <c r="E84" i="10"/>
  <c r="G84" i="10"/>
  <c r="I84" i="10"/>
  <c r="K84" i="10"/>
  <c r="M84" i="10"/>
  <c r="O84" i="10"/>
  <c r="Q84" i="10"/>
  <c r="S84" i="10"/>
  <c r="U84" i="10"/>
  <c r="W84" i="10"/>
  <c r="Y84" i="10"/>
  <c r="AA84" i="10"/>
  <c r="AC84" i="10"/>
  <c r="AE84" i="10"/>
  <c r="AG84" i="10"/>
  <c r="AI84" i="10"/>
  <c r="AK84" i="10"/>
  <c r="AM84" i="10"/>
  <c r="AO84" i="10"/>
  <c r="AQ84" i="10"/>
  <c r="AS84" i="10"/>
  <c r="AU84" i="10"/>
  <c r="AW84" i="10"/>
  <c r="AY84" i="10"/>
  <c r="BA84" i="10"/>
  <c r="BC84" i="10"/>
  <c r="BE84" i="10"/>
  <c r="BG84" i="10"/>
  <c r="BI84" i="10"/>
  <c r="BK84" i="10"/>
  <c r="BM84" i="10"/>
  <c r="BO84" i="10"/>
  <c r="BQ84" i="10"/>
  <c r="BS84" i="10"/>
  <c r="BU84" i="10"/>
  <c r="BW84" i="10"/>
  <c r="BY84" i="10"/>
  <c r="CA84" i="10"/>
  <c r="CC84" i="10"/>
  <c r="CE84" i="10"/>
  <c r="CG84" i="10"/>
  <c r="CI84" i="10"/>
  <c r="CK84" i="10"/>
  <c r="CM84" i="10"/>
  <c r="CO84" i="10"/>
  <c r="CQ84" i="10"/>
  <c r="CS84" i="10"/>
  <c r="CU84" i="10"/>
  <c r="CW84" i="10"/>
  <c r="CY84" i="10"/>
  <c r="DA84" i="10"/>
  <c r="DC84" i="10"/>
  <c r="DE84" i="10"/>
  <c r="DG84" i="10"/>
  <c r="DI84" i="10"/>
  <c r="DK84" i="10"/>
  <c r="DM84" i="10"/>
  <c r="DO84" i="10"/>
  <c r="DQ84" i="10"/>
  <c r="DS84" i="10"/>
  <c r="DU84" i="10"/>
  <c r="DW84" i="10"/>
  <c r="C85" i="10"/>
  <c r="E85" i="10"/>
  <c r="G85" i="10"/>
  <c r="I85" i="10"/>
  <c r="K85" i="10"/>
  <c r="M85" i="10"/>
  <c r="O85" i="10"/>
  <c r="Q85" i="10"/>
  <c r="Q64" i="10" s="1"/>
  <c r="S85" i="10"/>
  <c r="U85" i="10"/>
  <c r="W85" i="10"/>
  <c r="Y85" i="10"/>
  <c r="AA85" i="10"/>
  <c r="AC85" i="10"/>
  <c r="AE85" i="10"/>
  <c r="AG85" i="10"/>
  <c r="AI85" i="10"/>
  <c r="AK85" i="10"/>
  <c r="AM85" i="10"/>
  <c r="AO85" i="10"/>
  <c r="AQ85" i="10"/>
  <c r="AS85" i="10"/>
  <c r="AU85" i="10"/>
  <c r="AW85" i="10"/>
  <c r="AY85" i="10"/>
  <c r="BA85" i="10"/>
  <c r="BC85" i="10"/>
  <c r="BE85" i="10"/>
  <c r="BG85" i="10"/>
  <c r="BI85" i="10"/>
  <c r="BK85" i="10"/>
  <c r="BM85" i="10"/>
  <c r="BM64" i="10" s="1"/>
  <c r="BO85" i="10"/>
  <c r="BQ85" i="10"/>
  <c r="BS85" i="10"/>
  <c r="BU85" i="10"/>
  <c r="BW85" i="10"/>
  <c r="BY85" i="10"/>
  <c r="CA85" i="10"/>
  <c r="CC85" i="10"/>
  <c r="CE85" i="10"/>
  <c r="CG85" i="10"/>
  <c r="CI85" i="10"/>
  <c r="CK85" i="10"/>
  <c r="CM85" i="10"/>
  <c r="CO85" i="10"/>
  <c r="CQ85" i="10"/>
  <c r="CS85" i="10"/>
  <c r="CU85" i="10"/>
  <c r="CW85" i="10"/>
  <c r="CY85" i="10"/>
  <c r="DA85" i="10"/>
  <c r="DC85" i="10"/>
  <c r="DE85" i="10"/>
  <c r="DG85" i="10"/>
  <c r="DI85" i="10"/>
  <c r="DI64" i="10" s="1"/>
  <c r="DK85" i="10"/>
  <c r="DM85" i="10"/>
  <c r="DO85" i="10"/>
  <c r="DQ85" i="10"/>
  <c r="DS85" i="10"/>
  <c r="DU85" i="10"/>
  <c r="DW85" i="10"/>
  <c r="C86" i="10"/>
  <c r="E86" i="10"/>
  <c r="G86" i="10"/>
  <c r="G66" i="10" s="1"/>
  <c r="I86" i="10"/>
  <c r="K86" i="10"/>
  <c r="M86" i="10"/>
  <c r="O86" i="10"/>
  <c r="Q86" i="10"/>
  <c r="S86" i="10"/>
  <c r="U86" i="10"/>
  <c r="W86" i="10"/>
  <c r="Y86" i="10"/>
  <c r="AA86" i="10"/>
  <c r="AC86" i="10"/>
  <c r="AE86" i="10"/>
  <c r="AG86" i="10"/>
  <c r="AI86" i="10"/>
  <c r="AK86" i="10"/>
  <c r="AM86" i="10"/>
  <c r="AO86" i="10"/>
  <c r="AQ86" i="10"/>
  <c r="AS86" i="10"/>
  <c r="AU86" i="10"/>
  <c r="AW86" i="10"/>
  <c r="AY86" i="10"/>
  <c r="BA86" i="10"/>
  <c r="BC86" i="10"/>
  <c r="BE86" i="10"/>
  <c r="BG86" i="10"/>
  <c r="BI86" i="10"/>
  <c r="BK86" i="10"/>
  <c r="BM86" i="10"/>
  <c r="BO86" i="10"/>
  <c r="BQ86" i="10"/>
  <c r="BS86" i="10"/>
  <c r="BU86" i="10"/>
  <c r="BW86" i="10"/>
  <c r="BY86" i="10"/>
  <c r="CA86" i="10"/>
  <c r="CC86" i="10"/>
  <c r="CE86" i="10"/>
  <c r="CG86" i="10"/>
  <c r="CI86" i="10"/>
  <c r="CK86" i="10"/>
  <c r="CM86" i="10"/>
  <c r="CO86" i="10"/>
  <c r="CQ86" i="10"/>
  <c r="CS86" i="10"/>
  <c r="CU86" i="10"/>
  <c r="CW86" i="10"/>
  <c r="CY86" i="10"/>
  <c r="DA86" i="10"/>
  <c r="DC86" i="10"/>
  <c r="DE86" i="10"/>
  <c r="DG86" i="10"/>
  <c r="DI86" i="10"/>
  <c r="DK86" i="10"/>
  <c r="DM86" i="10"/>
  <c r="DO86" i="10"/>
  <c r="DQ86" i="10"/>
  <c r="DS86" i="10"/>
  <c r="DU86" i="10"/>
  <c r="DW86" i="10"/>
  <c r="C87" i="10"/>
  <c r="E87" i="10"/>
  <c r="G87" i="10"/>
  <c r="I87" i="10"/>
  <c r="K87" i="10"/>
  <c r="M87" i="10"/>
  <c r="O87" i="10"/>
  <c r="Q87" i="10"/>
  <c r="S87" i="10"/>
  <c r="U87" i="10"/>
  <c r="W87" i="10"/>
  <c r="Y87" i="10"/>
  <c r="AA87" i="10"/>
  <c r="AC87" i="10"/>
  <c r="AE87" i="10"/>
  <c r="AG87" i="10"/>
  <c r="AI87" i="10"/>
  <c r="AK87" i="10"/>
  <c r="AM87" i="10"/>
  <c r="AO87" i="10"/>
  <c r="AQ87" i="10"/>
  <c r="AS87" i="10"/>
  <c r="AU87" i="10"/>
  <c r="AW87" i="10"/>
  <c r="AY87" i="10"/>
  <c r="BA87" i="10"/>
  <c r="BC87" i="10"/>
  <c r="BE87" i="10"/>
  <c r="BG87" i="10"/>
  <c r="BI87" i="10"/>
  <c r="BK87" i="10"/>
  <c r="BM87" i="10"/>
  <c r="BO87" i="10"/>
  <c r="BQ87" i="10"/>
  <c r="BS87" i="10"/>
  <c r="BU87" i="10"/>
  <c r="BW87" i="10"/>
  <c r="BY87" i="10"/>
  <c r="CA87" i="10"/>
  <c r="CC87" i="10"/>
  <c r="CE87" i="10"/>
  <c r="CG87" i="10"/>
  <c r="CI87" i="10"/>
  <c r="CK87" i="10"/>
  <c r="CM87" i="10"/>
  <c r="CO87" i="10"/>
  <c r="CQ87" i="10"/>
  <c r="CS87" i="10"/>
  <c r="CU87" i="10"/>
  <c r="CW87" i="10"/>
  <c r="CY87" i="10"/>
  <c r="DA87" i="10"/>
  <c r="DC87" i="10"/>
  <c r="DE87" i="10"/>
  <c r="DG87" i="10"/>
  <c r="DI87" i="10"/>
  <c r="DK87" i="10"/>
  <c r="DM87" i="10"/>
  <c r="DO87" i="10"/>
  <c r="DQ87" i="10"/>
  <c r="DS87" i="10"/>
  <c r="DU87" i="10"/>
  <c r="DW87" i="10"/>
  <c r="C88" i="10"/>
  <c r="E88" i="10"/>
  <c r="G88" i="10"/>
  <c r="I88" i="10"/>
  <c r="K88" i="10"/>
  <c r="M88" i="10"/>
  <c r="O88" i="10"/>
  <c r="Q88" i="10"/>
  <c r="S88" i="10"/>
  <c r="U88" i="10"/>
  <c r="W88" i="10"/>
  <c r="Y88" i="10"/>
  <c r="AA88" i="10"/>
  <c r="AC88" i="10"/>
  <c r="AE88" i="10"/>
  <c r="AG88" i="10"/>
  <c r="AI88" i="10"/>
  <c r="AK88" i="10"/>
  <c r="AM88" i="10"/>
  <c r="AO88" i="10"/>
  <c r="AQ88" i="10"/>
  <c r="AS88" i="10"/>
  <c r="AU88" i="10"/>
  <c r="AW88" i="10"/>
  <c r="AY88" i="10"/>
  <c r="BA88" i="10"/>
  <c r="BC88" i="10"/>
  <c r="BE88" i="10"/>
  <c r="BG88" i="10"/>
  <c r="BI88" i="10"/>
  <c r="BK88" i="10"/>
  <c r="BM88" i="10"/>
  <c r="BO88" i="10"/>
  <c r="BQ88" i="10"/>
  <c r="BS88" i="10"/>
  <c r="BU88" i="10"/>
  <c r="BW88" i="10"/>
  <c r="BY88" i="10"/>
  <c r="CA88" i="10"/>
  <c r="CC88" i="10"/>
  <c r="CE88" i="10"/>
  <c r="CG88" i="10"/>
  <c r="CI88" i="10"/>
  <c r="CK88" i="10"/>
  <c r="CM88" i="10"/>
  <c r="CO88" i="10"/>
  <c r="CQ88" i="10"/>
  <c r="CS88" i="10"/>
  <c r="CU88" i="10"/>
  <c r="CW88" i="10"/>
  <c r="CY88" i="10"/>
  <c r="DA88" i="10"/>
  <c r="DC88" i="10"/>
  <c r="DE88" i="10"/>
  <c r="DG88" i="10"/>
  <c r="DI88" i="10"/>
  <c r="DK88" i="10"/>
  <c r="DM88" i="10"/>
  <c r="DO88" i="10"/>
  <c r="DQ88" i="10"/>
  <c r="DS88" i="10"/>
  <c r="DU88" i="10"/>
  <c r="DW88" i="10"/>
  <c r="U89" i="10"/>
  <c r="C71" i="10"/>
  <c r="E71" i="10"/>
  <c r="G71" i="10"/>
  <c r="I71" i="10"/>
  <c r="K71" i="10"/>
  <c r="M71" i="10"/>
  <c r="M66" i="10" s="1"/>
  <c r="O71" i="10"/>
  <c r="Q71" i="10"/>
  <c r="S71" i="10"/>
  <c r="U71" i="10"/>
  <c r="W71" i="10"/>
  <c r="Y71" i="10"/>
  <c r="AA71" i="10"/>
  <c r="AC71" i="10"/>
  <c r="AE71" i="10"/>
  <c r="AG71" i="10"/>
  <c r="AI71" i="10"/>
  <c r="AK71" i="10"/>
  <c r="AK66" i="10" s="1"/>
  <c r="AM71" i="10"/>
  <c r="AM66" i="10" s="1"/>
  <c r="AO71" i="10"/>
  <c r="AQ71" i="10"/>
  <c r="AS71" i="10"/>
  <c r="AU71" i="10"/>
  <c r="AW71" i="10"/>
  <c r="AY71" i="10"/>
  <c r="BA71" i="10"/>
  <c r="BC71" i="10"/>
  <c r="BE71" i="10"/>
  <c r="BG71" i="10"/>
  <c r="BI71" i="10"/>
  <c r="BI66" i="10" s="1"/>
  <c r="BK71" i="10"/>
  <c r="BM71" i="10"/>
  <c r="BO71" i="10"/>
  <c r="BQ71" i="10"/>
  <c r="BS71" i="10"/>
  <c r="BU71" i="10"/>
  <c r="BW71" i="10"/>
  <c r="BY71" i="10"/>
  <c r="CA71" i="10"/>
  <c r="CA66" i="10" s="1"/>
  <c r="CC71" i="10"/>
  <c r="CE71" i="10"/>
  <c r="CG71" i="10"/>
  <c r="CI71" i="10"/>
  <c r="CK71" i="10"/>
  <c r="CM71" i="10"/>
  <c r="CO71" i="10"/>
  <c r="CQ71" i="10"/>
  <c r="CS71" i="10"/>
  <c r="CU71" i="10"/>
  <c r="CW71" i="10"/>
  <c r="CY71" i="10"/>
  <c r="CY66" i="10" s="1"/>
  <c r="DA71" i="10"/>
  <c r="DC71" i="10"/>
  <c r="DE71" i="10"/>
  <c r="DE66" i="10" s="1"/>
  <c r="DG71" i="10"/>
  <c r="DI71" i="10"/>
  <c r="DK71" i="10"/>
  <c r="DM71" i="10"/>
  <c r="DO71" i="10"/>
  <c r="DQ71" i="10"/>
  <c r="DS71" i="10"/>
  <c r="DU71" i="10"/>
  <c r="DW71" i="10"/>
  <c r="DW66" i="10" s="1"/>
  <c r="C72" i="10"/>
  <c r="E72" i="10"/>
  <c r="G72" i="10"/>
  <c r="G65" i="10" s="1"/>
  <c r="I72" i="10"/>
  <c r="K72" i="10"/>
  <c r="M72" i="10"/>
  <c r="O72" i="10"/>
  <c r="Q72" i="10"/>
  <c r="S72" i="10"/>
  <c r="U72" i="10"/>
  <c r="W72" i="10"/>
  <c r="Y72" i="10"/>
  <c r="AA72" i="10"/>
  <c r="AC72" i="10"/>
  <c r="AE72" i="10"/>
  <c r="AE65" i="10" s="1"/>
  <c r="AG72" i="10"/>
  <c r="AG65" i="10" s="1"/>
  <c r="AI72" i="10"/>
  <c r="AK72" i="10"/>
  <c r="AM72" i="10"/>
  <c r="AO72" i="10"/>
  <c r="AQ72" i="10"/>
  <c r="AS72" i="10"/>
  <c r="AU72" i="10"/>
  <c r="AW72" i="10"/>
  <c r="AY72" i="10"/>
  <c r="BA72" i="10"/>
  <c r="BC72" i="10"/>
  <c r="BC65" i="10" s="1"/>
  <c r="BE72" i="10"/>
  <c r="BG72" i="10"/>
  <c r="BI72" i="10"/>
  <c r="BK72" i="10"/>
  <c r="BM72" i="10"/>
  <c r="BO72" i="10"/>
  <c r="BQ72" i="10"/>
  <c r="BS72" i="10"/>
  <c r="BU72" i="10"/>
  <c r="BW72" i="10"/>
  <c r="BY72" i="10"/>
  <c r="CA72" i="10"/>
  <c r="CA65" i="10" s="1"/>
  <c r="CC72" i="10"/>
  <c r="CC65" i="10" s="1"/>
  <c r="CE72" i="10"/>
  <c r="CG72" i="10"/>
  <c r="CI72" i="10"/>
  <c r="CK72" i="10"/>
  <c r="CM72" i="10"/>
  <c r="CO72" i="10"/>
  <c r="CQ72" i="10"/>
  <c r="CS72" i="10"/>
  <c r="CU72" i="10"/>
  <c r="CW72" i="10"/>
  <c r="CY72" i="10"/>
  <c r="CY65" i="10" s="1"/>
  <c r="DA72" i="10"/>
  <c r="DC72" i="10"/>
  <c r="DE72" i="10"/>
  <c r="DG72" i="10"/>
  <c r="DI72" i="10"/>
  <c r="DK72" i="10"/>
  <c r="DM72" i="10"/>
  <c r="DO72" i="10"/>
  <c r="DQ72" i="10"/>
  <c r="DS72" i="10"/>
  <c r="DU72" i="10"/>
  <c r="DW72" i="10"/>
  <c r="C73" i="10"/>
  <c r="E73" i="10"/>
  <c r="G73" i="10"/>
  <c r="I73" i="10"/>
  <c r="K73" i="10"/>
  <c r="M73" i="10"/>
  <c r="O73" i="10"/>
  <c r="Q73" i="10"/>
  <c r="S73" i="10"/>
  <c r="U73" i="10"/>
  <c r="W73" i="10"/>
  <c r="Y73" i="10"/>
  <c r="Y64" i="10" s="1"/>
  <c r="AA73" i="10"/>
  <c r="AA64" i="10" s="1"/>
  <c r="AC73" i="10"/>
  <c r="AE73" i="10"/>
  <c r="AG73" i="10"/>
  <c r="AI73" i="10"/>
  <c r="AK73" i="10"/>
  <c r="AM73" i="10"/>
  <c r="AO73" i="10"/>
  <c r="AQ73" i="10"/>
  <c r="AQ64" i="10" s="1"/>
  <c r="AS73" i="10"/>
  <c r="AU73" i="10"/>
  <c r="AW73" i="10"/>
  <c r="AY73" i="10"/>
  <c r="BA73" i="10"/>
  <c r="BC73" i="10"/>
  <c r="BE73" i="10"/>
  <c r="BG73" i="10"/>
  <c r="BI73" i="10"/>
  <c r="BK73" i="10"/>
  <c r="BM73" i="10"/>
  <c r="BO73" i="10"/>
  <c r="BQ73" i="10"/>
  <c r="BS73" i="10"/>
  <c r="BU73" i="10"/>
  <c r="BU64" i="10" s="1"/>
  <c r="BW73" i="10"/>
  <c r="BY73" i="10"/>
  <c r="CA73" i="10"/>
  <c r="CC73" i="10"/>
  <c r="CE73" i="10"/>
  <c r="CG73" i="10"/>
  <c r="CI73" i="10"/>
  <c r="CK73" i="10"/>
  <c r="CM73" i="10"/>
  <c r="CM64" i="10" s="1"/>
  <c r="CO73" i="10"/>
  <c r="CQ73" i="10"/>
  <c r="CS73" i="10"/>
  <c r="CS64" i="10" s="1"/>
  <c r="CU73" i="10"/>
  <c r="CU64" i="10" s="1"/>
  <c r="CW73" i="10"/>
  <c r="CY73" i="10"/>
  <c r="DA73" i="10"/>
  <c r="DC73" i="10"/>
  <c r="DE73" i="10"/>
  <c r="DG73" i="10"/>
  <c r="DI73" i="10"/>
  <c r="DK73" i="10"/>
  <c r="DM73" i="10"/>
  <c r="DO73" i="10"/>
  <c r="DQ73" i="10"/>
  <c r="DQ64" i="10" s="1"/>
  <c r="DS73" i="10"/>
  <c r="DS64" i="10" s="1"/>
  <c r="DU73" i="10"/>
  <c r="DW73" i="10"/>
  <c r="C74" i="10"/>
  <c r="E74" i="10"/>
  <c r="G74" i="10"/>
  <c r="I74" i="10"/>
  <c r="K74" i="10"/>
  <c r="M74" i="10"/>
  <c r="O74" i="10"/>
  <c r="Q74" i="10"/>
  <c r="S74" i="10"/>
  <c r="U74" i="10"/>
  <c r="U66" i="10" s="1"/>
  <c r="W74" i="10"/>
  <c r="Y74" i="10"/>
  <c r="AA74" i="10"/>
  <c r="AC74" i="10"/>
  <c r="AE74" i="10"/>
  <c r="AG74" i="10"/>
  <c r="AI74" i="10"/>
  <c r="AK74" i="10"/>
  <c r="AM74" i="10"/>
  <c r="AO74" i="10"/>
  <c r="AQ74" i="10"/>
  <c r="AS74" i="10"/>
  <c r="AS66" i="10" s="1"/>
  <c r="AU74" i="10"/>
  <c r="AW74" i="10"/>
  <c r="AY74" i="10"/>
  <c r="BA74" i="10"/>
  <c r="BC74" i="10"/>
  <c r="BE74" i="10"/>
  <c r="BG74" i="10"/>
  <c r="BI74" i="10"/>
  <c r="BK74" i="10"/>
  <c r="BM74" i="10"/>
  <c r="BO74" i="10"/>
  <c r="BQ74" i="10"/>
  <c r="BQ66" i="10" s="1"/>
  <c r="BS74" i="10"/>
  <c r="BU74" i="10"/>
  <c r="BW74" i="10"/>
  <c r="BY74" i="10"/>
  <c r="CA74" i="10"/>
  <c r="CC74" i="10"/>
  <c r="CE74" i="10"/>
  <c r="CG74" i="10"/>
  <c r="CI74" i="10"/>
  <c r="CK74" i="10"/>
  <c r="CM74" i="10"/>
  <c r="CO74" i="10"/>
  <c r="CO66" i="10" s="1"/>
  <c r="CQ74" i="10"/>
  <c r="CS74" i="10"/>
  <c r="CU74" i="10"/>
  <c r="CW74" i="10"/>
  <c r="CY74" i="10"/>
  <c r="DA74" i="10"/>
  <c r="DC74" i="10"/>
  <c r="DE74" i="10"/>
  <c r="DG74" i="10"/>
  <c r="DI74" i="10"/>
  <c r="DK74" i="10"/>
  <c r="DM74" i="10"/>
  <c r="DM66" i="10" s="1"/>
  <c r="DO74" i="10"/>
  <c r="DQ74" i="10"/>
  <c r="DS74" i="10"/>
  <c r="DU74" i="10"/>
  <c r="DW74" i="10"/>
  <c r="C75" i="10"/>
  <c r="E75" i="10"/>
  <c r="G75" i="10"/>
  <c r="I75" i="10"/>
  <c r="K75" i="10"/>
  <c r="M75" i="10"/>
  <c r="O75" i="10"/>
  <c r="O65" i="10" s="1"/>
  <c r="Q75" i="10"/>
  <c r="S75" i="10"/>
  <c r="U75" i="10"/>
  <c r="W75" i="10"/>
  <c r="Y75" i="10"/>
  <c r="AA75" i="10"/>
  <c r="AC75" i="10"/>
  <c r="AE75" i="10"/>
  <c r="AG75" i="10"/>
  <c r="AI75" i="10"/>
  <c r="AI65" i="10" s="1"/>
  <c r="AK75" i="10"/>
  <c r="AM75" i="10"/>
  <c r="AM65" i="10" s="1"/>
  <c r="AO75" i="10"/>
  <c r="AQ75" i="10"/>
  <c r="AS75" i="10"/>
  <c r="AU75" i="10"/>
  <c r="AW75" i="10"/>
  <c r="AY75" i="10"/>
  <c r="BA75" i="10"/>
  <c r="BC75" i="10"/>
  <c r="BE75" i="10"/>
  <c r="BG75" i="10"/>
  <c r="BI75" i="10"/>
  <c r="BI65" i="10" s="1"/>
  <c r="BK75" i="10"/>
  <c r="BK65" i="10" s="1"/>
  <c r="BM75" i="10"/>
  <c r="BO75" i="10"/>
  <c r="BQ75" i="10"/>
  <c r="BS75" i="10"/>
  <c r="BU75" i="10"/>
  <c r="BW75" i="10"/>
  <c r="BY75" i="10"/>
  <c r="CA75" i="10"/>
  <c r="CC75" i="10"/>
  <c r="CE75" i="10"/>
  <c r="CE65" i="10" s="1"/>
  <c r="CG75" i="10"/>
  <c r="CG65" i="10" s="1"/>
  <c r="CI75" i="10"/>
  <c r="CI65" i="10" s="1"/>
  <c r="CK75" i="10"/>
  <c r="CM75" i="10"/>
  <c r="CO75" i="10"/>
  <c r="CQ75" i="10"/>
  <c r="CS75" i="10"/>
  <c r="CU75" i="10"/>
  <c r="CW75" i="10"/>
  <c r="CY75" i="10"/>
  <c r="DA75" i="10"/>
  <c r="DC75" i="10"/>
  <c r="DE75" i="10"/>
  <c r="DE65" i="10" s="1"/>
  <c r="DG75" i="10"/>
  <c r="DG65" i="10" s="1"/>
  <c r="DI75" i="10"/>
  <c r="DK75" i="10"/>
  <c r="DM75" i="10"/>
  <c r="DO75" i="10"/>
  <c r="DQ75" i="10"/>
  <c r="DS75" i="10"/>
  <c r="DU75" i="10"/>
  <c r="DW75" i="10"/>
  <c r="C76" i="10"/>
  <c r="E76" i="10"/>
  <c r="G76" i="10"/>
  <c r="I76" i="10"/>
  <c r="I64" i="10" s="1"/>
  <c r="K76" i="10"/>
  <c r="M76" i="10"/>
  <c r="O76" i="10"/>
  <c r="Q76" i="10"/>
  <c r="S76" i="10"/>
  <c r="U76" i="10"/>
  <c r="W76" i="10"/>
  <c r="Y76" i="10"/>
  <c r="AA76" i="10"/>
  <c r="AC76" i="10"/>
  <c r="AE76" i="10"/>
  <c r="AG76" i="10"/>
  <c r="AG64" i="10" s="1"/>
  <c r="AI76" i="10"/>
  <c r="AK76" i="10"/>
  <c r="AM76" i="10"/>
  <c r="AO76" i="10"/>
  <c r="AQ76" i="10"/>
  <c r="AS76" i="10"/>
  <c r="AU76" i="10"/>
  <c r="AW76" i="10"/>
  <c r="AY76" i="10"/>
  <c r="BA76" i="10"/>
  <c r="BC76" i="10"/>
  <c r="BE76" i="10"/>
  <c r="BE64" i="10" s="1"/>
  <c r="BG76" i="10"/>
  <c r="BI76" i="10"/>
  <c r="BK76" i="10"/>
  <c r="BM76" i="10"/>
  <c r="BO76" i="10"/>
  <c r="BQ76" i="10"/>
  <c r="BS76" i="10"/>
  <c r="BU76" i="10"/>
  <c r="BW76" i="10"/>
  <c r="BY76" i="10"/>
  <c r="CA76" i="10"/>
  <c r="CC76" i="10"/>
  <c r="CC64" i="10" s="1"/>
  <c r="CE76" i="10"/>
  <c r="CG76" i="10"/>
  <c r="CI76" i="10"/>
  <c r="CK76" i="10"/>
  <c r="CM76" i="10"/>
  <c r="CO76" i="10"/>
  <c r="CQ76" i="10"/>
  <c r="CS76" i="10"/>
  <c r="CU76" i="10"/>
  <c r="CW76" i="10"/>
  <c r="CY76" i="10"/>
  <c r="DA76" i="10"/>
  <c r="DA64" i="10" s="1"/>
  <c r="DC76" i="10"/>
  <c r="DE76" i="10"/>
  <c r="DG76" i="10"/>
  <c r="DI76" i="10"/>
  <c r="DK76" i="10"/>
  <c r="DM76" i="10"/>
  <c r="DO76" i="10"/>
  <c r="DQ76" i="10"/>
  <c r="DS76" i="10"/>
  <c r="DU76" i="10"/>
  <c r="DW76" i="10"/>
  <c r="C77" i="10"/>
  <c r="E77" i="10"/>
  <c r="G77" i="10"/>
  <c r="I77" i="10"/>
  <c r="K77" i="10"/>
  <c r="M77" i="10"/>
  <c r="O77" i="10"/>
  <c r="Q77" i="10"/>
  <c r="S77" i="10"/>
  <c r="U77" i="10"/>
  <c r="W77" i="10"/>
  <c r="Y77" i="10"/>
  <c r="Y66" i="10" s="1"/>
  <c r="AA77" i="10"/>
  <c r="AC77" i="10"/>
  <c r="AE77" i="10"/>
  <c r="AG77" i="10"/>
  <c r="AI77" i="10"/>
  <c r="AK77" i="10"/>
  <c r="AM77" i="10"/>
  <c r="AO77" i="10"/>
  <c r="AQ77" i="10"/>
  <c r="AS77" i="10"/>
  <c r="AU77" i="10"/>
  <c r="AW77" i="10"/>
  <c r="AW66" i="10" s="1"/>
  <c r="AY77" i="10"/>
  <c r="BA77" i="10"/>
  <c r="BC77" i="10"/>
  <c r="BE77" i="10"/>
  <c r="BG77" i="10"/>
  <c r="BI77" i="10"/>
  <c r="BK77" i="10"/>
  <c r="BM77" i="10"/>
  <c r="BO77" i="10"/>
  <c r="BQ77" i="10"/>
  <c r="BS77" i="10"/>
  <c r="BU77" i="10"/>
  <c r="BU66" i="10" s="1"/>
  <c r="BW77" i="10"/>
  <c r="BW66" i="10" s="1"/>
  <c r="BY77" i="10"/>
  <c r="CA77" i="10"/>
  <c r="CC77" i="10"/>
  <c r="CE77" i="10"/>
  <c r="CG77" i="10"/>
  <c r="CI77" i="10"/>
  <c r="CK77" i="10"/>
  <c r="CM77" i="10"/>
  <c r="CO77" i="10"/>
  <c r="CQ77" i="10"/>
  <c r="CS77" i="10"/>
  <c r="CS66" i="10" s="1"/>
  <c r="CU77" i="10"/>
  <c r="CW77" i="10"/>
  <c r="CY77" i="10"/>
  <c r="DA77" i="10"/>
  <c r="DC77" i="10"/>
  <c r="DE77" i="10"/>
  <c r="DG77" i="10"/>
  <c r="DI77" i="10"/>
  <c r="DK77" i="10"/>
  <c r="DM77" i="10"/>
  <c r="DO77" i="10"/>
  <c r="DQ77" i="10"/>
  <c r="DQ66" i="10" s="1"/>
  <c r="DS77" i="10"/>
  <c r="DU77" i="10"/>
  <c r="DW77" i="10"/>
  <c r="C78" i="10"/>
  <c r="E78" i="10"/>
  <c r="G78" i="10"/>
  <c r="I78" i="10"/>
  <c r="K78" i="10"/>
  <c r="M78" i="10"/>
  <c r="O78" i="10"/>
  <c r="Q78" i="10"/>
  <c r="S78" i="10"/>
  <c r="S65" i="10" s="1"/>
  <c r="U78" i="10"/>
  <c r="W78" i="10"/>
  <c r="Y78" i="10"/>
  <c r="AA78" i="10"/>
  <c r="AC78" i="10"/>
  <c r="AE78" i="10"/>
  <c r="AG78" i="10"/>
  <c r="AI78" i="10"/>
  <c r="AK78" i="10"/>
  <c r="AM78" i="10"/>
  <c r="AO78" i="10"/>
  <c r="AQ78" i="10"/>
  <c r="AS78" i="10"/>
  <c r="AU78" i="10"/>
  <c r="AW78" i="10"/>
  <c r="AY78" i="10"/>
  <c r="BA78" i="10"/>
  <c r="BC78" i="10"/>
  <c r="BE78" i="10"/>
  <c r="BG78" i="10"/>
  <c r="BI78" i="10"/>
  <c r="BK78" i="10"/>
  <c r="BM78" i="10"/>
  <c r="BO78" i="10"/>
  <c r="BQ78" i="10"/>
  <c r="BS78" i="10"/>
  <c r="BU78" i="10"/>
  <c r="BW78" i="10"/>
  <c r="BY78" i="10"/>
  <c r="CA78" i="10"/>
  <c r="CC78" i="10"/>
  <c r="CE78" i="10"/>
  <c r="CG78" i="10"/>
  <c r="CI78" i="10"/>
  <c r="CK78" i="10"/>
  <c r="CM78" i="10"/>
  <c r="CM65" i="10" s="1"/>
  <c r="CO78" i="10"/>
  <c r="CQ78" i="10"/>
  <c r="CS78" i="10"/>
  <c r="CU78" i="10"/>
  <c r="CW78" i="10"/>
  <c r="CY78" i="10"/>
  <c r="DA78" i="10"/>
  <c r="DC78" i="10"/>
  <c r="DE78" i="10"/>
  <c r="DG78" i="10"/>
  <c r="DI78" i="10"/>
  <c r="DK78" i="10"/>
  <c r="DK65" i="10" s="1"/>
  <c r="DM78" i="10"/>
  <c r="DM65" i="10" s="1"/>
  <c r="DO78" i="10"/>
  <c r="DQ78" i="10"/>
  <c r="DS78" i="10"/>
  <c r="DU78" i="10"/>
  <c r="DW78" i="10"/>
  <c r="C79" i="10"/>
  <c r="E79" i="10"/>
  <c r="G79" i="10"/>
  <c r="I79" i="10"/>
  <c r="K79" i="10"/>
  <c r="M79" i="10"/>
  <c r="M64" i="10" s="1"/>
  <c r="O79" i="10"/>
  <c r="O64" i="10" s="1"/>
  <c r="Q79" i="10"/>
  <c r="S79" i="10"/>
  <c r="U79" i="10"/>
  <c r="W79" i="10"/>
  <c r="Y79" i="10"/>
  <c r="AA79" i="10"/>
  <c r="AC79" i="10"/>
  <c r="AE79" i="10"/>
  <c r="AG79" i="10"/>
  <c r="AI79" i="10"/>
  <c r="AK79" i="10"/>
  <c r="AK64" i="10" s="1"/>
  <c r="AM79" i="10"/>
  <c r="AO79" i="10"/>
  <c r="AQ79" i="10"/>
  <c r="AS79" i="10"/>
  <c r="AU79" i="10"/>
  <c r="AW79" i="10"/>
  <c r="AY79" i="10"/>
  <c r="BA79" i="10"/>
  <c r="BC79" i="10"/>
  <c r="BE79" i="10"/>
  <c r="BG79" i="10"/>
  <c r="BI79" i="10"/>
  <c r="BI64" i="10" s="1"/>
  <c r="BI67" i="10" s="1"/>
  <c r="BJ63" i="10" s="1"/>
  <c r="BK79" i="10"/>
  <c r="BK64" i="10" s="1"/>
  <c r="BM79" i="10"/>
  <c r="BO79" i="10"/>
  <c r="BQ79" i="10"/>
  <c r="BS79" i="10"/>
  <c r="BU79" i="10"/>
  <c r="BW79" i="10"/>
  <c r="BY79" i="10"/>
  <c r="CA79" i="10"/>
  <c r="CC79" i="10"/>
  <c r="CE79" i="10"/>
  <c r="CG79" i="10"/>
  <c r="CG64" i="10" s="1"/>
  <c r="CI79" i="10"/>
  <c r="CK79" i="10"/>
  <c r="CM79" i="10"/>
  <c r="CO79" i="10"/>
  <c r="CQ79" i="10"/>
  <c r="CS79" i="10"/>
  <c r="CU79" i="10"/>
  <c r="CW79" i="10"/>
  <c r="CY79" i="10"/>
  <c r="DA79" i="10"/>
  <c r="DC79" i="10"/>
  <c r="DE79" i="10"/>
  <c r="DG79" i="10"/>
  <c r="DI79" i="10"/>
  <c r="DK79" i="10"/>
  <c r="DM79" i="10"/>
  <c r="DO79" i="10"/>
  <c r="DQ79" i="10"/>
  <c r="DS79" i="10"/>
  <c r="DU79" i="10"/>
  <c r="DW79" i="10"/>
  <c r="D67" i="10"/>
  <c r="F67" i="10"/>
  <c r="H67" i="10"/>
  <c r="C6" i="10" s="1"/>
  <c r="J67" i="10"/>
  <c r="L67" i="10"/>
  <c r="N67" i="10"/>
  <c r="P67" i="10"/>
  <c r="R67" i="10"/>
  <c r="T67" i="10"/>
  <c r="V67" i="10"/>
  <c r="X67" i="10"/>
  <c r="Z67" i="10"/>
  <c r="AB67" i="10"/>
  <c r="AD67" i="10"/>
  <c r="AF67" i="10"/>
  <c r="AH67" i="10"/>
  <c r="AJ67" i="10"/>
  <c r="AL67" i="10"/>
  <c r="AN67" i="10"/>
  <c r="AP67" i="10"/>
  <c r="AR67" i="10"/>
  <c r="AT67" i="10"/>
  <c r="AS6" i="10" s="1"/>
  <c r="AV67" i="10"/>
  <c r="AX67" i="10"/>
  <c r="AW6" i="10" s="1"/>
  <c r="AZ67" i="10"/>
  <c r="BB67" i="10"/>
  <c r="BD67" i="10"/>
  <c r="BF67" i="10"/>
  <c r="BH67" i="10"/>
  <c r="BJ67" i="10"/>
  <c r="BL67" i="10"/>
  <c r="BN67" i="10"/>
  <c r="BM6" i="10" s="1"/>
  <c r="BP67" i="10"/>
  <c r="BR67" i="10"/>
  <c r="BT67" i="10"/>
  <c r="BV67" i="10"/>
  <c r="BU6" i="10" s="1"/>
  <c r="BX67" i="10"/>
  <c r="BZ67" i="10"/>
  <c r="CB67" i="10"/>
  <c r="CD67" i="10"/>
  <c r="CF67" i="10"/>
  <c r="CH67" i="10"/>
  <c r="CJ67" i="10"/>
  <c r="CL67" i="10"/>
  <c r="CN67" i="10"/>
  <c r="CK6" i="10" s="1"/>
  <c r="CP67" i="10"/>
  <c r="CR67" i="10"/>
  <c r="CO6" i="10" s="1"/>
  <c r="CT67" i="10"/>
  <c r="CS6" i="10" s="1"/>
  <c r="CV67" i="10"/>
  <c r="CX67" i="10"/>
  <c r="CZ67" i="10"/>
  <c r="DB67" i="10"/>
  <c r="DD67" i="10"/>
  <c r="DF67" i="10"/>
  <c r="DH67" i="10"/>
  <c r="DJ67" i="10"/>
  <c r="DI6" i="10" s="1"/>
  <c r="DL67" i="10"/>
  <c r="DN67" i="10"/>
  <c r="DP67" i="10"/>
  <c r="DR67" i="10"/>
  <c r="DT67" i="10"/>
  <c r="DV67" i="10"/>
  <c r="DX67" i="10"/>
  <c r="BV47" i="10"/>
  <c r="BX47" i="10"/>
  <c r="CH47" i="10"/>
  <c r="CH51" i="10" s="1"/>
  <c r="AL19" i="10"/>
  <c r="AN19" i="10"/>
  <c r="AP19" i="10"/>
  <c r="AR19" i="10"/>
  <c r="AT19" i="10"/>
  <c r="AV19" i="10"/>
  <c r="AX19" i="10"/>
  <c r="AX51" i="10" s="1"/>
  <c r="AX55" i="10" s="1"/>
  <c r="AX4" i="10" s="1"/>
  <c r="AZ19" i="10"/>
  <c r="AZ51" i="10" s="1"/>
  <c r="BB19" i="10"/>
  <c r="BD19" i="10"/>
  <c r="BF19" i="10"/>
  <c r="BH19" i="10"/>
  <c r="BJ19" i="10"/>
  <c r="BL19" i="10"/>
  <c r="BN19" i="10"/>
  <c r="BP19" i="10"/>
  <c r="BR19" i="10"/>
  <c r="BT19" i="10"/>
  <c r="BV19" i="10"/>
  <c r="BV51" i="10" s="1"/>
  <c r="BV55" i="10" s="1"/>
  <c r="BX19" i="10"/>
  <c r="BZ19" i="10"/>
  <c r="CB19" i="10"/>
  <c r="CD19" i="10"/>
  <c r="CF19" i="10"/>
  <c r="CH19" i="10"/>
  <c r="CJ19" i="10"/>
  <c r="CL19" i="10"/>
  <c r="CN19" i="10"/>
  <c r="CP19" i="10"/>
  <c r="CR19" i="10"/>
  <c r="CT19" i="10"/>
  <c r="CT51" i="10" s="1"/>
  <c r="CT55" i="10" s="1"/>
  <c r="CT4" i="10" s="1"/>
  <c r="CV19" i="10"/>
  <c r="CX19" i="10"/>
  <c r="CZ19" i="10"/>
  <c r="DB19" i="10"/>
  <c r="DD19" i="10"/>
  <c r="DF19" i="10"/>
  <c r="DH19" i="10"/>
  <c r="DJ19" i="10"/>
  <c r="DL19" i="10"/>
  <c r="DN19" i="10"/>
  <c r="DP19" i="10"/>
  <c r="DR19" i="10"/>
  <c r="DR51" i="10" s="1"/>
  <c r="DR55" i="10" s="1"/>
  <c r="DR4" i="10" s="1"/>
  <c r="DT19" i="10"/>
  <c r="DV19" i="10"/>
  <c r="DX19" i="10"/>
  <c r="C80" i="9"/>
  <c r="E80" i="9"/>
  <c r="G80" i="9"/>
  <c r="I80" i="9"/>
  <c r="K80" i="9"/>
  <c r="M80" i="9"/>
  <c r="O80" i="9"/>
  <c r="Q80" i="9"/>
  <c r="S80" i="9"/>
  <c r="U80" i="9"/>
  <c r="W80" i="9"/>
  <c r="Y80" i="9"/>
  <c r="AA80" i="9"/>
  <c r="AC80" i="9"/>
  <c r="AE80" i="9"/>
  <c r="AG80" i="9"/>
  <c r="AI80" i="9"/>
  <c r="AK80" i="9"/>
  <c r="AM80" i="9"/>
  <c r="AO80" i="9"/>
  <c r="AQ80" i="9"/>
  <c r="AS80" i="9"/>
  <c r="AU80" i="9"/>
  <c r="AW80" i="9"/>
  <c r="AY80" i="9"/>
  <c r="BA80" i="9"/>
  <c r="BC80" i="9"/>
  <c r="BE80" i="9"/>
  <c r="BG80" i="9"/>
  <c r="BI80" i="9"/>
  <c r="BK80" i="9"/>
  <c r="BM80" i="9"/>
  <c r="BO80" i="9"/>
  <c r="BQ80" i="9"/>
  <c r="BS80" i="9"/>
  <c r="BU80" i="9"/>
  <c r="BW80" i="9"/>
  <c r="BY80" i="9"/>
  <c r="CA80" i="9"/>
  <c r="CC80" i="9"/>
  <c r="CE80" i="9"/>
  <c r="CG80" i="9"/>
  <c r="CI80" i="9"/>
  <c r="CK80" i="9"/>
  <c r="CM80" i="9"/>
  <c r="CO80" i="9"/>
  <c r="CQ80" i="9"/>
  <c r="CS80" i="9"/>
  <c r="CU80" i="9"/>
  <c r="CW80" i="9"/>
  <c r="CY80" i="9"/>
  <c r="DA80" i="9"/>
  <c r="DC80" i="9"/>
  <c r="DE80" i="9"/>
  <c r="DG80" i="9"/>
  <c r="DI80" i="9"/>
  <c r="DK80" i="9"/>
  <c r="DM80" i="9"/>
  <c r="DO80" i="9"/>
  <c r="DQ80" i="9"/>
  <c r="DS80" i="9"/>
  <c r="DU80" i="9"/>
  <c r="DW80" i="9"/>
  <c r="C81" i="9"/>
  <c r="E81" i="9"/>
  <c r="G81" i="9"/>
  <c r="I81" i="9"/>
  <c r="K81" i="9"/>
  <c r="M81" i="9"/>
  <c r="O81" i="9"/>
  <c r="Q81" i="9"/>
  <c r="S81" i="9"/>
  <c r="U81" i="9"/>
  <c r="W81" i="9"/>
  <c r="Y81" i="9"/>
  <c r="AA81" i="9"/>
  <c r="AC81" i="9"/>
  <c r="AE81" i="9"/>
  <c r="AG81" i="9"/>
  <c r="AI81" i="9"/>
  <c r="AK81" i="9"/>
  <c r="AM81" i="9"/>
  <c r="AO81" i="9"/>
  <c r="AQ81" i="9"/>
  <c r="AS81" i="9"/>
  <c r="AU81" i="9"/>
  <c r="AW81" i="9"/>
  <c r="AY81" i="9"/>
  <c r="BA81" i="9"/>
  <c r="BC81" i="9"/>
  <c r="BE81" i="9"/>
  <c r="BG81" i="9"/>
  <c r="BI81" i="9"/>
  <c r="BK81" i="9"/>
  <c r="BM81" i="9"/>
  <c r="BO81" i="9"/>
  <c r="BQ81" i="9"/>
  <c r="BS81" i="9"/>
  <c r="BU81" i="9"/>
  <c r="BW81" i="9"/>
  <c r="BY81" i="9"/>
  <c r="CA81" i="9"/>
  <c r="CC81" i="9"/>
  <c r="CE81" i="9"/>
  <c r="CG81" i="9"/>
  <c r="CI81" i="9"/>
  <c r="CK81" i="9"/>
  <c r="CM81" i="9"/>
  <c r="CO81" i="9"/>
  <c r="CQ81" i="9"/>
  <c r="CS81" i="9"/>
  <c r="CU81" i="9"/>
  <c r="CW81" i="9"/>
  <c r="CY81" i="9"/>
  <c r="DA81" i="9"/>
  <c r="DC81" i="9"/>
  <c r="DE81" i="9"/>
  <c r="DG81" i="9"/>
  <c r="DI81" i="9"/>
  <c r="DK81" i="9"/>
  <c r="DM81" i="9"/>
  <c r="DO81" i="9"/>
  <c r="DQ81" i="9"/>
  <c r="DS81" i="9"/>
  <c r="DS65" i="9" s="1"/>
  <c r="DU81" i="9"/>
  <c r="DW81" i="9"/>
  <c r="C82" i="9"/>
  <c r="E82" i="9"/>
  <c r="G82" i="9"/>
  <c r="I82" i="9"/>
  <c r="K82" i="9"/>
  <c r="M82" i="9"/>
  <c r="O82" i="9"/>
  <c r="Q82" i="9"/>
  <c r="S82" i="9"/>
  <c r="U82" i="9"/>
  <c r="W82" i="9"/>
  <c r="Y82" i="9"/>
  <c r="AA82" i="9"/>
  <c r="AC82" i="9"/>
  <c r="AE82" i="9"/>
  <c r="AG82" i="9"/>
  <c r="AI82" i="9"/>
  <c r="AK82" i="9"/>
  <c r="AM82" i="9"/>
  <c r="AO82" i="9"/>
  <c r="AQ82" i="9"/>
  <c r="AS82" i="9"/>
  <c r="AU82" i="9"/>
  <c r="AW82" i="9"/>
  <c r="AY82" i="9"/>
  <c r="BA82" i="9"/>
  <c r="BC82" i="9"/>
  <c r="BE82" i="9"/>
  <c r="BG82" i="9"/>
  <c r="BI82" i="9"/>
  <c r="BK82" i="9"/>
  <c r="BM82" i="9"/>
  <c r="BO82" i="9"/>
  <c r="BQ82" i="9"/>
  <c r="BS82" i="9"/>
  <c r="BU82" i="9"/>
  <c r="BW82" i="9"/>
  <c r="BY82" i="9"/>
  <c r="CA82" i="9"/>
  <c r="CC82" i="9"/>
  <c r="CE82" i="9"/>
  <c r="CG82" i="9"/>
  <c r="CI82" i="9"/>
  <c r="CK82" i="9"/>
  <c r="CM82" i="9"/>
  <c r="CO82" i="9"/>
  <c r="CQ82" i="9"/>
  <c r="CS82" i="9"/>
  <c r="CU82" i="9"/>
  <c r="CW82" i="9"/>
  <c r="CY82" i="9"/>
  <c r="DA82" i="9"/>
  <c r="DC82" i="9"/>
  <c r="DE82" i="9"/>
  <c r="DG82" i="9"/>
  <c r="DI82" i="9"/>
  <c r="DK82" i="9"/>
  <c r="DM82" i="9"/>
  <c r="DO82" i="9"/>
  <c r="DQ82" i="9"/>
  <c r="DS82" i="9"/>
  <c r="DU82" i="9"/>
  <c r="DW82" i="9"/>
  <c r="C83" i="9"/>
  <c r="E83" i="9"/>
  <c r="G83" i="9"/>
  <c r="I83" i="9"/>
  <c r="K83" i="9"/>
  <c r="M83" i="9"/>
  <c r="O83" i="9"/>
  <c r="Q83" i="9"/>
  <c r="S83" i="9"/>
  <c r="U83" i="9"/>
  <c r="W83" i="9"/>
  <c r="Y83" i="9"/>
  <c r="AA83" i="9"/>
  <c r="AC83" i="9"/>
  <c r="AE83" i="9"/>
  <c r="AG83" i="9"/>
  <c r="AI83" i="9"/>
  <c r="AK83" i="9"/>
  <c r="AM83" i="9"/>
  <c r="AO83" i="9"/>
  <c r="AQ83" i="9"/>
  <c r="AS83" i="9"/>
  <c r="AU83" i="9"/>
  <c r="AW83" i="9"/>
  <c r="AY83" i="9"/>
  <c r="BA83" i="9"/>
  <c r="BC83" i="9"/>
  <c r="BE83" i="9"/>
  <c r="BG83" i="9"/>
  <c r="BI83" i="9"/>
  <c r="BK83" i="9"/>
  <c r="BK66" i="9" s="1"/>
  <c r="BM83" i="9"/>
  <c r="BO83" i="9"/>
  <c r="BQ83" i="9"/>
  <c r="BS83" i="9"/>
  <c r="BU83" i="9"/>
  <c r="BW83" i="9"/>
  <c r="BY83" i="9"/>
  <c r="CA83" i="9"/>
  <c r="CC83" i="9"/>
  <c r="CE83" i="9"/>
  <c r="CG83" i="9"/>
  <c r="CI83" i="9"/>
  <c r="CK83" i="9"/>
  <c r="CM83" i="9"/>
  <c r="CO83" i="9"/>
  <c r="CQ83" i="9"/>
  <c r="CS83" i="9"/>
  <c r="CU83" i="9"/>
  <c r="CW83" i="9"/>
  <c r="CY83" i="9"/>
  <c r="DA83" i="9"/>
  <c r="DC83" i="9"/>
  <c r="DE83" i="9"/>
  <c r="DG83" i="9"/>
  <c r="DI83" i="9"/>
  <c r="DK83" i="9"/>
  <c r="DM83" i="9"/>
  <c r="DO83" i="9"/>
  <c r="DQ83" i="9"/>
  <c r="DS83" i="9"/>
  <c r="DU83" i="9"/>
  <c r="DW83" i="9"/>
  <c r="C84" i="9"/>
  <c r="E84" i="9"/>
  <c r="G84" i="9"/>
  <c r="I84" i="9"/>
  <c r="K84" i="9"/>
  <c r="M84" i="9"/>
  <c r="O84" i="9"/>
  <c r="Q84" i="9"/>
  <c r="S84" i="9"/>
  <c r="U84" i="9"/>
  <c r="W84" i="9"/>
  <c r="Y84" i="9"/>
  <c r="AA84" i="9"/>
  <c r="AC84" i="9"/>
  <c r="AE84" i="9"/>
  <c r="AG84" i="9"/>
  <c r="AI84" i="9"/>
  <c r="AK84" i="9"/>
  <c r="AM84" i="9"/>
  <c r="AO84" i="9"/>
  <c r="AQ84" i="9"/>
  <c r="AS84" i="9"/>
  <c r="AU84" i="9"/>
  <c r="AW84" i="9"/>
  <c r="AY84" i="9"/>
  <c r="BA84" i="9"/>
  <c r="BC84" i="9"/>
  <c r="BE84" i="9"/>
  <c r="BG84" i="9"/>
  <c r="BI84" i="9"/>
  <c r="BK84" i="9"/>
  <c r="BM84" i="9"/>
  <c r="BO84" i="9"/>
  <c r="BQ84" i="9"/>
  <c r="BS84" i="9"/>
  <c r="BU84" i="9"/>
  <c r="BW84" i="9"/>
  <c r="BY84" i="9"/>
  <c r="CA84" i="9"/>
  <c r="CC84" i="9"/>
  <c r="CE84" i="9"/>
  <c r="CG84" i="9"/>
  <c r="CI84" i="9"/>
  <c r="CK84" i="9"/>
  <c r="CM84" i="9"/>
  <c r="CO84" i="9"/>
  <c r="CQ84" i="9"/>
  <c r="CS84" i="9"/>
  <c r="CU84" i="9"/>
  <c r="CW84" i="9"/>
  <c r="CY84" i="9"/>
  <c r="DA84" i="9"/>
  <c r="DC84" i="9"/>
  <c r="DE84" i="9"/>
  <c r="DG84" i="9"/>
  <c r="DI84" i="9"/>
  <c r="DK84" i="9"/>
  <c r="DM84" i="9"/>
  <c r="DO84" i="9"/>
  <c r="DQ84" i="9"/>
  <c r="DS84" i="9"/>
  <c r="DU84" i="9"/>
  <c r="DW84" i="9"/>
  <c r="C85" i="9"/>
  <c r="E85" i="9"/>
  <c r="G85" i="9"/>
  <c r="I85" i="9"/>
  <c r="K85" i="9"/>
  <c r="M85" i="9"/>
  <c r="O85" i="9"/>
  <c r="Q85" i="9"/>
  <c r="S85" i="9"/>
  <c r="U85" i="9"/>
  <c r="W85" i="9"/>
  <c r="Y85" i="9"/>
  <c r="AA85" i="9"/>
  <c r="AC85" i="9"/>
  <c r="AE85" i="9"/>
  <c r="AG85" i="9"/>
  <c r="AI85" i="9"/>
  <c r="AK85" i="9"/>
  <c r="AM85" i="9"/>
  <c r="AO85" i="9"/>
  <c r="AQ85" i="9"/>
  <c r="AS85" i="9"/>
  <c r="AU85" i="9"/>
  <c r="AW85" i="9"/>
  <c r="AY85" i="9"/>
  <c r="BA85" i="9"/>
  <c r="BC85" i="9"/>
  <c r="BE85" i="9"/>
  <c r="BG85" i="9"/>
  <c r="BI85" i="9"/>
  <c r="BK85" i="9"/>
  <c r="BM85" i="9"/>
  <c r="BO85" i="9"/>
  <c r="BQ85" i="9"/>
  <c r="BS85" i="9"/>
  <c r="BU85" i="9"/>
  <c r="BW85" i="9"/>
  <c r="BY85" i="9"/>
  <c r="CA85" i="9"/>
  <c r="CC85" i="9"/>
  <c r="CE85" i="9"/>
  <c r="CG85" i="9"/>
  <c r="CI85" i="9"/>
  <c r="CK85" i="9"/>
  <c r="CM85" i="9"/>
  <c r="CO85" i="9"/>
  <c r="CQ85" i="9"/>
  <c r="CS85" i="9"/>
  <c r="CU85" i="9"/>
  <c r="CW85" i="9"/>
  <c r="CY85" i="9"/>
  <c r="DA85" i="9"/>
  <c r="DC85" i="9"/>
  <c r="DE85" i="9"/>
  <c r="DG85" i="9"/>
  <c r="DI85" i="9"/>
  <c r="DK85" i="9"/>
  <c r="DM85" i="9"/>
  <c r="DO85" i="9"/>
  <c r="DQ85" i="9"/>
  <c r="DS85" i="9"/>
  <c r="DU85" i="9"/>
  <c r="DW85" i="9"/>
  <c r="C86" i="9"/>
  <c r="E86" i="9"/>
  <c r="G86" i="9"/>
  <c r="I86" i="9"/>
  <c r="K86" i="9"/>
  <c r="M86" i="9"/>
  <c r="O86" i="9"/>
  <c r="Q86" i="9"/>
  <c r="S86" i="9"/>
  <c r="U86" i="9"/>
  <c r="W86" i="9"/>
  <c r="Y86" i="9"/>
  <c r="AA86" i="9"/>
  <c r="AC86" i="9"/>
  <c r="AE86" i="9"/>
  <c r="AG86" i="9"/>
  <c r="AI86" i="9"/>
  <c r="AK86" i="9"/>
  <c r="AM86" i="9"/>
  <c r="AO86" i="9"/>
  <c r="AQ86" i="9"/>
  <c r="AS86" i="9"/>
  <c r="AU86" i="9"/>
  <c r="AW86" i="9"/>
  <c r="AY86" i="9"/>
  <c r="BA86" i="9"/>
  <c r="BC86" i="9"/>
  <c r="BE86" i="9"/>
  <c r="BG86" i="9"/>
  <c r="BI86" i="9"/>
  <c r="BK86" i="9"/>
  <c r="BM86" i="9"/>
  <c r="BO86" i="9"/>
  <c r="BQ86" i="9"/>
  <c r="BS86" i="9"/>
  <c r="BU86" i="9"/>
  <c r="BW86" i="9"/>
  <c r="BY86" i="9"/>
  <c r="CA86" i="9"/>
  <c r="CC86" i="9"/>
  <c r="CE86" i="9"/>
  <c r="CG86" i="9"/>
  <c r="CI86" i="9"/>
  <c r="CK86" i="9"/>
  <c r="CM86" i="9"/>
  <c r="CO86" i="9"/>
  <c r="CQ86" i="9"/>
  <c r="CS86" i="9"/>
  <c r="CU86" i="9"/>
  <c r="CW86" i="9"/>
  <c r="CY86" i="9"/>
  <c r="DA86" i="9"/>
  <c r="DC86" i="9"/>
  <c r="DE86" i="9"/>
  <c r="DG86" i="9"/>
  <c r="DI86" i="9"/>
  <c r="DK86" i="9"/>
  <c r="DM86" i="9"/>
  <c r="DO86" i="9"/>
  <c r="DQ86" i="9"/>
  <c r="DS86" i="9"/>
  <c r="DU86" i="9"/>
  <c r="DW86" i="9"/>
  <c r="C87" i="9"/>
  <c r="E87" i="9"/>
  <c r="G87" i="9"/>
  <c r="I87" i="9"/>
  <c r="K87" i="9"/>
  <c r="M87" i="9"/>
  <c r="O87" i="9"/>
  <c r="Q87" i="9"/>
  <c r="S87" i="9"/>
  <c r="U87" i="9"/>
  <c r="W87" i="9"/>
  <c r="Y87" i="9"/>
  <c r="AA87" i="9"/>
  <c r="AC87" i="9"/>
  <c r="AE87" i="9"/>
  <c r="AG87" i="9"/>
  <c r="AI87" i="9"/>
  <c r="AK87" i="9"/>
  <c r="AM87" i="9"/>
  <c r="AO87" i="9"/>
  <c r="AQ87" i="9"/>
  <c r="AS87" i="9"/>
  <c r="AU87" i="9"/>
  <c r="AW87" i="9"/>
  <c r="AY87" i="9"/>
  <c r="BA87" i="9"/>
  <c r="BC87" i="9"/>
  <c r="BE87" i="9"/>
  <c r="BG87" i="9"/>
  <c r="BI87" i="9"/>
  <c r="BK87" i="9"/>
  <c r="BM87" i="9"/>
  <c r="BO87" i="9"/>
  <c r="BQ87" i="9"/>
  <c r="BS87" i="9"/>
  <c r="BU87" i="9"/>
  <c r="BW87" i="9"/>
  <c r="BY87" i="9"/>
  <c r="CA87" i="9"/>
  <c r="CC87" i="9"/>
  <c r="CE87" i="9"/>
  <c r="CG87" i="9"/>
  <c r="CI87" i="9"/>
  <c r="CK87" i="9"/>
  <c r="CM87" i="9"/>
  <c r="CO87" i="9"/>
  <c r="CQ87" i="9"/>
  <c r="CS87" i="9"/>
  <c r="CU87" i="9"/>
  <c r="CW87" i="9"/>
  <c r="CY87" i="9"/>
  <c r="DA87" i="9"/>
  <c r="DC87" i="9"/>
  <c r="DE87" i="9"/>
  <c r="DG87" i="9"/>
  <c r="DG65" i="9" s="1"/>
  <c r="DI87" i="9"/>
  <c r="DK87" i="9"/>
  <c r="DM87" i="9"/>
  <c r="DO87" i="9"/>
  <c r="DQ87" i="9"/>
  <c r="DS87" i="9"/>
  <c r="DU87" i="9"/>
  <c r="DW87" i="9"/>
  <c r="C88" i="9"/>
  <c r="E88" i="9"/>
  <c r="G88" i="9"/>
  <c r="I88" i="9"/>
  <c r="K88" i="9"/>
  <c r="M88" i="9"/>
  <c r="O88" i="9"/>
  <c r="Q88" i="9"/>
  <c r="S88" i="9"/>
  <c r="U88" i="9"/>
  <c r="W88" i="9"/>
  <c r="Y88" i="9"/>
  <c r="AA88" i="9"/>
  <c r="AC88" i="9"/>
  <c r="AE88" i="9"/>
  <c r="AG88" i="9"/>
  <c r="AI88" i="9"/>
  <c r="AK88" i="9"/>
  <c r="AM88" i="9"/>
  <c r="AO88" i="9"/>
  <c r="AQ88" i="9"/>
  <c r="AS88" i="9"/>
  <c r="AU88" i="9"/>
  <c r="AW88" i="9"/>
  <c r="AY88" i="9"/>
  <c r="BA88" i="9"/>
  <c r="BC88" i="9"/>
  <c r="BE88" i="9"/>
  <c r="BG88" i="9"/>
  <c r="BI88" i="9"/>
  <c r="BK88" i="9"/>
  <c r="BM88" i="9"/>
  <c r="BO88" i="9"/>
  <c r="BQ88" i="9"/>
  <c r="BS88" i="9"/>
  <c r="BU88" i="9"/>
  <c r="BW88" i="9"/>
  <c r="BY88" i="9"/>
  <c r="CA88" i="9"/>
  <c r="CC88" i="9"/>
  <c r="CE88" i="9"/>
  <c r="CG88" i="9"/>
  <c r="CI88" i="9"/>
  <c r="CK88" i="9"/>
  <c r="CM88" i="9"/>
  <c r="CO88" i="9"/>
  <c r="CQ88" i="9"/>
  <c r="CS88" i="9"/>
  <c r="CU88" i="9"/>
  <c r="CW88" i="9"/>
  <c r="CY88" i="9"/>
  <c r="DA88" i="9"/>
  <c r="DA64" i="9" s="1"/>
  <c r="DC88" i="9"/>
  <c r="DE88" i="9"/>
  <c r="DG88" i="9"/>
  <c r="DI88" i="9"/>
  <c r="DK88" i="9"/>
  <c r="DM88" i="9"/>
  <c r="DO88" i="9"/>
  <c r="DQ88" i="9"/>
  <c r="DS88" i="9"/>
  <c r="DU88" i="9"/>
  <c r="DW88" i="9"/>
  <c r="U89" i="9"/>
  <c r="C71" i="9"/>
  <c r="E71" i="9"/>
  <c r="G71" i="9"/>
  <c r="I71" i="9"/>
  <c r="K71" i="9"/>
  <c r="M71" i="9"/>
  <c r="O71" i="9"/>
  <c r="Q71" i="9"/>
  <c r="S71" i="9"/>
  <c r="U71" i="9"/>
  <c r="W71" i="9"/>
  <c r="Y71" i="9"/>
  <c r="AA71" i="9"/>
  <c r="AC71" i="9"/>
  <c r="AE71" i="9"/>
  <c r="AG71" i="9"/>
  <c r="AI71" i="9"/>
  <c r="AK71" i="9"/>
  <c r="AM71" i="9"/>
  <c r="AM66" i="9" s="1"/>
  <c r="AO71" i="9"/>
  <c r="AQ71" i="9"/>
  <c r="AS71" i="9"/>
  <c r="AS66" i="9" s="1"/>
  <c r="AU71" i="9"/>
  <c r="AW71" i="9"/>
  <c r="AY71" i="9"/>
  <c r="BA71" i="9"/>
  <c r="BC71" i="9"/>
  <c r="BE71" i="9"/>
  <c r="BG71" i="9"/>
  <c r="BI71" i="9"/>
  <c r="BK71" i="9"/>
  <c r="BM71" i="9"/>
  <c r="BO71" i="9"/>
  <c r="BQ71" i="9"/>
  <c r="BS71" i="9"/>
  <c r="BU71" i="9"/>
  <c r="BW71" i="9"/>
  <c r="BY71" i="9"/>
  <c r="CA71" i="9"/>
  <c r="CC71" i="9"/>
  <c r="CE71" i="9"/>
  <c r="CG71" i="9"/>
  <c r="CI71" i="9"/>
  <c r="CK71" i="9"/>
  <c r="CM71" i="9"/>
  <c r="CO71" i="9"/>
  <c r="CQ71" i="9"/>
  <c r="CS71" i="9"/>
  <c r="CU71" i="9"/>
  <c r="CW71" i="9"/>
  <c r="CY71" i="9"/>
  <c r="DA71" i="9"/>
  <c r="DC71" i="9"/>
  <c r="DE71" i="9"/>
  <c r="DG71" i="9"/>
  <c r="DG66" i="9" s="1"/>
  <c r="DI71" i="9"/>
  <c r="DK71" i="9"/>
  <c r="DM71" i="9"/>
  <c r="DM66" i="9" s="1"/>
  <c r="DO71" i="9"/>
  <c r="DQ71" i="9"/>
  <c r="DS71" i="9"/>
  <c r="DU71" i="9"/>
  <c r="DW71" i="9"/>
  <c r="C72" i="9"/>
  <c r="E72" i="9"/>
  <c r="G72" i="9"/>
  <c r="I72" i="9"/>
  <c r="K72" i="9"/>
  <c r="M72" i="9"/>
  <c r="O72" i="9"/>
  <c r="Q72" i="9"/>
  <c r="S72" i="9"/>
  <c r="U72" i="9"/>
  <c r="W72" i="9"/>
  <c r="Y72" i="9"/>
  <c r="AA72" i="9"/>
  <c r="AC72" i="9"/>
  <c r="AE72" i="9"/>
  <c r="AG72" i="9"/>
  <c r="AI72" i="9"/>
  <c r="AK72" i="9"/>
  <c r="AM72" i="9"/>
  <c r="AO72" i="9"/>
  <c r="AQ72" i="9"/>
  <c r="AS72" i="9"/>
  <c r="AU72" i="9"/>
  <c r="AW72" i="9"/>
  <c r="AY72" i="9"/>
  <c r="BA72" i="9"/>
  <c r="BC72" i="9"/>
  <c r="BE72" i="9"/>
  <c r="BG72" i="9"/>
  <c r="BI72" i="9"/>
  <c r="BK72" i="9"/>
  <c r="BK65" i="9" s="1"/>
  <c r="BM72" i="9"/>
  <c r="BO72" i="9"/>
  <c r="BQ72" i="9"/>
  <c r="BS72" i="9"/>
  <c r="BU72" i="9"/>
  <c r="BW72" i="9"/>
  <c r="BY72" i="9"/>
  <c r="CA72" i="9"/>
  <c r="CC72" i="9"/>
  <c r="CE72" i="9"/>
  <c r="CG72" i="9"/>
  <c r="CI72" i="9"/>
  <c r="CK72" i="9"/>
  <c r="CM72" i="9"/>
  <c r="CO72" i="9"/>
  <c r="CQ72" i="9"/>
  <c r="CS72" i="9"/>
  <c r="CU72" i="9"/>
  <c r="CW72" i="9"/>
  <c r="CY72" i="9"/>
  <c r="DA72" i="9"/>
  <c r="DC72" i="9"/>
  <c r="DE72" i="9"/>
  <c r="DG72" i="9"/>
  <c r="DI72" i="9"/>
  <c r="DK72" i="9"/>
  <c r="DM72" i="9"/>
  <c r="DO72" i="9"/>
  <c r="DQ72" i="9"/>
  <c r="DS72" i="9"/>
  <c r="DU72" i="9"/>
  <c r="DW72" i="9"/>
  <c r="C73" i="9"/>
  <c r="C64" i="9" s="1"/>
  <c r="E73" i="9"/>
  <c r="G73" i="9"/>
  <c r="I73" i="9"/>
  <c r="I64" i="9" s="1"/>
  <c r="K73" i="9"/>
  <c r="M73" i="9"/>
  <c r="O73" i="9"/>
  <c r="Q73" i="9"/>
  <c r="S73" i="9"/>
  <c r="U73" i="9"/>
  <c r="W73" i="9"/>
  <c r="Y73" i="9"/>
  <c r="AA73" i="9"/>
  <c r="AC73" i="9"/>
  <c r="AE73" i="9"/>
  <c r="AG73" i="9"/>
  <c r="AI73" i="9"/>
  <c r="AK73" i="9"/>
  <c r="AM73" i="9"/>
  <c r="AO73" i="9"/>
  <c r="AQ73" i="9"/>
  <c r="AS73" i="9"/>
  <c r="AU73" i="9"/>
  <c r="AW73" i="9"/>
  <c r="AY73" i="9"/>
  <c r="AY64" i="9" s="1"/>
  <c r="BA73" i="9"/>
  <c r="BC73" i="9"/>
  <c r="BE73" i="9"/>
  <c r="BE64" i="9" s="1"/>
  <c r="BG73" i="9"/>
  <c r="BI73" i="9"/>
  <c r="BK73" i="9"/>
  <c r="BM73" i="9"/>
  <c r="BO73" i="9"/>
  <c r="BQ73" i="9"/>
  <c r="BS73" i="9"/>
  <c r="BU73" i="9"/>
  <c r="BW73" i="9"/>
  <c r="BY73" i="9"/>
  <c r="CA73" i="9"/>
  <c r="CC73" i="9"/>
  <c r="CE73" i="9"/>
  <c r="CG73" i="9"/>
  <c r="CI73" i="9"/>
  <c r="CK73" i="9"/>
  <c r="CM73" i="9"/>
  <c r="CO73" i="9"/>
  <c r="CQ73" i="9"/>
  <c r="CS73" i="9"/>
  <c r="CU73" i="9"/>
  <c r="CW73" i="9"/>
  <c r="CY73" i="9"/>
  <c r="DA73" i="9"/>
  <c r="DC73" i="9"/>
  <c r="DE73" i="9"/>
  <c r="DG73" i="9"/>
  <c r="DI73" i="9"/>
  <c r="DK73" i="9"/>
  <c r="DM73" i="9"/>
  <c r="DO73" i="9"/>
  <c r="DQ73" i="9"/>
  <c r="DS73" i="9"/>
  <c r="DU73" i="9"/>
  <c r="DW73" i="9"/>
  <c r="C74" i="9"/>
  <c r="C66" i="9" s="1"/>
  <c r="E74" i="9"/>
  <c r="E66" i="9" s="1"/>
  <c r="G74" i="9"/>
  <c r="I74" i="9"/>
  <c r="K74" i="9"/>
  <c r="M74" i="9"/>
  <c r="O74" i="9"/>
  <c r="Q74" i="9"/>
  <c r="S74" i="9"/>
  <c r="U74" i="9"/>
  <c r="W74" i="9"/>
  <c r="Y74" i="9"/>
  <c r="AA74" i="9"/>
  <c r="AA66" i="9" s="1"/>
  <c r="AC74" i="9"/>
  <c r="AC66" i="9" s="1"/>
  <c r="AE74" i="9"/>
  <c r="AG74" i="9"/>
  <c r="AI74" i="9"/>
  <c r="AK74" i="9"/>
  <c r="AM74" i="9"/>
  <c r="AO74" i="9"/>
  <c r="AQ74" i="9"/>
  <c r="AS74" i="9"/>
  <c r="AU74" i="9"/>
  <c r="AW74" i="9"/>
  <c r="AY74" i="9"/>
  <c r="BA74" i="9"/>
  <c r="BA66" i="9" s="1"/>
  <c r="BC74" i="9"/>
  <c r="BE74" i="9"/>
  <c r="BG74" i="9"/>
  <c r="BI74" i="9"/>
  <c r="BK74" i="9"/>
  <c r="BM74" i="9"/>
  <c r="BO74" i="9"/>
  <c r="BQ74" i="9"/>
  <c r="BS74" i="9"/>
  <c r="BU74" i="9"/>
  <c r="BW74" i="9"/>
  <c r="BY74" i="9"/>
  <c r="BY66" i="9" s="1"/>
  <c r="CA74" i="9"/>
  <c r="CC74" i="9"/>
  <c r="CE74" i="9"/>
  <c r="CG74" i="9"/>
  <c r="CI74" i="9"/>
  <c r="CK74" i="9"/>
  <c r="CM74" i="9"/>
  <c r="CO74" i="9"/>
  <c r="CQ74" i="9"/>
  <c r="CS74" i="9"/>
  <c r="CU74" i="9"/>
  <c r="CW74" i="9"/>
  <c r="CY74" i="9"/>
  <c r="DA74" i="9"/>
  <c r="DC74" i="9"/>
  <c r="DE74" i="9"/>
  <c r="DG74" i="9"/>
  <c r="DI74" i="9"/>
  <c r="DK74" i="9"/>
  <c r="DM74" i="9"/>
  <c r="DO74" i="9"/>
  <c r="DQ74" i="9"/>
  <c r="DS74" i="9"/>
  <c r="DS66" i="9" s="1"/>
  <c r="DU74" i="9"/>
  <c r="DU66" i="9" s="1"/>
  <c r="DW74" i="9"/>
  <c r="C75" i="9"/>
  <c r="E75" i="9"/>
  <c r="G75" i="9"/>
  <c r="I75" i="9"/>
  <c r="K75" i="9"/>
  <c r="M75" i="9"/>
  <c r="O75" i="9"/>
  <c r="Q75" i="9"/>
  <c r="S75" i="9"/>
  <c r="U75" i="9"/>
  <c r="U65" i="9" s="1"/>
  <c r="W75" i="9"/>
  <c r="Y75" i="9"/>
  <c r="AA75" i="9"/>
  <c r="AC75" i="9"/>
  <c r="AE75" i="9"/>
  <c r="AG75" i="9"/>
  <c r="AI75" i="9"/>
  <c r="AK75" i="9"/>
  <c r="AM75" i="9"/>
  <c r="AO75" i="9"/>
  <c r="AQ75" i="9"/>
  <c r="AS75" i="9"/>
  <c r="AS65" i="9" s="1"/>
  <c r="AU75" i="9"/>
  <c r="AW75" i="9"/>
  <c r="AY75" i="9"/>
  <c r="BA75" i="9"/>
  <c r="BC75" i="9"/>
  <c r="BE75" i="9"/>
  <c r="BG75" i="9"/>
  <c r="BI75" i="9"/>
  <c r="BK75" i="9"/>
  <c r="BM75" i="9"/>
  <c r="BO75" i="9"/>
  <c r="BQ75" i="9"/>
  <c r="BQ65" i="9" s="1"/>
  <c r="BS75" i="9"/>
  <c r="BU75" i="9"/>
  <c r="BW75" i="9"/>
  <c r="BY75" i="9"/>
  <c r="CA75" i="9"/>
  <c r="CC75" i="9"/>
  <c r="CE75" i="9"/>
  <c r="CG75" i="9"/>
  <c r="CI75" i="9"/>
  <c r="CK75" i="9"/>
  <c r="CM75" i="9"/>
  <c r="CO75" i="9"/>
  <c r="CO65" i="9" s="1"/>
  <c r="CQ75" i="9"/>
  <c r="CS75" i="9"/>
  <c r="CU75" i="9"/>
  <c r="CW75" i="9"/>
  <c r="CY75" i="9"/>
  <c r="DA75" i="9"/>
  <c r="DC75" i="9"/>
  <c r="DE75" i="9"/>
  <c r="DG75" i="9"/>
  <c r="DI75" i="9"/>
  <c r="DK75" i="9"/>
  <c r="DM75" i="9"/>
  <c r="DO75" i="9"/>
  <c r="DQ75" i="9"/>
  <c r="DS75" i="9"/>
  <c r="DU75" i="9"/>
  <c r="DW75" i="9"/>
  <c r="C76" i="9"/>
  <c r="E76" i="9"/>
  <c r="G76" i="9"/>
  <c r="I76" i="9"/>
  <c r="K76" i="9"/>
  <c r="M76" i="9"/>
  <c r="O76" i="9"/>
  <c r="Q76" i="9"/>
  <c r="Q64" i="9" s="1"/>
  <c r="S76" i="9"/>
  <c r="U76" i="9"/>
  <c r="W76" i="9"/>
  <c r="Y76" i="9"/>
  <c r="AA76" i="9"/>
  <c r="AC76" i="9"/>
  <c r="AE76" i="9"/>
  <c r="AG76" i="9"/>
  <c r="AI76" i="9"/>
  <c r="AK76" i="9"/>
  <c r="AM76" i="9"/>
  <c r="AO76" i="9"/>
  <c r="AO64" i="9" s="1"/>
  <c r="AQ76" i="9"/>
  <c r="AS76" i="9"/>
  <c r="AU76" i="9"/>
  <c r="AW76" i="9"/>
  <c r="AY76" i="9"/>
  <c r="BA76" i="9"/>
  <c r="BC76" i="9"/>
  <c r="BE76" i="9"/>
  <c r="BG76" i="9"/>
  <c r="BI76" i="9"/>
  <c r="BK76" i="9"/>
  <c r="BK64" i="9" s="1"/>
  <c r="BM76" i="9"/>
  <c r="BM64" i="9" s="1"/>
  <c r="BO76" i="9"/>
  <c r="BQ76" i="9"/>
  <c r="BS76" i="9"/>
  <c r="BU76" i="9"/>
  <c r="BW76" i="9"/>
  <c r="BY76" i="9"/>
  <c r="CA76" i="9"/>
  <c r="CC76" i="9"/>
  <c r="CE76" i="9"/>
  <c r="CG76" i="9"/>
  <c r="CI76" i="9"/>
  <c r="CI64" i="9" s="1"/>
  <c r="CK76" i="9"/>
  <c r="CK64" i="9" s="1"/>
  <c r="CM76" i="9"/>
  <c r="CO76" i="9"/>
  <c r="CQ76" i="9"/>
  <c r="CS76" i="9"/>
  <c r="CU76" i="9"/>
  <c r="CW76" i="9"/>
  <c r="CY76" i="9"/>
  <c r="DA76" i="9"/>
  <c r="DC76" i="9"/>
  <c r="DE76" i="9"/>
  <c r="DG76" i="9"/>
  <c r="DI76" i="9"/>
  <c r="DK76" i="9"/>
  <c r="DM76" i="9"/>
  <c r="DO76" i="9"/>
  <c r="DQ76" i="9"/>
  <c r="DS76" i="9"/>
  <c r="DU76" i="9"/>
  <c r="DW76" i="9"/>
  <c r="C77" i="9"/>
  <c r="E77" i="9"/>
  <c r="G77" i="9"/>
  <c r="I77" i="9"/>
  <c r="I66" i="9" s="1"/>
  <c r="K77" i="9"/>
  <c r="M77" i="9"/>
  <c r="O77" i="9"/>
  <c r="Q77" i="9"/>
  <c r="S77" i="9"/>
  <c r="U77" i="9"/>
  <c r="W77" i="9"/>
  <c r="Y77" i="9"/>
  <c r="AA77" i="9"/>
  <c r="AC77" i="9"/>
  <c r="AE77" i="9"/>
  <c r="AG77" i="9"/>
  <c r="AI77" i="9"/>
  <c r="AK77" i="9"/>
  <c r="AK66" i="9" s="1"/>
  <c r="AM77" i="9"/>
  <c r="AO77" i="9"/>
  <c r="AQ77" i="9"/>
  <c r="AS77" i="9"/>
  <c r="AU77" i="9"/>
  <c r="AW77" i="9"/>
  <c r="AY77" i="9"/>
  <c r="BA77" i="9"/>
  <c r="BC77" i="9"/>
  <c r="BE77" i="9"/>
  <c r="BE66" i="9" s="1"/>
  <c r="BG77" i="9"/>
  <c r="BI77" i="9"/>
  <c r="BI66" i="9" s="1"/>
  <c r="BK77" i="9"/>
  <c r="BM77" i="9"/>
  <c r="BO77" i="9"/>
  <c r="BQ77" i="9"/>
  <c r="BS77" i="9"/>
  <c r="BU77" i="9"/>
  <c r="BW77" i="9"/>
  <c r="BY77" i="9"/>
  <c r="CA77" i="9"/>
  <c r="CC77" i="9"/>
  <c r="CE77" i="9"/>
  <c r="CG77" i="9"/>
  <c r="CI77" i="9"/>
  <c r="CK77" i="9"/>
  <c r="CM77" i="9"/>
  <c r="CO77" i="9"/>
  <c r="CQ77" i="9"/>
  <c r="CS77" i="9"/>
  <c r="CU77" i="9"/>
  <c r="CW77" i="9"/>
  <c r="CY77" i="9"/>
  <c r="DA77" i="9"/>
  <c r="DC77" i="9"/>
  <c r="DE77" i="9"/>
  <c r="DG77" i="9"/>
  <c r="DI77" i="9"/>
  <c r="DK77" i="9"/>
  <c r="DM77" i="9"/>
  <c r="DO77" i="9"/>
  <c r="DQ77" i="9"/>
  <c r="DS77" i="9"/>
  <c r="DU77" i="9"/>
  <c r="DW77" i="9"/>
  <c r="C78" i="9"/>
  <c r="E78" i="9"/>
  <c r="G78" i="9"/>
  <c r="G65" i="9" s="1"/>
  <c r="I78" i="9"/>
  <c r="K78" i="9"/>
  <c r="M78" i="9"/>
  <c r="O78" i="9"/>
  <c r="Q78" i="9"/>
  <c r="S78" i="9"/>
  <c r="U78" i="9"/>
  <c r="W78" i="9"/>
  <c r="Y78" i="9"/>
  <c r="AA78" i="9"/>
  <c r="AC78" i="9"/>
  <c r="AE78" i="9"/>
  <c r="AG78" i="9"/>
  <c r="AI78" i="9"/>
  <c r="AK78" i="9"/>
  <c r="AM78" i="9"/>
  <c r="AO78" i="9"/>
  <c r="AQ78" i="9"/>
  <c r="AS78" i="9"/>
  <c r="AU78" i="9"/>
  <c r="AW78" i="9"/>
  <c r="AY78" i="9"/>
  <c r="AY65" i="9" s="1"/>
  <c r="BA78" i="9"/>
  <c r="BC78" i="9"/>
  <c r="BC65" i="9" s="1"/>
  <c r="BE78" i="9"/>
  <c r="BG78" i="9"/>
  <c r="BI78" i="9"/>
  <c r="BK78" i="9"/>
  <c r="BM78" i="9"/>
  <c r="BO78" i="9"/>
  <c r="BQ78" i="9"/>
  <c r="BS78" i="9"/>
  <c r="BU78" i="9"/>
  <c r="BW78" i="9"/>
  <c r="BW65" i="9" s="1"/>
  <c r="BY78" i="9"/>
  <c r="CA78" i="9"/>
  <c r="CA65" i="9" s="1"/>
  <c r="CC78" i="9"/>
  <c r="CE78" i="9"/>
  <c r="CG78" i="9"/>
  <c r="CI78" i="9"/>
  <c r="CK78" i="9"/>
  <c r="CM78" i="9"/>
  <c r="CO78" i="9"/>
  <c r="CQ78" i="9"/>
  <c r="CS78" i="9"/>
  <c r="CU78" i="9"/>
  <c r="CW78" i="9"/>
  <c r="CY78" i="9"/>
  <c r="DA78" i="9"/>
  <c r="DC78" i="9"/>
  <c r="DE78" i="9"/>
  <c r="DG78" i="9"/>
  <c r="DI78" i="9"/>
  <c r="DK78" i="9"/>
  <c r="DM78" i="9"/>
  <c r="DO78" i="9"/>
  <c r="DQ78" i="9"/>
  <c r="DS78" i="9"/>
  <c r="DU78" i="9"/>
  <c r="DW78" i="9"/>
  <c r="C79" i="9"/>
  <c r="E79" i="9"/>
  <c r="G79" i="9"/>
  <c r="I79" i="9"/>
  <c r="K79" i="9"/>
  <c r="M79" i="9"/>
  <c r="O79" i="9"/>
  <c r="Q79" i="9"/>
  <c r="S79" i="9"/>
  <c r="U79" i="9"/>
  <c r="W79" i="9"/>
  <c r="Y79" i="9"/>
  <c r="AA79" i="9"/>
  <c r="AC79" i="9"/>
  <c r="AE79" i="9"/>
  <c r="AG79" i="9"/>
  <c r="AI79" i="9"/>
  <c r="AK79" i="9"/>
  <c r="AM79" i="9"/>
  <c r="AO79" i="9"/>
  <c r="AQ79" i="9"/>
  <c r="AS79" i="9"/>
  <c r="AS64" i="9" s="1"/>
  <c r="AU79" i="9"/>
  <c r="AW79" i="9"/>
  <c r="AW64" i="9" s="1"/>
  <c r="AY79" i="9"/>
  <c r="BA79" i="9"/>
  <c r="BC79" i="9"/>
  <c r="BE79" i="9"/>
  <c r="BG79" i="9"/>
  <c r="BI79" i="9"/>
  <c r="BK79" i="9"/>
  <c r="BM79" i="9"/>
  <c r="BO79" i="9"/>
  <c r="BQ79" i="9"/>
  <c r="BS79" i="9"/>
  <c r="BU79" i="9"/>
  <c r="BW79" i="9"/>
  <c r="BY79" i="9"/>
  <c r="CA79" i="9"/>
  <c r="CC79" i="9"/>
  <c r="CE79" i="9"/>
  <c r="CG79" i="9"/>
  <c r="CI79" i="9"/>
  <c r="CK79" i="9"/>
  <c r="CM79" i="9"/>
  <c r="CO79" i="9"/>
  <c r="CQ79" i="9"/>
  <c r="CS79" i="9"/>
  <c r="CS64" i="9" s="1"/>
  <c r="CU79" i="9"/>
  <c r="CW79" i="9"/>
  <c r="CY79" i="9"/>
  <c r="DA79" i="9"/>
  <c r="DC79" i="9"/>
  <c r="DE79" i="9"/>
  <c r="DG79" i="9"/>
  <c r="DI79" i="9"/>
  <c r="DK79" i="9"/>
  <c r="DM79" i="9"/>
  <c r="DM64" i="9" s="1"/>
  <c r="DO79" i="9"/>
  <c r="DQ79" i="9"/>
  <c r="DQ64" i="9" s="1"/>
  <c r="DS79" i="9"/>
  <c r="DU79" i="9"/>
  <c r="DW79" i="9"/>
  <c r="D67" i="9"/>
  <c r="F67" i="9"/>
  <c r="H67" i="9"/>
  <c r="J67" i="9"/>
  <c r="I6" i="9" s="1"/>
  <c r="L67" i="9"/>
  <c r="N67" i="9"/>
  <c r="M6" i="9" s="1"/>
  <c r="P67" i="9"/>
  <c r="R67" i="9"/>
  <c r="T67" i="9"/>
  <c r="V67" i="9"/>
  <c r="X67" i="9"/>
  <c r="Z67" i="9"/>
  <c r="AB67" i="9"/>
  <c r="AD67" i="9"/>
  <c r="AF67" i="9"/>
  <c r="AH67" i="9"/>
  <c r="AJ67" i="9"/>
  <c r="AL67" i="9"/>
  <c r="AN67" i="9"/>
  <c r="AP67" i="9"/>
  <c r="AR67" i="9"/>
  <c r="AT67" i="9"/>
  <c r="AS6" i="9" s="1"/>
  <c r="AV67" i="9"/>
  <c r="AX67" i="9"/>
  <c r="AZ67" i="9"/>
  <c r="BB67" i="9"/>
  <c r="BD67" i="9"/>
  <c r="BF67" i="9"/>
  <c r="BH67" i="9"/>
  <c r="BJ67" i="9"/>
  <c r="BL67" i="9"/>
  <c r="BN67" i="9"/>
  <c r="BP67" i="9"/>
  <c r="BR67" i="9"/>
  <c r="BT67" i="9"/>
  <c r="BV67" i="9"/>
  <c r="BX67" i="9"/>
  <c r="BZ67" i="9"/>
  <c r="CB67" i="9"/>
  <c r="CD67" i="9"/>
  <c r="CF67" i="9"/>
  <c r="CH67" i="9"/>
  <c r="CJ67" i="9"/>
  <c r="CL67" i="9"/>
  <c r="CN67" i="9"/>
  <c r="CP67" i="9"/>
  <c r="CR67" i="9"/>
  <c r="CT67" i="9"/>
  <c r="CS6" i="9" s="1"/>
  <c r="CV67" i="9"/>
  <c r="CX67" i="9"/>
  <c r="CW6" i="9" s="1"/>
  <c r="CZ67" i="9"/>
  <c r="DB67" i="9"/>
  <c r="DA6" i="9" s="1"/>
  <c r="DD67" i="9"/>
  <c r="DF67" i="9"/>
  <c r="DH67" i="9"/>
  <c r="DJ67" i="9"/>
  <c r="DL67" i="9"/>
  <c r="DN67" i="9"/>
  <c r="DP67" i="9"/>
  <c r="DR67" i="9"/>
  <c r="DT67" i="9"/>
  <c r="DV67" i="9"/>
  <c r="DX67" i="9"/>
  <c r="D47" i="9"/>
  <c r="DB47" i="9"/>
  <c r="DB51" i="9" s="1"/>
  <c r="DB55" i="9" s="1"/>
  <c r="DB4" i="9" s="1"/>
  <c r="DD47" i="9"/>
  <c r="DN47" i="9"/>
  <c r="DT47" i="9"/>
  <c r="AZ51" i="9"/>
  <c r="AZ55" i="9" s="1"/>
  <c r="AZ4" i="9" s="1"/>
  <c r="AL19" i="9"/>
  <c r="AN19" i="9"/>
  <c r="AP19" i="9"/>
  <c r="AR19" i="9"/>
  <c r="AR51" i="9" s="1"/>
  <c r="AR55" i="9" s="1"/>
  <c r="AR4" i="9" s="1"/>
  <c r="AT19" i="9"/>
  <c r="AT51" i="9" s="1"/>
  <c r="AT55" i="9" s="1"/>
  <c r="AT4" i="9" s="1"/>
  <c r="AV19" i="9"/>
  <c r="AX19" i="9"/>
  <c r="AZ19" i="9"/>
  <c r="BB19" i="9"/>
  <c r="BD19" i="9"/>
  <c r="BF19" i="9"/>
  <c r="BH19" i="9"/>
  <c r="BJ19" i="9"/>
  <c r="BL19" i="9"/>
  <c r="BN19" i="9"/>
  <c r="BP19" i="9"/>
  <c r="BR19" i="9"/>
  <c r="BT19" i="9"/>
  <c r="BV19" i="9"/>
  <c r="BX19" i="9"/>
  <c r="BZ19" i="9"/>
  <c r="CB19" i="9"/>
  <c r="CD19" i="9"/>
  <c r="CF19" i="9"/>
  <c r="CH19" i="9"/>
  <c r="CJ19" i="9"/>
  <c r="CL19" i="9"/>
  <c r="CN19" i="9"/>
  <c r="CN51" i="9" s="1"/>
  <c r="CN55" i="9" s="1"/>
  <c r="CN4" i="9" s="1"/>
  <c r="CP19" i="9"/>
  <c r="CP51" i="9" s="1"/>
  <c r="CP55" i="9" s="1"/>
  <c r="CP4" i="9" s="1"/>
  <c r="CR19" i="9"/>
  <c r="CT19" i="9"/>
  <c r="CV19" i="9"/>
  <c r="CX19" i="9"/>
  <c r="CZ19" i="9"/>
  <c r="DB19" i="9"/>
  <c r="DD19" i="9"/>
  <c r="DF19" i="9"/>
  <c r="DH19" i="9"/>
  <c r="DJ19" i="9"/>
  <c r="DL19" i="9"/>
  <c r="DN19" i="9"/>
  <c r="DP19" i="9"/>
  <c r="DR19" i="9"/>
  <c r="DT19" i="9"/>
  <c r="DV19" i="9"/>
  <c r="DX19" i="9"/>
  <c r="C80" i="8"/>
  <c r="E80" i="8"/>
  <c r="G80" i="8"/>
  <c r="I80" i="8"/>
  <c r="K80" i="8"/>
  <c r="M80" i="8"/>
  <c r="O80" i="8"/>
  <c r="Q80" i="8"/>
  <c r="S80" i="8"/>
  <c r="U80" i="8"/>
  <c r="W80" i="8"/>
  <c r="Y80" i="8"/>
  <c r="AA80" i="8"/>
  <c r="AC80" i="8"/>
  <c r="AE80" i="8"/>
  <c r="AG80" i="8"/>
  <c r="AI80" i="8"/>
  <c r="AK80" i="8"/>
  <c r="AM80" i="8"/>
  <c r="AO80" i="8"/>
  <c r="AQ80" i="8"/>
  <c r="AS80" i="8"/>
  <c r="AU80" i="8"/>
  <c r="AW80" i="8"/>
  <c r="AY80" i="8"/>
  <c r="BA80" i="8"/>
  <c r="BC80" i="8"/>
  <c r="BE80" i="8"/>
  <c r="BG80" i="8"/>
  <c r="BI80" i="8"/>
  <c r="BK80" i="8"/>
  <c r="BM80" i="8"/>
  <c r="BO80" i="8"/>
  <c r="BQ80" i="8"/>
  <c r="BS80" i="8"/>
  <c r="BU80" i="8"/>
  <c r="BW80" i="8"/>
  <c r="BY80" i="8"/>
  <c r="CA80" i="8"/>
  <c r="CC80" i="8"/>
  <c r="CE80" i="8"/>
  <c r="CG80" i="8"/>
  <c r="CI80" i="8"/>
  <c r="CK80" i="8"/>
  <c r="CM80" i="8"/>
  <c r="CO80" i="8"/>
  <c r="CQ80" i="8"/>
  <c r="CS80" i="8"/>
  <c r="CU80" i="8"/>
  <c r="CW80" i="8"/>
  <c r="CY80" i="8"/>
  <c r="DA80" i="8"/>
  <c r="DC80" i="8"/>
  <c r="DE80" i="8"/>
  <c r="DG80" i="8"/>
  <c r="DI80" i="8"/>
  <c r="DK80" i="8"/>
  <c r="DM80" i="8"/>
  <c r="DO80" i="8"/>
  <c r="DQ80" i="8"/>
  <c r="DS80" i="8"/>
  <c r="DU80" i="8"/>
  <c r="DW80" i="8"/>
  <c r="C81" i="8"/>
  <c r="E81" i="8"/>
  <c r="G81" i="8"/>
  <c r="I81" i="8"/>
  <c r="K81" i="8"/>
  <c r="M81" i="8"/>
  <c r="O81" i="8"/>
  <c r="Q81" i="8"/>
  <c r="S81" i="8"/>
  <c r="U81" i="8"/>
  <c r="W81" i="8"/>
  <c r="Y81" i="8"/>
  <c r="AA81" i="8"/>
  <c r="AC81" i="8"/>
  <c r="AE81" i="8"/>
  <c r="AG81" i="8"/>
  <c r="AI81" i="8"/>
  <c r="AK81" i="8"/>
  <c r="AM81" i="8"/>
  <c r="AO81" i="8"/>
  <c r="AQ81" i="8"/>
  <c r="AS81" i="8"/>
  <c r="AU81" i="8"/>
  <c r="AW81" i="8"/>
  <c r="AY81" i="8"/>
  <c r="BA81" i="8"/>
  <c r="BC81" i="8"/>
  <c r="BE81" i="8"/>
  <c r="BG81" i="8"/>
  <c r="BI81" i="8"/>
  <c r="BK81" i="8"/>
  <c r="BM81" i="8"/>
  <c r="BO81" i="8"/>
  <c r="BQ81" i="8"/>
  <c r="BS81" i="8"/>
  <c r="BU81" i="8"/>
  <c r="BW81" i="8"/>
  <c r="BY81" i="8"/>
  <c r="CA81" i="8"/>
  <c r="CC81" i="8"/>
  <c r="CE81" i="8"/>
  <c r="CE65" i="8" s="1"/>
  <c r="CG81" i="8"/>
  <c r="CI81" i="8"/>
  <c r="CK81" i="8"/>
  <c r="CM81" i="8"/>
  <c r="CO81" i="8"/>
  <c r="CQ81" i="8"/>
  <c r="CS81" i="8"/>
  <c r="CU81" i="8"/>
  <c r="CW81" i="8"/>
  <c r="CY81" i="8"/>
  <c r="DA81" i="8"/>
  <c r="DC81" i="8"/>
  <c r="DE81" i="8"/>
  <c r="DG81" i="8"/>
  <c r="DI81" i="8"/>
  <c r="DK81" i="8"/>
  <c r="DM81" i="8"/>
  <c r="DO81" i="8"/>
  <c r="DQ81" i="8"/>
  <c r="DS81" i="8"/>
  <c r="DU81" i="8"/>
  <c r="DW81" i="8"/>
  <c r="C82" i="8"/>
  <c r="E82" i="8"/>
  <c r="G82" i="8"/>
  <c r="I82" i="8"/>
  <c r="K82" i="8"/>
  <c r="M82" i="8"/>
  <c r="O82" i="8"/>
  <c r="Q82" i="8"/>
  <c r="S82" i="8"/>
  <c r="U82" i="8"/>
  <c r="W82" i="8"/>
  <c r="Y82" i="8"/>
  <c r="AA82" i="8"/>
  <c r="AC82" i="8"/>
  <c r="AE82" i="8"/>
  <c r="AG82" i="8"/>
  <c r="AI82" i="8"/>
  <c r="AK82" i="8"/>
  <c r="AM82" i="8"/>
  <c r="AO82" i="8"/>
  <c r="AQ82" i="8"/>
  <c r="AS82" i="8"/>
  <c r="AU82" i="8"/>
  <c r="AW82" i="8"/>
  <c r="AY82" i="8"/>
  <c r="BA82" i="8"/>
  <c r="BC82" i="8"/>
  <c r="BE82" i="8"/>
  <c r="BG82" i="8"/>
  <c r="BI82" i="8"/>
  <c r="BK82" i="8"/>
  <c r="BM82" i="8"/>
  <c r="BO82" i="8"/>
  <c r="BQ82" i="8"/>
  <c r="BS82" i="8"/>
  <c r="BU82" i="8"/>
  <c r="BW82" i="8"/>
  <c r="BY82" i="8"/>
  <c r="CA82" i="8"/>
  <c r="CC82" i="8"/>
  <c r="CE82" i="8"/>
  <c r="CG82" i="8"/>
  <c r="CI82" i="8"/>
  <c r="CK82" i="8"/>
  <c r="CM82" i="8"/>
  <c r="CO82" i="8"/>
  <c r="CQ82" i="8"/>
  <c r="CS82" i="8"/>
  <c r="CU82" i="8"/>
  <c r="CW82" i="8"/>
  <c r="CY82" i="8"/>
  <c r="DA82" i="8"/>
  <c r="DC82" i="8"/>
  <c r="DE82" i="8"/>
  <c r="DG82" i="8"/>
  <c r="DI82" i="8"/>
  <c r="DK82" i="8"/>
  <c r="DM82" i="8"/>
  <c r="DO82" i="8"/>
  <c r="DQ82" i="8"/>
  <c r="DS82" i="8"/>
  <c r="DU82" i="8"/>
  <c r="DW82" i="8"/>
  <c r="C83" i="8"/>
  <c r="E83" i="8"/>
  <c r="G83" i="8"/>
  <c r="I83" i="8"/>
  <c r="K83" i="8"/>
  <c r="M83" i="8"/>
  <c r="O83" i="8"/>
  <c r="Q83" i="8"/>
  <c r="S83" i="8"/>
  <c r="U83" i="8"/>
  <c r="W83" i="8"/>
  <c r="Y83" i="8"/>
  <c r="AA83" i="8"/>
  <c r="AC83" i="8"/>
  <c r="AE83" i="8"/>
  <c r="AG83" i="8"/>
  <c r="AI83" i="8"/>
  <c r="AK83" i="8"/>
  <c r="AM83" i="8"/>
  <c r="AO83" i="8"/>
  <c r="AQ83" i="8"/>
  <c r="AS83" i="8"/>
  <c r="AU83" i="8"/>
  <c r="AW83" i="8"/>
  <c r="AY83" i="8"/>
  <c r="BA83" i="8"/>
  <c r="BC83" i="8"/>
  <c r="BE83" i="8"/>
  <c r="BG83" i="8"/>
  <c r="BI83" i="8"/>
  <c r="BK83" i="8"/>
  <c r="BM83" i="8"/>
  <c r="BO83" i="8"/>
  <c r="BQ83" i="8"/>
  <c r="BS83" i="8"/>
  <c r="BU83" i="8"/>
  <c r="BW83" i="8"/>
  <c r="BY83" i="8"/>
  <c r="CA83" i="8"/>
  <c r="CC83" i="8"/>
  <c r="CE83" i="8"/>
  <c r="CG83" i="8"/>
  <c r="CI83" i="8"/>
  <c r="CK83" i="8"/>
  <c r="CM83" i="8"/>
  <c r="CO83" i="8"/>
  <c r="CQ83" i="8"/>
  <c r="CS83" i="8"/>
  <c r="CU83" i="8"/>
  <c r="CW83" i="8"/>
  <c r="CY83" i="8"/>
  <c r="DA83" i="8"/>
  <c r="DC83" i="8"/>
  <c r="DE83" i="8"/>
  <c r="DG83" i="8"/>
  <c r="DI83" i="8"/>
  <c r="DK83" i="8"/>
  <c r="DM83" i="8"/>
  <c r="DO83" i="8"/>
  <c r="DQ83" i="8"/>
  <c r="DS83" i="8"/>
  <c r="DU83" i="8"/>
  <c r="DW83" i="8"/>
  <c r="C84" i="8"/>
  <c r="E84" i="8"/>
  <c r="G84" i="8"/>
  <c r="I84" i="8"/>
  <c r="K84" i="8"/>
  <c r="M84" i="8"/>
  <c r="O84" i="8"/>
  <c r="Q84" i="8"/>
  <c r="S84" i="8"/>
  <c r="U84" i="8"/>
  <c r="W84" i="8"/>
  <c r="Y84" i="8"/>
  <c r="AA84" i="8"/>
  <c r="AC84" i="8"/>
  <c r="AE84" i="8"/>
  <c r="AG84" i="8"/>
  <c r="AI84" i="8"/>
  <c r="AK84" i="8"/>
  <c r="AM84" i="8"/>
  <c r="AO84" i="8"/>
  <c r="AQ84" i="8"/>
  <c r="AS84" i="8"/>
  <c r="AU84" i="8"/>
  <c r="AW84" i="8"/>
  <c r="AY84" i="8"/>
  <c r="BA84" i="8"/>
  <c r="BC84" i="8"/>
  <c r="BE84" i="8"/>
  <c r="BG84" i="8"/>
  <c r="BI84" i="8"/>
  <c r="BK84" i="8"/>
  <c r="BM84" i="8"/>
  <c r="BO84" i="8"/>
  <c r="BQ84" i="8"/>
  <c r="BS84" i="8"/>
  <c r="BU84" i="8"/>
  <c r="BW84" i="8"/>
  <c r="BY84" i="8"/>
  <c r="CA84" i="8"/>
  <c r="CC84" i="8"/>
  <c r="CE84" i="8"/>
  <c r="CG84" i="8"/>
  <c r="CI84" i="8"/>
  <c r="CK84" i="8"/>
  <c r="CM84" i="8"/>
  <c r="CO84" i="8"/>
  <c r="CQ84" i="8"/>
  <c r="CS84" i="8"/>
  <c r="CU84" i="8"/>
  <c r="CW84" i="8"/>
  <c r="CY84" i="8"/>
  <c r="DA84" i="8"/>
  <c r="DC84" i="8"/>
  <c r="DE84" i="8"/>
  <c r="DG84" i="8"/>
  <c r="DI84" i="8"/>
  <c r="DK84" i="8"/>
  <c r="DM84" i="8"/>
  <c r="DO84" i="8"/>
  <c r="DQ84" i="8"/>
  <c r="DS84" i="8"/>
  <c r="DU84" i="8"/>
  <c r="DW84" i="8"/>
  <c r="C85" i="8"/>
  <c r="E85" i="8"/>
  <c r="G85" i="8"/>
  <c r="I85" i="8"/>
  <c r="K85" i="8"/>
  <c r="M85" i="8"/>
  <c r="O85" i="8"/>
  <c r="Q85" i="8"/>
  <c r="S85" i="8"/>
  <c r="U85" i="8"/>
  <c r="W85" i="8"/>
  <c r="Y85" i="8"/>
  <c r="AA85" i="8"/>
  <c r="AC85" i="8"/>
  <c r="AE85" i="8"/>
  <c r="AG85" i="8"/>
  <c r="AI85" i="8"/>
  <c r="AK85" i="8"/>
  <c r="AM85" i="8"/>
  <c r="AO85" i="8"/>
  <c r="AQ85" i="8"/>
  <c r="AS85" i="8"/>
  <c r="AU85" i="8"/>
  <c r="AW85" i="8"/>
  <c r="AY85" i="8"/>
  <c r="BA85" i="8"/>
  <c r="BC85" i="8"/>
  <c r="BE85" i="8"/>
  <c r="BG85" i="8"/>
  <c r="BI85" i="8"/>
  <c r="BK85" i="8"/>
  <c r="BM85" i="8"/>
  <c r="BO85" i="8"/>
  <c r="BQ85" i="8"/>
  <c r="BS85" i="8"/>
  <c r="BU85" i="8"/>
  <c r="BW85" i="8"/>
  <c r="BY85" i="8"/>
  <c r="CA85" i="8"/>
  <c r="CC85" i="8"/>
  <c r="CE85" i="8"/>
  <c r="CG85" i="8"/>
  <c r="CI85" i="8"/>
  <c r="CK85" i="8"/>
  <c r="CM85" i="8"/>
  <c r="CO85" i="8"/>
  <c r="CQ85" i="8"/>
  <c r="CS85" i="8"/>
  <c r="CU85" i="8"/>
  <c r="CW85" i="8"/>
  <c r="CY85" i="8"/>
  <c r="DA85" i="8"/>
  <c r="DC85" i="8"/>
  <c r="DE85" i="8"/>
  <c r="DG85" i="8"/>
  <c r="DI85" i="8"/>
  <c r="DK85" i="8"/>
  <c r="DM85" i="8"/>
  <c r="DO85" i="8"/>
  <c r="DQ85" i="8"/>
  <c r="DS85" i="8"/>
  <c r="DU85" i="8"/>
  <c r="DW85" i="8"/>
  <c r="C86" i="8"/>
  <c r="E86" i="8"/>
  <c r="G86" i="8"/>
  <c r="I86" i="8"/>
  <c r="K86" i="8"/>
  <c r="M86" i="8"/>
  <c r="O86" i="8"/>
  <c r="Q86" i="8"/>
  <c r="S86" i="8"/>
  <c r="U86" i="8"/>
  <c r="W86" i="8"/>
  <c r="Y86" i="8"/>
  <c r="AA86" i="8"/>
  <c r="AC86" i="8"/>
  <c r="AC66" i="8" s="1"/>
  <c r="AE86" i="8"/>
  <c r="AG86" i="8"/>
  <c r="AI86" i="8"/>
  <c r="AK86" i="8"/>
  <c r="AM86" i="8"/>
  <c r="AO86" i="8"/>
  <c r="AQ86" i="8"/>
  <c r="AS86" i="8"/>
  <c r="AU86" i="8"/>
  <c r="AW86" i="8"/>
  <c r="AY86" i="8"/>
  <c r="BA86" i="8"/>
  <c r="BC86" i="8"/>
  <c r="BE86" i="8"/>
  <c r="BG86" i="8"/>
  <c r="BI86" i="8"/>
  <c r="BK86" i="8"/>
  <c r="BM86" i="8"/>
  <c r="BO86" i="8"/>
  <c r="BQ86" i="8"/>
  <c r="BS86" i="8"/>
  <c r="BU86" i="8"/>
  <c r="BW86" i="8"/>
  <c r="BY86" i="8"/>
  <c r="CA86" i="8"/>
  <c r="CC86" i="8"/>
  <c r="CE86" i="8"/>
  <c r="CG86" i="8"/>
  <c r="CI86" i="8"/>
  <c r="CK86" i="8"/>
  <c r="CM86" i="8"/>
  <c r="CO86" i="8"/>
  <c r="CQ86" i="8"/>
  <c r="CS86" i="8"/>
  <c r="CU86" i="8"/>
  <c r="CW86" i="8"/>
  <c r="CY86" i="8"/>
  <c r="DA86" i="8"/>
  <c r="DC86" i="8"/>
  <c r="DE86" i="8"/>
  <c r="DG86" i="8"/>
  <c r="DI86" i="8"/>
  <c r="DK86" i="8"/>
  <c r="DM86" i="8"/>
  <c r="DO86" i="8"/>
  <c r="DQ86" i="8"/>
  <c r="DS86" i="8"/>
  <c r="DU86" i="8"/>
  <c r="DW86" i="8"/>
  <c r="C87" i="8"/>
  <c r="E87" i="8"/>
  <c r="G87" i="8"/>
  <c r="I87" i="8"/>
  <c r="K87" i="8"/>
  <c r="M87" i="8"/>
  <c r="O87" i="8"/>
  <c r="Q87" i="8"/>
  <c r="S87" i="8"/>
  <c r="U87" i="8"/>
  <c r="W87" i="8"/>
  <c r="Y87" i="8"/>
  <c r="AA87" i="8"/>
  <c r="AC87" i="8"/>
  <c r="AE87" i="8"/>
  <c r="AG87" i="8"/>
  <c r="AI87" i="8"/>
  <c r="AK87" i="8"/>
  <c r="AM87" i="8"/>
  <c r="AO87" i="8"/>
  <c r="AQ87" i="8"/>
  <c r="AS87" i="8"/>
  <c r="AU87" i="8"/>
  <c r="AW87" i="8"/>
  <c r="AY87" i="8"/>
  <c r="BA87" i="8"/>
  <c r="BC87" i="8"/>
  <c r="BE87" i="8"/>
  <c r="BG87" i="8"/>
  <c r="BI87" i="8"/>
  <c r="BK87" i="8"/>
  <c r="BM87" i="8"/>
  <c r="BO87" i="8"/>
  <c r="BQ87" i="8"/>
  <c r="BS87" i="8"/>
  <c r="BU87" i="8"/>
  <c r="BW87" i="8"/>
  <c r="BY87" i="8"/>
  <c r="CA87" i="8"/>
  <c r="CC87" i="8"/>
  <c r="CE87" i="8"/>
  <c r="CG87" i="8"/>
  <c r="CI87" i="8"/>
  <c r="CK87" i="8"/>
  <c r="CM87" i="8"/>
  <c r="CO87" i="8"/>
  <c r="CQ87" i="8"/>
  <c r="CQ65" i="8" s="1"/>
  <c r="CS87" i="8"/>
  <c r="CU87" i="8"/>
  <c r="CW87" i="8"/>
  <c r="CY87" i="8"/>
  <c r="DA87" i="8"/>
  <c r="DC87" i="8"/>
  <c r="DE87" i="8"/>
  <c r="DG87" i="8"/>
  <c r="DI87" i="8"/>
  <c r="DK87" i="8"/>
  <c r="DM87" i="8"/>
  <c r="DO87" i="8"/>
  <c r="DO65" i="8" s="1"/>
  <c r="DQ87" i="8"/>
  <c r="DS87" i="8"/>
  <c r="DU87" i="8"/>
  <c r="DW87" i="8"/>
  <c r="C88" i="8"/>
  <c r="E88" i="8"/>
  <c r="G88" i="8"/>
  <c r="I88" i="8"/>
  <c r="K88" i="8"/>
  <c r="M88" i="8"/>
  <c r="O88" i="8"/>
  <c r="Q88" i="8"/>
  <c r="S88" i="8"/>
  <c r="U88" i="8"/>
  <c r="W88" i="8"/>
  <c r="Y88" i="8"/>
  <c r="AA88" i="8"/>
  <c r="AC88" i="8"/>
  <c r="AE88" i="8"/>
  <c r="AG88" i="8"/>
  <c r="AI88" i="8"/>
  <c r="AK88" i="8"/>
  <c r="AM88" i="8"/>
  <c r="AO88" i="8"/>
  <c r="AO64" i="8" s="1"/>
  <c r="AQ88" i="8"/>
  <c r="AS88" i="8"/>
  <c r="AU88" i="8"/>
  <c r="AW88" i="8"/>
  <c r="AY88" i="8"/>
  <c r="BA88" i="8"/>
  <c r="BC88" i="8"/>
  <c r="BE88" i="8"/>
  <c r="BG88" i="8"/>
  <c r="BI88" i="8"/>
  <c r="BK88" i="8"/>
  <c r="BM88" i="8"/>
  <c r="BO88" i="8"/>
  <c r="BQ88" i="8"/>
  <c r="BS88" i="8"/>
  <c r="BU88" i="8"/>
  <c r="BW88" i="8"/>
  <c r="BY88" i="8"/>
  <c r="CA88" i="8"/>
  <c r="CC88" i="8"/>
  <c r="CE88" i="8"/>
  <c r="CG88" i="8"/>
  <c r="CI88" i="8"/>
  <c r="CK88" i="8"/>
  <c r="CM88" i="8"/>
  <c r="CO88" i="8"/>
  <c r="CQ88" i="8"/>
  <c r="CS88" i="8"/>
  <c r="CU88" i="8"/>
  <c r="CW88" i="8"/>
  <c r="CY88" i="8"/>
  <c r="DA88" i="8"/>
  <c r="DC88" i="8"/>
  <c r="DE88" i="8"/>
  <c r="DG88" i="8"/>
  <c r="DI88" i="8"/>
  <c r="DI64" i="8" s="1"/>
  <c r="DK88" i="8"/>
  <c r="DM88" i="8"/>
  <c r="DO88" i="8"/>
  <c r="DQ88" i="8"/>
  <c r="DS88" i="8"/>
  <c r="DU88" i="8"/>
  <c r="DW88" i="8"/>
  <c r="U89" i="8"/>
  <c r="C71" i="8"/>
  <c r="C66" i="8" s="1"/>
  <c r="E71" i="8"/>
  <c r="E66" i="8" s="1"/>
  <c r="G71" i="8"/>
  <c r="I71" i="8"/>
  <c r="K71" i="8"/>
  <c r="M71" i="8"/>
  <c r="O71" i="8"/>
  <c r="Q71" i="8"/>
  <c r="S71" i="8"/>
  <c r="U71" i="8"/>
  <c r="W71" i="8"/>
  <c r="W66" i="8" s="1"/>
  <c r="Y71" i="8"/>
  <c r="Y66" i="8" s="1"/>
  <c r="AA71" i="8"/>
  <c r="AA66" i="8" s="1"/>
  <c r="AC71" i="8"/>
  <c r="AE71" i="8"/>
  <c r="AG71" i="8"/>
  <c r="AI71" i="8"/>
  <c r="AK71" i="8"/>
  <c r="AM71" i="8"/>
  <c r="AO71" i="8"/>
  <c r="AQ71" i="8"/>
  <c r="AS71" i="8"/>
  <c r="AU71" i="8"/>
  <c r="AW71" i="8"/>
  <c r="AY71" i="8"/>
  <c r="BA71" i="8"/>
  <c r="BC71" i="8"/>
  <c r="BE71" i="8"/>
  <c r="BG71" i="8"/>
  <c r="BI71" i="8"/>
  <c r="BK71" i="8"/>
  <c r="BM71" i="8"/>
  <c r="BO71" i="8"/>
  <c r="BQ71" i="8"/>
  <c r="BQ66" i="8" s="1"/>
  <c r="BS71" i="8"/>
  <c r="BS66" i="8" s="1"/>
  <c r="BU71" i="8"/>
  <c r="BU66" i="8" s="1"/>
  <c r="BW71" i="8"/>
  <c r="BW66" i="8" s="1"/>
  <c r="BY71" i="8"/>
  <c r="CA71" i="8"/>
  <c r="CC71" i="8"/>
  <c r="CE71" i="8"/>
  <c r="CG71" i="8"/>
  <c r="CI71" i="8"/>
  <c r="CK71" i="8"/>
  <c r="CM71" i="8"/>
  <c r="CO71" i="8"/>
  <c r="CQ71" i="8"/>
  <c r="CQ66" i="8" s="1"/>
  <c r="CS71" i="8"/>
  <c r="CS66" i="8" s="1"/>
  <c r="CU71" i="8"/>
  <c r="CU66" i="8" s="1"/>
  <c r="CW71" i="8"/>
  <c r="CY71" i="8"/>
  <c r="DA71" i="8"/>
  <c r="DC71" i="8"/>
  <c r="DE71" i="8"/>
  <c r="DG71" i="8"/>
  <c r="DI71" i="8"/>
  <c r="DK71" i="8"/>
  <c r="DM71" i="8"/>
  <c r="DO71" i="8"/>
  <c r="DQ71" i="8"/>
  <c r="DS71" i="8"/>
  <c r="DU71" i="8"/>
  <c r="DW71" i="8"/>
  <c r="C72" i="8"/>
  <c r="E72" i="8"/>
  <c r="G72" i="8"/>
  <c r="I72" i="8"/>
  <c r="K72" i="8"/>
  <c r="M72" i="8"/>
  <c r="O72" i="8"/>
  <c r="Q72" i="8"/>
  <c r="S72" i="8"/>
  <c r="U72" i="8"/>
  <c r="U65" i="8" s="1"/>
  <c r="W72" i="8"/>
  <c r="Y72" i="8"/>
  <c r="Y65" i="8" s="1"/>
  <c r="AA72" i="8"/>
  <c r="AA65" i="8" s="1"/>
  <c r="AC72" i="8"/>
  <c r="AE72" i="8"/>
  <c r="AG72" i="8"/>
  <c r="AI72" i="8"/>
  <c r="AK72" i="8"/>
  <c r="AM72" i="8"/>
  <c r="AO72" i="8"/>
  <c r="AQ72" i="8"/>
  <c r="AS72" i="8"/>
  <c r="AU72" i="8"/>
  <c r="AW72" i="8"/>
  <c r="AW65" i="8" s="1"/>
  <c r="AY72" i="8"/>
  <c r="AY65" i="8" s="1"/>
  <c r="BA72" i="8"/>
  <c r="BC72" i="8"/>
  <c r="BE72" i="8"/>
  <c r="BG72" i="8"/>
  <c r="BI72" i="8"/>
  <c r="BK72" i="8"/>
  <c r="BM72" i="8"/>
  <c r="BO72" i="8"/>
  <c r="BQ72" i="8"/>
  <c r="BQ65" i="8" s="1"/>
  <c r="BS72" i="8"/>
  <c r="BU72" i="8"/>
  <c r="BW72" i="8"/>
  <c r="BY72" i="8"/>
  <c r="CA72" i="8"/>
  <c r="CC72" i="8"/>
  <c r="CE72" i="8"/>
  <c r="CG72" i="8"/>
  <c r="CI72" i="8"/>
  <c r="CK72" i="8"/>
  <c r="CM72" i="8"/>
  <c r="CO72" i="8"/>
  <c r="CO65" i="8" s="1"/>
  <c r="CQ72" i="8"/>
  <c r="CS72" i="8"/>
  <c r="CU72" i="8"/>
  <c r="CU65" i="8" s="1"/>
  <c r="CW72" i="8"/>
  <c r="CY72" i="8"/>
  <c r="DA72" i="8"/>
  <c r="DC72" i="8"/>
  <c r="DE72" i="8"/>
  <c r="DG72" i="8"/>
  <c r="DI72" i="8"/>
  <c r="DK72" i="8"/>
  <c r="DM72" i="8"/>
  <c r="DO72" i="8"/>
  <c r="DQ72" i="8"/>
  <c r="DS72" i="8"/>
  <c r="DS65" i="8" s="1"/>
  <c r="DU72" i="8"/>
  <c r="DW72" i="8"/>
  <c r="C73" i="8"/>
  <c r="E73" i="8"/>
  <c r="G73" i="8"/>
  <c r="I73" i="8"/>
  <c r="I64" i="8" s="1"/>
  <c r="K73" i="8"/>
  <c r="M73" i="8"/>
  <c r="O73" i="8"/>
  <c r="Q73" i="8"/>
  <c r="S73" i="8"/>
  <c r="U73" i="8"/>
  <c r="W73" i="8"/>
  <c r="Y73" i="8"/>
  <c r="AA73" i="8"/>
  <c r="AC73" i="8"/>
  <c r="AE73" i="8"/>
  <c r="AE64" i="8" s="1"/>
  <c r="AG73" i="8"/>
  <c r="AG64" i="8" s="1"/>
  <c r="AI73" i="8"/>
  <c r="AI64" i="8" s="1"/>
  <c r="AK73" i="8"/>
  <c r="AK64" i="8" s="1"/>
  <c r="AM73" i="8"/>
  <c r="AM64" i="8" s="1"/>
  <c r="AO73" i="8"/>
  <c r="AQ73" i="8"/>
  <c r="AS73" i="8"/>
  <c r="AU73" i="8"/>
  <c r="AW73" i="8"/>
  <c r="AY73" i="8"/>
  <c r="BA73" i="8"/>
  <c r="BC73" i="8"/>
  <c r="BE73" i="8"/>
  <c r="BG73" i="8"/>
  <c r="BI73" i="8"/>
  <c r="BK73" i="8"/>
  <c r="BK64" i="8" s="1"/>
  <c r="BM73" i="8"/>
  <c r="BO73" i="8"/>
  <c r="BQ73" i="8"/>
  <c r="BS73" i="8"/>
  <c r="BU73" i="8"/>
  <c r="BW73" i="8"/>
  <c r="BY73" i="8"/>
  <c r="CA73" i="8"/>
  <c r="CC73" i="8"/>
  <c r="CE73" i="8"/>
  <c r="CG73" i="8"/>
  <c r="CI73" i="8"/>
  <c r="CK73" i="8"/>
  <c r="CM73" i="8"/>
  <c r="CO73" i="8"/>
  <c r="CQ73" i="8"/>
  <c r="CS73" i="8"/>
  <c r="CU73" i="8"/>
  <c r="CW73" i="8"/>
  <c r="CY73" i="8"/>
  <c r="CY64" i="8" s="1"/>
  <c r="DA73" i="8"/>
  <c r="DA64" i="8" s="1"/>
  <c r="DC73" i="8"/>
  <c r="DC64" i="8" s="1"/>
  <c r="DE73" i="8"/>
  <c r="DE64" i="8" s="1"/>
  <c r="DG73" i="8"/>
  <c r="DG64" i="8" s="1"/>
  <c r="DI73" i="8"/>
  <c r="DK73" i="8"/>
  <c r="DM73" i="8"/>
  <c r="DO73" i="8"/>
  <c r="DQ73" i="8"/>
  <c r="DS73" i="8"/>
  <c r="DU73" i="8"/>
  <c r="DW73" i="8"/>
  <c r="C74" i="8"/>
  <c r="E74" i="8"/>
  <c r="G74" i="8"/>
  <c r="I74" i="8"/>
  <c r="K74" i="8"/>
  <c r="M74" i="8"/>
  <c r="O74" i="8"/>
  <c r="Q74" i="8"/>
  <c r="S74" i="8"/>
  <c r="U74" i="8"/>
  <c r="W74" i="8"/>
  <c r="Y74" i="8"/>
  <c r="AA74" i="8"/>
  <c r="AC74" i="8"/>
  <c r="AE74" i="8"/>
  <c r="AG74" i="8"/>
  <c r="AI74" i="8"/>
  <c r="AK74" i="8"/>
  <c r="AM74" i="8"/>
  <c r="AM66" i="8" s="1"/>
  <c r="AO74" i="8"/>
  <c r="AQ74" i="8"/>
  <c r="AS74" i="8"/>
  <c r="AU74" i="8"/>
  <c r="AW74" i="8"/>
  <c r="AY74" i="8"/>
  <c r="BA74" i="8"/>
  <c r="BC74" i="8"/>
  <c r="BE74" i="8"/>
  <c r="BG74" i="8"/>
  <c r="BI74" i="8"/>
  <c r="BK74" i="8"/>
  <c r="BM74" i="8"/>
  <c r="BO74" i="8"/>
  <c r="BQ74" i="8"/>
  <c r="BS74" i="8"/>
  <c r="BU74" i="8"/>
  <c r="BW74" i="8"/>
  <c r="BY74" i="8"/>
  <c r="BY66" i="8" s="1"/>
  <c r="CA74" i="8"/>
  <c r="CC74" i="8"/>
  <c r="CE74" i="8"/>
  <c r="CG74" i="8"/>
  <c r="CI74" i="8"/>
  <c r="CK74" i="8"/>
  <c r="CM74" i="8"/>
  <c r="CO74" i="8"/>
  <c r="CQ74" i="8"/>
  <c r="CS74" i="8"/>
  <c r="CU74" i="8"/>
  <c r="CW74" i="8"/>
  <c r="CY74" i="8"/>
  <c r="DA74" i="8"/>
  <c r="DC74" i="8"/>
  <c r="DE74" i="8"/>
  <c r="DG74" i="8"/>
  <c r="DG66" i="8" s="1"/>
  <c r="DI74" i="8"/>
  <c r="DK74" i="8"/>
  <c r="DM74" i="8"/>
  <c r="DO74" i="8"/>
  <c r="DQ74" i="8"/>
  <c r="DS74" i="8"/>
  <c r="DU74" i="8"/>
  <c r="DW74" i="8"/>
  <c r="C75" i="8"/>
  <c r="E75" i="8"/>
  <c r="G75" i="8"/>
  <c r="I75" i="8"/>
  <c r="K75" i="8"/>
  <c r="M75" i="8"/>
  <c r="O75" i="8"/>
  <c r="Q75" i="8"/>
  <c r="S75" i="8"/>
  <c r="U75" i="8"/>
  <c r="W75" i="8"/>
  <c r="Y75" i="8"/>
  <c r="AA75" i="8"/>
  <c r="AC75" i="8"/>
  <c r="AE75" i="8"/>
  <c r="AG75" i="8"/>
  <c r="AI75" i="8"/>
  <c r="AK75" i="8"/>
  <c r="AM75" i="8"/>
  <c r="AO75" i="8"/>
  <c r="AQ75" i="8"/>
  <c r="AS75" i="8"/>
  <c r="AU75" i="8"/>
  <c r="AW75" i="8"/>
  <c r="AY75" i="8"/>
  <c r="BA75" i="8"/>
  <c r="BA65" i="8" s="1"/>
  <c r="BC75" i="8"/>
  <c r="BC65" i="8" s="1"/>
  <c r="BE75" i="8"/>
  <c r="BG75" i="8"/>
  <c r="BI75" i="8"/>
  <c r="BK75" i="8"/>
  <c r="BM75" i="8"/>
  <c r="BO75" i="8"/>
  <c r="BQ75" i="8"/>
  <c r="BS75" i="8"/>
  <c r="BU75" i="8"/>
  <c r="BW75" i="8"/>
  <c r="BY75" i="8"/>
  <c r="CA75" i="8"/>
  <c r="CC75" i="8"/>
  <c r="CC65" i="8" s="1"/>
  <c r="CE75" i="8"/>
  <c r="CG75" i="8"/>
  <c r="CI75" i="8"/>
  <c r="CK75" i="8"/>
  <c r="CM75" i="8"/>
  <c r="CO75" i="8"/>
  <c r="CQ75" i="8"/>
  <c r="CS75" i="8"/>
  <c r="CU75" i="8"/>
  <c r="CW75" i="8"/>
  <c r="CY75" i="8"/>
  <c r="DA75" i="8"/>
  <c r="DC75" i="8"/>
  <c r="DE75" i="8"/>
  <c r="DG75" i="8"/>
  <c r="DI75" i="8"/>
  <c r="DK75" i="8"/>
  <c r="DM75" i="8"/>
  <c r="DO75" i="8"/>
  <c r="DQ75" i="8"/>
  <c r="DS75" i="8"/>
  <c r="DU75" i="8"/>
  <c r="DW75" i="8"/>
  <c r="C76" i="8"/>
  <c r="C64" i="8" s="1"/>
  <c r="E76" i="8"/>
  <c r="G76" i="8"/>
  <c r="I76" i="8"/>
  <c r="K76" i="8"/>
  <c r="M76" i="8"/>
  <c r="O76" i="8"/>
  <c r="Q76" i="8"/>
  <c r="S76" i="8"/>
  <c r="U76" i="8"/>
  <c r="W76" i="8"/>
  <c r="Y76" i="8"/>
  <c r="AA76" i="8"/>
  <c r="AC76" i="8"/>
  <c r="AE76" i="8"/>
  <c r="AG76" i="8"/>
  <c r="AI76" i="8"/>
  <c r="AK76" i="8"/>
  <c r="AM76" i="8"/>
  <c r="AO76" i="8"/>
  <c r="AQ76" i="8"/>
  <c r="AS76" i="8"/>
  <c r="AU76" i="8"/>
  <c r="AW76" i="8"/>
  <c r="AY76" i="8"/>
  <c r="BA76" i="8"/>
  <c r="BC76" i="8"/>
  <c r="BE76" i="8"/>
  <c r="BG76" i="8"/>
  <c r="BI76" i="8"/>
  <c r="BK76" i="8"/>
  <c r="BM76" i="8"/>
  <c r="BO76" i="8"/>
  <c r="BQ76" i="8"/>
  <c r="BS76" i="8"/>
  <c r="BU76" i="8"/>
  <c r="BW76" i="8"/>
  <c r="BY76" i="8"/>
  <c r="CA76" i="8"/>
  <c r="CC76" i="8"/>
  <c r="CE76" i="8"/>
  <c r="CG76" i="8"/>
  <c r="CI76" i="8"/>
  <c r="CK76" i="8"/>
  <c r="CM76" i="8"/>
  <c r="CO76" i="8"/>
  <c r="CQ76" i="8"/>
  <c r="CS76" i="8"/>
  <c r="CU76" i="8"/>
  <c r="CW76" i="8"/>
  <c r="CY76" i="8"/>
  <c r="DA76" i="8"/>
  <c r="DC76" i="8"/>
  <c r="DE76" i="8"/>
  <c r="DG76" i="8"/>
  <c r="DI76" i="8"/>
  <c r="DK76" i="8"/>
  <c r="DM76" i="8"/>
  <c r="DO76" i="8"/>
  <c r="DQ76" i="8"/>
  <c r="DS76" i="8"/>
  <c r="DU76" i="8"/>
  <c r="DW76" i="8"/>
  <c r="C77" i="8"/>
  <c r="E77" i="8"/>
  <c r="G77" i="8"/>
  <c r="I77" i="8"/>
  <c r="K77" i="8"/>
  <c r="M77" i="8"/>
  <c r="O77" i="8"/>
  <c r="Q77" i="8"/>
  <c r="S77" i="8"/>
  <c r="U77" i="8"/>
  <c r="W77" i="8"/>
  <c r="Y77" i="8"/>
  <c r="AA77" i="8"/>
  <c r="AC77" i="8"/>
  <c r="AE77" i="8"/>
  <c r="AG77" i="8"/>
  <c r="AI77" i="8"/>
  <c r="AK77" i="8"/>
  <c r="AM77" i="8"/>
  <c r="AO77" i="8"/>
  <c r="AQ77" i="8"/>
  <c r="AQ66" i="8" s="1"/>
  <c r="AS77" i="8"/>
  <c r="AS66" i="8" s="1"/>
  <c r="AU77" i="8"/>
  <c r="AW77" i="8"/>
  <c r="AY77" i="8"/>
  <c r="BA77" i="8"/>
  <c r="BC77" i="8"/>
  <c r="BE77" i="8"/>
  <c r="BG77" i="8"/>
  <c r="BI77" i="8"/>
  <c r="BK77" i="8"/>
  <c r="BM77" i="8"/>
  <c r="BO77" i="8"/>
  <c r="BQ77" i="8"/>
  <c r="BS77" i="8"/>
  <c r="BU77" i="8"/>
  <c r="BW77" i="8"/>
  <c r="BY77" i="8"/>
  <c r="CA77" i="8"/>
  <c r="CC77" i="8"/>
  <c r="CE77" i="8"/>
  <c r="CG77" i="8"/>
  <c r="CI77" i="8"/>
  <c r="CK77" i="8"/>
  <c r="CM77" i="8"/>
  <c r="CO77" i="8"/>
  <c r="CQ77" i="8"/>
  <c r="CS77" i="8"/>
  <c r="CU77" i="8"/>
  <c r="CW77" i="8"/>
  <c r="CY77" i="8"/>
  <c r="DA77" i="8"/>
  <c r="DC77" i="8"/>
  <c r="DE77" i="8"/>
  <c r="DG77" i="8"/>
  <c r="DI77" i="8"/>
  <c r="DK77" i="8"/>
  <c r="DM77" i="8"/>
  <c r="DO77" i="8"/>
  <c r="DQ77" i="8"/>
  <c r="DS77" i="8"/>
  <c r="DU77" i="8"/>
  <c r="DW77" i="8"/>
  <c r="C78" i="8"/>
  <c r="E78" i="8"/>
  <c r="G78" i="8"/>
  <c r="I78" i="8"/>
  <c r="K78" i="8"/>
  <c r="M78" i="8"/>
  <c r="O78" i="8"/>
  <c r="Q78" i="8"/>
  <c r="S78" i="8"/>
  <c r="U78" i="8"/>
  <c r="W78" i="8"/>
  <c r="Y78" i="8"/>
  <c r="AA78" i="8"/>
  <c r="AC78" i="8"/>
  <c r="AE78" i="8"/>
  <c r="AG78" i="8"/>
  <c r="AI78" i="8"/>
  <c r="AK78" i="8"/>
  <c r="AM78" i="8"/>
  <c r="AO78" i="8"/>
  <c r="AQ78" i="8"/>
  <c r="AS78" i="8"/>
  <c r="AU78" i="8"/>
  <c r="AW78" i="8"/>
  <c r="AY78" i="8"/>
  <c r="BA78" i="8"/>
  <c r="BC78" i="8"/>
  <c r="BE78" i="8"/>
  <c r="BG78" i="8"/>
  <c r="BI78" i="8"/>
  <c r="BK78" i="8"/>
  <c r="BM78" i="8"/>
  <c r="BO78" i="8"/>
  <c r="BQ78" i="8"/>
  <c r="BS78" i="8"/>
  <c r="BU78" i="8"/>
  <c r="BW78" i="8"/>
  <c r="BY78" i="8"/>
  <c r="CA78" i="8"/>
  <c r="CC78" i="8"/>
  <c r="CE78" i="8"/>
  <c r="CG78" i="8"/>
  <c r="CI78" i="8"/>
  <c r="CK78" i="8"/>
  <c r="CM78" i="8"/>
  <c r="CO78" i="8"/>
  <c r="CQ78" i="8"/>
  <c r="CS78" i="8"/>
  <c r="CU78" i="8"/>
  <c r="CW78" i="8"/>
  <c r="CY78" i="8"/>
  <c r="DA78" i="8"/>
  <c r="DC78" i="8"/>
  <c r="DE78" i="8"/>
  <c r="DG78" i="8"/>
  <c r="DI78" i="8"/>
  <c r="DK78" i="8"/>
  <c r="DM78" i="8"/>
  <c r="DO78" i="8"/>
  <c r="DQ78" i="8"/>
  <c r="DS78" i="8"/>
  <c r="DU78" i="8"/>
  <c r="DW78" i="8"/>
  <c r="C79" i="8"/>
  <c r="E79" i="8"/>
  <c r="G79" i="8"/>
  <c r="I79" i="8"/>
  <c r="K79" i="8"/>
  <c r="M79" i="8"/>
  <c r="O79" i="8"/>
  <c r="Q79" i="8"/>
  <c r="S79" i="8"/>
  <c r="U79" i="8"/>
  <c r="W79" i="8"/>
  <c r="Y79" i="8"/>
  <c r="AA79" i="8"/>
  <c r="AC79" i="8"/>
  <c r="AC64" i="8" s="1"/>
  <c r="AE79" i="8"/>
  <c r="AG79" i="8"/>
  <c r="AI79" i="8"/>
  <c r="AK79" i="8"/>
  <c r="AM79" i="8"/>
  <c r="AO79" i="8"/>
  <c r="AQ79" i="8"/>
  <c r="AS79" i="8"/>
  <c r="AU79" i="8"/>
  <c r="AW79" i="8"/>
  <c r="AY79" i="8"/>
  <c r="BA79" i="8"/>
  <c r="BC79" i="8"/>
  <c r="BE79" i="8"/>
  <c r="BG79" i="8"/>
  <c r="BI79" i="8"/>
  <c r="BK79" i="8"/>
  <c r="BM79" i="8"/>
  <c r="BO79" i="8"/>
  <c r="BQ79" i="8"/>
  <c r="BS79" i="8"/>
  <c r="BU79" i="8"/>
  <c r="BW79" i="8"/>
  <c r="BY79" i="8"/>
  <c r="CA79" i="8"/>
  <c r="CC79" i="8"/>
  <c r="CE79" i="8"/>
  <c r="CG79" i="8"/>
  <c r="CI79" i="8"/>
  <c r="CK79" i="8"/>
  <c r="CM79" i="8"/>
  <c r="CO79" i="8"/>
  <c r="CQ79" i="8"/>
  <c r="CS79" i="8"/>
  <c r="CU79" i="8"/>
  <c r="CW79" i="8"/>
  <c r="CW64" i="8" s="1"/>
  <c r="CY79" i="8"/>
  <c r="DA79" i="8"/>
  <c r="DC79" i="8"/>
  <c r="DE79" i="8"/>
  <c r="DG79" i="8"/>
  <c r="DI79" i="8"/>
  <c r="DK79" i="8"/>
  <c r="DM79" i="8"/>
  <c r="DO79" i="8"/>
  <c r="DQ79" i="8"/>
  <c r="DS79" i="8"/>
  <c r="DU79" i="8"/>
  <c r="DW79" i="8"/>
  <c r="D67" i="8"/>
  <c r="F67" i="8"/>
  <c r="H67" i="8"/>
  <c r="J67" i="8"/>
  <c r="L67" i="8"/>
  <c r="N67" i="8"/>
  <c r="P67" i="8"/>
  <c r="M6" i="8" s="1"/>
  <c r="R67" i="8"/>
  <c r="T67" i="8"/>
  <c r="V67" i="8"/>
  <c r="X67" i="8"/>
  <c r="Z67" i="8"/>
  <c r="Y6" i="8" s="1"/>
  <c r="AB67" i="8"/>
  <c r="AD67" i="8"/>
  <c r="AF67" i="8"/>
  <c r="AH67" i="8"/>
  <c r="AJ67" i="8"/>
  <c r="AL67" i="8"/>
  <c r="AK6" i="8" s="1"/>
  <c r="AN67" i="8"/>
  <c r="AP67" i="8"/>
  <c r="AO6" i="8" s="1"/>
  <c r="AR67" i="8"/>
  <c r="AT67" i="8"/>
  <c r="AV67" i="8"/>
  <c r="AX67" i="8"/>
  <c r="AZ67" i="8"/>
  <c r="BB67" i="8"/>
  <c r="BD67" i="8"/>
  <c r="BF67" i="8"/>
  <c r="BH67" i="8"/>
  <c r="BE6" i="8" s="1"/>
  <c r="BJ67" i="8"/>
  <c r="BL67" i="8"/>
  <c r="BN67" i="8"/>
  <c r="BP67" i="8"/>
  <c r="BR67" i="8"/>
  <c r="BT67" i="8"/>
  <c r="BV67" i="8"/>
  <c r="BX67" i="8"/>
  <c r="BZ67" i="8"/>
  <c r="BY6" i="8" s="1"/>
  <c r="CB67" i="8"/>
  <c r="CD67" i="8"/>
  <c r="CF67" i="8"/>
  <c r="CH67" i="8"/>
  <c r="CJ67" i="8"/>
  <c r="CG6" i="8" s="1"/>
  <c r="CL67" i="8"/>
  <c r="CK6" i="8" s="1"/>
  <c r="CN67" i="8"/>
  <c r="CP67" i="8"/>
  <c r="CR67" i="8"/>
  <c r="CO6" i="8" s="1"/>
  <c r="CT67" i="8"/>
  <c r="CV67" i="8"/>
  <c r="CX67" i="8"/>
  <c r="CZ67" i="8"/>
  <c r="DB67" i="8"/>
  <c r="DD67" i="8"/>
  <c r="DA6" i="8" s="1"/>
  <c r="DF67" i="8"/>
  <c r="DH67" i="8"/>
  <c r="DE6" i="8" s="1"/>
  <c r="DJ67" i="8"/>
  <c r="DL67" i="8"/>
  <c r="DN67" i="8"/>
  <c r="DP67" i="8"/>
  <c r="DR67" i="8"/>
  <c r="DT67" i="8"/>
  <c r="DV67" i="8"/>
  <c r="DX67" i="8"/>
  <c r="AL19" i="8"/>
  <c r="AN19" i="8"/>
  <c r="AP19" i="8"/>
  <c r="AR19" i="8"/>
  <c r="AT19" i="8"/>
  <c r="AV19" i="8"/>
  <c r="AX19" i="8"/>
  <c r="AZ19" i="8"/>
  <c r="BB19" i="8"/>
  <c r="BD19" i="8"/>
  <c r="BF19" i="8"/>
  <c r="BH19" i="8"/>
  <c r="BJ19" i="8"/>
  <c r="BL19" i="8"/>
  <c r="BN19" i="8"/>
  <c r="BP19" i="8"/>
  <c r="BR19" i="8"/>
  <c r="BT19" i="8"/>
  <c r="BV19" i="8"/>
  <c r="BX19" i="8"/>
  <c r="BZ19" i="8"/>
  <c r="CB19" i="8"/>
  <c r="CD19" i="8"/>
  <c r="CF19" i="8"/>
  <c r="CH19" i="8"/>
  <c r="CJ19" i="8"/>
  <c r="CL19" i="8"/>
  <c r="CN19" i="8"/>
  <c r="CP19" i="8"/>
  <c r="CR19" i="8"/>
  <c r="CT19" i="8"/>
  <c r="CV19" i="8"/>
  <c r="CX19" i="8"/>
  <c r="CZ19" i="8"/>
  <c r="DB19" i="8"/>
  <c r="DD19" i="8"/>
  <c r="DF19" i="8"/>
  <c r="DH19" i="8"/>
  <c r="DJ19" i="8"/>
  <c r="DL19" i="8"/>
  <c r="DN19" i="8"/>
  <c r="DP19" i="8"/>
  <c r="DR19" i="8"/>
  <c r="DT19" i="8"/>
  <c r="DV19" i="8"/>
  <c r="DX19" i="8"/>
  <c r="C80" i="7"/>
  <c r="E80" i="7"/>
  <c r="G80" i="7"/>
  <c r="I80" i="7"/>
  <c r="K80" i="7"/>
  <c r="M80" i="7"/>
  <c r="O80" i="7"/>
  <c r="O66" i="7" s="1"/>
  <c r="Q80" i="7"/>
  <c r="S80" i="7"/>
  <c r="U80" i="7"/>
  <c r="W80" i="7"/>
  <c r="Y80" i="7"/>
  <c r="AA80" i="7"/>
  <c r="AC80" i="7"/>
  <c r="AE80" i="7"/>
  <c r="AG80" i="7"/>
  <c r="AI80" i="7"/>
  <c r="AK80" i="7"/>
  <c r="AM80" i="7"/>
  <c r="AO80" i="7"/>
  <c r="AQ80" i="7"/>
  <c r="AS80" i="7"/>
  <c r="AU80" i="7"/>
  <c r="AW80" i="7"/>
  <c r="AY80" i="7"/>
  <c r="BA80" i="7"/>
  <c r="BC80" i="7"/>
  <c r="BE80" i="7"/>
  <c r="BG80" i="7"/>
  <c r="BI80" i="7"/>
  <c r="BK80" i="7"/>
  <c r="BM80" i="7"/>
  <c r="BO80" i="7"/>
  <c r="BQ80" i="7"/>
  <c r="BS80" i="7"/>
  <c r="BU80" i="7"/>
  <c r="BW80" i="7"/>
  <c r="BY80" i="7"/>
  <c r="CA80" i="7"/>
  <c r="CC80" i="7"/>
  <c r="CE80" i="7"/>
  <c r="CG80" i="7"/>
  <c r="CI80" i="7"/>
  <c r="CK80" i="7"/>
  <c r="CM80" i="7"/>
  <c r="CO80" i="7"/>
  <c r="CQ80" i="7"/>
  <c r="CS80" i="7"/>
  <c r="CU80" i="7"/>
  <c r="CW80" i="7"/>
  <c r="CY80" i="7"/>
  <c r="DA80" i="7"/>
  <c r="DC80" i="7"/>
  <c r="DE80" i="7"/>
  <c r="DG80" i="7"/>
  <c r="DG66" i="7" s="1"/>
  <c r="DI80" i="7"/>
  <c r="DK80" i="7"/>
  <c r="DM80" i="7"/>
  <c r="DO80" i="7"/>
  <c r="DQ80" i="7"/>
  <c r="DS80" i="7"/>
  <c r="DU80" i="7"/>
  <c r="DW80" i="7"/>
  <c r="C81" i="7"/>
  <c r="E81" i="7"/>
  <c r="G81" i="7"/>
  <c r="I81" i="7"/>
  <c r="K81" i="7"/>
  <c r="M81" i="7"/>
  <c r="O81" i="7"/>
  <c r="Q81" i="7"/>
  <c r="S81" i="7"/>
  <c r="U81" i="7"/>
  <c r="W81" i="7"/>
  <c r="Y81" i="7"/>
  <c r="AA81" i="7"/>
  <c r="AC81" i="7"/>
  <c r="AE81" i="7"/>
  <c r="AG81" i="7"/>
  <c r="AI81" i="7"/>
  <c r="AK81" i="7"/>
  <c r="AM81" i="7"/>
  <c r="AO81" i="7"/>
  <c r="AQ81" i="7"/>
  <c r="AS81" i="7"/>
  <c r="AU81" i="7"/>
  <c r="AW81" i="7"/>
  <c r="AY81" i="7"/>
  <c r="BA81" i="7"/>
  <c r="BC81" i="7"/>
  <c r="BE81" i="7"/>
  <c r="BG81" i="7"/>
  <c r="BI81" i="7"/>
  <c r="BK81" i="7"/>
  <c r="BM81" i="7"/>
  <c r="BO81" i="7"/>
  <c r="BQ81" i="7"/>
  <c r="BS81" i="7"/>
  <c r="BU81" i="7"/>
  <c r="BW81" i="7"/>
  <c r="BY81" i="7"/>
  <c r="CA81" i="7"/>
  <c r="CC81" i="7"/>
  <c r="CE81" i="7"/>
  <c r="CG81" i="7"/>
  <c r="CI81" i="7"/>
  <c r="CK81" i="7"/>
  <c r="CM81" i="7"/>
  <c r="CO81" i="7"/>
  <c r="CQ81" i="7"/>
  <c r="CS81" i="7"/>
  <c r="CU81" i="7"/>
  <c r="CW81" i="7"/>
  <c r="CY81" i="7"/>
  <c r="DA81" i="7"/>
  <c r="DA65" i="7" s="1"/>
  <c r="DC81" i="7"/>
  <c r="DE81" i="7"/>
  <c r="DG81" i="7"/>
  <c r="DI81" i="7"/>
  <c r="DK81" i="7"/>
  <c r="DM81" i="7"/>
  <c r="DO81" i="7"/>
  <c r="DQ81" i="7"/>
  <c r="DS81" i="7"/>
  <c r="DU81" i="7"/>
  <c r="DW81" i="7"/>
  <c r="C82" i="7"/>
  <c r="E82" i="7"/>
  <c r="G82" i="7"/>
  <c r="I82" i="7"/>
  <c r="K82" i="7"/>
  <c r="M82" i="7"/>
  <c r="O82" i="7"/>
  <c r="Q82" i="7"/>
  <c r="S82" i="7"/>
  <c r="U82" i="7"/>
  <c r="W82" i="7"/>
  <c r="Y82" i="7"/>
  <c r="AA82" i="7"/>
  <c r="AC82" i="7"/>
  <c r="AE82" i="7"/>
  <c r="AG82" i="7"/>
  <c r="AI82" i="7"/>
  <c r="AK82" i="7"/>
  <c r="AM82" i="7"/>
  <c r="AO82" i="7"/>
  <c r="AQ82" i="7"/>
  <c r="AS82" i="7"/>
  <c r="AU82" i="7"/>
  <c r="AW82" i="7"/>
  <c r="AY82" i="7"/>
  <c r="BA82" i="7"/>
  <c r="BC82" i="7"/>
  <c r="BE82" i="7"/>
  <c r="BG82" i="7"/>
  <c r="BI82" i="7"/>
  <c r="BK82" i="7"/>
  <c r="BM82" i="7"/>
  <c r="BO82" i="7"/>
  <c r="BQ82" i="7"/>
  <c r="BS82" i="7"/>
  <c r="BU82" i="7"/>
  <c r="BW82" i="7"/>
  <c r="BY82" i="7"/>
  <c r="CA82" i="7"/>
  <c r="CC82" i="7"/>
  <c r="CE82" i="7"/>
  <c r="CG82" i="7"/>
  <c r="CI82" i="7"/>
  <c r="CK82" i="7"/>
  <c r="CM82" i="7"/>
  <c r="CO82" i="7"/>
  <c r="CQ82" i="7"/>
  <c r="CS82" i="7"/>
  <c r="CU82" i="7"/>
  <c r="CW82" i="7"/>
  <c r="CY82" i="7"/>
  <c r="DA82" i="7"/>
  <c r="DC82" i="7"/>
  <c r="DE82" i="7"/>
  <c r="DG82" i="7"/>
  <c r="DI82" i="7"/>
  <c r="DK82" i="7"/>
  <c r="DM82" i="7"/>
  <c r="DO82" i="7"/>
  <c r="DQ82" i="7"/>
  <c r="DS82" i="7"/>
  <c r="DS64" i="7" s="1"/>
  <c r="DU82" i="7"/>
  <c r="DW82" i="7"/>
  <c r="C83" i="7"/>
  <c r="E83" i="7"/>
  <c r="G83" i="7"/>
  <c r="I83" i="7"/>
  <c r="K83" i="7"/>
  <c r="M83" i="7"/>
  <c r="O83" i="7"/>
  <c r="Q83" i="7"/>
  <c r="S83" i="7"/>
  <c r="U83" i="7"/>
  <c r="W83" i="7"/>
  <c r="Y83" i="7"/>
  <c r="AA83" i="7"/>
  <c r="AC83" i="7"/>
  <c r="AE83" i="7"/>
  <c r="AG83" i="7"/>
  <c r="AI83" i="7"/>
  <c r="AK83" i="7"/>
  <c r="AM83" i="7"/>
  <c r="AO83" i="7"/>
  <c r="AQ83" i="7"/>
  <c r="AS83" i="7"/>
  <c r="AU83" i="7"/>
  <c r="AW83" i="7"/>
  <c r="AY83" i="7"/>
  <c r="BA83" i="7"/>
  <c r="BC83" i="7"/>
  <c r="BE83" i="7"/>
  <c r="BG83" i="7"/>
  <c r="BI83" i="7"/>
  <c r="BK83" i="7"/>
  <c r="BM83" i="7"/>
  <c r="BO83" i="7"/>
  <c r="BQ83" i="7"/>
  <c r="BS83" i="7"/>
  <c r="BU83" i="7"/>
  <c r="BW83" i="7"/>
  <c r="BY83" i="7"/>
  <c r="CA83" i="7"/>
  <c r="CC83" i="7"/>
  <c r="CE83" i="7"/>
  <c r="CG83" i="7"/>
  <c r="CI83" i="7"/>
  <c r="CK83" i="7"/>
  <c r="CM83" i="7"/>
  <c r="CO83" i="7"/>
  <c r="CQ83" i="7"/>
  <c r="CS83" i="7"/>
  <c r="CU83" i="7"/>
  <c r="CW83" i="7"/>
  <c r="CY83" i="7"/>
  <c r="DA83" i="7"/>
  <c r="DC83" i="7"/>
  <c r="DE83" i="7"/>
  <c r="DG83" i="7"/>
  <c r="DI83" i="7"/>
  <c r="DK83" i="7"/>
  <c r="DM83" i="7"/>
  <c r="DO83" i="7"/>
  <c r="DQ83" i="7"/>
  <c r="DS83" i="7"/>
  <c r="DU83" i="7"/>
  <c r="DW83" i="7"/>
  <c r="C84" i="7"/>
  <c r="E84" i="7"/>
  <c r="G84" i="7"/>
  <c r="I84" i="7"/>
  <c r="K84" i="7"/>
  <c r="M84" i="7"/>
  <c r="O84" i="7"/>
  <c r="Q84" i="7"/>
  <c r="S84" i="7"/>
  <c r="U84" i="7"/>
  <c r="W84" i="7"/>
  <c r="Y84" i="7"/>
  <c r="AA84" i="7"/>
  <c r="AC84" i="7"/>
  <c r="AE84" i="7"/>
  <c r="AG84" i="7"/>
  <c r="AI84" i="7"/>
  <c r="AK84" i="7"/>
  <c r="AM84" i="7"/>
  <c r="AO84" i="7"/>
  <c r="AQ84" i="7"/>
  <c r="AS84" i="7"/>
  <c r="AU84" i="7"/>
  <c r="AW84" i="7"/>
  <c r="AY84" i="7"/>
  <c r="BA84" i="7"/>
  <c r="BC84" i="7"/>
  <c r="BE84" i="7"/>
  <c r="BG84" i="7"/>
  <c r="BI84" i="7"/>
  <c r="BK84" i="7"/>
  <c r="BM84" i="7"/>
  <c r="BO84" i="7"/>
  <c r="BQ84" i="7"/>
  <c r="BS84" i="7"/>
  <c r="BU84" i="7"/>
  <c r="BW84" i="7"/>
  <c r="BY84" i="7"/>
  <c r="CA84" i="7"/>
  <c r="CC84" i="7"/>
  <c r="CE84" i="7"/>
  <c r="CG84" i="7"/>
  <c r="CI84" i="7"/>
  <c r="CK84" i="7"/>
  <c r="CM84" i="7"/>
  <c r="CO84" i="7"/>
  <c r="CQ84" i="7"/>
  <c r="CS84" i="7"/>
  <c r="CU84" i="7"/>
  <c r="CW84" i="7"/>
  <c r="CY84" i="7"/>
  <c r="DA84" i="7"/>
  <c r="DC84" i="7"/>
  <c r="DE84" i="7"/>
  <c r="DG84" i="7"/>
  <c r="DI84" i="7"/>
  <c r="DK84" i="7"/>
  <c r="DM84" i="7"/>
  <c r="DO84" i="7"/>
  <c r="DQ84" i="7"/>
  <c r="DS84" i="7"/>
  <c r="DU84" i="7"/>
  <c r="DW84" i="7"/>
  <c r="C85" i="7"/>
  <c r="E85" i="7"/>
  <c r="G85" i="7"/>
  <c r="I85" i="7"/>
  <c r="K85" i="7"/>
  <c r="M85" i="7"/>
  <c r="O85" i="7"/>
  <c r="Q85" i="7"/>
  <c r="S85" i="7"/>
  <c r="U85" i="7"/>
  <c r="W85" i="7"/>
  <c r="Y85" i="7"/>
  <c r="AA85" i="7"/>
  <c r="AC85" i="7"/>
  <c r="AE85" i="7"/>
  <c r="AG85" i="7"/>
  <c r="AI85" i="7"/>
  <c r="AK85" i="7"/>
  <c r="AM85" i="7"/>
  <c r="AO85" i="7"/>
  <c r="AQ85" i="7"/>
  <c r="AS85" i="7"/>
  <c r="AU85" i="7"/>
  <c r="AW85" i="7"/>
  <c r="AY85" i="7"/>
  <c r="BA85" i="7"/>
  <c r="BC85" i="7"/>
  <c r="BE85" i="7"/>
  <c r="BG85" i="7"/>
  <c r="BI85" i="7"/>
  <c r="BK85" i="7"/>
  <c r="BM85" i="7"/>
  <c r="BO85" i="7"/>
  <c r="BQ85" i="7"/>
  <c r="BS85" i="7"/>
  <c r="BU85" i="7"/>
  <c r="BW85" i="7"/>
  <c r="BY85" i="7"/>
  <c r="CA85" i="7"/>
  <c r="CC85" i="7"/>
  <c r="CE85" i="7"/>
  <c r="CG85" i="7"/>
  <c r="CI85" i="7"/>
  <c r="CK85" i="7"/>
  <c r="CM85" i="7"/>
  <c r="CO85" i="7"/>
  <c r="CQ85" i="7"/>
  <c r="CS85" i="7"/>
  <c r="CU85" i="7"/>
  <c r="CW85" i="7"/>
  <c r="CY85" i="7"/>
  <c r="DA85" i="7"/>
  <c r="DA64" i="7" s="1"/>
  <c r="DA67" i="7" s="1"/>
  <c r="DC85" i="7"/>
  <c r="DE85" i="7"/>
  <c r="DG85" i="7"/>
  <c r="DI85" i="7"/>
  <c r="DK85" i="7"/>
  <c r="DM85" i="7"/>
  <c r="DO85" i="7"/>
  <c r="DQ85" i="7"/>
  <c r="DS85" i="7"/>
  <c r="DU85" i="7"/>
  <c r="DW85" i="7"/>
  <c r="C86" i="7"/>
  <c r="E86" i="7"/>
  <c r="G86" i="7"/>
  <c r="I86" i="7"/>
  <c r="K86" i="7"/>
  <c r="M86" i="7"/>
  <c r="O86" i="7"/>
  <c r="Q86" i="7"/>
  <c r="S86" i="7"/>
  <c r="U86" i="7"/>
  <c r="W86" i="7"/>
  <c r="Y86" i="7"/>
  <c r="AA86" i="7"/>
  <c r="AC86" i="7"/>
  <c r="AE86" i="7"/>
  <c r="AG86" i="7"/>
  <c r="AI86" i="7"/>
  <c r="AK86" i="7"/>
  <c r="AM86" i="7"/>
  <c r="AO86" i="7"/>
  <c r="AQ86" i="7"/>
  <c r="AS86" i="7"/>
  <c r="AU86" i="7"/>
  <c r="AW86" i="7"/>
  <c r="AY86" i="7"/>
  <c r="BA86" i="7"/>
  <c r="BC86" i="7"/>
  <c r="BE86" i="7"/>
  <c r="BG86" i="7"/>
  <c r="BI86" i="7"/>
  <c r="BK86" i="7"/>
  <c r="BM86" i="7"/>
  <c r="BO86" i="7"/>
  <c r="BQ86" i="7"/>
  <c r="BS86" i="7"/>
  <c r="BU86" i="7"/>
  <c r="BW86" i="7"/>
  <c r="BY86" i="7"/>
  <c r="CA86" i="7"/>
  <c r="CC86" i="7"/>
  <c r="CE86" i="7"/>
  <c r="CG86" i="7"/>
  <c r="CI86" i="7"/>
  <c r="CK86" i="7"/>
  <c r="CM86" i="7"/>
  <c r="CO86" i="7"/>
  <c r="CQ86" i="7"/>
  <c r="CS86" i="7"/>
  <c r="CU86" i="7"/>
  <c r="CW86" i="7"/>
  <c r="CY86" i="7"/>
  <c r="DA86" i="7"/>
  <c r="DC86" i="7"/>
  <c r="DE86" i="7"/>
  <c r="DG86" i="7"/>
  <c r="DI86" i="7"/>
  <c r="DK86" i="7"/>
  <c r="DM86" i="7"/>
  <c r="DO86" i="7"/>
  <c r="DQ86" i="7"/>
  <c r="DS86" i="7"/>
  <c r="DU86" i="7"/>
  <c r="DW86" i="7"/>
  <c r="C87" i="7"/>
  <c r="E87" i="7"/>
  <c r="G87" i="7"/>
  <c r="I87" i="7"/>
  <c r="K87" i="7"/>
  <c r="M87" i="7"/>
  <c r="O87" i="7"/>
  <c r="Q87" i="7"/>
  <c r="S87" i="7"/>
  <c r="U87" i="7"/>
  <c r="W87" i="7"/>
  <c r="Y87" i="7"/>
  <c r="AA87" i="7"/>
  <c r="AC87" i="7"/>
  <c r="AE87" i="7"/>
  <c r="AG87" i="7"/>
  <c r="AI87" i="7"/>
  <c r="AK87" i="7"/>
  <c r="AM87" i="7"/>
  <c r="AO87" i="7"/>
  <c r="AQ87" i="7"/>
  <c r="AS87" i="7"/>
  <c r="AU87" i="7"/>
  <c r="AW87" i="7"/>
  <c r="AY87" i="7"/>
  <c r="BA87" i="7"/>
  <c r="BC87" i="7"/>
  <c r="BE87" i="7"/>
  <c r="BG87" i="7"/>
  <c r="BI87" i="7"/>
  <c r="BK87" i="7"/>
  <c r="BM87" i="7"/>
  <c r="BO87" i="7"/>
  <c r="BO65" i="7" s="1"/>
  <c r="BQ87" i="7"/>
  <c r="BS87" i="7"/>
  <c r="BU87" i="7"/>
  <c r="BW87" i="7"/>
  <c r="BY87" i="7"/>
  <c r="CA87" i="7"/>
  <c r="CC87" i="7"/>
  <c r="CE87" i="7"/>
  <c r="CG87" i="7"/>
  <c r="CI87" i="7"/>
  <c r="CK87" i="7"/>
  <c r="CM87" i="7"/>
  <c r="CO87" i="7"/>
  <c r="CO65" i="7" s="1"/>
  <c r="CQ87" i="7"/>
  <c r="CS87" i="7"/>
  <c r="CU87" i="7"/>
  <c r="CW87" i="7"/>
  <c r="CY87" i="7"/>
  <c r="DA87" i="7"/>
  <c r="DC87" i="7"/>
  <c r="DE87" i="7"/>
  <c r="DG87" i="7"/>
  <c r="DI87" i="7"/>
  <c r="DK87" i="7"/>
  <c r="DM87" i="7"/>
  <c r="DO87" i="7"/>
  <c r="DQ87" i="7"/>
  <c r="DS87" i="7"/>
  <c r="DU87" i="7"/>
  <c r="DW87" i="7"/>
  <c r="C88" i="7"/>
  <c r="E88" i="7"/>
  <c r="G88" i="7"/>
  <c r="I88" i="7"/>
  <c r="K88" i="7"/>
  <c r="M88" i="7"/>
  <c r="O88" i="7"/>
  <c r="Q88" i="7"/>
  <c r="S88" i="7"/>
  <c r="U88" i="7"/>
  <c r="W88" i="7"/>
  <c r="Y88" i="7"/>
  <c r="AA88" i="7"/>
  <c r="AC88" i="7"/>
  <c r="AE88" i="7"/>
  <c r="AG88" i="7"/>
  <c r="AI88" i="7"/>
  <c r="AK88" i="7"/>
  <c r="AM88" i="7"/>
  <c r="AO88" i="7"/>
  <c r="AQ88" i="7"/>
  <c r="AS88" i="7"/>
  <c r="AU88" i="7"/>
  <c r="AW88" i="7"/>
  <c r="AY88" i="7"/>
  <c r="BA88" i="7"/>
  <c r="BC88" i="7"/>
  <c r="BE88" i="7"/>
  <c r="BG88" i="7"/>
  <c r="BI88" i="7"/>
  <c r="BK88" i="7"/>
  <c r="BM88" i="7"/>
  <c r="BO88" i="7"/>
  <c r="BQ88" i="7"/>
  <c r="BS88" i="7"/>
  <c r="BU88" i="7"/>
  <c r="BW88" i="7"/>
  <c r="BY88" i="7"/>
  <c r="CA88" i="7"/>
  <c r="CC88" i="7"/>
  <c r="CE88" i="7"/>
  <c r="CG88" i="7"/>
  <c r="CI88" i="7"/>
  <c r="CK88" i="7"/>
  <c r="CM88" i="7"/>
  <c r="CO88" i="7"/>
  <c r="CQ88" i="7"/>
  <c r="CS88" i="7"/>
  <c r="CU88" i="7"/>
  <c r="CW88" i="7"/>
  <c r="CY88" i="7"/>
  <c r="DA88" i="7"/>
  <c r="DC88" i="7"/>
  <c r="DE88" i="7"/>
  <c r="DG88" i="7"/>
  <c r="DI88" i="7"/>
  <c r="DK88" i="7"/>
  <c r="DM88" i="7"/>
  <c r="DO88" i="7"/>
  <c r="DQ88" i="7"/>
  <c r="DS88" i="7"/>
  <c r="DU88" i="7"/>
  <c r="DW88" i="7"/>
  <c r="U89" i="7"/>
  <c r="C71" i="7"/>
  <c r="E71" i="7"/>
  <c r="G71" i="7"/>
  <c r="G66" i="7" s="1"/>
  <c r="I71" i="7"/>
  <c r="K71" i="7"/>
  <c r="M71" i="7"/>
  <c r="O71" i="7"/>
  <c r="Q71" i="7"/>
  <c r="S71" i="7"/>
  <c r="U71" i="7"/>
  <c r="W71" i="7"/>
  <c r="Y71" i="7"/>
  <c r="AA71" i="7"/>
  <c r="AC71" i="7"/>
  <c r="AE71" i="7"/>
  <c r="AG71" i="7"/>
  <c r="AI71" i="7"/>
  <c r="AK71" i="7"/>
  <c r="AM71" i="7"/>
  <c r="AO71" i="7"/>
  <c r="AQ71" i="7"/>
  <c r="AS71" i="7"/>
  <c r="AU71" i="7"/>
  <c r="AW71" i="7"/>
  <c r="AY71" i="7"/>
  <c r="BA71" i="7"/>
  <c r="BC71" i="7"/>
  <c r="BE71" i="7"/>
  <c r="BG71" i="7"/>
  <c r="BI71" i="7"/>
  <c r="BK71" i="7"/>
  <c r="BM71" i="7"/>
  <c r="BO71" i="7"/>
  <c r="BQ71" i="7"/>
  <c r="BS71" i="7"/>
  <c r="BU71" i="7"/>
  <c r="BW71" i="7"/>
  <c r="BY71" i="7"/>
  <c r="CA71" i="7"/>
  <c r="CA66" i="7" s="1"/>
  <c r="CC71" i="7"/>
  <c r="CE71" i="7"/>
  <c r="CG71" i="7"/>
  <c r="CI71" i="7"/>
  <c r="CK71" i="7"/>
  <c r="CM71" i="7"/>
  <c r="CO71" i="7"/>
  <c r="CQ71" i="7"/>
  <c r="CQ66" i="7" s="1"/>
  <c r="CS71" i="7"/>
  <c r="CU71" i="7"/>
  <c r="CW71" i="7"/>
  <c r="CY71" i="7"/>
  <c r="DA71" i="7"/>
  <c r="DC71" i="7"/>
  <c r="DE71" i="7"/>
  <c r="DG71" i="7"/>
  <c r="DI71" i="7"/>
  <c r="DK71" i="7"/>
  <c r="DM71" i="7"/>
  <c r="DO71" i="7"/>
  <c r="DO66" i="7" s="1"/>
  <c r="DQ71" i="7"/>
  <c r="DS71" i="7"/>
  <c r="DU71" i="7"/>
  <c r="DW71" i="7"/>
  <c r="DW66" i="7" s="1"/>
  <c r="C72" i="7"/>
  <c r="E72" i="7"/>
  <c r="G72" i="7"/>
  <c r="I72" i="7"/>
  <c r="K72" i="7"/>
  <c r="M72" i="7"/>
  <c r="O72" i="7"/>
  <c r="Q72" i="7"/>
  <c r="S72" i="7"/>
  <c r="U72" i="7"/>
  <c r="W72" i="7"/>
  <c r="Y72" i="7"/>
  <c r="AA72" i="7"/>
  <c r="AC72" i="7"/>
  <c r="AE72" i="7"/>
  <c r="AG72" i="7"/>
  <c r="AI72" i="7"/>
  <c r="AK72" i="7"/>
  <c r="AM72" i="7"/>
  <c r="AO72" i="7"/>
  <c r="AQ72" i="7"/>
  <c r="AS72" i="7"/>
  <c r="AU72" i="7"/>
  <c r="AW72" i="7"/>
  <c r="AW65" i="7" s="1"/>
  <c r="AY72" i="7"/>
  <c r="BA72" i="7"/>
  <c r="BC72" i="7"/>
  <c r="BE72" i="7"/>
  <c r="BG72" i="7"/>
  <c r="BI72" i="7"/>
  <c r="BI65" i="7" s="1"/>
  <c r="BK72" i="7"/>
  <c r="BM72" i="7"/>
  <c r="BM65" i="7" s="1"/>
  <c r="BO72" i="7"/>
  <c r="BQ72" i="7"/>
  <c r="BS72" i="7"/>
  <c r="BU72" i="7"/>
  <c r="BU65" i="7" s="1"/>
  <c r="BW72" i="7"/>
  <c r="BY72" i="7"/>
  <c r="CA72" i="7"/>
  <c r="CC72" i="7"/>
  <c r="CE72" i="7"/>
  <c r="CG72" i="7"/>
  <c r="CI72" i="7"/>
  <c r="CK72" i="7"/>
  <c r="CK65" i="7" s="1"/>
  <c r="CM72" i="7"/>
  <c r="CO72" i="7"/>
  <c r="CQ72" i="7"/>
  <c r="CS72" i="7"/>
  <c r="CU72" i="7"/>
  <c r="CW72" i="7"/>
  <c r="CY72" i="7"/>
  <c r="DA72" i="7"/>
  <c r="DC72" i="7"/>
  <c r="DE72" i="7"/>
  <c r="DG72" i="7"/>
  <c r="DI72" i="7"/>
  <c r="DK72" i="7"/>
  <c r="DM72" i="7"/>
  <c r="DO72" i="7"/>
  <c r="DQ72" i="7"/>
  <c r="DQ65" i="7" s="1"/>
  <c r="DS72" i="7"/>
  <c r="DU72" i="7"/>
  <c r="DW72" i="7"/>
  <c r="C73" i="7"/>
  <c r="E73" i="7"/>
  <c r="G73" i="7"/>
  <c r="I73" i="7"/>
  <c r="K73" i="7"/>
  <c r="M73" i="7"/>
  <c r="O73" i="7"/>
  <c r="Q73" i="7"/>
  <c r="S73" i="7"/>
  <c r="S64" i="7" s="1"/>
  <c r="U73" i="7"/>
  <c r="W73" i="7"/>
  <c r="Y73" i="7"/>
  <c r="AA73" i="7"/>
  <c r="AC73" i="7"/>
  <c r="AE73" i="7"/>
  <c r="AG73" i="7"/>
  <c r="AI73" i="7"/>
  <c r="AI64" i="7" s="1"/>
  <c r="AK73" i="7"/>
  <c r="AM73" i="7"/>
  <c r="AO73" i="7"/>
  <c r="AQ73" i="7"/>
  <c r="AQ64" i="7" s="1"/>
  <c r="AS73" i="7"/>
  <c r="AU73" i="7"/>
  <c r="AW73" i="7"/>
  <c r="AY73" i="7"/>
  <c r="BA73" i="7"/>
  <c r="BC73" i="7"/>
  <c r="BE73" i="7"/>
  <c r="BG73" i="7"/>
  <c r="BI73" i="7"/>
  <c r="BK73" i="7"/>
  <c r="BM73" i="7"/>
  <c r="BO73" i="7"/>
  <c r="BQ73" i="7"/>
  <c r="BS73" i="7"/>
  <c r="BU73" i="7"/>
  <c r="BW73" i="7"/>
  <c r="BY73" i="7"/>
  <c r="CA73" i="7"/>
  <c r="CC73" i="7"/>
  <c r="CE73" i="7"/>
  <c r="CG73" i="7"/>
  <c r="CI73" i="7"/>
  <c r="CK73" i="7"/>
  <c r="CM73" i="7"/>
  <c r="CO73" i="7"/>
  <c r="CQ73" i="7"/>
  <c r="CS73" i="7"/>
  <c r="CU73" i="7"/>
  <c r="CW73" i="7"/>
  <c r="CY73" i="7"/>
  <c r="DA73" i="7"/>
  <c r="DC73" i="7"/>
  <c r="DC64" i="7" s="1"/>
  <c r="DE73" i="7"/>
  <c r="DG73" i="7"/>
  <c r="DI73" i="7"/>
  <c r="DK73" i="7"/>
  <c r="DM73" i="7"/>
  <c r="DO73" i="7"/>
  <c r="DQ73" i="7"/>
  <c r="DS73" i="7"/>
  <c r="DU73" i="7"/>
  <c r="DW73" i="7"/>
  <c r="C74" i="7"/>
  <c r="E74" i="7"/>
  <c r="G74" i="7"/>
  <c r="I74" i="7"/>
  <c r="K74" i="7"/>
  <c r="M74" i="7"/>
  <c r="M66" i="7" s="1"/>
  <c r="O74" i="7"/>
  <c r="Q74" i="7"/>
  <c r="S74" i="7"/>
  <c r="U74" i="7"/>
  <c r="W74" i="7"/>
  <c r="Y74" i="7"/>
  <c r="AA74" i="7"/>
  <c r="AC74" i="7"/>
  <c r="AE74" i="7"/>
  <c r="AG74" i="7"/>
  <c r="AI74" i="7"/>
  <c r="AI66" i="7" s="1"/>
  <c r="AK74" i="7"/>
  <c r="AK66" i="7" s="1"/>
  <c r="AM74" i="7"/>
  <c r="AO74" i="7"/>
  <c r="AQ74" i="7"/>
  <c r="AS74" i="7"/>
  <c r="AU74" i="7"/>
  <c r="AW74" i="7"/>
  <c r="AY74" i="7"/>
  <c r="BA74" i="7"/>
  <c r="BC74" i="7"/>
  <c r="BE74" i="7"/>
  <c r="BG74" i="7"/>
  <c r="BI74" i="7"/>
  <c r="BI66" i="7" s="1"/>
  <c r="BK74" i="7"/>
  <c r="BM74" i="7"/>
  <c r="BO74" i="7"/>
  <c r="BQ74" i="7"/>
  <c r="BS74" i="7"/>
  <c r="BU74" i="7"/>
  <c r="BW74" i="7"/>
  <c r="BY74" i="7"/>
  <c r="CA74" i="7"/>
  <c r="CC74" i="7"/>
  <c r="CE74" i="7"/>
  <c r="CG74" i="7"/>
  <c r="CG66" i="7" s="1"/>
  <c r="CI74" i="7"/>
  <c r="CK74" i="7"/>
  <c r="CM74" i="7"/>
  <c r="CO74" i="7"/>
  <c r="CQ74" i="7"/>
  <c r="CS74" i="7"/>
  <c r="CU74" i="7"/>
  <c r="CW74" i="7"/>
  <c r="CY74" i="7"/>
  <c r="DA74" i="7"/>
  <c r="DC74" i="7"/>
  <c r="DE74" i="7"/>
  <c r="DG74" i="7"/>
  <c r="DI74" i="7"/>
  <c r="DK74" i="7"/>
  <c r="DM74" i="7"/>
  <c r="DO74" i="7"/>
  <c r="DQ74" i="7"/>
  <c r="DS74" i="7"/>
  <c r="DU74" i="7"/>
  <c r="DW74" i="7"/>
  <c r="C75" i="7"/>
  <c r="E75" i="7"/>
  <c r="E65" i="7" s="1"/>
  <c r="G75" i="7"/>
  <c r="I75" i="7"/>
  <c r="K75" i="7"/>
  <c r="M75" i="7"/>
  <c r="O75" i="7"/>
  <c r="Q75" i="7"/>
  <c r="S75" i="7"/>
  <c r="U75" i="7"/>
  <c r="W75" i="7"/>
  <c r="Y75" i="7"/>
  <c r="AA75" i="7"/>
  <c r="AC75" i="7"/>
  <c r="AE75" i="7"/>
  <c r="AG75" i="7"/>
  <c r="AI75" i="7"/>
  <c r="AK75" i="7"/>
  <c r="AM75" i="7"/>
  <c r="AO75" i="7"/>
  <c r="AQ75" i="7"/>
  <c r="AQ65" i="7" s="1"/>
  <c r="AS75" i="7"/>
  <c r="AU75" i="7"/>
  <c r="AW75" i="7"/>
  <c r="AY75" i="7"/>
  <c r="BA75" i="7"/>
  <c r="BA65" i="7" s="1"/>
  <c r="BC75" i="7"/>
  <c r="BE75" i="7"/>
  <c r="BG75" i="7"/>
  <c r="BI75" i="7"/>
  <c r="BK75" i="7"/>
  <c r="BM75" i="7"/>
  <c r="BO75" i="7"/>
  <c r="BQ75" i="7"/>
  <c r="BS75" i="7"/>
  <c r="BU75" i="7"/>
  <c r="BW75" i="7"/>
  <c r="BY75" i="7"/>
  <c r="CA75" i="7"/>
  <c r="CC75" i="7"/>
  <c r="CE75" i="7"/>
  <c r="CG75" i="7"/>
  <c r="CI75" i="7"/>
  <c r="CK75" i="7"/>
  <c r="CM75" i="7"/>
  <c r="CM65" i="7" s="1"/>
  <c r="CO75" i="7"/>
  <c r="CQ75" i="7"/>
  <c r="CS75" i="7"/>
  <c r="CU75" i="7"/>
  <c r="CW75" i="7"/>
  <c r="CY75" i="7"/>
  <c r="DA75" i="7"/>
  <c r="DC75" i="7"/>
  <c r="DE75" i="7"/>
  <c r="DG75" i="7"/>
  <c r="DI75" i="7"/>
  <c r="DK75" i="7"/>
  <c r="DM75" i="7"/>
  <c r="DM65" i="7" s="1"/>
  <c r="DO75" i="7"/>
  <c r="DQ75" i="7"/>
  <c r="DS75" i="7"/>
  <c r="DU75" i="7"/>
  <c r="DW75" i="7"/>
  <c r="C76" i="7"/>
  <c r="E76" i="7"/>
  <c r="G76" i="7"/>
  <c r="I76" i="7"/>
  <c r="K76" i="7"/>
  <c r="M76" i="7"/>
  <c r="O76" i="7"/>
  <c r="O64" i="7" s="1"/>
  <c r="Q76" i="7"/>
  <c r="S76" i="7"/>
  <c r="U76" i="7"/>
  <c r="W76" i="7"/>
  <c r="Y76" i="7"/>
  <c r="Y64" i="7" s="1"/>
  <c r="AA76" i="7"/>
  <c r="AC76" i="7"/>
  <c r="AE76" i="7"/>
  <c r="AG76" i="7"/>
  <c r="AI76" i="7"/>
  <c r="AK76" i="7"/>
  <c r="AM76" i="7"/>
  <c r="AO76" i="7"/>
  <c r="AQ76" i="7"/>
  <c r="AS76" i="7"/>
  <c r="AU76" i="7"/>
  <c r="AW76" i="7"/>
  <c r="AW64" i="7" s="1"/>
  <c r="AY76" i="7"/>
  <c r="BA76" i="7"/>
  <c r="BC76" i="7"/>
  <c r="BE76" i="7"/>
  <c r="BG76" i="7"/>
  <c r="BI76" i="7"/>
  <c r="BK76" i="7"/>
  <c r="BM76" i="7"/>
  <c r="BO76" i="7"/>
  <c r="BQ76" i="7"/>
  <c r="BS76" i="7"/>
  <c r="BU76" i="7"/>
  <c r="BU64" i="7" s="1"/>
  <c r="BW76" i="7"/>
  <c r="BY76" i="7"/>
  <c r="CA76" i="7"/>
  <c r="CC76" i="7"/>
  <c r="CE76" i="7"/>
  <c r="CG76" i="7"/>
  <c r="CI76" i="7"/>
  <c r="CK76" i="7"/>
  <c r="CM76" i="7"/>
  <c r="CO76" i="7"/>
  <c r="CQ76" i="7"/>
  <c r="CQ64" i="7" s="1"/>
  <c r="CS76" i="7"/>
  <c r="CS64" i="7" s="1"/>
  <c r="CU76" i="7"/>
  <c r="CW76" i="7"/>
  <c r="CY76" i="7"/>
  <c r="DA76" i="7"/>
  <c r="DC76" i="7"/>
  <c r="DE76" i="7"/>
  <c r="DG76" i="7"/>
  <c r="DI76" i="7"/>
  <c r="DK76" i="7"/>
  <c r="DM76" i="7"/>
  <c r="DO76" i="7"/>
  <c r="DQ76" i="7"/>
  <c r="DQ64" i="7" s="1"/>
  <c r="DS76" i="7"/>
  <c r="DU76" i="7"/>
  <c r="DW76" i="7"/>
  <c r="C77" i="7"/>
  <c r="E77" i="7"/>
  <c r="G77" i="7"/>
  <c r="I77" i="7"/>
  <c r="K77" i="7"/>
  <c r="M77" i="7"/>
  <c r="O77" i="7"/>
  <c r="Q77" i="7"/>
  <c r="S77" i="7"/>
  <c r="U77" i="7"/>
  <c r="W77" i="7"/>
  <c r="Y77" i="7"/>
  <c r="AA77" i="7"/>
  <c r="AC77" i="7"/>
  <c r="AE77" i="7"/>
  <c r="AG77" i="7"/>
  <c r="AI77" i="7"/>
  <c r="AK77" i="7"/>
  <c r="AM77" i="7"/>
  <c r="AO77" i="7"/>
  <c r="AQ77" i="7"/>
  <c r="AS77" i="7"/>
  <c r="AU77" i="7"/>
  <c r="AW77" i="7"/>
  <c r="AY77" i="7"/>
  <c r="BA77" i="7"/>
  <c r="BC77" i="7"/>
  <c r="BE77" i="7"/>
  <c r="BG77" i="7"/>
  <c r="BI77" i="7"/>
  <c r="BK77" i="7"/>
  <c r="BM77" i="7"/>
  <c r="BO77" i="7"/>
  <c r="BQ77" i="7"/>
  <c r="BS77" i="7"/>
  <c r="BU77" i="7"/>
  <c r="BW77" i="7"/>
  <c r="BY77" i="7"/>
  <c r="CA77" i="7"/>
  <c r="CC77" i="7"/>
  <c r="CE77" i="7"/>
  <c r="CG77" i="7"/>
  <c r="CI77" i="7"/>
  <c r="CK77" i="7"/>
  <c r="CM77" i="7"/>
  <c r="CO77" i="7"/>
  <c r="CQ77" i="7"/>
  <c r="CS77" i="7"/>
  <c r="CU77" i="7"/>
  <c r="CW77" i="7"/>
  <c r="CY77" i="7"/>
  <c r="DA77" i="7"/>
  <c r="DC77" i="7"/>
  <c r="DE77" i="7"/>
  <c r="DG77" i="7"/>
  <c r="DI77" i="7"/>
  <c r="DI66" i="7" s="1"/>
  <c r="DK77" i="7"/>
  <c r="DK66" i="7" s="1"/>
  <c r="DM77" i="7"/>
  <c r="DO77" i="7"/>
  <c r="DQ77" i="7"/>
  <c r="DS77" i="7"/>
  <c r="DU77" i="7"/>
  <c r="DW77" i="7"/>
  <c r="C78" i="7"/>
  <c r="E78" i="7"/>
  <c r="G78" i="7"/>
  <c r="I78" i="7"/>
  <c r="K78" i="7"/>
  <c r="M78" i="7"/>
  <c r="O78" i="7"/>
  <c r="Q78" i="7"/>
  <c r="S78" i="7"/>
  <c r="U78" i="7"/>
  <c r="W78" i="7"/>
  <c r="Y78" i="7"/>
  <c r="AA78" i="7"/>
  <c r="AC78" i="7"/>
  <c r="AE78" i="7"/>
  <c r="AG78" i="7"/>
  <c r="AI78" i="7"/>
  <c r="AK78" i="7"/>
  <c r="AM78" i="7"/>
  <c r="AO78" i="7"/>
  <c r="AQ78" i="7"/>
  <c r="AS78" i="7"/>
  <c r="AU78" i="7"/>
  <c r="AW78" i="7"/>
  <c r="AY78" i="7"/>
  <c r="BA78" i="7"/>
  <c r="BC78" i="7"/>
  <c r="BE78" i="7"/>
  <c r="BG78" i="7"/>
  <c r="BI78" i="7"/>
  <c r="BK78" i="7"/>
  <c r="BM78" i="7"/>
  <c r="BO78" i="7"/>
  <c r="BQ78" i="7"/>
  <c r="BS78" i="7"/>
  <c r="BU78" i="7"/>
  <c r="BW78" i="7"/>
  <c r="BW65" i="7" s="1"/>
  <c r="BY78" i="7"/>
  <c r="CA78" i="7"/>
  <c r="CC78" i="7"/>
  <c r="CE78" i="7"/>
  <c r="CG78" i="7"/>
  <c r="CI78" i="7"/>
  <c r="CK78" i="7"/>
  <c r="CM78" i="7"/>
  <c r="CO78" i="7"/>
  <c r="CQ78" i="7"/>
  <c r="CS78" i="7"/>
  <c r="CU78" i="7"/>
  <c r="CW78" i="7"/>
  <c r="CY78" i="7"/>
  <c r="DA78" i="7"/>
  <c r="DC78" i="7"/>
  <c r="DE78" i="7"/>
  <c r="DG78" i="7"/>
  <c r="DI78" i="7"/>
  <c r="DK78" i="7"/>
  <c r="DM78" i="7"/>
  <c r="DO78" i="7"/>
  <c r="DQ78" i="7"/>
  <c r="DS78" i="7"/>
  <c r="DS65" i="7" s="1"/>
  <c r="DU78" i="7"/>
  <c r="DW78" i="7"/>
  <c r="C79" i="7"/>
  <c r="E79" i="7"/>
  <c r="G79" i="7"/>
  <c r="I79" i="7"/>
  <c r="K79" i="7"/>
  <c r="M79" i="7"/>
  <c r="O79" i="7"/>
  <c r="Q79" i="7"/>
  <c r="S79" i="7"/>
  <c r="U79" i="7"/>
  <c r="W79" i="7"/>
  <c r="Y79" i="7"/>
  <c r="AA79" i="7"/>
  <c r="AC79" i="7"/>
  <c r="AE79" i="7"/>
  <c r="AG79" i="7"/>
  <c r="AI79" i="7"/>
  <c r="AK79" i="7"/>
  <c r="AM79" i="7"/>
  <c r="AO79" i="7"/>
  <c r="AQ79" i="7"/>
  <c r="AS79" i="7"/>
  <c r="AU79" i="7"/>
  <c r="AW79" i="7"/>
  <c r="AY79" i="7"/>
  <c r="BA79" i="7"/>
  <c r="BC79" i="7"/>
  <c r="BE79" i="7"/>
  <c r="BG79" i="7"/>
  <c r="BI79" i="7"/>
  <c r="BK79" i="7"/>
  <c r="BM79" i="7"/>
  <c r="BO79" i="7"/>
  <c r="BQ79" i="7"/>
  <c r="BS79" i="7"/>
  <c r="BU79" i="7"/>
  <c r="BW79" i="7"/>
  <c r="BY79" i="7"/>
  <c r="CA79" i="7"/>
  <c r="CC79" i="7"/>
  <c r="CE79" i="7"/>
  <c r="CG79" i="7"/>
  <c r="CI79" i="7"/>
  <c r="CK79" i="7"/>
  <c r="CM79" i="7"/>
  <c r="CO79" i="7"/>
  <c r="CQ79" i="7"/>
  <c r="CS79" i="7"/>
  <c r="CU79" i="7"/>
  <c r="CW79" i="7"/>
  <c r="CY79" i="7"/>
  <c r="DA79" i="7"/>
  <c r="DC79" i="7"/>
  <c r="DE79" i="7"/>
  <c r="DG79" i="7"/>
  <c r="DI79" i="7"/>
  <c r="DK79" i="7"/>
  <c r="DM79" i="7"/>
  <c r="DO79" i="7"/>
  <c r="DQ79" i="7"/>
  <c r="DS79" i="7"/>
  <c r="DU79" i="7"/>
  <c r="DW79" i="7"/>
  <c r="D67" i="7"/>
  <c r="F67" i="7"/>
  <c r="H67" i="7"/>
  <c r="J67" i="7"/>
  <c r="L67" i="7"/>
  <c r="I6" i="7" s="1"/>
  <c r="N67" i="7"/>
  <c r="P67" i="7"/>
  <c r="R67" i="7"/>
  <c r="T67" i="7"/>
  <c r="V67" i="7"/>
  <c r="X67" i="7"/>
  <c r="Z67" i="7"/>
  <c r="Y6" i="7" s="1"/>
  <c r="AB67" i="7"/>
  <c r="AD67" i="7"/>
  <c r="AF67" i="7"/>
  <c r="AH67" i="7"/>
  <c r="AJ67" i="7"/>
  <c r="AG6" i="7" s="1"/>
  <c r="AL67" i="7"/>
  <c r="AN67" i="7"/>
  <c r="AP67" i="7"/>
  <c r="AR67" i="7"/>
  <c r="AT67" i="7"/>
  <c r="AV67" i="7"/>
  <c r="AX67" i="7"/>
  <c r="AZ67" i="7"/>
  <c r="BB67" i="7"/>
  <c r="BD67" i="7"/>
  <c r="BF67" i="7"/>
  <c r="BH67" i="7"/>
  <c r="BJ67" i="7"/>
  <c r="BL67" i="7"/>
  <c r="BN67" i="7"/>
  <c r="BP67" i="7"/>
  <c r="BR67" i="7"/>
  <c r="BT67" i="7"/>
  <c r="BV67" i="7"/>
  <c r="BX67" i="7"/>
  <c r="BZ67" i="7"/>
  <c r="CB67" i="7"/>
  <c r="CD67" i="7"/>
  <c r="CC6" i="7" s="1"/>
  <c r="CF67" i="7"/>
  <c r="CH67" i="7"/>
  <c r="CJ67" i="7"/>
  <c r="CL67" i="7"/>
  <c r="CK6" i="7" s="1"/>
  <c r="CN67" i="7"/>
  <c r="CP67" i="7"/>
  <c r="CR67" i="7"/>
  <c r="CT67" i="7"/>
  <c r="CV67" i="7"/>
  <c r="CX67" i="7"/>
  <c r="CZ67" i="7"/>
  <c r="DB67" i="7"/>
  <c r="DD67" i="7"/>
  <c r="DF67" i="7"/>
  <c r="DH67" i="7"/>
  <c r="DJ67" i="7"/>
  <c r="DL67" i="7"/>
  <c r="DN67" i="7"/>
  <c r="DP67" i="7"/>
  <c r="DR67" i="7"/>
  <c r="DT67" i="7"/>
  <c r="DV67" i="7"/>
  <c r="DX67" i="7"/>
  <c r="AX47" i="7"/>
  <c r="BV47" i="7"/>
  <c r="DV47" i="7"/>
  <c r="BD51" i="7"/>
  <c r="J19" i="7"/>
  <c r="N19" i="7"/>
  <c r="P19" i="7"/>
  <c r="T19" i="7"/>
  <c r="Z19" i="7"/>
  <c r="AL19" i="7"/>
  <c r="AN19" i="7"/>
  <c r="AP19" i="7"/>
  <c r="AR19" i="7"/>
  <c r="AT19" i="7"/>
  <c r="AV19" i="7"/>
  <c r="AX19" i="7"/>
  <c r="AZ19" i="7"/>
  <c r="AZ51" i="7" s="1"/>
  <c r="BB19" i="7"/>
  <c r="BD19" i="7"/>
  <c r="BF19" i="7"/>
  <c r="BH19" i="7"/>
  <c r="BJ19" i="7"/>
  <c r="BL19" i="7"/>
  <c r="BN19" i="7"/>
  <c r="BP19" i="7"/>
  <c r="BR19" i="7"/>
  <c r="BT19" i="7"/>
  <c r="BV19" i="7"/>
  <c r="BX19" i="7"/>
  <c r="BX51" i="7" s="1"/>
  <c r="BX55" i="7" s="1"/>
  <c r="BX4" i="7" s="1"/>
  <c r="BZ19" i="7"/>
  <c r="CB19" i="7"/>
  <c r="CD19" i="7"/>
  <c r="CF19" i="7"/>
  <c r="CH19" i="7"/>
  <c r="CJ19" i="7"/>
  <c r="CL19" i="7"/>
  <c r="CN19" i="7"/>
  <c r="CP19" i="7"/>
  <c r="CR19" i="7"/>
  <c r="CT19" i="7"/>
  <c r="CV19" i="7"/>
  <c r="CV51" i="7" s="1"/>
  <c r="CV55" i="7" s="1"/>
  <c r="CV4" i="7" s="1"/>
  <c r="CX19" i="7"/>
  <c r="CZ19" i="7"/>
  <c r="DB19" i="7"/>
  <c r="DD19" i="7"/>
  <c r="DF19" i="7"/>
  <c r="DH19" i="7"/>
  <c r="DJ19" i="7"/>
  <c r="DL19" i="7"/>
  <c r="DN19" i="7"/>
  <c r="DP19" i="7"/>
  <c r="DR19" i="7"/>
  <c r="DT19" i="7"/>
  <c r="DV19" i="7"/>
  <c r="DX19" i="7"/>
  <c r="C59" i="17"/>
  <c r="E59" i="17"/>
  <c r="G59" i="17"/>
  <c r="I59" i="17"/>
  <c r="K59" i="17"/>
  <c r="M59" i="17"/>
  <c r="O59" i="17"/>
  <c r="Q59" i="17"/>
  <c r="S59" i="17"/>
  <c r="U59" i="17"/>
  <c r="W59" i="17"/>
  <c r="Y59" i="17"/>
  <c r="AA59" i="17"/>
  <c r="AC59" i="17"/>
  <c r="AE59" i="17"/>
  <c r="AG59" i="17"/>
  <c r="AI59" i="17"/>
  <c r="AK59" i="17"/>
  <c r="AM59" i="17"/>
  <c r="AO59" i="17"/>
  <c r="AQ59" i="17"/>
  <c r="AS59" i="17"/>
  <c r="AU59" i="17"/>
  <c r="AW59" i="17"/>
  <c r="AY59" i="17"/>
  <c r="BA59" i="17"/>
  <c r="BC59" i="17"/>
  <c r="BE59" i="17"/>
  <c r="BG59" i="17"/>
  <c r="BG63" i="17" s="1"/>
  <c r="BI59" i="17"/>
  <c r="BK59" i="17"/>
  <c r="BM59" i="17"/>
  <c r="BO59" i="17"/>
  <c r="BQ59" i="17"/>
  <c r="BS59" i="17"/>
  <c r="BS63" i="17" s="1"/>
  <c r="BT58" i="17" s="1"/>
  <c r="BT5" i="17" s="1"/>
  <c r="BU59" i="17"/>
  <c r="BW59" i="17"/>
  <c r="BY59" i="17"/>
  <c r="CA59" i="17"/>
  <c r="CC59" i="17"/>
  <c r="CE59" i="17"/>
  <c r="CG59" i="17"/>
  <c r="CI59" i="17"/>
  <c r="CK59" i="17"/>
  <c r="CK63" i="17" s="1"/>
  <c r="CL58" i="17" s="1"/>
  <c r="CL5" i="17" s="1"/>
  <c r="CM59" i="17"/>
  <c r="CO59" i="17"/>
  <c r="CQ59" i="17"/>
  <c r="CQ63" i="17" s="1"/>
  <c r="CR58" i="17" s="1"/>
  <c r="CR5" i="17" s="1"/>
  <c r="CS59" i="17"/>
  <c r="CS63" i="17" s="1"/>
  <c r="CT58" i="17" s="1"/>
  <c r="CT5" i="17" s="1"/>
  <c r="CU59" i="17"/>
  <c r="CW59" i="17"/>
  <c r="CY59" i="17"/>
  <c r="DA59" i="17"/>
  <c r="DC59" i="17"/>
  <c r="DE59" i="17"/>
  <c r="DG59" i="17"/>
  <c r="DI59" i="17"/>
  <c r="DK59" i="17"/>
  <c r="DM59" i="17"/>
  <c r="DO59" i="17"/>
  <c r="DO63" i="17" s="1"/>
  <c r="DQ59" i="17"/>
  <c r="DS59" i="17"/>
  <c r="DU59" i="17"/>
  <c r="DW59" i="17"/>
  <c r="C60" i="17"/>
  <c r="E60" i="17"/>
  <c r="G60" i="17"/>
  <c r="I60" i="17"/>
  <c r="K60" i="17"/>
  <c r="M60" i="17"/>
  <c r="O60" i="17"/>
  <c r="Q60" i="17"/>
  <c r="S60" i="17"/>
  <c r="U60" i="17"/>
  <c r="W60" i="17"/>
  <c r="Y60" i="17"/>
  <c r="AA60" i="17"/>
  <c r="AC60" i="17"/>
  <c r="AE60" i="17"/>
  <c r="AG60" i="17"/>
  <c r="AI60" i="17"/>
  <c r="AK60" i="17"/>
  <c r="AM60" i="17"/>
  <c r="AO60" i="17"/>
  <c r="AQ60" i="17"/>
  <c r="AS60" i="17"/>
  <c r="AU60" i="17"/>
  <c r="AW60" i="17"/>
  <c r="AY60" i="17"/>
  <c r="BA60" i="17"/>
  <c r="BA63" i="17" s="1"/>
  <c r="BB58" i="17" s="1"/>
  <c r="BB5" i="17" s="1"/>
  <c r="BC60" i="17"/>
  <c r="BE60" i="17"/>
  <c r="BG60" i="17"/>
  <c r="BI60" i="17"/>
  <c r="BK60" i="17"/>
  <c r="BM60" i="17"/>
  <c r="BO60" i="17"/>
  <c r="BQ60" i="17"/>
  <c r="BS60" i="17"/>
  <c r="BU60" i="17"/>
  <c r="BW60" i="17"/>
  <c r="BY60" i="17"/>
  <c r="CA60" i="17"/>
  <c r="CC60" i="17"/>
  <c r="CE60" i="17"/>
  <c r="CG60" i="17"/>
  <c r="CI60" i="17"/>
  <c r="CK60" i="17"/>
  <c r="CM60" i="17"/>
  <c r="CO60" i="17"/>
  <c r="CQ60" i="17"/>
  <c r="CS60" i="17"/>
  <c r="CU60" i="17"/>
  <c r="CW60" i="17"/>
  <c r="CY60" i="17"/>
  <c r="DA60" i="17"/>
  <c r="DC60" i="17"/>
  <c r="DE60" i="17"/>
  <c r="DG60" i="17"/>
  <c r="DI60" i="17"/>
  <c r="DI63" i="17" s="1"/>
  <c r="DJ58" i="17" s="1"/>
  <c r="DJ5" i="17" s="1"/>
  <c r="DK60" i="17"/>
  <c r="DM60" i="17"/>
  <c r="DO60" i="17"/>
  <c r="DQ60" i="17"/>
  <c r="DS60" i="17"/>
  <c r="DU60" i="17"/>
  <c r="DW60" i="17"/>
  <c r="C61" i="17"/>
  <c r="E61" i="17"/>
  <c r="G61" i="17"/>
  <c r="I61" i="17"/>
  <c r="K61" i="17"/>
  <c r="M61" i="17"/>
  <c r="O61" i="17"/>
  <c r="Q61" i="17"/>
  <c r="S61" i="17"/>
  <c r="U61" i="17"/>
  <c r="W61" i="17"/>
  <c r="Y61" i="17"/>
  <c r="AA61" i="17"/>
  <c r="AC61" i="17"/>
  <c r="AE61" i="17"/>
  <c r="AG61" i="17"/>
  <c r="AI61" i="17"/>
  <c r="AK61" i="17"/>
  <c r="AM61" i="17"/>
  <c r="AO61" i="17"/>
  <c r="AQ61" i="17"/>
  <c r="AS61" i="17"/>
  <c r="AU61" i="17"/>
  <c r="AW61" i="17"/>
  <c r="AY61" i="17"/>
  <c r="BA61" i="17"/>
  <c r="BC61" i="17"/>
  <c r="BE61" i="17"/>
  <c r="BG61" i="17"/>
  <c r="BI61" i="17"/>
  <c r="BK61" i="17"/>
  <c r="BM61" i="17"/>
  <c r="BO61" i="17"/>
  <c r="BQ61" i="17"/>
  <c r="BS61" i="17"/>
  <c r="BU61" i="17"/>
  <c r="BW61" i="17"/>
  <c r="BY61" i="17"/>
  <c r="CA61" i="17"/>
  <c r="CC61" i="17"/>
  <c r="CE61" i="17"/>
  <c r="CG61" i="17"/>
  <c r="CI61" i="17"/>
  <c r="CK61" i="17"/>
  <c r="CM61" i="17"/>
  <c r="CO61" i="17"/>
  <c r="CQ61" i="17"/>
  <c r="CS61" i="17"/>
  <c r="CU61" i="17"/>
  <c r="CW61" i="17"/>
  <c r="CY61" i="17"/>
  <c r="DA61" i="17"/>
  <c r="DC61" i="17"/>
  <c r="DE61" i="17"/>
  <c r="DG61" i="17"/>
  <c r="DI61" i="17"/>
  <c r="DK61" i="17"/>
  <c r="DM61" i="17"/>
  <c r="DO61" i="17"/>
  <c r="DQ61" i="17"/>
  <c r="DS61" i="17"/>
  <c r="DU61" i="17"/>
  <c r="DW61" i="17"/>
  <c r="C62" i="17"/>
  <c r="E62" i="17"/>
  <c r="G62" i="17"/>
  <c r="I62" i="17"/>
  <c r="K62" i="17"/>
  <c r="M62" i="17"/>
  <c r="O62" i="17"/>
  <c r="Q62" i="17"/>
  <c r="S62" i="17"/>
  <c r="U62" i="17"/>
  <c r="W62" i="17"/>
  <c r="Y62" i="17"/>
  <c r="AA62" i="17"/>
  <c r="AC62" i="17"/>
  <c r="AE62" i="17"/>
  <c r="AG62" i="17"/>
  <c r="AI62" i="17"/>
  <c r="AK62" i="17"/>
  <c r="AM62" i="17"/>
  <c r="AO62" i="17"/>
  <c r="AQ62" i="17"/>
  <c r="AS62" i="17"/>
  <c r="AU62" i="17"/>
  <c r="AW62" i="17"/>
  <c r="AY62" i="17"/>
  <c r="BA62" i="17"/>
  <c r="BC62" i="17"/>
  <c r="BE62" i="17"/>
  <c r="BG62" i="17"/>
  <c r="BI62" i="17"/>
  <c r="BK62" i="17"/>
  <c r="BM62" i="17"/>
  <c r="BO62" i="17"/>
  <c r="BQ62" i="17"/>
  <c r="BS62" i="17"/>
  <c r="BU62" i="17"/>
  <c r="BW62" i="17"/>
  <c r="BY62" i="17"/>
  <c r="CA62" i="17"/>
  <c r="CC62" i="17"/>
  <c r="CE62" i="17"/>
  <c r="CG62" i="17"/>
  <c r="CI62" i="17"/>
  <c r="CK62" i="17"/>
  <c r="CM62" i="17"/>
  <c r="CO62" i="17"/>
  <c r="CQ62" i="17"/>
  <c r="CS62" i="17"/>
  <c r="CU62" i="17"/>
  <c r="CW62" i="17"/>
  <c r="CY62" i="17"/>
  <c r="DA62" i="17"/>
  <c r="DC62" i="17"/>
  <c r="DE62" i="17"/>
  <c r="DG62" i="17"/>
  <c r="DI62" i="17"/>
  <c r="DK62" i="17"/>
  <c r="DM62" i="17"/>
  <c r="DO62" i="17"/>
  <c r="DQ62" i="17"/>
  <c r="DS62" i="17"/>
  <c r="DU62" i="17"/>
  <c r="DW62" i="17"/>
  <c r="Q63" i="17"/>
  <c r="R58" i="17" s="1"/>
  <c r="R5" i="17" s="1"/>
  <c r="AW65" i="17"/>
  <c r="V69" i="17"/>
  <c r="X69" i="17"/>
  <c r="Z69" i="17"/>
  <c r="AB69" i="17"/>
  <c r="AN69" i="17"/>
  <c r="AT69" i="17"/>
  <c r="AS7" i="17" s="1"/>
  <c r="AX69" i="17"/>
  <c r="BN69" i="17"/>
  <c r="CJ69" i="17"/>
  <c r="CL69" i="17"/>
  <c r="CP69" i="17"/>
  <c r="CR69" i="17"/>
  <c r="CT69" i="17"/>
  <c r="CV69" i="17"/>
  <c r="CS7" i="17" s="1"/>
  <c r="H33" i="17"/>
  <c r="H39" i="17" s="1"/>
  <c r="L33" i="17"/>
  <c r="P33" i="17"/>
  <c r="T33" i="17"/>
  <c r="X33" i="17"/>
  <c r="AB33" i="17"/>
  <c r="AB39" i="17" s="1"/>
  <c r="AB47" i="17" s="1"/>
  <c r="AF33" i="17"/>
  <c r="AJ33" i="17"/>
  <c r="AJ39" i="17" s="1"/>
  <c r="AJ47" i="17" s="1"/>
  <c r="L34" i="17"/>
  <c r="P34" i="17"/>
  <c r="T34" i="17"/>
  <c r="X34" i="17"/>
  <c r="Z34" i="17"/>
  <c r="F37" i="17"/>
  <c r="F39" i="17" s="1"/>
  <c r="L37" i="17"/>
  <c r="P37" i="17"/>
  <c r="T37" i="17"/>
  <c r="T39" i="17" s="1"/>
  <c r="X37" i="17"/>
  <c r="AB37" i="17"/>
  <c r="AF37" i="17"/>
  <c r="AF39" i="17" s="1"/>
  <c r="D39" i="17"/>
  <c r="J39" i="17"/>
  <c r="N39" i="17"/>
  <c r="R39" i="17"/>
  <c r="V39" i="17"/>
  <c r="Z39" i="17"/>
  <c r="Z47" i="17" s="1"/>
  <c r="AD39" i="17"/>
  <c r="AD47" i="17" s="1"/>
  <c r="AH39" i="17"/>
  <c r="AL39" i="17"/>
  <c r="AL47" i="17" s="1"/>
  <c r="AL51" i="17" s="1"/>
  <c r="AL55" i="17" s="1"/>
  <c r="AL4" i="17" s="1"/>
  <c r="AN39" i="17"/>
  <c r="AP39" i="17"/>
  <c r="AR39" i="17"/>
  <c r="AT39" i="17"/>
  <c r="AV39" i="17"/>
  <c r="AX39" i="17"/>
  <c r="AX47" i="17" s="1"/>
  <c r="AZ39" i="17"/>
  <c r="BB39" i="17"/>
  <c r="BD39" i="17"/>
  <c r="BF39" i="17"/>
  <c r="BH39" i="17"/>
  <c r="BJ39" i="17"/>
  <c r="BL39" i="17"/>
  <c r="BN39" i="17"/>
  <c r="BP39" i="17"/>
  <c r="BR39" i="17"/>
  <c r="BT39" i="17"/>
  <c r="BV39" i="17"/>
  <c r="BV47" i="17" s="1"/>
  <c r="BX39" i="17"/>
  <c r="BZ39" i="17"/>
  <c r="BZ47" i="17" s="1"/>
  <c r="BZ51" i="17" s="1"/>
  <c r="BZ55" i="17" s="1"/>
  <c r="BZ4" i="17" s="1"/>
  <c r="CB39" i="17"/>
  <c r="CB47" i="17" s="1"/>
  <c r="CD39" i="17"/>
  <c r="CD47" i="17" s="1"/>
  <c r="CD51" i="17" s="1"/>
  <c r="CD55" i="17" s="1"/>
  <c r="CD4" i="17" s="1"/>
  <c r="CF39" i="17"/>
  <c r="CH39" i="17"/>
  <c r="CJ39" i="17"/>
  <c r="CL39" i="17"/>
  <c r="CN39" i="17"/>
  <c r="CP39" i="17"/>
  <c r="CR39" i="17"/>
  <c r="CT39" i="17"/>
  <c r="CT47" i="17" s="1"/>
  <c r="CV39" i="17"/>
  <c r="CX39" i="17"/>
  <c r="CZ39" i="17"/>
  <c r="DB39" i="17"/>
  <c r="DD39" i="17"/>
  <c r="DF39" i="17"/>
  <c r="DH39" i="17"/>
  <c r="DJ39" i="17"/>
  <c r="DL39" i="17"/>
  <c r="DN39" i="17"/>
  <c r="DP39" i="17"/>
  <c r="DR39" i="17"/>
  <c r="DR47" i="17" s="1"/>
  <c r="DT39" i="17"/>
  <c r="DV39" i="17"/>
  <c r="DX39" i="17"/>
  <c r="AH41" i="17"/>
  <c r="AH46" i="17" s="1"/>
  <c r="J44" i="17"/>
  <c r="J46" i="17" s="1"/>
  <c r="J47" i="17" s="1"/>
  <c r="F45" i="17"/>
  <c r="D46" i="17"/>
  <c r="F46" i="17"/>
  <c r="H46" i="17"/>
  <c r="L46" i="17"/>
  <c r="N46" i="17"/>
  <c r="P46" i="17"/>
  <c r="R46" i="17"/>
  <c r="T46" i="17"/>
  <c r="V46" i="17"/>
  <c r="X46" i="17"/>
  <c r="Z46" i="17"/>
  <c r="AB46" i="17"/>
  <c r="AD46" i="17"/>
  <c r="AF46" i="17"/>
  <c r="AJ46" i="17"/>
  <c r="AL46" i="17"/>
  <c r="AN46" i="17"/>
  <c r="AP46" i="17"/>
  <c r="AR46" i="17"/>
  <c r="AT46" i="17"/>
  <c r="AV46" i="17"/>
  <c r="AX46" i="17"/>
  <c r="AZ46" i="17"/>
  <c r="BB46" i="17"/>
  <c r="BD46" i="17"/>
  <c r="BF46" i="17"/>
  <c r="BH46" i="17"/>
  <c r="BJ46" i="17"/>
  <c r="BJ47" i="17" s="1"/>
  <c r="BL46" i="17"/>
  <c r="BN46" i="17"/>
  <c r="BP46" i="17"/>
  <c r="BR46" i="17"/>
  <c r="BT46" i="17"/>
  <c r="BV46" i="17"/>
  <c r="BX46" i="17"/>
  <c r="BZ46" i="17"/>
  <c r="CB46" i="17"/>
  <c r="CD46" i="17"/>
  <c r="CF46" i="17"/>
  <c r="CH46" i="17"/>
  <c r="CJ46" i="17"/>
  <c r="CL46" i="17"/>
  <c r="CN46" i="17"/>
  <c r="CP46" i="17"/>
  <c r="CR46" i="17"/>
  <c r="CT46" i="17"/>
  <c r="CV46" i="17"/>
  <c r="CX46" i="17"/>
  <c r="CZ46" i="17"/>
  <c r="DB46" i="17"/>
  <c r="DD46" i="17"/>
  <c r="DF46" i="17"/>
  <c r="DH46" i="17"/>
  <c r="DJ46" i="17"/>
  <c r="DL46" i="17"/>
  <c r="DN46" i="17"/>
  <c r="DP46" i="17"/>
  <c r="DR46" i="17"/>
  <c r="DT46" i="17"/>
  <c r="DV46" i="17"/>
  <c r="DX46" i="17"/>
  <c r="F53" i="17"/>
  <c r="F54" i="17" s="1"/>
  <c r="F69" i="17" s="1"/>
  <c r="J53" i="17"/>
  <c r="N53" i="17"/>
  <c r="N54" i="17" s="1"/>
  <c r="N69" i="17" s="1"/>
  <c r="M7" i="17" s="1"/>
  <c r="AB53" i="17"/>
  <c r="D54" i="17"/>
  <c r="D69" i="17" s="1"/>
  <c r="H54" i="17"/>
  <c r="H69" i="17" s="1"/>
  <c r="J54" i="17"/>
  <c r="J69" i="17" s="1"/>
  <c r="L54" i="17"/>
  <c r="L69" i="17" s="1"/>
  <c r="P54" i="17"/>
  <c r="P69" i="17" s="1"/>
  <c r="R54" i="17"/>
  <c r="R69" i="17" s="1"/>
  <c r="T54" i="17"/>
  <c r="T69" i="17" s="1"/>
  <c r="V54" i="17"/>
  <c r="X54" i="17"/>
  <c r="Z54" i="17"/>
  <c r="AB54" i="17"/>
  <c r="AD54" i="17"/>
  <c r="AD69" i="17" s="1"/>
  <c r="AF54" i="17"/>
  <c r="AF69" i="17" s="1"/>
  <c r="AH54" i="17"/>
  <c r="AH69" i="17" s="1"/>
  <c r="AJ54" i="17"/>
  <c r="AJ69" i="17" s="1"/>
  <c r="AL54" i="17"/>
  <c r="AL69" i="17" s="1"/>
  <c r="AN54" i="17"/>
  <c r="AP54" i="17"/>
  <c r="AP69" i="17" s="1"/>
  <c r="AR54" i="17"/>
  <c r="AR69" i="17" s="1"/>
  <c r="AT54" i="17"/>
  <c r="AV54" i="17"/>
  <c r="AV69" i="17" s="1"/>
  <c r="AX54" i="17"/>
  <c r="AZ54" i="17"/>
  <c r="AZ69" i="17" s="1"/>
  <c r="AW7" i="17" s="1"/>
  <c r="BB54" i="17"/>
  <c r="BB69" i="17" s="1"/>
  <c r="BD54" i="17"/>
  <c r="BD69" i="17" s="1"/>
  <c r="BF54" i="17"/>
  <c r="BF69" i="17" s="1"/>
  <c r="BH54" i="17"/>
  <c r="BH69" i="17" s="1"/>
  <c r="BJ54" i="17"/>
  <c r="BJ69" i="17" s="1"/>
  <c r="BL54" i="17"/>
  <c r="BL69" i="17" s="1"/>
  <c r="BI7" i="17" s="1"/>
  <c r="BN54" i="17"/>
  <c r="BP54" i="17"/>
  <c r="BP69" i="17" s="1"/>
  <c r="BM7" i="17" s="1"/>
  <c r="BR54" i="17"/>
  <c r="BR69" i="17" s="1"/>
  <c r="BT54" i="17"/>
  <c r="BT69" i="17" s="1"/>
  <c r="BV54" i="17"/>
  <c r="BV69" i="17" s="1"/>
  <c r="BX54" i="17"/>
  <c r="BX69" i="17" s="1"/>
  <c r="BZ54" i="17"/>
  <c r="BZ69" i="17" s="1"/>
  <c r="CB54" i="17"/>
  <c r="CB69" i="17" s="1"/>
  <c r="BY7" i="17" s="1"/>
  <c r="CD54" i="17"/>
  <c r="CD69" i="17" s="1"/>
  <c r="CC7" i="17" s="1"/>
  <c r="CF54" i="17"/>
  <c r="CF69" i="17" s="1"/>
  <c r="CH54" i="17"/>
  <c r="CH69" i="17" s="1"/>
  <c r="CJ54" i="17"/>
  <c r="CL54" i="17"/>
  <c r="CN54" i="17"/>
  <c r="CN69" i="17" s="1"/>
  <c r="CP54" i="17"/>
  <c r="CR54" i="17"/>
  <c r="CT54" i="17"/>
  <c r="CV54" i="17"/>
  <c r="CX54" i="17"/>
  <c r="CX69" i="17" s="1"/>
  <c r="CZ54" i="17"/>
  <c r="CZ69" i="17" s="1"/>
  <c r="DB54" i="17"/>
  <c r="DB69" i="17" s="1"/>
  <c r="DD54" i="17"/>
  <c r="DD69" i="17" s="1"/>
  <c r="DF54" i="17"/>
  <c r="DF69" i="17" s="1"/>
  <c r="DH54" i="17"/>
  <c r="DH69" i="17" s="1"/>
  <c r="DJ54" i="17"/>
  <c r="DJ69" i="17" s="1"/>
  <c r="DL54" i="17"/>
  <c r="DL69" i="17" s="1"/>
  <c r="DN54" i="17"/>
  <c r="DN69" i="17" s="1"/>
  <c r="DP54" i="17"/>
  <c r="DP69" i="17" s="1"/>
  <c r="DM7" i="17" s="1"/>
  <c r="DR54" i="17"/>
  <c r="DR69" i="17" s="1"/>
  <c r="DQ7" i="17" s="1"/>
  <c r="DT54" i="17"/>
  <c r="DT69" i="17" s="1"/>
  <c r="DV54" i="17"/>
  <c r="DV69" i="17" s="1"/>
  <c r="DX54" i="17"/>
  <c r="DX69" i="17" s="1"/>
  <c r="D56" i="17"/>
  <c r="D3" i="17" s="1"/>
  <c r="F56" i="17"/>
  <c r="F3" i="17" s="1"/>
  <c r="H56" i="17"/>
  <c r="H3" i="17" s="1"/>
  <c r="J56" i="17"/>
  <c r="J3" i="17" s="1"/>
  <c r="L56" i="17"/>
  <c r="L3" i="17" s="1"/>
  <c r="N56" i="17"/>
  <c r="P56" i="17"/>
  <c r="R56" i="17"/>
  <c r="T56" i="17"/>
  <c r="T3" i="17" s="1"/>
  <c r="V56" i="17"/>
  <c r="V3" i="17" s="1"/>
  <c r="X56" i="17"/>
  <c r="X3" i="17" s="1"/>
  <c r="Z56" i="17"/>
  <c r="Z3" i="17" s="1"/>
  <c r="AB56" i="17"/>
  <c r="AB3" i="17" s="1"/>
  <c r="AD56" i="17"/>
  <c r="AD3" i="17" s="1"/>
  <c r="AF56" i="17"/>
  <c r="AF3" i="17" s="1"/>
  <c r="AH56" i="17"/>
  <c r="AH3" i="17" s="1"/>
  <c r="AJ56" i="17"/>
  <c r="AJ3" i="17" s="1"/>
  <c r="AL56" i="17"/>
  <c r="AL3" i="17" s="1"/>
  <c r="AN56" i="17"/>
  <c r="AN3" i="17" s="1"/>
  <c r="AP56" i="17"/>
  <c r="AP3" i="17" s="1"/>
  <c r="AR56" i="17"/>
  <c r="AR3" i="17" s="1"/>
  <c r="AT56" i="17"/>
  <c r="AT3" i="17" s="1"/>
  <c r="AV56" i="17"/>
  <c r="AV3" i="17" s="1"/>
  <c r="AX56" i="17"/>
  <c r="AX3" i="17" s="1"/>
  <c r="AZ56" i="17"/>
  <c r="AZ3" i="17" s="1"/>
  <c r="BB56" i="17"/>
  <c r="BB3" i="17" s="1"/>
  <c r="BD56" i="17"/>
  <c r="BD3" i="17" s="1"/>
  <c r="BF56" i="17"/>
  <c r="BF3" i="17" s="1"/>
  <c r="BH56" i="17"/>
  <c r="BH3" i="17" s="1"/>
  <c r="BJ56" i="17"/>
  <c r="BL56" i="17"/>
  <c r="BN56" i="17"/>
  <c r="BP56" i="17"/>
  <c r="BP3" i="17" s="1"/>
  <c r="BR56" i="17"/>
  <c r="BT56" i="17"/>
  <c r="BV56" i="17"/>
  <c r="BV3" i="17" s="1"/>
  <c r="BX56" i="17"/>
  <c r="BX3" i="17" s="1"/>
  <c r="BZ56" i="17"/>
  <c r="CB56" i="17"/>
  <c r="CB3" i="17" s="1"/>
  <c r="CD56" i="17"/>
  <c r="CD3" i="17" s="1"/>
  <c r="CF56" i="17"/>
  <c r="CF3" i="17" s="1"/>
  <c r="CH56" i="17"/>
  <c r="CJ56" i="17"/>
  <c r="CJ3" i="17" s="1"/>
  <c r="CL56" i="17"/>
  <c r="CL3" i="17" s="1"/>
  <c r="CN56" i="17"/>
  <c r="CN3" i="17" s="1"/>
  <c r="CP56" i="17"/>
  <c r="CP3" i="17" s="1"/>
  <c r="CR56" i="17"/>
  <c r="CR3" i="17" s="1"/>
  <c r="CT56" i="17"/>
  <c r="CT3" i="17" s="1"/>
  <c r="CV56" i="17"/>
  <c r="CV3" i="17" s="1"/>
  <c r="CX56" i="17"/>
  <c r="CX3" i="17" s="1"/>
  <c r="CZ56" i="17"/>
  <c r="CZ3" i="17" s="1"/>
  <c r="DB56" i="17"/>
  <c r="DB3" i="17" s="1"/>
  <c r="DD56" i="17"/>
  <c r="DD3" i="17" s="1"/>
  <c r="DF56" i="17"/>
  <c r="DH56" i="17"/>
  <c r="DJ56" i="17"/>
  <c r="DL56" i="17"/>
  <c r="DN56" i="17"/>
  <c r="DN3" i="17" s="1"/>
  <c r="DP56" i="17"/>
  <c r="DP3" i="17" s="1"/>
  <c r="DR56" i="17"/>
  <c r="DR3" i="17" s="1"/>
  <c r="DT56" i="17"/>
  <c r="DT3" i="17" s="1"/>
  <c r="DV56" i="17"/>
  <c r="DV3" i="17" s="1"/>
  <c r="DX56" i="17"/>
  <c r="DX3" i="17" s="1"/>
  <c r="D18" i="17"/>
  <c r="D19" i="17" s="1"/>
  <c r="F18" i="17"/>
  <c r="F19" i="17" s="1"/>
  <c r="H18" i="17"/>
  <c r="H19" i="17" s="1"/>
  <c r="J18" i="17"/>
  <c r="J19" i="17" s="1"/>
  <c r="L18" i="17"/>
  <c r="L19" i="17" s="1"/>
  <c r="N18" i="17"/>
  <c r="N19" i="17" s="1"/>
  <c r="P18" i="17"/>
  <c r="P19" i="17" s="1"/>
  <c r="R18" i="17"/>
  <c r="R19" i="17" s="1"/>
  <c r="T18" i="17"/>
  <c r="T19" i="17" s="1"/>
  <c r="V18" i="17"/>
  <c r="V19" i="17" s="1"/>
  <c r="X18" i="17"/>
  <c r="X19" i="17" s="1"/>
  <c r="Z18" i="17"/>
  <c r="Z19" i="17" s="1"/>
  <c r="AB18" i="17"/>
  <c r="AB19" i="17" s="1"/>
  <c r="AD18" i="17"/>
  <c r="AF18" i="17"/>
  <c r="AF19" i="17" s="1"/>
  <c r="AG18" i="17"/>
  <c r="AH18" i="17"/>
  <c r="AH19" i="17" s="1"/>
  <c r="AJ18" i="17"/>
  <c r="AJ19" i="17" s="1"/>
  <c r="F20" i="17"/>
  <c r="J20" i="17"/>
  <c r="N20" i="17"/>
  <c r="R20" i="17"/>
  <c r="V20" i="17"/>
  <c r="Z20" i="17"/>
  <c r="AB20" i="17"/>
  <c r="AD20" i="17"/>
  <c r="AF20" i="17"/>
  <c r="AH20" i="17"/>
  <c r="D27" i="17"/>
  <c r="F27" i="17"/>
  <c r="H27" i="17"/>
  <c r="H28" i="17" s="1"/>
  <c r="J27" i="17"/>
  <c r="J28" i="17" s="1"/>
  <c r="L27" i="17"/>
  <c r="L28" i="17" s="1"/>
  <c r="N27" i="17"/>
  <c r="N28" i="17" s="1"/>
  <c r="P27" i="17"/>
  <c r="P28" i="17" s="1"/>
  <c r="R27" i="17"/>
  <c r="T27" i="17"/>
  <c r="T28" i="17" s="1"/>
  <c r="V27" i="17"/>
  <c r="X27" i="17"/>
  <c r="X28" i="17" s="1"/>
  <c r="Z27" i="17"/>
  <c r="Z28" i="17" s="1"/>
  <c r="AB27" i="17"/>
  <c r="AB28" i="17" s="1"/>
  <c r="AD27" i="17"/>
  <c r="AD28" i="17" s="1"/>
  <c r="AF27" i="17"/>
  <c r="AF28" i="17" s="1"/>
  <c r="AH27" i="17"/>
  <c r="AH28" i="17" s="1"/>
  <c r="AJ27" i="17"/>
  <c r="AJ28" i="17" s="1"/>
  <c r="AL27" i="17"/>
  <c r="AL28" i="17" s="1"/>
  <c r="AN27" i="17"/>
  <c r="AN28" i="17" s="1"/>
  <c r="AP27" i="17"/>
  <c r="AP28" i="17" s="1"/>
  <c r="AR27" i="17"/>
  <c r="AR28" i="17" s="1"/>
  <c r="AT27" i="17"/>
  <c r="AV27" i="17"/>
  <c r="AX27" i="17"/>
  <c r="AZ27" i="17"/>
  <c r="BB27" i="17"/>
  <c r="BB28" i="17" s="1"/>
  <c r="BD27" i="17"/>
  <c r="BD28" i="17" s="1"/>
  <c r="BF27" i="17"/>
  <c r="BF28" i="17" s="1"/>
  <c r="BH27" i="17"/>
  <c r="BH28" i="17" s="1"/>
  <c r="BJ27" i="17"/>
  <c r="BJ28" i="17" s="1"/>
  <c r="BL27" i="17"/>
  <c r="BL28" i="17" s="1"/>
  <c r="BN27" i="17"/>
  <c r="BP27" i="17"/>
  <c r="BR27" i="17"/>
  <c r="BT27" i="17"/>
  <c r="BT28" i="17" s="1"/>
  <c r="BV27" i="17"/>
  <c r="BV28" i="17" s="1"/>
  <c r="BX27" i="17"/>
  <c r="BX28" i="17" s="1"/>
  <c r="BZ27" i="17"/>
  <c r="BZ28" i="17" s="1"/>
  <c r="CB27" i="17"/>
  <c r="CB28" i="17" s="1"/>
  <c r="CD27" i="17"/>
  <c r="CD28" i="17" s="1"/>
  <c r="CF27" i="17"/>
  <c r="CF28" i="17" s="1"/>
  <c r="CH27" i="17"/>
  <c r="CH28" i="17" s="1"/>
  <c r="CJ27" i="17"/>
  <c r="CJ28" i="17" s="1"/>
  <c r="CL27" i="17"/>
  <c r="CN27" i="17"/>
  <c r="CP27" i="17"/>
  <c r="CR27" i="17"/>
  <c r="CT27" i="17"/>
  <c r="CT28" i="17" s="1"/>
  <c r="CV27" i="17"/>
  <c r="CV28" i="17" s="1"/>
  <c r="CX27" i="17"/>
  <c r="CX28" i="17" s="1"/>
  <c r="CZ27" i="17"/>
  <c r="CZ28" i="17" s="1"/>
  <c r="DB27" i="17"/>
  <c r="DB28" i="17" s="1"/>
  <c r="DD27" i="17"/>
  <c r="DD28" i="17" s="1"/>
  <c r="DF27" i="17"/>
  <c r="DF28" i="17" s="1"/>
  <c r="DH27" i="17"/>
  <c r="DH28" i="17" s="1"/>
  <c r="DJ27" i="17"/>
  <c r="DL27" i="17"/>
  <c r="DN27" i="17"/>
  <c r="DP27" i="17"/>
  <c r="DP28" i="17" s="1"/>
  <c r="DR27" i="17"/>
  <c r="DR28" i="17" s="1"/>
  <c r="DT27" i="17"/>
  <c r="DT28" i="17" s="1"/>
  <c r="DV27" i="17"/>
  <c r="DV28" i="17" s="1"/>
  <c r="DX27" i="17"/>
  <c r="DX28" i="17" s="1"/>
  <c r="D28" i="17"/>
  <c r="F28" i="17"/>
  <c r="R28" i="17"/>
  <c r="V28" i="17"/>
  <c r="AT28" i="17"/>
  <c r="AV28" i="17"/>
  <c r="AX28" i="17"/>
  <c r="AZ28" i="17"/>
  <c r="BN28" i="17"/>
  <c r="BP28" i="17"/>
  <c r="BR28" i="17"/>
  <c r="CL28" i="17"/>
  <c r="CN28" i="17"/>
  <c r="CP28" i="17"/>
  <c r="CR28" i="17"/>
  <c r="DJ28" i="17"/>
  <c r="DL28" i="17"/>
  <c r="DN28" i="17"/>
  <c r="E29" i="17"/>
  <c r="F29" i="17"/>
  <c r="H29" i="17"/>
  <c r="J29" i="17"/>
  <c r="N29" i="17"/>
  <c r="P29" i="17"/>
  <c r="X29" i="17"/>
  <c r="AD29" i="17"/>
  <c r="AH29" i="17"/>
  <c r="AJ29" i="17"/>
  <c r="F31" i="17"/>
  <c r="J31" i="17"/>
  <c r="N31" i="17"/>
  <c r="P31" i="17"/>
  <c r="T31" i="17"/>
  <c r="V31" i="17"/>
  <c r="Z31" i="17"/>
  <c r="AB31" i="17"/>
  <c r="AD31" i="17"/>
  <c r="AF31" i="17"/>
  <c r="AH31" i="17"/>
  <c r="AJ31" i="17"/>
  <c r="A1" i="17"/>
  <c r="N3" i="17"/>
  <c r="P3" i="17"/>
  <c r="R3" i="17"/>
  <c r="BJ3" i="17"/>
  <c r="BL3" i="17"/>
  <c r="BN3" i="17"/>
  <c r="BR3" i="17"/>
  <c r="BT3" i="17"/>
  <c r="BZ3" i="17"/>
  <c r="CH3" i="17"/>
  <c r="DF3" i="17"/>
  <c r="DH3" i="17"/>
  <c r="DJ3" i="17"/>
  <c r="DL3" i="17"/>
  <c r="AK6" i="17"/>
  <c r="AO6" i="17"/>
  <c r="BI6" i="17"/>
  <c r="BM6" i="17"/>
  <c r="BQ6" i="17"/>
  <c r="CC6" i="17"/>
  <c r="CK6" i="17"/>
  <c r="DI6" i="17"/>
  <c r="CG7" i="17"/>
  <c r="C59" i="16"/>
  <c r="E59" i="16"/>
  <c r="G59" i="16"/>
  <c r="I59" i="16"/>
  <c r="K59" i="16"/>
  <c r="M59" i="16"/>
  <c r="O59" i="16"/>
  <c r="Q59" i="16"/>
  <c r="S59" i="16"/>
  <c r="U59" i="16"/>
  <c r="W59" i="16"/>
  <c r="Y59" i="16"/>
  <c r="AA59" i="16"/>
  <c r="AC59" i="16"/>
  <c r="AE59" i="16"/>
  <c r="AG59" i="16"/>
  <c r="AI59" i="16"/>
  <c r="AK59" i="16"/>
  <c r="AM59" i="16"/>
  <c r="AO59" i="16"/>
  <c r="AQ59" i="16"/>
  <c r="AS59" i="16"/>
  <c r="AU59" i="16"/>
  <c r="AU63" i="16" s="1"/>
  <c r="AW59" i="16"/>
  <c r="AY59" i="16"/>
  <c r="BA59" i="16"/>
  <c r="BA63" i="16" s="1"/>
  <c r="BB58" i="16" s="1"/>
  <c r="BB5" i="16" s="1"/>
  <c r="BC59" i="16"/>
  <c r="BE59" i="16"/>
  <c r="BG59" i="16"/>
  <c r="BI59" i="16"/>
  <c r="BK59" i="16"/>
  <c r="BM59" i="16"/>
  <c r="BO59" i="16"/>
  <c r="BQ59" i="16"/>
  <c r="BS59" i="16"/>
  <c r="BU59" i="16"/>
  <c r="BW59" i="16"/>
  <c r="BY59" i="16"/>
  <c r="CA59" i="16"/>
  <c r="CC59" i="16"/>
  <c r="CE59" i="16"/>
  <c r="CG59" i="16"/>
  <c r="CI59" i="16"/>
  <c r="CK59" i="16"/>
  <c r="CM59" i="16"/>
  <c r="CO59" i="16"/>
  <c r="CQ59" i="16"/>
  <c r="CS59" i="16"/>
  <c r="CU59" i="16"/>
  <c r="CW59" i="16"/>
  <c r="CY59" i="16"/>
  <c r="DA59" i="16"/>
  <c r="DC59" i="16"/>
  <c r="DE59" i="16"/>
  <c r="DG59" i="16"/>
  <c r="DI59" i="16"/>
  <c r="DK59" i="16"/>
  <c r="DM59" i="16"/>
  <c r="DO59" i="16"/>
  <c r="DQ59" i="16"/>
  <c r="DS59" i="16"/>
  <c r="DU59" i="16"/>
  <c r="DW59" i="16"/>
  <c r="C60" i="16"/>
  <c r="C63" i="16" s="1"/>
  <c r="D58" i="16" s="1"/>
  <c r="D5" i="16" s="1"/>
  <c r="E60" i="16"/>
  <c r="G60" i="16"/>
  <c r="I60" i="16"/>
  <c r="K60" i="16"/>
  <c r="M60" i="16"/>
  <c r="O60" i="16"/>
  <c r="Q60" i="16"/>
  <c r="S60" i="16"/>
  <c r="U60" i="16"/>
  <c r="W60" i="16"/>
  <c r="Y60" i="16"/>
  <c r="AA60" i="16"/>
  <c r="AC60" i="16"/>
  <c r="AE60" i="16"/>
  <c r="AG60" i="16"/>
  <c r="AI60" i="16"/>
  <c r="AK60" i="16"/>
  <c r="AM60" i="16"/>
  <c r="AO60" i="16"/>
  <c r="AQ60" i="16"/>
  <c r="AS60" i="16"/>
  <c r="AU60" i="16"/>
  <c r="AW60" i="16"/>
  <c r="AW63" i="16" s="1"/>
  <c r="AY60" i="16"/>
  <c r="BA60" i="16"/>
  <c r="BC60" i="16"/>
  <c r="BE60" i="16"/>
  <c r="BG60" i="16"/>
  <c r="BI60" i="16"/>
  <c r="BK60" i="16"/>
  <c r="BM60" i="16"/>
  <c r="BO60" i="16"/>
  <c r="BQ60" i="16"/>
  <c r="BS60" i="16"/>
  <c r="BU60" i="16"/>
  <c r="BU63" i="16" s="1"/>
  <c r="BW60" i="16"/>
  <c r="BY60" i="16"/>
  <c r="CA60" i="16"/>
  <c r="CC60" i="16"/>
  <c r="CE60" i="16"/>
  <c r="CG60" i="16"/>
  <c r="CI60" i="16"/>
  <c r="CK60" i="16"/>
  <c r="CM60" i="16"/>
  <c r="CO60" i="16"/>
  <c r="CQ60" i="16"/>
  <c r="CQ63" i="16" s="1"/>
  <c r="CS60" i="16"/>
  <c r="CU60" i="16"/>
  <c r="CW60" i="16"/>
  <c r="CY60" i="16"/>
  <c r="DA60" i="16"/>
  <c r="DC60" i="16"/>
  <c r="DE60" i="16"/>
  <c r="DG60" i="16"/>
  <c r="DI60" i="16"/>
  <c r="DK60" i="16"/>
  <c r="DM60" i="16"/>
  <c r="DO60" i="16"/>
  <c r="DO63" i="16" s="1"/>
  <c r="DQ60" i="16"/>
  <c r="DS60" i="16"/>
  <c r="DU60" i="16"/>
  <c r="DW60" i="16"/>
  <c r="C61" i="16"/>
  <c r="E61" i="16"/>
  <c r="G61" i="16"/>
  <c r="I61" i="16"/>
  <c r="K61" i="16"/>
  <c r="M61" i="16"/>
  <c r="O61" i="16"/>
  <c r="Q61" i="16"/>
  <c r="S61" i="16"/>
  <c r="U61" i="16"/>
  <c r="W61" i="16"/>
  <c r="Y61" i="16"/>
  <c r="AA61" i="16"/>
  <c r="AC61" i="16"/>
  <c r="AE61" i="16"/>
  <c r="AG61" i="16"/>
  <c r="AI61" i="16"/>
  <c r="AK61" i="16"/>
  <c r="AM61" i="16"/>
  <c r="AO61" i="16"/>
  <c r="AQ61" i="16"/>
  <c r="AS61" i="16"/>
  <c r="AU61" i="16"/>
  <c r="AW61" i="16"/>
  <c r="AY61" i="16"/>
  <c r="BA61" i="16"/>
  <c r="BC61" i="16"/>
  <c r="BE61" i="16"/>
  <c r="BG61" i="16"/>
  <c r="BI61" i="16"/>
  <c r="BK61" i="16"/>
  <c r="BM61" i="16"/>
  <c r="BM63" i="16" s="1"/>
  <c r="BO61" i="16"/>
  <c r="BQ61" i="16"/>
  <c r="BS61" i="16"/>
  <c r="BU61" i="16"/>
  <c r="BW61" i="16"/>
  <c r="BY61" i="16"/>
  <c r="CA61" i="16"/>
  <c r="CC61" i="16"/>
  <c r="CE61" i="16"/>
  <c r="CG61" i="16"/>
  <c r="CI61" i="16"/>
  <c r="CK61" i="16"/>
  <c r="CM61" i="16"/>
  <c r="CO61" i="16"/>
  <c r="CQ61" i="16"/>
  <c r="CS61" i="16"/>
  <c r="CU61" i="16"/>
  <c r="CW61" i="16"/>
  <c r="CY61" i="16"/>
  <c r="DA61" i="16"/>
  <c r="DC61" i="16"/>
  <c r="DE61" i="16"/>
  <c r="DG61" i="16"/>
  <c r="DI61" i="16"/>
  <c r="DK61" i="16"/>
  <c r="DK63" i="16" s="1"/>
  <c r="DM61" i="16"/>
  <c r="DO61" i="16"/>
  <c r="DQ61" i="16"/>
  <c r="DS61" i="16"/>
  <c r="DU61" i="16"/>
  <c r="DW61" i="16"/>
  <c r="C62" i="16"/>
  <c r="E62" i="16"/>
  <c r="G62" i="16"/>
  <c r="I62" i="16"/>
  <c r="K62" i="16"/>
  <c r="K63" i="16" s="1"/>
  <c r="L58" i="16" s="1"/>
  <c r="L5" i="16" s="1"/>
  <c r="M62" i="16"/>
  <c r="O62" i="16"/>
  <c r="O63" i="16" s="1"/>
  <c r="Q62" i="16"/>
  <c r="S62" i="16"/>
  <c r="U62" i="16"/>
  <c r="W62" i="16"/>
  <c r="Y62" i="16"/>
  <c r="AA62" i="16"/>
  <c r="AC62" i="16"/>
  <c r="AE62" i="16"/>
  <c r="AG62" i="16"/>
  <c r="AI62" i="16"/>
  <c r="AK62" i="16"/>
  <c r="AM62" i="16"/>
  <c r="AO62" i="16"/>
  <c r="AQ62" i="16"/>
  <c r="AS62" i="16"/>
  <c r="AU62" i="16"/>
  <c r="AW62" i="16"/>
  <c r="AY62" i="16"/>
  <c r="BA62" i="16"/>
  <c r="BC62" i="16"/>
  <c r="BE62" i="16"/>
  <c r="BG62" i="16"/>
  <c r="BI62" i="16"/>
  <c r="BK62" i="16"/>
  <c r="BM62" i="16"/>
  <c r="BO62" i="16"/>
  <c r="BQ62" i="16"/>
  <c r="BS62" i="16"/>
  <c r="BU62" i="16"/>
  <c r="BW62" i="16"/>
  <c r="BY62" i="16"/>
  <c r="CA62" i="16"/>
  <c r="CC62" i="16"/>
  <c r="CE62" i="16"/>
  <c r="CG62" i="16"/>
  <c r="CI62" i="16"/>
  <c r="CI63" i="16" s="1"/>
  <c r="CK62" i="16"/>
  <c r="CM62" i="16"/>
  <c r="CO62" i="16"/>
  <c r="CQ62" i="16"/>
  <c r="CS62" i="16"/>
  <c r="CU62" i="16"/>
  <c r="CW62" i="16"/>
  <c r="CY62" i="16"/>
  <c r="DA62" i="16"/>
  <c r="DC62" i="16"/>
  <c r="DE62" i="16"/>
  <c r="DG62" i="16"/>
  <c r="DG63" i="16" s="1"/>
  <c r="DI62" i="16"/>
  <c r="DK62" i="16"/>
  <c r="DM62" i="16"/>
  <c r="DO62" i="16"/>
  <c r="DQ62" i="16"/>
  <c r="DS62" i="16"/>
  <c r="DU62" i="16"/>
  <c r="DW62" i="16"/>
  <c r="Y63" i="16"/>
  <c r="AC63" i="16"/>
  <c r="AD58" i="16" s="1"/>
  <c r="AD5" i="16" s="1"/>
  <c r="AU64" i="16"/>
  <c r="I66" i="16"/>
  <c r="K66" i="16"/>
  <c r="AC66" i="16"/>
  <c r="D69" i="16"/>
  <c r="H69" i="16"/>
  <c r="R69" i="16"/>
  <c r="Z69" i="16"/>
  <c r="Y7" i="16" s="1"/>
  <c r="AR69" i="16"/>
  <c r="AX69" i="16"/>
  <c r="AZ69" i="16"/>
  <c r="BV69" i="16"/>
  <c r="BX69" i="16"/>
  <c r="CT69" i="16"/>
  <c r="CS7" i="16" s="1"/>
  <c r="CV69" i="16"/>
  <c r="CX69" i="16"/>
  <c r="CZ69" i="16"/>
  <c r="DL69" i="16"/>
  <c r="H33" i="16"/>
  <c r="H39" i="16" s="1"/>
  <c r="L33" i="16"/>
  <c r="P33" i="16"/>
  <c r="T33" i="16"/>
  <c r="X33" i="16"/>
  <c r="AB33" i="16"/>
  <c r="AF33" i="16"/>
  <c r="AJ33" i="16"/>
  <c r="AJ39" i="16" s="1"/>
  <c r="AJ47" i="16" s="1"/>
  <c r="L34" i="16"/>
  <c r="P34" i="16"/>
  <c r="T34" i="16"/>
  <c r="X34" i="16"/>
  <c r="Z34" i="16"/>
  <c r="Z39" i="16" s="1"/>
  <c r="F37" i="16"/>
  <c r="L37" i="16"/>
  <c r="P37" i="16"/>
  <c r="T37" i="16"/>
  <c r="X37" i="16"/>
  <c r="X39" i="16" s="1"/>
  <c r="X47" i="16" s="1"/>
  <c r="AB37" i="16"/>
  <c r="AB39" i="16" s="1"/>
  <c r="AB47" i="16" s="1"/>
  <c r="AB51" i="16" s="1"/>
  <c r="AF37" i="16"/>
  <c r="D39" i="16"/>
  <c r="D47" i="16" s="1"/>
  <c r="D51" i="16" s="1"/>
  <c r="D55" i="16" s="1"/>
  <c r="D4" i="16" s="1"/>
  <c r="F39" i="16"/>
  <c r="F47" i="16" s="1"/>
  <c r="J39" i="16"/>
  <c r="N39" i="16"/>
  <c r="R39" i="16"/>
  <c r="V39" i="16"/>
  <c r="AD39" i="16"/>
  <c r="AH39" i="16"/>
  <c r="AL39" i="16"/>
  <c r="AN39" i="16"/>
  <c r="AP39" i="16"/>
  <c r="AR39" i="16"/>
  <c r="AT39" i="16"/>
  <c r="AV39" i="16"/>
  <c r="AX39" i="16"/>
  <c r="AX47" i="16" s="1"/>
  <c r="AZ39" i="16"/>
  <c r="BB39" i="16"/>
  <c r="BD39" i="16"/>
  <c r="BF39" i="16"/>
  <c r="BH39" i="16"/>
  <c r="BJ39" i="16"/>
  <c r="BJ47" i="16" s="1"/>
  <c r="BL39" i="16"/>
  <c r="BN39" i="16"/>
  <c r="BP39" i="16"/>
  <c r="BR39" i="16"/>
  <c r="BT39" i="16"/>
  <c r="BV39" i="16"/>
  <c r="BV47" i="16" s="1"/>
  <c r="BV51" i="16" s="1"/>
  <c r="BX39" i="16"/>
  <c r="BZ39" i="16"/>
  <c r="CB39" i="16"/>
  <c r="CD39" i="16"/>
  <c r="CF39" i="16"/>
  <c r="CH39" i="16"/>
  <c r="CJ39" i="16"/>
  <c r="CL39" i="16"/>
  <c r="CN39" i="16"/>
  <c r="CN47" i="16" s="1"/>
  <c r="CP39" i="16"/>
  <c r="CR39" i="16"/>
  <c r="CT39" i="16"/>
  <c r="CT47" i="16" s="1"/>
  <c r="CV39" i="16"/>
  <c r="CX39" i="16"/>
  <c r="CZ39" i="16"/>
  <c r="DB39" i="16"/>
  <c r="DD39" i="16"/>
  <c r="DF39" i="16"/>
  <c r="DH39" i="16"/>
  <c r="DJ39" i="16"/>
  <c r="DL39" i="16"/>
  <c r="DN39" i="16"/>
  <c r="DP39" i="16"/>
  <c r="DR39" i="16"/>
  <c r="DR47" i="16" s="1"/>
  <c r="DT39" i="16"/>
  <c r="DV39" i="16"/>
  <c r="DX39" i="16"/>
  <c r="AH41" i="16"/>
  <c r="AH46" i="16" s="1"/>
  <c r="J44" i="16"/>
  <c r="J46" i="16" s="1"/>
  <c r="F45" i="16"/>
  <c r="D46" i="16"/>
  <c r="F46" i="16"/>
  <c r="H46" i="16"/>
  <c r="L46" i="16"/>
  <c r="N46" i="16"/>
  <c r="N47" i="16" s="1"/>
  <c r="P46" i="16"/>
  <c r="R46" i="16"/>
  <c r="T46" i="16"/>
  <c r="V46" i="16"/>
  <c r="V47" i="16" s="1"/>
  <c r="X46" i="16"/>
  <c r="Z46" i="16"/>
  <c r="AB46" i="16"/>
  <c r="AD46" i="16"/>
  <c r="AF46" i="16"/>
  <c r="AJ46" i="16"/>
  <c r="AL46" i="16"/>
  <c r="AN46" i="16"/>
  <c r="AP46" i="16"/>
  <c r="AR46" i="16"/>
  <c r="AT46" i="16"/>
  <c r="AV46" i="16"/>
  <c r="AX46" i="16"/>
  <c r="AZ46" i="16"/>
  <c r="BB46" i="16"/>
  <c r="BD46" i="16"/>
  <c r="BF46" i="16"/>
  <c r="BH46" i="16"/>
  <c r="BJ46" i="16"/>
  <c r="BL46" i="16"/>
  <c r="BN46" i="16"/>
  <c r="BP46" i="16"/>
  <c r="BR46" i="16"/>
  <c r="BT46" i="16"/>
  <c r="BV46" i="16"/>
  <c r="BX46" i="16"/>
  <c r="BZ46" i="16"/>
  <c r="CB46" i="16"/>
  <c r="CD46" i="16"/>
  <c r="CF46" i="16"/>
  <c r="CH46" i="16"/>
  <c r="CJ46" i="16"/>
  <c r="CL46" i="16"/>
  <c r="CN46" i="16"/>
  <c r="CP46" i="16"/>
  <c r="CP47" i="16" s="1"/>
  <c r="CR46" i="16"/>
  <c r="CR47" i="16" s="1"/>
  <c r="CR51" i="16" s="1"/>
  <c r="CT46" i="16"/>
  <c r="CV46" i="16"/>
  <c r="CX46" i="16"/>
  <c r="CZ46" i="16"/>
  <c r="DB46" i="16"/>
  <c r="DD46" i="16"/>
  <c r="DF46" i="16"/>
  <c r="DH46" i="16"/>
  <c r="DJ46" i="16"/>
  <c r="DL46" i="16"/>
  <c r="DN46" i="16"/>
  <c r="DN47" i="16" s="1"/>
  <c r="DP46" i="16"/>
  <c r="DP47" i="16" s="1"/>
  <c r="DR46" i="16"/>
  <c r="DT46" i="16"/>
  <c r="DV46" i="16"/>
  <c r="DX46" i="16"/>
  <c r="F53" i="16"/>
  <c r="F54" i="16" s="1"/>
  <c r="F69" i="16" s="1"/>
  <c r="J53" i="16"/>
  <c r="J54" i="16" s="1"/>
  <c r="J69" i="16" s="1"/>
  <c r="N53" i="16"/>
  <c r="N54" i="16" s="1"/>
  <c r="N69" i="16" s="1"/>
  <c r="AB53" i="16"/>
  <c r="AB54" i="16" s="1"/>
  <c r="AB69" i="16" s="1"/>
  <c r="D54" i="16"/>
  <c r="H54" i="16"/>
  <c r="L54" i="16"/>
  <c r="L69" i="16" s="1"/>
  <c r="P54" i="16"/>
  <c r="P69" i="16" s="1"/>
  <c r="R54" i="16"/>
  <c r="T54" i="16"/>
  <c r="T69" i="16" s="1"/>
  <c r="V54" i="16"/>
  <c r="V69" i="16" s="1"/>
  <c r="X54" i="16"/>
  <c r="X69" i="16" s="1"/>
  <c r="Z54" i="16"/>
  <c r="AD54" i="16"/>
  <c r="AD69" i="16" s="1"/>
  <c r="AF54" i="16"/>
  <c r="AF69" i="16" s="1"/>
  <c r="AH54" i="16"/>
  <c r="AH69" i="16" s="1"/>
  <c r="AJ54" i="16"/>
  <c r="AJ69" i="16" s="1"/>
  <c r="AL54" i="16"/>
  <c r="AL69" i="16" s="1"/>
  <c r="AN54" i="16"/>
  <c r="AN69" i="16" s="1"/>
  <c r="AK7" i="16" s="1"/>
  <c r="AP54" i="16"/>
  <c r="AP69" i="16" s="1"/>
  <c r="AO7" i="16" s="1"/>
  <c r="AR54" i="16"/>
  <c r="AT54" i="16"/>
  <c r="AT69" i="16" s="1"/>
  <c r="AV54" i="16"/>
  <c r="AV69" i="16" s="1"/>
  <c r="AX54" i="16"/>
  <c r="AZ54" i="16"/>
  <c r="BB54" i="16"/>
  <c r="BB69" i="16" s="1"/>
  <c r="BD54" i="16"/>
  <c r="BD69" i="16" s="1"/>
  <c r="BF54" i="16"/>
  <c r="BF69" i="16" s="1"/>
  <c r="BH54" i="16"/>
  <c r="BH69" i="16" s="1"/>
  <c r="BJ54" i="16"/>
  <c r="BJ69" i="16" s="1"/>
  <c r="BI7" i="16" s="1"/>
  <c r="BL54" i="16"/>
  <c r="BL69" i="16" s="1"/>
  <c r="BN54" i="16"/>
  <c r="BN69" i="16" s="1"/>
  <c r="BM7" i="16" s="1"/>
  <c r="BP54" i="16"/>
  <c r="BP69" i="16" s="1"/>
  <c r="BR54" i="16"/>
  <c r="BR69" i="16" s="1"/>
  <c r="BT54" i="16"/>
  <c r="BT69" i="16" s="1"/>
  <c r="BV54" i="16"/>
  <c r="BX54" i="16"/>
  <c r="BZ54" i="16"/>
  <c r="BZ69" i="16" s="1"/>
  <c r="CB54" i="16"/>
  <c r="CB69" i="16" s="1"/>
  <c r="CD54" i="16"/>
  <c r="CD69" i="16" s="1"/>
  <c r="CF54" i="16"/>
  <c r="CF69" i="16" s="1"/>
  <c r="CH54" i="16"/>
  <c r="CH69" i="16" s="1"/>
  <c r="CJ54" i="16"/>
  <c r="CJ69" i="16" s="1"/>
  <c r="CL54" i="16"/>
  <c r="CL69" i="16" s="1"/>
  <c r="CK7" i="16" s="1"/>
  <c r="CN54" i="16"/>
  <c r="CN69" i="16" s="1"/>
  <c r="CP54" i="16"/>
  <c r="CP69" i="16" s="1"/>
  <c r="CR54" i="16"/>
  <c r="CR69" i="16" s="1"/>
  <c r="CT54" i="16"/>
  <c r="CV54" i="16"/>
  <c r="CX54" i="16"/>
  <c r="CZ54" i="16"/>
  <c r="DB54" i="16"/>
  <c r="DB69" i="16" s="1"/>
  <c r="DD54" i="16"/>
  <c r="DD69" i="16" s="1"/>
  <c r="DF54" i="16"/>
  <c r="DF69" i="16" s="1"/>
  <c r="DE7" i="16" s="1"/>
  <c r="DH54" i="16"/>
  <c r="DH69" i="16" s="1"/>
  <c r="DJ54" i="16"/>
  <c r="DJ69" i="16" s="1"/>
  <c r="DL54" i="16"/>
  <c r="DN54" i="16"/>
  <c r="DN69" i="16" s="1"/>
  <c r="DP54" i="16"/>
  <c r="DP69" i="16" s="1"/>
  <c r="DR54" i="16"/>
  <c r="DR69" i="16" s="1"/>
  <c r="DT54" i="16"/>
  <c r="DT69" i="16" s="1"/>
  <c r="DV54" i="16"/>
  <c r="DV69" i="16" s="1"/>
  <c r="DX54" i="16"/>
  <c r="DX69" i="16" s="1"/>
  <c r="BV55" i="16"/>
  <c r="BV4" i="16" s="1"/>
  <c r="D56" i="16"/>
  <c r="D3" i="16" s="1"/>
  <c r="F56" i="16"/>
  <c r="F3" i="16" s="1"/>
  <c r="H56" i="16"/>
  <c r="H3" i="16" s="1"/>
  <c r="J56" i="16"/>
  <c r="J3" i="16" s="1"/>
  <c r="L56" i="16"/>
  <c r="L3" i="16" s="1"/>
  <c r="N56" i="16"/>
  <c r="N3" i="16" s="1"/>
  <c r="P56" i="16"/>
  <c r="R56" i="16"/>
  <c r="R3" i="16" s="1"/>
  <c r="T56" i="16"/>
  <c r="V56" i="16"/>
  <c r="V3" i="16" s="1"/>
  <c r="X56" i="16"/>
  <c r="X3" i="16" s="1"/>
  <c r="Z56" i="16"/>
  <c r="Z3" i="16" s="1"/>
  <c r="AB56" i="16"/>
  <c r="AB3" i="16" s="1"/>
  <c r="AD56" i="16"/>
  <c r="AD3" i="16" s="1"/>
  <c r="AF56" i="16"/>
  <c r="AF3" i="16" s="1"/>
  <c r="AH56" i="16"/>
  <c r="AH3" i="16" s="1"/>
  <c r="AJ56" i="16"/>
  <c r="AJ3" i="16" s="1"/>
  <c r="AL56" i="16"/>
  <c r="AN56" i="16"/>
  <c r="AN3" i="16" s="1"/>
  <c r="AP56" i="16"/>
  <c r="AP3" i="16" s="1"/>
  <c r="AR56" i="16"/>
  <c r="AT56" i="16"/>
  <c r="AT3" i="16" s="1"/>
  <c r="AV56" i="16"/>
  <c r="AV3" i="16" s="1"/>
  <c r="AX56" i="16"/>
  <c r="AZ56" i="16"/>
  <c r="AZ3" i="16" s="1"/>
  <c r="BB56" i="16"/>
  <c r="BB3" i="16" s="1"/>
  <c r="BD56" i="16"/>
  <c r="BF56" i="16"/>
  <c r="BF3" i="16" s="1"/>
  <c r="BH56" i="16"/>
  <c r="BH3" i="16" s="1"/>
  <c r="BJ56" i="16"/>
  <c r="BJ3" i="16" s="1"/>
  <c r="BL56" i="16"/>
  <c r="BL3" i="16" s="1"/>
  <c r="BN56" i="16"/>
  <c r="BN3" i="16" s="1"/>
  <c r="BP56" i="16"/>
  <c r="BR56" i="16"/>
  <c r="BR3" i="16" s="1"/>
  <c r="BT56" i="16"/>
  <c r="BT3" i="16" s="1"/>
  <c r="BV56" i="16"/>
  <c r="BV3" i="16" s="1"/>
  <c r="BX56" i="16"/>
  <c r="BX3" i="16" s="1"/>
  <c r="BZ56" i="16"/>
  <c r="BZ3" i="16" s="1"/>
  <c r="CB56" i="16"/>
  <c r="CB3" i="16" s="1"/>
  <c r="CD56" i="16"/>
  <c r="CD3" i="16" s="1"/>
  <c r="CF56" i="16"/>
  <c r="CF3" i="16" s="1"/>
  <c r="CH56" i="16"/>
  <c r="CH3" i="16" s="1"/>
  <c r="CJ56" i="16"/>
  <c r="CJ3" i="16" s="1"/>
  <c r="CL56" i="16"/>
  <c r="CN56" i="16"/>
  <c r="CP56" i="16"/>
  <c r="CP3" i="16" s="1"/>
  <c r="CR56" i="16"/>
  <c r="CT56" i="16"/>
  <c r="CT3" i="16" s="1"/>
  <c r="CV56" i="16"/>
  <c r="CV3" i="16" s="1"/>
  <c r="CX56" i="16"/>
  <c r="CX3" i="16" s="1"/>
  <c r="CZ56" i="16"/>
  <c r="CZ3" i="16" s="1"/>
  <c r="DB56" i="16"/>
  <c r="DB3" i="16" s="1"/>
  <c r="DD56" i="16"/>
  <c r="DD3" i="16" s="1"/>
  <c r="DF56" i="16"/>
  <c r="DH56" i="16"/>
  <c r="DH3" i="16" s="1"/>
  <c r="DJ56" i="16"/>
  <c r="DJ3" i="16" s="1"/>
  <c r="DL56" i="16"/>
  <c r="DL3" i="16" s="1"/>
  <c r="DN56" i="16"/>
  <c r="DN3" i="16" s="1"/>
  <c r="DP56" i="16"/>
  <c r="DP3" i="16" s="1"/>
  <c r="DR56" i="16"/>
  <c r="DR3" i="16" s="1"/>
  <c r="DT56" i="16"/>
  <c r="DT3" i="16" s="1"/>
  <c r="DV56" i="16"/>
  <c r="DV3" i="16" s="1"/>
  <c r="DX56" i="16"/>
  <c r="DX3" i="16" s="1"/>
  <c r="D18" i="16"/>
  <c r="D19" i="16" s="1"/>
  <c r="F18" i="16"/>
  <c r="F19" i="16" s="1"/>
  <c r="H18" i="16"/>
  <c r="H19" i="16" s="1"/>
  <c r="J18" i="16"/>
  <c r="J19" i="16" s="1"/>
  <c r="L18" i="16"/>
  <c r="L19" i="16" s="1"/>
  <c r="N18" i="16"/>
  <c r="P18" i="16"/>
  <c r="P19" i="16" s="1"/>
  <c r="R18" i="16"/>
  <c r="R19" i="16" s="1"/>
  <c r="T18" i="16"/>
  <c r="T19" i="16" s="1"/>
  <c r="V18" i="16"/>
  <c r="V19" i="16" s="1"/>
  <c r="X18" i="16"/>
  <c r="X19" i="16" s="1"/>
  <c r="Z18" i="16"/>
  <c r="Z19" i="16" s="1"/>
  <c r="AB18" i="16"/>
  <c r="AD18" i="16"/>
  <c r="AD19" i="16" s="1"/>
  <c r="AF18" i="16"/>
  <c r="AF19" i="16" s="1"/>
  <c r="AG18" i="16"/>
  <c r="AH18" i="16"/>
  <c r="AH19" i="16" s="1"/>
  <c r="AJ18" i="16"/>
  <c r="AJ19" i="16" s="1"/>
  <c r="F20" i="16"/>
  <c r="J20" i="16"/>
  <c r="N20" i="16"/>
  <c r="R20" i="16"/>
  <c r="V20" i="16"/>
  <c r="Z20" i="16"/>
  <c r="AB20" i="16"/>
  <c r="AD20" i="16"/>
  <c r="AF20" i="16"/>
  <c r="AH20" i="16"/>
  <c r="D27" i="16"/>
  <c r="F27" i="16"/>
  <c r="H27" i="16"/>
  <c r="H28" i="16" s="1"/>
  <c r="J27" i="16"/>
  <c r="L27" i="16"/>
  <c r="L28" i="16" s="1"/>
  <c r="N27" i="16"/>
  <c r="N28" i="16" s="1"/>
  <c r="P27" i="16"/>
  <c r="P28" i="16" s="1"/>
  <c r="R27" i="16"/>
  <c r="R28" i="16" s="1"/>
  <c r="T27" i="16"/>
  <c r="V27" i="16"/>
  <c r="V28" i="16" s="1"/>
  <c r="X27" i="16"/>
  <c r="X28" i="16" s="1"/>
  <c r="Z27" i="16"/>
  <c r="Z28" i="16" s="1"/>
  <c r="AB27" i="16"/>
  <c r="AD27" i="16"/>
  <c r="AF27" i="16"/>
  <c r="AF28" i="16" s="1"/>
  <c r="AH27" i="16"/>
  <c r="AH28" i="16" s="1"/>
  <c r="AJ27" i="16"/>
  <c r="AJ28" i="16" s="1"/>
  <c r="AL27" i="16"/>
  <c r="AL28" i="16" s="1"/>
  <c r="AN27" i="16"/>
  <c r="AN28" i="16" s="1"/>
  <c r="AP27" i="16"/>
  <c r="AP28" i="16" s="1"/>
  <c r="AR27" i="16"/>
  <c r="AT27" i="16"/>
  <c r="AV27" i="16"/>
  <c r="AV28" i="16" s="1"/>
  <c r="AX27" i="16"/>
  <c r="AZ27" i="16"/>
  <c r="AZ28" i="16" s="1"/>
  <c r="BB27" i="16"/>
  <c r="BB28" i="16" s="1"/>
  <c r="BD27" i="16"/>
  <c r="BD28" i="16" s="1"/>
  <c r="BF27" i="16"/>
  <c r="BF28" i="16" s="1"/>
  <c r="BH27" i="16"/>
  <c r="BH28" i="16" s="1"/>
  <c r="BJ27" i="16"/>
  <c r="BJ28" i="16" s="1"/>
  <c r="BL27" i="16"/>
  <c r="BL28" i="16" s="1"/>
  <c r="BN27" i="16"/>
  <c r="BN28" i="16" s="1"/>
  <c r="BP27" i="16"/>
  <c r="BR27" i="16"/>
  <c r="BT27" i="16"/>
  <c r="BT28" i="16" s="1"/>
  <c r="BV27" i="16"/>
  <c r="BV28" i="16" s="1"/>
  <c r="BX27" i="16"/>
  <c r="BX28" i="16" s="1"/>
  <c r="BZ27" i="16"/>
  <c r="BZ28" i="16" s="1"/>
  <c r="CB27" i="16"/>
  <c r="CB28" i="16" s="1"/>
  <c r="CD27" i="16"/>
  <c r="CD28" i="16" s="1"/>
  <c r="CF27" i="16"/>
  <c r="CF28" i="16" s="1"/>
  <c r="CH27" i="16"/>
  <c r="CH28" i="16" s="1"/>
  <c r="CJ27" i="16"/>
  <c r="CJ28" i="16" s="1"/>
  <c r="CL27" i="16"/>
  <c r="CN27" i="16"/>
  <c r="CP27" i="16"/>
  <c r="CP28" i="16" s="1"/>
  <c r="CR27" i="16"/>
  <c r="CR28" i="16" s="1"/>
  <c r="CT27" i="16"/>
  <c r="CT28" i="16" s="1"/>
  <c r="CV27" i="16"/>
  <c r="CX27" i="16"/>
  <c r="CZ27" i="16"/>
  <c r="CZ28" i="16" s="1"/>
  <c r="DB27" i="16"/>
  <c r="DB28" i="16" s="1"/>
  <c r="DD27" i="16"/>
  <c r="DD28" i="16" s="1"/>
  <c r="DF27" i="16"/>
  <c r="DF28" i="16" s="1"/>
  <c r="DH27" i="16"/>
  <c r="DH28" i="16" s="1"/>
  <c r="DJ27" i="16"/>
  <c r="DJ28" i="16" s="1"/>
  <c r="DL27" i="16"/>
  <c r="DN27" i="16"/>
  <c r="DP27" i="16"/>
  <c r="DR27" i="16"/>
  <c r="DT27" i="16"/>
  <c r="DT28" i="16" s="1"/>
  <c r="DV27" i="16"/>
  <c r="DV28" i="16" s="1"/>
  <c r="DX27" i="16"/>
  <c r="DX28" i="16" s="1"/>
  <c r="D28" i="16"/>
  <c r="F28" i="16"/>
  <c r="J28" i="16"/>
  <c r="T28" i="16"/>
  <c r="AB28" i="16"/>
  <c r="AD28" i="16"/>
  <c r="AR28" i="16"/>
  <c r="AT28" i="16"/>
  <c r="AX28" i="16"/>
  <c r="BP28" i="16"/>
  <c r="BR28" i="16"/>
  <c r="CL28" i="16"/>
  <c r="CN28" i="16"/>
  <c r="CV28" i="16"/>
  <c r="CX28" i="16"/>
  <c r="DL28" i="16"/>
  <c r="DN28" i="16"/>
  <c r="DP28" i="16"/>
  <c r="DR28" i="16"/>
  <c r="E29" i="16"/>
  <c r="F29" i="16"/>
  <c r="H29" i="16"/>
  <c r="J29" i="16"/>
  <c r="N29" i="16"/>
  <c r="P29" i="16"/>
  <c r="X29" i="16"/>
  <c r="AD29" i="16"/>
  <c r="AH29" i="16"/>
  <c r="AJ29" i="16"/>
  <c r="F31" i="16"/>
  <c r="J31" i="16"/>
  <c r="N31" i="16"/>
  <c r="P31" i="16"/>
  <c r="T31" i="16"/>
  <c r="V31" i="16"/>
  <c r="Z31" i="16"/>
  <c r="AB31" i="16"/>
  <c r="AD31" i="16"/>
  <c r="AF31" i="16"/>
  <c r="AH31" i="16"/>
  <c r="AJ31" i="16"/>
  <c r="A1" i="16"/>
  <c r="P3" i="16"/>
  <c r="T3" i="16"/>
  <c r="AL3" i="16"/>
  <c r="AR3" i="16"/>
  <c r="AX3" i="16"/>
  <c r="BD3" i="16"/>
  <c r="BP3" i="16"/>
  <c r="CL3" i="16"/>
  <c r="CN3" i="16"/>
  <c r="CR3" i="16"/>
  <c r="DF3" i="16"/>
  <c r="C6" i="16"/>
  <c r="I6" i="16"/>
  <c r="AC6" i="16"/>
  <c r="AS6" i="16"/>
  <c r="BE6" i="16"/>
  <c r="CG6" i="16"/>
  <c r="CO6" i="16"/>
  <c r="CW6" i="16"/>
  <c r="DI7" i="16"/>
  <c r="C59" i="15"/>
  <c r="E59" i="15"/>
  <c r="G59" i="15"/>
  <c r="I59" i="15"/>
  <c r="K59" i="15"/>
  <c r="M59" i="15"/>
  <c r="O59" i="15"/>
  <c r="Q59" i="15"/>
  <c r="S59" i="15"/>
  <c r="U59" i="15"/>
  <c r="W59" i="15"/>
  <c r="W63" i="15" s="1"/>
  <c r="Y59" i="15"/>
  <c r="AA59" i="15"/>
  <c r="AC59" i="15"/>
  <c r="AE59" i="15"/>
  <c r="AG59" i="15"/>
  <c r="AI59" i="15"/>
  <c r="AK59" i="15"/>
  <c r="AM59" i="15"/>
  <c r="AO59" i="15"/>
  <c r="AQ59" i="15"/>
  <c r="AS59" i="15"/>
  <c r="AU59" i="15"/>
  <c r="AU63" i="15" s="1"/>
  <c r="AW59" i="15"/>
  <c r="AY59" i="15"/>
  <c r="BA59" i="15"/>
  <c r="BC59" i="15"/>
  <c r="BE59" i="15"/>
  <c r="BG59" i="15"/>
  <c r="BI59" i="15"/>
  <c r="BK59" i="15"/>
  <c r="BM59" i="15"/>
  <c r="BO59" i="15"/>
  <c r="BQ59" i="15"/>
  <c r="BS59" i="15"/>
  <c r="BS63" i="15" s="1"/>
  <c r="BT58" i="15" s="1"/>
  <c r="BT5" i="15" s="1"/>
  <c r="BU59" i="15"/>
  <c r="BW59" i="15"/>
  <c r="BY59" i="15"/>
  <c r="CA59" i="15"/>
  <c r="CC59" i="15"/>
  <c r="CE59" i="15"/>
  <c r="CG59" i="15"/>
  <c r="CI59" i="15"/>
  <c r="CK59" i="15"/>
  <c r="CM59" i="15"/>
  <c r="CO59" i="15"/>
  <c r="CQ59" i="15"/>
  <c r="CQ63" i="15" s="1"/>
  <c r="CR58" i="15" s="1"/>
  <c r="CR5" i="15" s="1"/>
  <c r="CS59" i="15"/>
  <c r="CU59" i="15"/>
  <c r="CW59" i="15"/>
  <c r="CW63" i="15" s="1"/>
  <c r="CY59" i="15"/>
  <c r="DA59" i="15"/>
  <c r="DC59" i="15"/>
  <c r="DE59" i="15"/>
  <c r="DG59" i="15"/>
  <c r="DI59" i="15"/>
  <c r="DK59" i="15"/>
  <c r="DM59" i="15"/>
  <c r="DO59" i="15"/>
  <c r="DO63" i="15" s="1"/>
  <c r="DQ59" i="15"/>
  <c r="DS59" i="15"/>
  <c r="DS63" i="15" s="1"/>
  <c r="DT58" i="15" s="1"/>
  <c r="DT5" i="15" s="1"/>
  <c r="DU59" i="15"/>
  <c r="DW59" i="15"/>
  <c r="C60" i="15"/>
  <c r="E60" i="15"/>
  <c r="G60" i="15"/>
  <c r="I60" i="15"/>
  <c r="K60" i="15"/>
  <c r="M60" i="15"/>
  <c r="O60" i="15"/>
  <c r="Q60" i="15"/>
  <c r="Q63" i="15" s="1"/>
  <c r="R58" i="15" s="1"/>
  <c r="R5" i="15" s="1"/>
  <c r="S60" i="15"/>
  <c r="U60" i="15"/>
  <c r="W60" i="15"/>
  <c r="Y60" i="15"/>
  <c r="AA60" i="15"/>
  <c r="AC60" i="15"/>
  <c r="AE60" i="15"/>
  <c r="AG60" i="15"/>
  <c r="AI60" i="15"/>
  <c r="AK60" i="15"/>
  <c r="AM60" i="15"/>
  <c r="AO60" i="15"/>
  <c r="AO63" i="15" s="1"/>
  <c r="AQ60" i="15"/>
  <c r="AS60" i="15"/>
  <c r="AU60" i="15"/>
  <c r="AW60" i="15"/>
  <c r="AY60" i="15"/>
  <c r="BA60" i="15"/>
  <c r="BC60" i="15"/>
  <c r="BE60" i="15"/>
  <c r="BG60" i="15"/>
  <c r="BI60" i="15"/>
  <c r="BK60" i="15"/>
  <c r="BM60" i="15"/>
  <c r="BM63" i="15" s="1"/>
  <c r="BO60" i="15"/>
  <c r="BQ60" i="15"/>
  <c r="BS60" i="15"/>
  <c r="BU60" i="15"/>
  <c r="BW60" i="15"/>
  <c r="BY60" i="15"/>
  <c r="CA60" i="15"/>
  <c r="CC60" i="15"/>
  <c r="CE60" i="15"/>
  <c r="CG60" i="15"/>
  <c r="CI60" i="15"/>
  <c r="CK60" i="15"/>
  <c r="CK63" i="15" s="1"/>
  <c r="CM60" i="15"/>
  <c r="CO60" i="15"/>
  <c r="CQ60" i="15"/>
  <c r="CS60" i="15"/>
  <c r="CU60" i="15"/>
  <c r="CW60" i="15"/>
  <c r="CY60" i="15"/>
  <c r="DA60" i="15"/>
  <c r="DC60" i="15"/>
  <c r="DE60" i="15"/>
  <c r="DG60" i="15"/>
  <c r="DI60" i="15"/>
  <c r="DI63" i="15" s="1"/>
  <c r="DK60" i="15"/>
  <c r="DM60" i="15"/>
  <c r="DO60" i="15"/>
  <c r="DQ60" i="15"/>
  <c r="DS60" i="15"/>
  <c r="DU60" i="15"/>
  <c r="DW60" i="15"/>
  <c r="C61" i="15"/>
  <c r="E61" i="15"/>
  <c r="G61" i="15"/>
  <c r="I61" i="15"/>
  <c r="K61" i="15"/>
  <c r="K63" i="15" s="1"/>
  <c r="M61" i="15"/>
  <c r="O61" i="15"/>
  <c r="Q61" i="15"/>
  <c r="S61" i="15"/>
  <c r="U61" i="15"/>
  <c r="W61" i="15"/>
  <c r="Y61" i="15"/>
  <c r="AA61" i="15"/>
  <c r="AC61" i="15"/>
  <c r="AE61" i="15"/>
  <c r="AG61" i="15"/>
  <c r="AI61" i="15"/>
  <c r="AI63" i="15" s="1"/>
  <c r="AK61" i="15"/>
  <c r="AM61" i="15"/>
  <c r="AO61" i="15"/>
  <c r="AQ61" i="15"/>
  <c r="AS61" i="15"/>
  <c r="AU61" i="15"/>
  <c r="AW61" i="15"/>
  <c r="AY61" i="15"/>
  <c r="BA61" i="15"/>
  <c r="BC61" i="15"/>
  <c r="BE61" i="15"/>
  <c r="BG61" i="15"/>
  <c r="BI61" i="15"/>
  <c r="BK61" i="15"/>
  <c r="BM61" i="15"/>
  <c r="BO61" i="15"/>
  <c r="BQ61" i="15"/>
  <c r="BS61" i="15"/>
  <c r="BU61" i="15"/>
  <c r="BW61" i="15"/>
  <c r="BY61" i="15"/>
  <c r="CA61" i="15"/>
  <c r="CC61" i="15"/>
  <c r="CE61" i="15"/>
  <c r="CE63" i="15" s="1"/>
  <c r="CG61" i="15"/>
  <c r="CI61" i="15"/>
  <c r="CK61" i="15"/>
  <c r="CM61" i="15"/>
  <c r="CO61" i="15"/>
  <c r="CQ61" i="15"/>
  <c r="CS61" i="15"/>
  <c r="CU61" i="15"/>
  <c r="CW61" i="15"/>
  <c r="CY61" i="15"/>
  <c r="DA61" i="15"/>
  <c r="DC61" i="15"/>
  <c r="DC63" i="15" s="1"/>
  <c r="DE61" i="15"/>
  <c r="DG61" i="15"/>
  <c r="DI61" i="15"/>
  <c r="DK61" i="15"/>
  <c r="DM61" i="15"/>
  <c r="DO61" i="15"/>
  <c r="DQ61" i="15"/>
  <c r="DS61" i="15"/>
  <c r="DU61" i="15"/>
  <c r="DW61" i="15"/>
  <c r="C62" i="15"/>
  <c r="E62" i="15"/>
  <c r="G62" i="15"/>
  <c r="I62" i="15"/>
  <c r="K62" i="15"/>
  <c r="M62" i="15"/>
  <c r="O62" i="15"/>
  <c r="Q62" i="15"/>
  <c r="S62" i="15"/>
  <c r="U62" i="15"/>
  <c r="W62" i="15"/>
  <c r="Y62" i="15"/>
  <c r="AA62" i="15"/>
  <c r="AC62" i="15"/>
  <c r="AE62" i="15"/>
  <c r="AG62" i="15"/>
  <c r="AI62" i="15"/>
  <c r="AK62" i="15"/>
  <c r="AM62" i="15"/>
  <c r="AO62" i="15"/>
  <c r="AQ62" i="15"/>
  <c r="AS62" i="15"/>
  <c r="AU62" i="15"/>
  <c r="AW62" i="15"/>
  <c r="AY62" i="15"/>
  <c r="BA62" i="15"/>
  <c r="BA63" i="15" s="1"/>
  <c r="BC62" i="15"/>
  <c r="BE62" i="15"/>
  <c r="BG62" i="15"/>
  <c r="BI62" i="15"/>
  <c r="BK62" i="15"/>
  <c r="BM62" i="15"/>
  <c r="BO62" i="15"/>
  <c r="BQ62" i="15"/>
  <c r="BS62" i="15"/>
  <c r="BU62" i="15"/>
  <c r="BW62" i="15"/>
  <c r="BY62" i="15"/>
  <c r="CA62" i="15"/>
  <c r="CC62" i="15"/>
  <c r="CE62" i="15"/>
  <c r="CG62" i="15"/>
  <c r="CI62" i="15"/>
  <c r="CK62" i="15"/>
  <c r="CM62" i="15"/>
  <c r="CO62" i="15"/>
  <c r="CQ62" i="15"/>
  <c r="CS62" i="15"/>
  <c r="CU62" i="15"/>
  <c r="CW62" i="15"/>
  <c r="CY62" i="15"/>
  <c r="DA62" i="15"/>
  <c r="DC62" i="15"/>
  <c r="DE62" i="15"/>
  <c r="DG62" i="15"/>
  <c r="DI62" i="15"/>
  <c r="DK62" i="15"/>
  <c r="DM62" i="15"/>
  <c r="DO62" i="15"/>
  <c r="DQ62" i="15"/>
  <c r="DS62" i="15"/>
  <c r="DU62" i="15"/>
  <c r="DW62" i="15"/>
  <c r="E63" i="15"/>
  <c r="F58" i="15" s="1"/>
  <c r="F5" i="15" s="1"/>
  <c r="AC65" i="15"/>
  <c r="DE65" i="15"/>
  <c r="X69" i="15"/>
  <c r="AT69" i="15"/>
  <c r="AS7" i="15" s="1"/>
  <c r="AZ69" i="15"/>
  <c r="BD69" i="15"/>
  <c r="BF69" i="15"/>
  <c r="CN69" i="15"/>
  <c r="CP69" i="15"/>
  <c r="CR69" i="15"/>
  <c r="CV69" i="15"/>
  <c r="DP69" i="15"/>
  <c r="DR69" i="15"/>
  <c r="H33" i="15"/>
  <c r="H39" i="15" s="1"/>
  <c r="H47" i="15" s="1"/>
  <c r="L33" i="15"/>
  <c r="P33" i="15"/>
  <c r="T33" i="15"/>
  <c r="X33" i="15"/>
  <c r="AB33" i="15"/>
  <c r="AF33" i="15"/>
  <c r="AF39" i="15" s="1"/>
  <c r="AF47" i="15" s="1"/>
  <c r="AJ33" i="15"/>
  <c r="L34" i="15"/>
  <c r="L39" i="15" s="1"/>
  <c r="P34" i="15"/>
  <c r="T34" i="15"/>
  <c r="X34" i="15"/>
  <c r="Z34" i="15"/>
  <c r="F37" i="15"/>
  <c r="L37" i="15"/>
  <c r="P37" i="15"/>
  <c r="T37" i="15"/>
  <c r="X37" i="15"/>
  <c r="X39" i="15" s="1"/>
  <c r="X47" i="15" s="1"/>
  <c r="AB37" i="15"/>
  <c r="AB39" i="15" s="1"/>
  <c r="AB47" i="15" s="1"/>
  <c r="AF37" i="15"/>
  <c r="D39" i="15"/>
  <c r="D47" i="15" s="1"/>
  <c r="F39" i="15"/>
  <c r="J39" i="15"/>
  <c r="N39" i="15"/>
  <c r="R39" i="15"/>
  <c r="V39" i="15"/>
  <c r="Z39" i="15"/>
  <c r="Z47" i="15" s="1"/>
  <c r="AD39" i="15"/>
  <c r="AD47" i="15" s="1"/>
  <c r="AH39" i="15"/>
  <c r="AJ39" i="15"/>
  <c r="AL39" i="15"/>
  <c r="AN39" i="15"/>
  <c r="AP39" i="15"/>
  <c r="AR39" i="15"/>
  <c r="AT39" i="15"/>
  <c r="AV39" i="15"/>
  <c r="AX39" i="15"/>
  <c r="AX47" i="15" s="1"/>
  <c r="AX51" i="15" s="1"/>
  <c r="AZ39" i="15"/>
  <c r="AZ47" i="15" s="1"/>
  <c r="BB39" i="15"/>
  <c r="BB47" i="15" s="1"/>
  <c r="BD39" i="15"/>
  <c r="BD47" i="15" s="1"/>
  <c r="BF39" i="15"/>
  <c r="BH39" i="15"/>
  <c r="BJ39" i="15"/>
  <c r="BL39" i="15"/>
  <c r="BN39" i="15"/>
  <c r="BP39" i="15"/>
  <c r="BR39" i="15"/>
  <c r="BT39" i="15"/>
  <c r="BV39" i="15"/>
  <c r="BV47" i="15" s="1"/>
  <c r="BX39" i="15"/>
  <c r="BX47" i="15" s="1"/>
  <c r="BZ39" i="15"/>
  <c r="BZ47" i="15" s="1"/>
  <c r="CB39" i="15"/>
  <c r="CB47" i="15" s="1"/>
  <c r="CB51" i="15" s="1"/>
  <c r="CB55" i="15" s="1"/>
  <c r="CB4" i="15" s="1"/>
  <c r="CD39" i="15"/>
  <c r="CF39" i="15"/>
  <c r="CF47" i="15" s="1"/>
  <c r="CF51" i="15" s="1"/>
  <c r="CF55" i="15" s="1"/>
  <c r="CF4" i="15" s="1"/>
  <c r="CH39" i="15"/>
  <c r="CJ39" i="15"/>
  <c r="CL39" i="15"/>
  <c r="CN39" i="15"/>
  <c r="CP39" i="15"/>
  <c r="CR39" i="15"/>
  <c r="CT39" i="15"/>
  <c r="CT47" i="15" s="1"/>
  <c r="CT51" i="15" s="1"/>
  <c r="CT55" i="15" s="1"/>
  <c r="CT4" i="15" s="1"/>
  <c r="CV39" i="15"/>
  <c r="CV47" i="15" s="1"/>
  <c r="CX39" i="15"/>
  <c r="CX47" i="15" s="1"/>
  <c r="CZ39" i="15"/>
  <c r="CZ47" i="15" s="1"/>
  <c r="DB39" i="15"/>
  <c r="DD39" i="15"/>
  <c r="DF39" i="15"/>
  <c r="DH39" i="15"/>
  <c r="DJ39" i="15"/>
  <c r="DL39" i="15"/>
  <c r="DN39" i="15"/>
  <c r="DP39" i="15"/>
  <c r="DR39" i="15"/>
  <c r="DR47" i="15" s="1"/>
  <c r="DR51" i="15" s="1"/>
  <c r="DR55" i="15" s="1"/>
  <c r="DR4" i="15" s="1"/>
  <c r="DT39" i="15"/>
  <c r="DT47" i="15" s="1"/>
  <c r="DV39" i="15"/>
  <c r="DV47" i="15" s="1"/>
  <c r="DX39" i="15"/>
  <c r="DX47" i="15" s="1"/>
  <c r="AH41" i="15"/>
  <c r="AH46" i="15" s="1"/>
  <c r="J44" i="15"/>
  <c r="J46" i="15" s="1"/>
  <c r="F45" i="15"/>
  <c r="D46" i="15"/>
  <c r="F46" i="15"/>
  <c r="H46" i="15"/>
  <c r="L46" i="15"/>
  <c r="N46" i="15"/>
  <c r="N47" i="15" s="1"/>
  <c r="P46" i="15"/>
  <c r="R46" i="15"/>
  <c r="T46" i="15"/>
  <c r="V46" i="15"/>
  <c r="X46" i="15"/>
  <c r="Z46" i="15"/>
  <c r="AB46" i="15"/>
  <c r="AD46" i="15"/>
  <c r="AF46" i="15"/>
  <c r="AJ46" i="15"/>
  <c r="AL46" i="15"/>
  <c r="AN46" i="15"/>
  <c r="AP46" i="15"/>
  <c r="AR46" i="15"/>
  <c r="AR47" i="15" s="1"/>
  <c r="AT46" i="15"/>
  <c r="AV46" i="15"/>
  <c r="AX46" i="15"/>
  <c r="AZ46" i="15"/>
  <c r="BB46" i="15"/>
  <c r="BD46" i="15"/>
  <c r="BF46" i="15"/>
  <c r="BH46" i="15"/>
  <c r="BJ46" i="15"/>
  <c r="BJ47" i="15" s="1"/>
  <c r="BJ51" i="15" s="1"/>
  <c r="BJ55" i="15" s="1"/>
  <c r="BJ4" i="15" s="1"/>
  <c r="BL46" i="15"/>
  <c r="BN46" i="15"/>
  <c r="BP46" i="15"/>
  <c r="BP47" i="15" s="1"/>
  <c r="BR46" i="15"/>
  <c r="BT46" i="15"/>
  <c r="BV46" i="15"/>
  <c r="BX46" i="15"/>
  <c r="BZ46" i="15"/>
  <c r="CB46" i="15"/>
  <c r="CD46" i="15"/>
  <c r="CF46" i="15"/>
  <c r="CH46" i="15"/>
  <c r="CJ46" i="15"/>
  <c r="CL46" i="15"/>
  <c r="CN46" i="15"/>
  <c r="CP46" i="15"/>
  <c r="CR46" i="15"/>
  <c r="CT46" i="15"/>
  <c r="CV46" i="15"/>
  <c r="CX46" i="15"/>
  <c r="CZ46" i="15"/>
  <c r="DB46" i="15"/>
  <c r="DD46" i="15"/>
  <c r="DF46" i="15"/>
  <c r="DH46" i="15"/>
  <c r="DJ46" i="15"/>
  <c r="DL46" i="15"/>
  <c r="DN46" i="15"/>
  <c r="DP46" i="15"/>
  <c r="DR46" i="15"/>
  <c r="DT46" i="15"/>
  <c r="DV46" i="15"/>
  <c r="DX46" i="15"/>
  <c r="F53" i="15"/>
  <c r="F54" i="15" s="1"/>
  <c r="F69" i="15" s="1"/>
  <c r="J53" i="15"/>
  <c r="J54" i="15" s="1"/>
  <c r="J69" i="15" s="1"/>
  <c r="I7" i="15" s="1"/>
  <c r="N53" i="15"/>
  <c r="N54" i="15" s="1"/>
  <c r="N69" i="15" s="1"/>
  <c r="AB53" i="15"/>
  <c r="AB54" i="15" s="1"/>
  <c r="AB69" i="15" s="1"/>
  <c r="D54" i="15"/>
  <c r="D69" i="15" s="1"/>
  <c r="C7" i="15" s="1"/>
  <c r="H54" i="15"/>
  <c r="H69" i="15" s="1"/>
  <c r="L54" i="15"/>
  <c r="L69" i="15" s="1"/>
  <c r="P54" i="15"/>
  <c r="P69" i="15" s="1"/>
  <c r="R54" i="15"/>
  <c r="R69" i="15" s="1"/>
  <c r="Q7" i="15" s="1"/>
  <c r="T54" i="15"/>
  <c r="T69" i="15" s="1"/>
  <c r="V54" i="15"/>
  <c r="V69" i="15" s="1"/>
  <c r="X54" i="15"/>
  <c r="Z54" i="15"/>
  <c r="Z69" i="15" s="1"/>
  <c r="AD54" i="15"/>
  <c r="AD69" i="15" s="1"/>
  <c r="AF54" i="15"/>
  <c r="AF69" i="15" s="1"/>
  <c r="AH54" i="15"/>
  <c r="AH69" i="15" s="1"/>
  <c r="AJ54" i="15"/>
  <c r="AJ69" i="15" s="1"/>
  <c r="AL54" i="15"/>
  <c r="AL69" i="15" s="1"/>
  <c r="AN54" i="15"/>
  <c r="AN69" i="15" s="1"/>
  <c r="AP54" i="15"/>
  <c r="AP69" i="15" s="1"/>
  <c r="AR54" i="15"/>
  <c r="AR69" i="15" s="1"/>
  <c r="AT54" i="15"/>
  <c r="AV54" i="15"/>
  <c r="AV69" i="15" s="1"/>
  <c r="AX54" i="15"/>
  <c r="AX69" i="15" s="1"/>
  <c r="AZ54" i="15"/>
  <c r="BB54" i="15"/>
  <c r="BB69" i="15" s="1"/>
  <c r="BD54" i="15"/>
  <c r="BF54" i="15"/>
  <c r="BH54" i="15"/>
  <c r="BH69" i="15" s="1"/>
  <c r="BJ54" i="15"/>
  <c r="BJ69" i="15" s="1"/>
  <c r="BL54" i="15"/>
  <c r="BL69" i="15" s="1"/>
  <c r="BN54" i="15"/>
  <c r="BN69" i="15" s="1"/>
  <c r="BP54" i="15"/>
  <c r="BP69" i="15" s="1"/>
  <c r="BR54" i="15"/>
  <c r="BR69" i="15" s="1"/>
  <c r="BT54" i="15"/>
  <c r="BT69" i="15" s="1"/>
  <c r="BV54" i="15"/>
  <c r="BV69" i="15" s="1"/>
  <c r="BX54" i="15"/>
  <c r="BX69" i="15" s="1"/>
  <c r="BU7" i="15" s="1"/>
  <c r="BZ54" i="15"/>
  <c r="BZ69" i="15" s="1"/>
  <c r="CB54" i="15"/>
  <c r="CB69" i="15" s="1"/>
  <c r="CD54" i="15"/>
  <c r="CD69" i="15" s="1"/>
  <c r="CF54" i="15"/>
  <c r="CF69" i="15" s="1"/>
  <c r="CH54" i="15"/>
  <c r="CH69" i="15" s="1"/>
  <c r="CJ54" i="15"/>
  <c r="CJ69" i="15" s="1"/>
  <c r="CL54" i="15"/>
  <c r="CL69" i="15" s="1"/>
  <c r="CN54" i="15"/>
  <c r="CP54" i="15"/>
  <c r="CR54" i="15"/>
  <c r="CT54" i="15"/>
  <c r="CT69" i="15" s="1"/>
  <c r="CV54" i="15"/>
  <c r="CX54" i="15"/>
  <c r="CX69" i="15" s="1"/>
  <c r="CZ54" i="15"/>
  <c r="CZ69" i="15" s="1"/>
  <c r="DB54" i="15"/>
  <c r="DB69" i="15" s="1"/>
  <c r="DD54" i="15"/>
  <c r="DD69" i="15" s="1"/>
  <c r="DF54" i="15"/>
  <c r="DF69" i="15" s="1"/>
  <c r="DH54" i="15"/>
  <c r="DH69" i="15" s="1"/>
  <c r="DJ54" i="15"/>
  <c r="DJ69" i="15" s="1"/>
  <c r="DL54" i="15"/>
  <c r="DL69" i="15" s="1"/>
  <c r="DN54" i="15"/>
  <c r="DN69" i="15" s="1"/>
  <c r="DP54" i="15"/>
  <c r="DR54" i="15"/>
  <c r="DT54" i="15"/>
  <c r="DT69" i="15" s="1"/>
  <c r="DV54" i="15"/>
  <c r="DV69" i="15" s="1"/>
  <c r="DX54" i="15"/>
  <c r="DX69" i="15" s="1"/>
  <c r="D56" i="15"/>
  <c r="D3" i="15" s="1"/>
  <c r="F56" i="15"/>
  <c r="H56" i="15"/>
  <c r="H3" i="15" s="1"/>
  <c r="J56" i="15"/>
  <c r="J3" i="15" s="1"/>
  <c r="L56" i="15"/>
  <c r="L3" i="15" s="1"/>
  <c r="N56" i="15"/>
  <c r="N3" i="15" s="1"/>
  <c r="P56" i="15"/>
  <c r="P3" i="15" s="1"/>
  <c r="R56" i="15"/>
  <c r="R3" i="15" s="1"/>
  <c r="T56" i="15"/>
  <c r="T3" i="15" s="1"/>
  <c r="V56" i="15"/>
  <c r="V3" i="15" s="1"/>
  <c r="X56" i="15"/>
  <c r="X3" i="15" s="1"/>
  <c r="Z56" i="15"/>
  <c r="Z3" i="15" s="1"/>
  <c r="AB56" i="15"/>
  <c r="AB3" i="15" s="1"/>
  <c r="AD56" i="15"/>
  <c r="AD3" i="15" s="1"/>
  <c r="AF56" i="15"/>
  <c r="AF3" i="15" s="1"/>
  <c r="AH56" i="15"/>
  <c r="AH3" i="15" s="1"/>
  <c r="AJ56" i="15"/>
  <c r="AJ3" i="15" s="1"/>
  <c r="AL56" i="15"/>
  <c r="AL3" i="15" s="1"/>
  <c r="AN56" i="15"/>
  <c r="AN3" i="15" s="1"/>
  <c r="AP56" i="15"/>
  <c r="AR56" i="15"/>
  <c r="AT56" i="15"/>
  <c r="AV56" i="15"/>
  <c r="AX56" i="15"/>
  <c r="AX3" i="15" s="1"/>
  <c r="AZ56" i="15"/>
  <c r="AZ3" i="15" s="1"/>
  <c r="BB56" i="15"/>
  <c r="BB3" i="15" s="1"/>
  <c r="BD56" i="15"/>
  <c r="BD3" i="15" s="1"/>
  <c r="BF56" i="15"/>
  <c r="BF3" i="15" s="1"/>
  <c r="BH56" i="15"/>
  <c r="BH3" i="15" s="1"/>
  <c r="BJ56" i="15"/>
  <c r="BJ3" i="15" s="1"/>
  <c r="BL56" i="15"/>
  <c r="BL3" i="15" s="1"/>
  <c r="BN56" i="15"/>
  <c r="BP56" i="15"/>
  <c r="BP3" i="15" s="1"/>
  <c r="BR56" i="15"/>
  <c r="BR3" i="15" s="1"/>
  <c r="BT56" i="15"/>
  <c r="BT3" i="15" s="1"/>
  <c r="BV56" i="15"/>
  <c r="BV3" i="15" s="1"/>
  <c r="BX56" i="15"/>
  <c r="BX3" i="15" s="1"/>
  <c r="BZ56" i="15"/>
  <c r="BZ3" i="15" s="1"/>
  <c r="CB56" i="15"/>
  <c r="CB3" i="15" s="1"/>
  <c r="CD56" i="15"/>
  <c r="CD3" i="15" s="1"/>
  <c r="CF56" i="15"/>
  <c r="CF3" i="15" s="1"/>
  <c r="CH56" i="15"/>
  <c r="CH3" i="15" s="1"/>
  <c r="CJ56" i="15"/>
  <c r="CJ3" i="15" s="1"/>
  <c r="CL56" i="15"/>
  <c r="CL3" i="15" s="1"/>
  <c r="CN56" i="15"/>
  <c r="CN3" i="15" s="1"/>
  <c r="CP56" i="15"/>
  <c r="CP3" i="15" s="1"/>
  <c r="CR56" i="15"/>
  <c r="CR3" i="15" s="1"/>
  <c r="CT56" i="15"/>
  <c r="CT3" i="15" s="1"/>
  <c r="CV56" i="15"/>
  <c r="CV3" i="15" s="1"/>
  <c r="CX56" i="15"/>
  <c r="CX3" i="15" s="1"/>
  <c r="CZ56" i="15"/>
  <c r="CZ3" i="15" s="1"/>
  <c r="DB56" i="15"/>
  <c r="DB3" i="15" s="1"/>
  <c r="DD56" i="15"/>
  <c r="DD3" i="15" s="1"/>
  <c r="DF56" i="15"/>
  <c r="DF3" i="15" s="1"/>
  <c r="DH56" i="15"/>
  <c r="DH3" i="15" s="1"/>
  <c r="DJ56" i="15"/>
  <c r="DJ3" i="15" s="1"/>
  <c r="DL56" i="15"/>
  <c r="DN56" i="15"/>
  <c r="DN3" i="15" s="1"/>
  <c r="DP56" i="15"/>
  <c r="DP3" i="15" s="1"/>
  <c r="DR56" i="15"/>
  <c r="DR3" i="15" s="1"/>
  <c r="DT56" i="15"/>
  <c r="DT3" i="15" s="1"/>
  <c r="DV56" i="15"/>
  <c r="DV3" i="15" s="1"/>
  <c r="DX56" i="15"/>
  <c r="DX3" i="15" s="1"/>
  <c r="D18" i="15"/>
  <c r="D19" i="15" s="1"/>
  <c r="F18" i="15"/>
  <c r="F19" i="15" s="1"/>
  <c r="H18" i="15"/>
  <c r="H19" i="15" s="1"/>
  <c r="J18" i="15"/>
  <c r="J19" i="15" s="1"/>
  <c r="L18" i="15"/>
  <c r="L19" i="15" s="1"/>
  <c r="N18" i="15"/>
  <c r="N19" i="15" s="1"/>
  <c r="P18" i="15"/>
  <c r="P19" i="15" s="1"/>
  <c r="R18" i="15"/>
  <c r="R19" i="15" s="1"/>
  <c r="T18" i="15"/>
  <c r="T19" i="15" s="1"/>
  <c r="V18" i="15"/>
  <c r="V19" i="15" s="1"/>
  <c r="X18" i="15"/>
  <c r="X19" i="15" s="1"/>
  <c r="Z18" i="15"/>
  <c r="Z19" i="15" s="1"/>
  <c r="AB18" i="15"/>
  <c r="AB19" i="15" s="1"/>
  <c r="AD18" i="15"/>
  <c r="AF18" i="15"/>
  <c r="AF19" i="15" s="1"/>
  <c r="AG18" i="15"/>
  <c r="AH18" i="15"/>
  <c r="AH19" i="15" s="1"/>
  <c r="AJ18" i="15"/>
  <c r="AJ19" i="15" s="1"/>
  <c r="F20" i="15"/>
  <c r="J20" i="15"/>
  <c r="N20" i="15"/>
  <c r="R20" i="15"/>
  <c r="V20" i="15"/>
  <c r="Z20" i="15"/>
  <c r="AB20" i="15"/>
  <c r="AD20" i="15"/>
  <c r="AF20" i="15"/>
  <c r="AH20" i="15"/>
  <c r="D27" i="15"/>
  <c r="F27" i="15"/>
  <c r="F28" i="15" s="1"/>
  <c r="H27" i="15"/>
  <c r="H28" i="15" s="1"/>
  <c r="J27" i="15"/>
  <c r="J28" i="15" s="1"/>
  <c r="L27" i="15"/>
  <c r="L28" i="15" s="1"/>
  <c r="N27" i="15"/>
  <c r="N28" i="15" s="1"/>
  <c r="P27" i="15"/>
  <c r="P28" i="15" s="1"/>
  <c r="R27" i="15"/>
  <c r="R28" i="15" s="1"/>
  <c r="T27" i="15"/>
  <c r="T28" i="15" s="1"/>
  <c r="V27" i="15"/>
  <c r="X27" i="15"/>
  <c r="X28" i="15" s="1"/>
  <c r="Z27" i="15"/>
  <c r="Z28" i="15" s="1"/>
  <c r="AB27" i="15"/>
  <c r="AB28" i="15" s="1"/>
  <c r="AD27" i="15"/>
  <c r="AF27" i="15"/>
  <c r="AF28" i="15" s="1"/>
  <c r="AH27" i="15"/>
  <c r="AH28" i="15" s="1"/>
  <c r="AJ27" i="15"/>
  <c r="AJ28" i="15" s="1"/>
  <c r="AL27" i="15"/>
  <c r="AL28" i="15" s="1"/>
  <c r="AN27" i="15"/>
  <c r="AN28" i="15" s="1"/>
  <c r="AP27" i="15"/>
  <c r="AP28" i="15" s="1"/>
  <c r="AR27" i="15"/>
  <c r="AT27" i="15"/>
  <c r="AV27" i="15"/>
  <c r="AV28" i="15" s="1"/>
  <c r="AX27" i="15"/>
  <c r="AX28" i="15" s="1"/>
  <c r="AZ27" i="15"/>
  <c r="AZ28" i="15" s="1"/>
  <c r="BB27" i="15"/>
  <c r="BB28" i="15" s="1"/>
  <c r="BD27" i="15"/>
  <c r="BD28" i="15" s="1"/>
  <c r="BF27" i="15"/>
  <c r="BF28" i="15" s="1"/>
  <c r="BH27" i="15"/>
  <c r="BH28" i="15" s="1"/>
  <c r="BJ27" i="15"/>
  <c r="BJ28" i="15" s="1"/>
  <c r="BL27" i="15"/>
  <c r="BL28" i="15" s="1"/>
  <c r="BN27" i="15"/>
  <c r="BN28" i="15" s="1"/>
  <c r="BP27" i="15"/>
  <c r="BR27" i="15"/>
  <c r="BT27" i="15"/>
  <c r="BT28" i="15" s="1"/>
  <c r="BV27" i="15"/>
  <c r="BV28" i="15" s="1"/>
  <c r="BX27" i="15"/>
  <c r="BX28" i="15" s="1"/>
  <c r="BZ27" i="15"/>
  <c r="BZ28" i="15" s="1"/>
  <c r="CB27" i="15"/>
  <c r="CB28" i="15" s="1"/>
  <c r="CD27" i="15"/>
  <c r="CD28" i="15" s="1"/>
  <c r="CF27" i="15"/>
  <c r="CF28" i="15" s="1"/>
  <c r="CH27" i="15"/>
  <c r="CH28" i="15" s="1"/>
  <c r="CJ27" i="15"/>
  <c r="CJ28" i="15" s="1"/>
  <c r="CL27" i="15"/>
  <c r="CL28" i="15" s="1"/>
  <c r="CN27" i="15"/>
  <c r="CP27" i="15"/>
  <c r="CP28" i="15" s="1"/>
  <c r="CR27" i="15"/>
  <c r="CR28" i="15" s="1"/>
  <c r="CT27" i="15"/>
  <c r="CT28" i="15" s="1"/>
  <c r="CV27" i="15"/>
  <c r="CV28" i="15" s="1"/>
  <c r="CX27" i="15"/>
  <c r="CX28" i="15" s="1"/>
  <c r="CZ27" i="15"/>
  <c r="CZ28" i="15" s="1"/>
  <c r="DB27" i="15"/>
  <c r="DB28" i="15" s="1"/>
  <c r="DD27" i="15"/>
  <c r="DD28" i="15" s="1"/>
  <c r="DF27" i="15"/>
  <c r="DF28" i="15" s="1"/>
  <c r="DH27" i="15"/>
  <c r="DH28" i="15" s="1"/>
  <c r="DJ27" i="15"/>
  <c r="DJ28" i="15" s="1"/>
  <c r="DL27" i="15"/>
  <c r="DN27" i="15"/>
  <c r="DP27" i="15"/>
  <c r="DP28" i="15" s="1"/>
  <c r="DR27" i="15"/>
  <c r="DR28" i="15" s="1"/>
  <c r="DT27" i="15"/>
  <c r="DT28" i="15" s="1"/>
  <c r="DV27" i="15"/>
  <c r="DX27" i="15"/>
  <c r="DX28" i="15" s="1"/>
  <c r="D28" i="15"/>
  <c r="V28" i="15"/>
  <c r="AD28" i="15"/>
  <c r="AR28" i="15"/>
  <c r="AT28" i="15"/>
  <c r="BP28" i="15"/>
  <c r="BR28" i="15"/>
  <c r="CN28" i="15"/>
  <c r="DL28" i="15"/>
  <c r="DN28" i="15"/>
  <c r="DV28" i="15"/>
  <c r="E29" i="15"/>
  <c r="F29" i="15"/>
  <c r="H29" i="15"/>
  <c r="J29" i="15"/>
  <c r="N29" i="15"/>
  <c r="P29" i="15"/>
  <c r="X29" i="15"/>
  <c r="AD29" i="15"/>
  <c r="AH29" i="15"/>
  <c r="AJ29" i="15"/>
  <c r="F31" i="15"/>
  <c r="J31" i="15"/>
  <c r="N31" i="15"/>
  <c r="P31" i="15"/>
  <c r="T31" i="15"/>
  <c r="V31" i="15"/>
  <c r="Z31" i="15"/>
  <c r="AB31" i="15"/>
  <c r="AD31" i="15"/>
  <c r="AF31" i="15"/>
  <c r="AH31" i="15"/>
  <c r="AJ31" i="15"/>
  <c r="A1" i="15"/>
  <c r="F3" i="15"/>
  <c r="AP3" i="15"/>
  <c r="AR3" i="15"/>
  <c r="AT3" i="15"/>
  <c r="AV3" i="15"/>
  <c r="BN3" i="15"/>
  <c r="DL3" i="15"/>
  <c r="C6" i="15"/>
  <c r="BI6" i="15"/>
  <c r="BQ6" i="15"/>
  <c r="BU6" i="15"/>
  <c r="BY6" i="15"/>
  <c r="CG6" i="15"/>
  <c r="CK6" i="15"/>
  <c r="DM6" i="15"/>
  <c r="U7" i="15"/>
  <c r="AW7" i="15"/>
  <c r="BQ7" i="15"/>
  <c r="C59" i="14"/>
  <c r="E59" i="14"/>
  <c r="G59" i="14"/>
  <c r="I59" i="14"/>
  <c r="K59" i="14"/>
  <c r="M59" i="14"/>
  <c r="O59" i="14"/>
  <c r="Q59" i="14"/>
  <c r="S59" i="14"/>
  <c r="U59" i="14"/>
  <c r="W59" i="14"/>
  <c r="Y59" i="14"/>
  <c r="Y63" i="14" s="1"/>
  <c r="AA59" i="14"/>
  <c r="AC59" i="14"/>
  <c r="AE59" i="14"/>
  <c r="AG59" i="14"/>
  <c r="AI59" i="14"/>
  <c r="AK59" i="14"/>
  <c r="AM59" i="14"/>
  <c r="AO59" i="14"/>
  <c r="AQ59" i="14"/>
  <c r="AS59" i="14"/>
  <c r="AU59" i="14"/>
  <c r="AW59" i="14"/>
  <c r="AY59" i="14"/>
  <c r="BA59" i="14"/>
  <c r="BC59" i="14"/>
  <c r="BE59" i="14"/>
  <c r="BG59" i="14"/>
  <c r="BI59" i="14"/>
  <c r="BK59" i="14"/>
  <c r="BM59" i="14"/>
  <c r="BO59" i="14"/>
  <c r="BQ59" i="14"/>
  <c r="BS59" i="14"/>
  <c r="BU59" i="14"/>
  <c r="BU63" i="14" s="1"/>
  <c r="BW59" i="14"/>
  <c r="BY59" i="14"/>
  <c r="CA59" i="14"/>
  <c r="CC59" i="14"/>
  <c r="CE59" i="14"/>
  <c r="CG59" i="14"/>
  <c r="CI59" i="14"/>
  <c r="CK59" i="14"/>
  <c r="CM59" i="14"/>
  <c r="CO59" i="14"/>
  <c r="CQ59" i="14"/>
  <c r="CS59" i="14"/>
  <c r="CU59" i="14"/>
  <c r="CW59" i="14"/>
  <c r="CY59" i="14"/>
  <c r="DA59" i="14"/>
  <c r="DC59" i="14"/>
  <c r="DE59" i="14"/>
  <c r="DG59" i="14"/>
  <c r="DI59" i="14"/>
  <c r="DK59" i="14"/>
  <c r="DM59" i="14"/>
  <c r="DO59" i="14"/>
  <c r="DQ59" i="14"/>
  <c r="DS59" i="14"/>
  <c r="DU59" i="14"/>
  <c r="DW59" i="14"/>
  <c r="C60" i="14"/>
  <c r="E60" i="14"/>
  <c r="G60" i="14"/>
  <c r="I60" i="14"/>
  <c r="K60" i="14"/>
  <c r="K63" i="14" s="1"/>
  <c r="M60" i="14"/>
  <c r="O60" i="14"/>
  <c r="Q60" i="14"/>
  <c r="S60" i="14"/>
  <c r="U60" i="14"/>
  <c r="W60" i="14"/>
  <c r="Y60" i="14"/>
  <c r="AA60" i="14"/>
  <c r="AC60" i="14"/>
  <c r="AE60" i="14"/>
  <c r="AG60" i="14"/>
  <c r="AI60" i="14"/>
  <c r="AI63" i="14" s="1"/>
  <c r="AK60" i="14"/>
  <c r="AM60" i="14"/>
  <c r="AO60" i="14"/>
  <c r="AQ60" i="14"/>
  <c r="AS60" i="14"/>
  <c r="AU60" i="14"/>
  <c r="AW60" i="14"/>
  <c r="AY60" i="14"/>
  <c r="BA60" i="14"/>
  <c r="BC60" i="14"/>
  <c r="BE60" i="14"/>
  <c r="BG60" i="14"/>
  <c r="BG63" i="14" s="1"/>
  <c r="BI60" i="14"/>
  <c r="BK60" i="14"/>
  <c r="BM60" i="14"/>
  <c r="BO60" i="14"/>
  <c r="BQ60" i="14"/>
  <c r="BS60" i="14"/>
  <c r="BU60" i="14"/>
  <c r="BW60" i="14"/>
  <c r="BY60" i="14"/>
  <c r="CA60" i="14"/>
  <c r="CC60" i="14"/>
  <c r="CE60" i="14"/>
  <c r="CG60" i="14"/>
  <c r="CI60" i="14"/>
  <c r="CK60" i="14"/>
  <c r="CM60" i="14"/>
  <c r="CO60" i="14"/>
  <c r="CQ60" i="14"/>
  <c r="CS60" i="14"/>
  <c r="CU60" i="14"/>
  <c r="CW60" i="14"/>
  <c r="CY60" i="14"/>
  <c r="DA60" i="14"/>
  <c r="DC60" i="14"/>
  <c r="DE60" i="14"/>
  <c r="DG60" i="14"/>
  <c r="DI60" i="14"/>
  <c r="DK60" i="14"/>
  <c r="DM60" i="14"/>
  <c r="DO60" i="14"/>
  <c r="DQ60" i="14"/>
  <c r="DS60" i="14"/>
  <c r="DU60" i="14"/>
  <c r="DW60" i="14"/>
  <c r="C61" i="14"/>
  <c r="E61" i="14"/>
  <c r="G61" i="14"/>
  <c r="I61" i="14"/>
  <c r="K61" i="14"/>
  <c r="M61" i="14"/>
  <c r="O61" i="14"/>
  <c r="Q61" i="14"/>
  <c r="S61" i="14"/>
  <c r="U61" i="14"/>
  <c r="W61" i="14"/>
  <c r="Y61" i="14"/>
  <c r="AA61" i="14"/>
  <c r="AC61" i="14"/>
  <c r="AE61" i="14"/>
  <c r="AG61" i="14"/>
  <c r="AG63" i="14" s="1"/>
  <c r="AH58" i="14" s="1"/>
  <c r="AH5" i="14" s="1"/>
  <c r="AI61" i="14"/>
  <c r="AK61" i="14"/>
  <c r="AM61" i="14"/>
  <c r="AO61" i="14"/>
  <c r="AQ61" i="14"/>
  <c r="AS61" i="14"/>
  <c r="AU61" i="14"/>
  <c r="AW61" i="14"/>
  <c r="AY61" i="14"/>
  <c r="BA61" i="14"/>
  <c r="BC61" i="14"/>
  <c r="BE61" i="14"/>
  <c r="BG61" i="14"/>
  <c r="BI61" i="14"/>
  <c r="BK61" i="14"/>
  <c r="BM61" i="14"/>
  <c r="BO61" i="14"/>
  <c r="BQ61" i="14"/>
  <c r="BS61" i="14"/>
  <c r="BU61" i="14"/>
  <c r="BW61" i="14"/>
  <c r="BY61" i="14"/>
  <c r="CA61" i="14"/>
  <c r="CC61" i="14"/>
  <c r="CE61" i="14"/>
  <c r="CG61" i="14"/>
  <c r="CI61" i="14"/>
  <c r="CK61" i="14"/>
  <c r="CM61" i="14"/>
  <c r="CO61" i="14"/>
  <c r="CQ61" i="14"/>
  <c r="CS61" i="14"/>
  <c r="CU61" i="14"/>
  <c r="CW61" i="14"/>
  <c r="CY61" i="14"/>
  <c r="DA61" i="14"/>
  <c r="DC61" i="14"/>
  <c r="DE61" i="14"/>
  <c r="DG61" i="14"/>
  <c r="DI61" i="14"/>
  <c r="DK61" i="14"/>
  <c r="DM61" i="14"/>
  <c r="DO61" i="14"/>
  <c r="DQ61" i="14"/>
  <c r="DS61" i="14"/>
  <c r="DU61" i="14"/>
  <c r="DW61" i="14"/>
  <c r="C62" i="14"/>
  <c r="E62" i="14"/>
  <c r="G62" i="14"/>
  <c r="I62" i="14"/>
  <c r="K62" i="14"/>
  <c r="M62" i="14"/>
  <c r="O62" i="14"/>
  <c r="Q62" i="14"/>
  <c r="S62" i="14"/>
  <c r="U62" i="14"/>
  <c r="W62" i="14"/>
  <c r="Y62" i="14"/>
  <c r="AA62" i="14"/>
  <c r="AC62" i="14"/>
  <c r="AE62" i="14"/>
  <c r="AG62" i="14"/>
  <c r="AI62" i="14"/>
  <c r="AK62" i="14"/>
  <c r="AM62" i="14"/>
  <c r="AO62" i="14"/>
  <c r="AQ62" i="14"/>
  <c r="AS62" i="14"/>
  <c r="AU62" i="14"/>
  <c r="AW62" i="14"/>
  <c r="AY62" i="14"/>
  <c r="BA62" i="14"/>
  <c r="BC62" i="14"/>
  <c r="BE62" i="14"/>
  <c r="BG62" i="14"/>
  <c r="BI62" i="14"/>
  <c r="BK62" i="14"/>
  <c r="BM62" i="14"/>
  <c r="BO62" i="14"/>
  <c r="BQ62" i="14"/>
  <c r="BS62" i="14"/>
  <c r="BU62" i="14"/>
  <c r="BW62" i="14"/>
  <c r="BY62" i="14"/>
  <c r="CA62" i="14"/>
  <c r="CC62" i="14"/>
  <c r="CE62" i="14"/>
  <c r="CG62" i="14"/>
  <c r="CI62" i="14"/>
  <c r="CK62" i="14"/>
  <c r="CM62" i="14"/>
  <c r="CO62" i="14"/>
  <c r="CQ62" i="14"/>
  <c r="CS62" i="14"/>
  <c r="CU62" i="14"/>
  <c r="CW62" i="14"/>
  <c r="CY62" i="14"/>
  <c r="CY63" i="14" s="1"/>
  <c r="CZ58" i="14" s="1"/>
  <c r="CZ5" i="14" s="1"/>
  <c r="DA62" i="14"/>
  <c r="DC62" i="14"/>
  <c r="DE62" i="14"/>
  <c r="DG62" i="14"/>
  <c r="DI62" i="14"/>
  <c r="DK62" i="14"/>
  <c r="DM62" i="14"/>
  <c r="DO62" i="14"/>
  <c r="DQ62" i="14"/>
  <c r="DS62" i="14"/>
  <c r="DU62" i="14"/>
  <c r="DW62" i="14"/>
  <c r="CW63" i="14"/>
  <c r="CX58" i="14" s="1"/>
  <c r="CX5" i="14" s="1"/>
  <c r="CM64" i="14"/>
  <c r="C65" i="14"/>
  <c r="BW65" i="14"/>
  <c r="G66" i="14"/>
  <c r="AY66" i="14"/>
  <c r="DW66" i="14"/>
  <c r="H69" i="14"/>
  <c r="AB69" i="14"/>
  <c r="BX69" i="14"/>
  <c r="BZ69" i="14"/>
  <c r="CB69" i="14"/>
  <c r="BY7" i="14" s="1"/>
  <c r="CL69" i="14"/>
  <c r="CN69" i="14"/>
  <c r="DJ69" i="14"/>
  <c r="DL69" i="14"/>
  <c r="DR69" i="14"/>
  <c r="DT69" i="14"/>
  <c r="H33" i="14"/>
  <c r="H39" i="14" s="1"/>
  <c r="L33" i="14"/>
  <c r="P33" i="14"/>
  <c r="T33" i="14"/>
  <c r="X33" i="14"/>
  <c r="AB33" i="14"/>
  <c r="AB39" i="14" s="1"/>
  <c r="AB47" i="14" s="1"/>
  <c r="AF33" i="14"/>
  <c r="AJ33" i="14"/>
  <c r="AJ39" i="14" s="1"/>
  <c r="L34" i="14"/>
  <c r="P34" i="14"/>
  <c r="T34" i="14"/>
  <c r="X34" i="14"/>
  <c r="Z34" i="14"/>
  <c r="F37" i="14"/>
  <c r="L37" i="14"/>
  <c r="P37" i="14"/>
  <c r="T37" i="14"/>
  <c r="X37" i="14"/>
  <c r="X39" i="14" s="1"/>
  <c r="X47" i="14" s="1"/>
  <c r="AB37" i="14"/>
  <c r="AF37" i="14"/>
  <c r="AF39" i="14" s="1"/>
  <c r="AF47" i="14" s="1"/>
  <c r="D39" i="14"/>
  <c r="F39" i="14"/>
  <c r="F47" i="14" s="1"/>
  <c r="J39" i="14"/>
  <c r="N39" i="14"/>
  <c r="R39" i="14"/>
  <c r="V39" i="14"/>
  <c r="Z39" i="14"/>
  <c r="Z47" i="14" s="1"/>
  <c r="AD39" i="14"/>
  <c r="AD47" i="14" s="1"/>
  <c r="AH39" i="14"/>
  <c r="AL39" i="14"/>
  <c r="AN39" i="14"/>
  <c r="AP39" i="14"/>
  <c r="AR39" i="14"/>
  <c r="AT39" i="14"/>
  <c r="AV39" i="14"/>
  <c r="AX39" i="14"/>
  <c r="AX47" i="14" s="1"/>
  <c r="AZ39" i="14"/>
  <c r="AZ47" i="14" s="1"/>
  <c r="BB39" i="14"/>
  <c r="BD39" i="14"/>
  <c r="BD47" i="14" s="1"/>
  <c r="BD51" i="14" s="1"/>
  <c r="BD55" i="14" s="1"/>
  <c r="BD4" i="14" s="1"/>
  <c r="BF39" i="14"/>
  <c r="BH39" i="14"/>
  <c r="BJ39" i="14"/>
  <c r="BL39" i="14"/>
  <c r="BN39" i="14"/>
  <c r="BP39" i="14"/>
  <c r="BR39" i="14"/>
  <c r="BT39" i="14"/>
  <c r="BT47" i="14" s="1"/>
  <c r="BV39" i="14"/>
  <c r="BV47" i="14" s="1"/>
  <c r="BV51" i="14" s="1"/>
  <c r="BV55" i="14" s="1"/>
  <c r="BV4" i="14" s="1"/>
  <c r="BX39" i="14"/>
  <c r="BX47" i="14" s="1"/>
  <c r="BZ39" i="14"/>
  <c r="CB39" i="14"/>
  <c r="CB47" i="14" s="1"/>
  <c r="CB51" i="14" s="1"/>
  <c r="CB55" i="14" s="1"/>
  <c r="CB4" i="14" s="1"/>
  <c r="CD39" i="14"/>
  <c r="CD47" i="14" s="1"/>
  <c r="CD51" i="14" s="1"/>
  <c r="CF39" i="14"/>
  <c r="CH39" i="14"/>
  <c r="CJ39" i="14"/>
  <c r="CL39" i="14"/>
  <c r="CN39" i="14"/>
  <c r="CP39" i="14"/>
  <c r="CR39" i="14"/>
  <c r="CR47" i="14" s="1"/>
  <c r="CT39" i="14"/>
  <c r="CT47" i="14" s="1"/>
  <c r="CV39" i="14"/>
  <c r="CV47" i="14" s="1"/>
  <c r="CX39" i="14"/>
  <c r="CZ39" i="14"/>
  <c r="CZ47" i="14" s="1"/>
  <c r="DB39" i="14"/>
  <c r="DB47" i="14" s="1"/>
  <c r="DB51" i="14" s="1"/>
  <c r="DD39" i="14"/>
  <c r="DF39" i="14"/>
  <c r="DH39" i="14"/>
  <c r="DJ39" i="14"/>
  <c r="DL39" i="14"/>
  <c r="DN39" i="14"/>
  <c r="DP39" i="14"/>
  <c r="DR39" i="14"/>
  <c r="DR47" i="14" s="1"/>
  <c r="DT39" i="14"/>
  <c r="DT47" i="14" s="1"/>
  <c r="DV39" i="14"/>
  <c r="DV47" i="14" s="1"/>
  <c r="DX39" i="14"/>
  <c r="DX47" i="14" s="1"/>
  <c r="AH41" i="14"/>
  <c r="AH46" i="14" s="1"/>
  <c r="J44" i="14"/>
  <c r="J46" i="14" s="1"/>
  <c r="F45" i="14"/>
  <c r="F46" i="14" s="1"/>
  <c r="D46" i="14"/>
  <c r="H46" i="14"/>
  <c r="L46" i="14"/>
  <c r="N46" i="14"/>
  <c r="P46" i="14"/>
  <c r="R46" i="14"/>
  <c r="T46" i="14"/>
  <c r="V46" i="14"/>
  <c r="X46" i="14"/>
  <c r="Z46" i="14"/>
  <c r="AB46" i="14"/>
  <c r="AD46" i="14"/>
  <c r="AF46" i="14"/>
  <c r="AJ46" i="14"/>
  <c r="AL46" i="14"/>
  <c r="AN46" i="14"/>
  <c r="AP46" i="14"/>
  <c r="AP47" i="14" s="1"/>
  <c r="AR46" i="14"/>
  <c r="AT46" i="14"/>
  <c r="AV46" i="14"/>
  <c r="AX46" i="14"/>
  <c r="AZ46" i="14"/>
  <c r="BB46" i="14"/>
  <c r="BD46" i="14"/>
  <c r="BF46" i="14"/>
  <c r="BH46" i="14"/>
  <c r="BJ46" i="14"/>
  <c r="BL46" i="14"/>
  <c r="BN46" i="14"/>
  <c r="BP46" i="14"/>
  <c r="BR46" i="14"/>
  <c r="BT46" i="14"/>
  <c r="BV46" i="14"/>
  <c r="BX46" i="14"/>
  <c r="BZ46" i="14"/>
  <c r="CB46" i="14"/>
  <c r="CD46" i="14"/>
  <c r="CF46" i="14"/>
  <c r="CH46" i="14"/>
  <c r="CJ46" i="14"/>
  <c r="CL46" i="14"/>
  <c r="CN46" i="14"/>
  <c r="CP46" i="14"/>
  <c r="CR46" i="14"/>
  <c r="CT46" i="14"/>
  <c r="CV46" i="14"/>
  <c r="CX46" i="14"/>
  <c r="CZ46" i="14"/>
  <c r="DB46" i="14"/>
  <c r="DD46" i="14"/>
  <c r="DF46" i="14"/>
  <c r="DH46" i="14"/>
  <c r="DJ46" i="14"/>
  <c r="DL46" i="14"/>
  <c r="DN46" i="14"/>
  <c r="DP46" i="14"/>
  <c r="DR46" i="14"/>
  <c r="DT46" i="14"/>
  <c r="DV46" i="14"/>
  <c r="DX46" i="14"/>
  <c r="F53" i="14"/>
  <c r="F54" i="14" s="1"/>
  <c r="F69" i="14" s="1"/>
  <c r="J53" i="14"/>
  <c r="J54" i="14" s="1"/>
  <c r="J69" i="14" s="1"/>
  <c r="N53" i="14"/>
  <c r="N54" i="14" s="1"/>
  <c r="N69" i="14" s="1"/>
  <c r="M7" i="14" s="1"/>
  <c r="AB53" i="14"/>
  <c r="AB54" i="14" s="1"/>
  <c r="D54" i="14"/>
  <c r="D69" i="14" s="1"/>
  <c r="H54" i="14"/>
  <c r="L54" i="14"/>
  <c r="L69" i="14" s="1"/>
  <c r="P54" i="14"/>
  <c r="P69" i="14" s="1"/>
  <c r="R54" i="14"/>
  <c r="R69" i="14" s="1"/>
  <c r="T54" i="14"/>
  <c r="T69" i="14" s="1"/>
  <c r="V54" i="14"/>
  <c r="V69" i="14" s="1"/>
  <c r="U7" i="14" s="1"/>
  <c r="X54" i="14"/>
  <c r="X69" i="14" s="1"/>
  <c r="Z54" i="14"/>
  <c r="Z69" i="14" s="1"/>
  <c r="AD54" i="14"/>
  <c r="AD69" i="14" s="1"/>
  <c r="AF54" i="14"/>
  <c r="AF69" i="14" s="1"/>
  <c r="AH54" i="14"/>
  <c r="AH69" i="14" s="1"/>
  <c r="AJ54" i="14"/>
  <c r="AJ69" i="14" s="1"/>
  <c r="AL54" i="14"/>
  <c r="AL69" i="14" s="1"/>
  <c r="AN54" i="14"/>
  <c r="AN69" i="14" s="1"/>
  <c r="AK7" i="14" s="1"/>
  <c r="AP54" i="14"/>
  <c r="AP69" i="14" s="1"/>
  <c r="AO7" i="14" s="1"/>
  <c r="AR54" i="14"/>
  <c r="AR69" i="14" s="1"/>
  <c r="AT54" i="14"/>
  <c r="AT69" i="14" s="1"/>
  <c r="AV54" i="14"/>
  <c r="AV69" i="14" s="1"/>
  <c r="AX54" i="14"/>
  <c r="AX69" i="14" s="1"/>
  <c r="AZ54" i="14"/>
  <c r="AZ69" i="14" s="1"/>
  <c r="BB54" i="14"/>
  <c r="BB69" i="14" s="1"/>
  <c r="BD54" i="14"/>
  <c r="BD69" i="14" s="1"/>
  <c r="BF54" i="14"/>
  <c r="BF69" i="14" s="1"/>
  <c r="BH54" i="14"/>
  <c r="BH69" i="14" s="1"/>
  <c r="BJ54" i="14"/>
  <c r="BJ69" i="14" s="1"/>
  <c r="BL54" i="14"/>
  <c r="BL69" i="14" s="1"/>
  <c r="BN54" i="14"/>
  <c r="BN69" i="14" s="1"/>
  <c r="BP54" i="14"/>
  <c r="BP69" i="14" s="1"/>
  <c r="BR54" i="14"/>
  <c r="BR69" i="14" s="1"/>
  <c r="BT54" i="14"/>
  <c r="BT69" i="14" s="1"/>
  <c r="BV54" i="14"/>
  <c r="BV69" i="14" s="1"/>
  <c r="BX54" i="14"/>
  <c r="BZ54" i="14"/>
  <c r="CB54" i="14"/>
  <c r="CD54" i="14"/>
  <c r="CD69" i="14" s="1"/>
  <c r="CF54" i="14"/>
  <c r="CF69" i="14" s="1"/>
  <c r="CH54" i="14"/>
  <c r="CH69" i="14" s="1"/>
  <c r="CJ54" i="14"/>
  <c r="CJ69" i="14" s="1"/>
  <c r="CG7" i="14" s="1"/>
  <c r="CL54" i="14"/>
  <c r="CN54" i="14"/>
  <c r="CP54" i="14"/>
  <c r="CP69" i="14" s="1"/>
  <c r="CR54" i="14"/>
  <c r="CR69" i="14" s="1"/>
  <c r="CT54" i="14"/>
  <c r="CT69" i="14" s="1"/>
  <c r="CV54" i="14"/>
  <c r="CV69" i="14" s="1"/>
  <c r="CX54" i="14"/>
  <c r="CX69" i="14" s="1"/>
  <c r="CW7" i="14" s="1"/>
  <c r="CZ54" i="14"/>
  <c r="CZ69" i="14" s="1"/>
  <c r="DB54" i="14"/>
  <c r="DB69" i="14" s="1"/>
  <c r="DD54" i="14"/>
  <c r="DD69" i="14" s="1"/>
  <c r="DF54" i="14"/>
  <c r="DF69" i="14" s="1"/>
  <c r="DH54" i="14"/>
  <c r="DH69" i="14" s="1"/>
  <c r="DJ54" i="14"/>
  <c r="DL54" i="14"/>
  <c r="DN54" i="14"/>
  <c r="DN69" i="14" s="1"/>
  <c r="DP54" i="14"/>
  <c r="DP69" i="14" s="1"/>
  <c r="DR54" i="14"/>
  <c r="DT54" i="14"/>
  <c r="DV54" i="14"/>
  <c r="DV69" i="14" s="1"/>
  <c r="DX54" i="14"/>
  <c r="DX69" i="14" s="1"/>
  <c r="D56" i="14"/>
  <c r="F56" i="14"/>
  <c r="F3" i="14" s="1"/>
  <c r="H56" i="14"/>
  <c r="H3" i="14" s="1"/>
  <c r="J56" i="14"/>
  <c r="J3" i="14" s="1"/>
  <c r="L56" i="14"/>
  <c r="L3" i="14" s="1"/>
  <c r="N56" i="14"/>
  <c r="N3" i="14" s="1"/>
  <c r="P56" i="14"/>
  <c r="R56" i="14"/>
  <c r="T56" i="14"/>
  <c r="V56" i="14"/>
  <c r="X56" i="14"/>
  <c r="Z56" i="14"/>
  <c r="AB56" i="14"/>
  <c r="AD56" i="14"/>
  <c r="AD3" i="14" s="1"/>
  <c r="AF56" i="14"/>
  <c r="AF3" i="14" s="1"/>
  <c r="AH56" i="14"/>
  <c r="AH3" i="14" s="1"/>
  <c r="AJ56" i="14"/>
  <c r="AJ3" i="14" s="1"/>
  <c r="AL56" i="14"/>
  <c r="AL3" i="14" s="1"/>
  <c r="AN56" i="14"/>
  <c r="AP56" i="14"/>
  <c r="AR56" i="14"/>
  <c r="AT56" i="14"/>
  <c r="AT3" i="14" s="1"/>
  <c r="AV56" i="14"/>
  <c r="AV3" i="14" s="1"/>
  <c r="AX56" i="14"/>
  <c r="AX3" i="14" s="1"/>
  <c r="AZ56" i="14"/>
  <c r="AZ3" i="14" s="1"/>
  <c r="BB56" i="14"/>
  <c r="BD56" i="14"/>
  <c r="BF56" i="14"/>
  <c r="BH56" i="14"/>
  <c r="BH3" i="14" s="1"/>
  <c r="BJ56" i="14"/>
  <c r="BJ3" i="14" s="1"/>
  <c r="BL56" i="14"/>
  <c r="BN56" i="14"/>
  <c r="BP56" i="14"/>
  <c r="BP3" i="14" s="1"/>
  <c r="BR56" i="14"/>
  <c r="BR3" i="14" s="1"/>
  <c r="BT56" i="14"/>
  <c r="BT3" i="14" s="1"/>
  <c r="BV56" i="14"/>
  <c r="BV3" i="14" s="1"/>
  <c r="BX56" i="14"/>
  <c r="BZ56" i="14"/>
  <c r="CB56" i="14"/>
  <c r="CD56" i="14"/>
  <c r="CF56" i="14"/>
  <c r="CF3" i="14" s="1"/>
  <c r="CH56" i="14"/>
  <c r="CH3" i="14" s="1"/>
  <c r="CJ56" i="14"/>
  <c r="CL56" i="14"/>
  <c r="CN56" i="14"/>
  <c r="CP56" i="14"/>
  <c r="CP3" i="14" s="1"/>
  <c r="CR56" i="14"/>
  <c r="CR3" i="14" s="1"/>
  <c r="CT56" i="14"/>
  <c r="CT3" i="14" s="1"/>
  <c r="CV56" i="14"/>
  <c r="CV3" i="14" s="1"/>
  <c r="CX56" i="14"/>
  <c r="CZ56" i="14"/>
  <c r="DB56" i="14"/>
  <c r="DB3" i="14" s="1"/>
  <c r="DD56" i="14"/>
  <c r="DD3" i="14" s="1"/>
  <c r="DF56" i="14"/>
  <c r="DF3" i="14" s="1"/>
  <c r="DH56" i="14"/>
  <c r="DJ56" i="14"/>
  <c r="DL56" i="14"/>
  <c r="DN56" i="14"/>
  <c r="DN3" i="14" s="1"/>
  <c r="DP56" i="14"/>
  <c r="DR56" i="14"/>
  <c r="DR3" i="14" s="1"/>
  <c r="DT56" i="14"/>
  <c r="DT3" i="14" s="1"/>
  <c r="DV56" i="14"/>
  <c r="DV3" i="14" s="1"/>
  <c r="DX56" i="14"/>
  <c r="DX3" i="14" s="1"/>
  <c r="D18" i="14"/>
  <c r="D19" i="14" s="1"/>
  <c r="F18" i="14"/>
  <c r="F19" i="14" s="1"/>
  <c r="H18" i="14"/>
  <c r="H19" i="14" s="1"/>
  <c r="J18" i="14"/>
  <c r="J19" i="14" s="1"/>
  <c r="L18" i="14"/>
  <c r="L19" i="14" s="1"/>
  <c r="N18" i="14"/>
  <c r="N19" i="14" s="1"/>
  <c r="P18" i="14"/>
  <c r="P19" i="14" s="1"/>
  <c r="R18" i="14"/>
  <c r="R19" i="14" s="1"/>
  <c r="T18" i="14"/>
  <c r="T19" i="14" s="1"/>
  <c r="V18" i="14"/>
  <c r="V19" i="14" s="1"/>
  <c r="X18" i="14"/>
  <c r="Z18" i="14"/>
  <c r="Z19" i="14" s="1"/>
  <c r="AB18" i="14"/>
  <c r="AB19" i="14" s="1"/>
  <c r="AD18" i="14"/>
  <c r="AD19" i="14" s="1"/>
  <c r="AF18" i="14"/>
  <c r="AF19" i="14" s="1"/>
  <c r="AG18" i="14"/>
  <c r="AH18" i="14"/>
  <c r="AH19" i="14" s="1"/>
  <c r="AJ18" i="14"/>
  <c r="AJ19" i="14" s="1"/>
  <c r="X19" i="14"/>
  <c r="F20" i="14"/>
  <c r="J20" i="14"/>
  <c r="N20" i="14"/>
  <c r="R20" i="14"/>
  <c r="V20" i="14"/>
  <c r="Z20" i="14"/>
  <c r="AB20" i="14"/>
  <c r="AD20" i="14"/>
  <c r="AF20" i="14"/>
  <c r="AH20" i="14"/>
  <c r="D27" i="14"/>
  <c r="D28" i="14" s="1"/>
  <c r="F27" i="14"/>
  <c r="F28" i="14" s="1"/>
  <c r="H27" i="14"/>
  <c r="H28" i="14" s="1"/>
  <c r="J27" i="14"/>
  <c r="L27" i="14"/>
  <c r="N27" i="14"/>
  <c r="N28" i="14" s="1"/>
  <c r="P27" i="14"/>
  <c r="P28" i="14" s="1"/>
  <c r="R27" i="14"/>
  <c r="R28" i="14" s="1"/>
  <c r="T27" i="14"/>
  <c r="T28" i="14" s="1"/>
  <c r="V27" i="14"/>
  <c r="X27" i="14"/>
  <c r="Z27" i="14"/>
  <c r="AB27" i="14"/>
  <c r="AB28" i="14" s="1"/>
  <c r="AD27" i="14"/>
  <c r="AD28" i="14" s="1"/>
  <c r="AF27" i="14"/>
  <c r="AF28" i="14" s="1"/>
  <c r="AH27" i="14"/>
  <c r="AJ27" i="14"/>
  <c r="AJ28" i="14" s="1"/>
  <c r="AL27" i="14"/>
  <c r="AL28" i="14" s="1"/>
  <c r="AN27" i="14"/>
  <c r="AN28" i="14" s="1"/>
  <c r="AP27" i="14"/>
  <c r="AP28" i="14" s="1"/>
  <c r="AR27" i="14"/>
  <c r="AR28" i="14" s="1"/>
  <c r="AT27" i="14"/>
  <c r="AV27" i="14"/>
  <c r="AX27" i="14"/>
  <c r="AX28" i="14" s="1"/>
  <c r="AZ27" i="14"/>
  <c r="AZ28" i="14" s="1"/>
  <c r="BB27" i="14"/>
  <c r="BB28" i="14" s="1"/>
  <c r="BD27" i="14"/>
  <c r="BF27" i="14"/>
  <c r="BH27" i="14"/>
  <c r="BJ27" i="14"/>
  <c r="BL27" i="14"/>
  <c r="BL28" i="14" s="1"/>
  <c r="BN27" i="14"/>
  <c r="BN28" i="14" s="1"/>
  <c r="BP27" i="14"/>
  <c r="BP28" i="14" s="1"/>
  <c r="BR27" i="14"/>
  <c r="BT27" i="14"/>
  <c r="BV27" i="14"/>
  <c r="BV28" i="14" s="1"/>
  <c r="BX27" i="14"/>
  <c r="BX28" i="14" s="1"/>
  <c r="BZ27" i="14"/>
  <c r="BZ28" i="14" s="1"/>
  <c r="CB27" i="14"/>
  <c r="CB28" i="14" s="1"/>
  <c r="CD27" i="14"/>
  <c r="CF27" i="14"/>
  <c r="CF28" i="14" s="1"/>
  <c r="CH27" i="14"/>
  <c r="CH28" i="14" s="1"/>
  <c r="CJ27" i="14"/>
  <c r="CJ28" i="14" s="1"/>
  <c r="CL27" i="14"/>
  <c r="CL28" i="14" s="1"/>
  <c r="CN27" i="14"/>
  <c r="CN28" i="14" s="1"/>
  <c r="CP27" i="14"/>
  <c r="CR27" i="14"/>
  <c r="CT27" i="14"/>
  <c r="CV27" i="14"/>
  <c r="CX27" i="14"/>
  <c r="CX28" i="14" s="1"/>
  <c r="CZ27" i="14"/>
  <c r="CZ28" i="14" s="1"/>
  <c r="DB27" i="14"/>
  <c r="DB28" i="14" s="1"/>
  <c r="DD27" i="14"/>
  <c r="DD28" i="14" s="1"/>
  <c r="DF27" i="14"/>
  <c r="DH27" i="14"/>
  <c r="DH28" i="14" s="1"/>
  <c r="DJ27" i="14"/>
  <c r="DJ28" i="14" s="1"/>
  <c r="DL27" i="14"/>
  <c r="DL28" i="14" s="1"/>
  <c r="DN27" i="14"/>
  <c r="DP27" i="14"/>
  <c r="DR27" i="14"/>
  <c r="DT27" i="14"/>
  <c r="DT28" i="14" s="1"/>
  <c r="DV27" i="14"/>
  <c r="DV28" i="14" s="1"/>
  <c r="DX27" i="14"/>
  <c r="DX28" i="14" s="1"/>
  <c r="J28" i="14"/>
  <c r="L28" i="14"/>
  <c r="V28" i="14"/>
  <c r="X28" i="14"/>
  <c r="Z28" i="14"/>
  <c r="AH28" i="14"/>
  <c r="AT28" i="14"/>
  <c r="AV28" i="14"/>
  <c r="BD28" i="14"/>
  <c r="BF28" i="14"/>
  <c r="BH28" i="14"/>
  <c r="BJ28" i="14"/>
  <c r="BR28" i="14"/>
  <c r="BT28" i="14"/>
  <c r="CD28" i="14"/>
  <c r="CP28" i="14"/>
  <c r="CR28" i="14"/>
  <c r="CT28" i="14"/>
  <c r="CV28" i="14"/>
  <c r="DF28" i="14"/>
  <c r="DN28" i="14"/>
  <c r="DP28" i="14"/>
  <c r="DR28" i="14"/>
  <c r="E29" i="14"/>
  <c r="F29" i="14"/>
  <c r="H29" i="14"/>
  <c r="J29" i="14"/>
  <c r="N29" i="14"/>
  <c r="P29" i="14"/>
  <c r="X29" i="14"/>
  <c r="AD29" i="14"/>
  <c r="AH29" i="14"/>
  <c r="AJ29" i="14"/>
  <c r="F31" i="14"/>
  <c r="J31" i="14"/>
  <c r="N31" i="14"/>
  <c r="P31" i="14"/>
  <c r="T31" i="14"/>
  <c r="V31" i="14"/>
  <c r="Z31" i="14"/>
  <c r="AB31" i="14"/>
  <c r="AD31" i="14"/>
  <c r="AF31" i="14"/>
  <c r="AH31" i="14"/>
  <c r="AJ31" i="14"/>
  <c r="A1" i="14"/>
  <c r="D3" i="14"/>
  <c r="P3" i="14"/>
  <c r="R3" i="14"/>
  <c r="T3" i="14"/>
  <c r="V3" i="14"/>
  <c r="X3" i="14"/>
  <c r="Z3" i="14"/>
  <c r="AB3" i="14"/>
  <c r="AN3" i="14"/>
  <c r="AP3" i="14"/>
  <c r="AR3" i="14"/>
  <c r="BB3" i="14"/>
  <c r="BD3" i="14"/>
  <c r="BF3" i="14"/>
  <c r="BL3" i="14"/>
  <c r="BN3" i="14"/>
  <c r="BX3" i="14"/>
  <c r="BZ3" i="14"/>
  <c r="CB3" i="14"/>
  <c r="CD3" i="14"/>
  <c r="CJ3" i="14"/>
  <c r="CL3" i="14"/>
  <c r="CN3" i="14"/>
  <c r="CX3" i="14"/>
  <c r="CZ3" i="14"/>
  <c r="DH3" i="14"/>
  <c r="DJ3" i="14"/>
  <c r="DL3" i="14"/>
  <c r="DP3" i="14"/>
  <c r="M6" i="14"/>
  <c r="Q6" i="14"/>
  <c r="U6" i="14"/>
  <c r="AC6" i="14"/>
  <c r="AS6" i="14"/>
  <c r="BQ6" i="14"/>
  <c r="BY6" i="14"/>
  <c r="CK6" i="14"/>
  <c r="CS6" i="14"/>
  <c r="CW6" i="14"/>
  <c r="DE6" i="14"/>
  <c r="DQ6" i="14"/>
  <c r="CS7" i="14"/>
  <c r="C59" i="13"/>
  <c r="E59" i="13"/>
  <c r="G59" i="13"/>
  <c r="I59" i="13"/>
  <c r="K59" i="13"/>
  <c r="M59" i="13"/>
  <c r="O59" i="13"/>
  <c r="Q59" i="13"/>
  <c r="S59" i="13"/>
  <c r="S63" i="13" s="1"/>
  <c r="U59" i="13"/>
  <c r="U63" i="13" s="1"/>
  <c r="W59" i="13"/>
  <c r="Y59" i="13"/>
  <c r="AA59" i="13"/>
  <c r="AC59" i="13"/>
  <c r="AE59" i="13"/>
  <c r="AG59" i="13"/>
  <c r="AI59" i="13"/>
  <c r="AK59" i="13"/>
  <c r="AM59" i="13"/>
  <c r="AO59" i="13"/>
  <c r="AQ59" i="13"/>
  <c r="AS59" i="13"/>
  <c r="AU59" i="13"/>
  <c r="AW59" i="13"/>
  <c r="AY59" i="13"/>
  <c r="BA59" i="13"/>
  <c r="BC59" i="13"/>
  <c r="BE59" i="13"/>
  <c r="BG59" i="13"/>
  <c r="BI59" i="13"/>
  <c r="BK59" i="13"/>
  <c r="BM59" i="13"/>
  <c r="BM63" i="13" s="1"/>
  <c r="BN58" i="13" s="1"/>
  <c r="BN5" i="13" s="1"/>
  <c r="BO59" i="13"/>
  <c r="BO63" i="13" s="1"/>
  <c r="BQ59" i="13"/>
  <c r="BS59" i="13"/>
  <c r="BU59" i="13"/>
  <c r="BW59" i="13"/>
  <c r="BY59" i="13"/>
  <c r="CA59" i="13"/>
  <c r="CC59" i="13"/>
  <c r="CE59" i="13"/>
  <c r="CG59" i="13"/>
  <c r="CI59" i="13"/>
  <c r="CK59" i="13"/>
  <c r="CM59" i="13"/>
  <c r="CM63" i="13" s="1"/>
  <c r="CO59" i="13"/>
  <c r="CO63" i="13" s="1"/>
  <c r="CQ59" i="13"/>
  <c r="CS59" i="13"/>
  <c r="CU59" i="13"/>
  <c r="CW59" i="13"/>
  <c r="CY59" i="13"/>
  <c r="DA59" i="13"/>
  <c r="DC59" i="13"/>
  <c r="DE59" i="13"/>
  <c r="DG59" i="13"/>
  <c r="DI59" i="13"/>
  <c r="DI63" i="13" s="1"/>
  <c r="DJ58" i="13" s="1"/>
  <c r="DJ5" i="13" s="1"/>
  <c r="DK59" i="13"/>
  <c r="DM59" i="13"/>
  <c r="DO59" i="13"/>
  <c r="DQ59" i="13"/>
  <c r="DS59" i="13"/>
  <c r="DU59" i="13"/>
  <c r="DW59" i="13"/>
  <c r="C60" i="13"/>
  <c r="E60" i="13"/>
  <c r="E63" i="13" s="1"/>
  <c r="F58" i="13" s="1"/>
  <c r="F5" i="13" s="1"/>
  <c r="G60" i="13"/>
  <c r="I60" i="13"/>
  <c r="K60" i="13"/>
  <c r="M60" i="13"/>
  <c r="O60" i="13"/>
  <c r="Q60" i="13"/>
  <c r="S60" i="13"/>
  <c r="U60" i="13"/>
  <c r="W60" i="13"/>
  <c r="Y60" i="13"/>
  <c r="AA60" i="13"/>
  <c r="AC60" i="13"/>
  <c r="AE60" i="13"/>
  <c r="AG60" i="13"/>
  <c r="AI60" i="13"/>
  <c r="AK60" i="13"/>
  <c r="AM60" i="13"/>
  <c r="AM63" i="13" s="1"/>
  <c r="AN58" i="13" s="1"/>
  <c r="AN5" i="13" s="1"/>
  <c r="AO60" i="13"/>
  <c r="AQ60" i="13"/>
  <c r="AS60" i="13"/>
  <c r="AU60" i="13"/>
  <c r="AW60" i="13"/>
  <c r="AY60" i="13"/>
  <c r="BA60" i="13"/>
  <c r="BC60" i="13"/>
  <c r="BE60" i="13"/>
  <c r="BG60" i="13"/>
  <c r="BI60" i="13"/>
  <c r="BK60" i="13"/>
  <c r="BM60" i="13"/>
  <c r="BO60" i="13"/>
  <c r="BQ60" i="13"/>
  <c r="BS60" i="13"/>
  <c r="BU60" i="13"/>
  <c r="BW60" i="13"/>
  <c r="BY60" i="13"/>
  <c r="CA60" i="13"/>
  <c r="CC60" i="13"/>
  <c r="CE60" i="13"/>
  <c r="CG60" i="13"/>
  <c r="CI60" i="13"/>
  <c r="CK60" i="13"/>
  <c r="CM60" i="13"/>
  <c r="CO60" i="13"/>
  <c r="CQ60" i="13"/>
  <c r="CS60" i="13"/>
  <c r="CU60" i="13"/>
  <c r="CW60" i="13"/>
  <c r="CY60" i="13"/>
  <c r="DA60" i="13"/>
  <c r="DC60" i="13"/>
  <c r="DE60" i="13"/>
  <c r="DE63" i="13" s="1"/>
  <c r="DG60" i="13"/>
  <c r="DI60" i="13"/>
  <c r="DK60" i="13"/>
  <c r="DM60" i="13"/>
  <c r="DO60" i="13"/>
  <c r="DQ60" i="13"/>
  <c r="DS60" i="13"/>
  <c r="DU60" i="13"/>
  <c r="DW60" i="13"/>
  <c r="C61" i="13"/>
  <c r="E61" i="13"/>
  <c r="G61" i="13"/>
  <c r="I61" i="13"/>
  <c r="K61" i="13"/>
  <c r="M61" i="13"/>
  <c r="O61" i="13"/>
  <c r="Q61" i="13"/>
  <c r="S61" i="13"/>
  <c r="U61" i="13"/>
  <c r="W61" i="13"/>
  <c r="Y61" i="13"/>
  <c r="AA61" i="13"/>
  <c r="AC61" i="13"/>
  <c r="AE61" i="13"/>
  <c r="AG61" i="13"/>
  <c r="AI61" i="13"/>
  <c r="AK61" i="13"/>
  <c r="AM61" i="13"/>
  <c r="AO61" i="13"/>
  <c r="AQ61" i="13"/>
  <c r="AS61" i="13"/>
  <c r="AU61" i="13"/>
  <c r="AW61" i="13"/>
  <c r="AY61" i="13"/>
  <c r="BA61" i="13"/>
  <c r="BC61" i="13"/>
  <c r="BE61" i="13"/>
  <c r="BG61" i="13"/>
  <c r="BI61" i="13"/>
  <c r="BK61" i="13"/>
  <c r="BM61" i="13"/>
  <c r="BO61" i="13"/>
  <c r="BQ61" i="13"/>
  <c r="BS61" i="13"/>
  <c r="BU61" i="13"/>
  <c r="BW61" i="13"/>
  <c r="BY61" i="13"/>
  <c r="CA61" i="13"/>
  <c r="CC61" i="13"/>
  <c r="CE61" i="13"/>
  <c r="CG61" i="13"/>
  <c r="CI61" i="13"/>
  <c r="CK61" i="13"/>
  <c r="CM61" i="13"/>
  <c r="CO61" i="13"/>
  <c r="CQ61" i="13"/>
  <c r="CS61" i="13"/>
  <c r="CU61" i="13"/>
  <c r="CW61" i="13"/>
  <c r="CY61" i="13"/>
  <c r="DA61" i="13"/>
  <c r="DC61" i="13"/>
  <c r="DE61" i="13"/>
  <c r="DG61" i="13"/>
  <c r="DI61" i="13"/>
  <c r="DK61" i="13"/>
  <c r="DM61" i="13"/>
  <c r="DO61" i="13"/>
  <c r="DQ61" i="13"/>
  <c r="DS61" i="13"/>
  <c r="DU61" i="13"/>
  <c r="DW61" i="13"/>
  <c r="DW63" i="13" s="1"/>
  <c r="DX58" i="13" s="1"/>
  <c r="DX5" i="13" s="1"/>
  <c r="C62" i="13"/>
  <c r="E62" i="13"/>
  <c r="G62" i="13"/>
  <c r="I62" i="13"/>
  <c r="K62" i="13"/>
  <c r="M62" i="13"/>
  <c r="O62" i="13"/>
  <c r="Q62" i="13"/>
  <c r="S62" i="13"/>
  <c r="U62" i="13"/>
  <c r="W62" i="13"/>
  <c r="Y62" i="13"/>
  <c r="AA62" i="13"/>
  <c r="AC62" i="13"/>
  <c r="AE62" i="13"/>
  <c r="AG62" i="13"/>
  <c r="AI62" i="13"/>
  <c r="AK62" i="13"/>
  <c r="AM62" i="13"/>
  <c r="AO62" i="13"/>
  <c r="AQ62" i="13"/>
  <c r="AS62" i="13"/>
  <c r="AU62" i="13"/>
  <c r="AW62" i="13"/>
  <c r="AW63" i="13" s="1"/>
  <c r="AX58" i="13" s="1"/>
  <c r="AX5" i="13" s="1"/>
  <c r="AY62" i="13"/>
  <c r="AY63" i="13" s="1"/>
  <c r="AZ58" i="13" s="1"/>
  <c r="AZ5" i="13" s="1"/>
  <c r="BA62" i="13"/>
  <c r="BC62" i="13"/>
  <c r="BE62" i="13"/>
  <c r="BG62" i="13"/>
  <c r="BI62" i="13"/>
  <c r="BK62" i="13"/>
  <c r="BM62" i="13"/>
  <c r="BO62" i="13"/>
  <c r="BQ62" i="13"/>
  <c r="BS62" i="13"/>
  <c r="BU62" i="13"/>
  <c r="BW62" i="13"/>
  <c r="BY62" i="13"/>
  <c r="CA62" i="13"/>
  <c r="CC62" i="13"/>
  <c r="CE62" i="13"/>
  <c r="CG62" i="13"/>
  <c r="CI62" i="13"/>
  <c r="CK62" i="13"/>
  <c r="CM62" i="13"/>
  <c r="CO62" i="13"/>
  <c r="CQ62" i="13"/>
  <c r="CS62" i="13"/>
  <c r="CU62" i="13"/>
  <c r="CW62" i="13"/>
  <c r="CY62" i="13"/>
  <c r="DA62" i="13"/>
  <c r="DC62" i="13"/>
  <c r="DE62" i="13"/>
  <c r="DG62" i="13"/>
  <c r="DI62" i="13"/>
  <c r="DK62" i="13"/>
  <c r="DM62" i="13"/>
  <c r="DO62" i="13"/>
  <c r="DQ62" i="13"/>
  <c r="DS62" i="13"/>
  <c r="DU62" i="13"/>
  <c r="DW62" i="13"/>
  <c r="AO63" i="13"/>
  <c r="DU63" i="13"/>
  <c r="BO65" i="13"/>
  <c r="DS65" i="13"/>
  <c r="AG66" i="13"/>
  <c r="D69" i="13"/>
  <c r="P69" i="13"/>
  <c r="R69" i="13"/>
  <c r="Q7" i="13" s="1"/>
  <c r="AT69" i="13"/>
  <c r="AS7" i="13" s="1"/>
  <c r="AV69" i="13"/>
  <c r="AX69" i="13"/>
  <c r="AW7" i="13" s="1"/>
  <c r="AZ69" i="13"/>
  <c r="BB69" i="13"/>
  <c r="BP69" i="13"/>
  <c r="BX69" i="13"/>
  <c r="CN69" i="13"/>
  <c r="CP69" i="13"/>
  <c r="CR69" i="13"/>
  <c r="CO7" i="13" s="1"/>
  <c r="CV69" i="13"/>
  <c r="CS7" i="13" s="1"/>
  <c r="CX69" i="13"/>
  <c r="CW7" i="13" s="1"/>
  <c r="DB69" i="13"/>
  <c r="DH69" i="13"/>
  <c r="H33" i="13"/>
  <c r="L33" i="13"/>
  <c r="L39" i="13" s="1"/>
  <c r="L47" i="13" s="1"/>
  <c r="P33" i="13"/>
  <c r="T33" i="13"/>
  <c r="X33" i="13"/>
  <c r="AB33" i="13"/>
  <c r="AF33" i="13"/>
  <c r="AF39" i="13" s="1"/>
  <c r="AF47" i="13" s="1"/>
  <c r="AJ33" i="13"/>
  <c r="AJ39" i="13" s="1"/>
  <c r="AJ47" i="13" s="1"/>
  <c r="L34" i="13"/>
  <c r="P34" i="13"/>
  <c r="T34" i="13"/>
  <c r="X34" i="13"/>
  <c r="Z34" i="13"/>
  <c r="Z39" i="13" s="1"/>
  <c r="F37" i="13"/>
  <c r="F39" i="13" s="1"/>
  <c r="F47" i="13" s="1"/>
  <c r="L37" i="13"/>
  <c r="P37" i="13"/>
  <c r="T37" i="13"/>
  <c r="X37" i="13"/>
  <c r="AB37" i="13"/>
  <c r="AF37" i="13"/>
  <c r="D39" i="13"/>
  <c r="H39" i="13"/>
  <c r="H47" i="13" s="1"/>
  <c r="J39" i="13"/>
  <c r="J47" i="13" s="1"/>
  <c r="N39" i="13"/>
  <c r="R39" i="13"/>
  <c r="V39" i="13"/>
  <c r="AD39" i="13"/>
  <c r="AD47" i="13" s="1"/>
  <c r="AH39" i="13"/>
  <c r="AL39" i="13"/>
  <c r="AN39" i="13"/>
  <c r="AP39" i="13"/>
  <c r="AR39" i="13"/>
  <c r="AT39" i="13"/>
  <c r="AV39" i="13"/>
  <c r="AX39" i="13"/>
  <c r="AZ39" i="13"/>
  <c r="BB39" i="13"/>
  <c r="BB47" i="13" s="1"/>
  <c r="BD39" i="13"/>
  <c r="BD47" i="13" s="1"/>
  <c r="BF39" i="13"/>
  <c r="BF47" i="13" s="1"/>
  <c r="BH39" i="13"/>
  <c r="BJ39" i="13"/>
  <c r="BJ47" i="13" s="1"/>
  <c r="BJ51" i="13" s="1"/>
  <c r="BL39" i="13"/>
  <c r="BN39" i="13"/>
  <c r="BP39" i="13"/>
  <c r="BR39" i="13"/>
  <c r="BT39" i="13"/>
  <c r="BV39" i="13"/>
  <c r="BX39" i="13"/>
  <c r="BX47" i="13" s="1"/>
  <c r="BZ39" i="13"/>
  <c r="CB39" i="13"/>
  <c r="CB47" i="13" s="1"/>
  <c r="CD39" i="13"/>
  <c r="CD47" i="13" s="1"/>
  <c r="CF39" i="13"/>
  <c r="CH39" i="13"/>
  <c r="CJ39" i="13"/>
  <c r="CL39" i="13"/>
  <c r="CN39" i="13"/>
  <c r="CP39" i="13"/>
  <c r="CR39" i="13"/>
  <c r="CT39" i="13"/>
  <c r="CV39" i="13"/>
  <c r="CV47" i="13" s="1"/>
  <c r="CX39" i="13"/>
  <c r="CZ39" i="13"/>
  <c r="CZ47" i="13" s="1"/>
  <c r="DB39" i="13"/>
  <c r="DB47" i="13" s="1"/>
  <c r="DD39" i="13"/>
  <c r="DF39" i="13"/>
  <c r="DH39" i="13"/>
  <c r="DJ39" i="13"/>
  <c r="DL39" i="13"/>
  <c r="DN39" i="13"/>
  <c r="DN47" i="13" s="1"/>
  <c r="DN51" i="13" s="1"/>
  <c r="DN55" i="13" s="1"/>
  <c r="DN4" i="13" s="1"/>
  <c r="DP39" i="13"/>
  <c r="DR39" i="13"/>
  <c r="DT39" i="13"/>
  <c r="DT47" i="13" s="1"/>
  <c r="DV39" i="13"/>
  <c r="DX39" i="13"/>
  <c r="DX47" i="13" s="1"/>
  <c r="AH41" i="13"/>
  <c r="AH46" i="13" s="1"/>
  <c r="J44" i="13"/>
  <c r="J46" i="13" s="1"/>
  <c r="F45" i="13"/>
  <c r="D46" i="13"/>
  <c r="F46" i="13"/>
  <c r="H46" i="13"/>
  <c r="L46" i="13"/>
  <c r="N46" i="13"/>
  <c r="P46" i="13"/>
  <c r="R46" i="13"/>
  <c r="T46" i="13"/>
  <c r="V46" i="13"/>
  <c r="V47" i="13" s="1"/>
  <c r="X46" i="13"/>
  <c r="Z46" i="13"/>
  <c r="AB46" i="13"/>
  <c r="AD46" i="13"/>
  <c r="AF46" i="13"/>
  <c r="AJ46" i="13"/>
  <c r="AL46" i="13"/>
  <c r="AN46" i="13"/>
  <c r="AP46" i="13"/>
  <c r="AR46" i="13"/>
  <c r="AT46" i="13"/>
  <c r="AV46" i="13"/>
  <c r="AX46" i="13"/>
  <c r="AZ46" i="13"/>
  <c r="BB46" i="13"/>
  <c r="BD46" i="13"/>
  <c r="BF46" i="13"/>
  <c r="BH46" i="13"/>
  <c r="BJ46" i="13"/>
  <c r="BL46" i="13"/>
  <c r="BN46" i="13"/>
  <c r="BP46" i="13"/>
  <c r="BR46" i="13"/>
  <c r="BT46" i="13"/>
  <c r="BV46" i="13"/>
  <c r="BX46" i="13"/>
  <c r="BZ46" i="13"/>
  <c r="CB46" i="13"/>
  <c r="CD46" i="13"/>
  <c r="CF46" i="13"/>
  <c r="CH46" i="13"/>
  <c r="CJ46" i="13"/>
  <c r="CL46" i="13"/>
  <c r="CN46" i="13"/>
  <c r="CN47" i="13" s="1"/>
  <c r="CP46" i="13"/>
  <c r="CR46" i="13"/>
  <c r="CT46" i="13"/>
  <c r="CV46" i="13"/>
  <c r="CX46" i="13"/>
  <c r="CZ46" i="13"/>
  <c r="DB46" i="13"/>
  <c r="DD46" i="13"/>
  <c r="DF46" i="13"/>
  <c r="DH46" i="13"/>
  <c r="DJ46" i="13"/>
  <c r="DL46" i="13"/>
  <c r="DN46" i="13"/>
  <c r="DP46" i="13"/>
  <c r="DP47" i="13" s="1"/>
  <c r="DP51" i="13" s="1"/>
  <c r="DP55" i="13" s="1"/>
  <c r="DP4" i="13" s="1"/>
  <c r="DR46" i="13"/>
  <c r="DT46" i="13"/>
  <c r="DV46" i="13"/>
  <c r="DX46" i="13"/>
  <c r="F53" i="13"/>
  <c r="F54" i="13" s="1"/>
  <c r="F69" i="13" s="1"/>
  <c r="J53" i="13"/>
  <c r="N53" i="13"/>
  <c r="N54" i="13" s="1"/>
  <c r="N69" i="13" s="1"/>
  <c r="AB53" i="13"/>
  <c r="AB54" i="13" s="1"/>
  <c r="AB69" i="13" s="1"/>
  <c r="D54" i="13"/>
  <c r="H54" i="13"/>
  <c r="H69" i="13" s="1"/>
  <c r="J54" i="13"/>
  <c r="J69" i="13" s="1"/>
  <c r="L54" i="13"/>
  <c r="L69" i="13" s="1"/>
  <c r="P54" i="13"/>
  <c r="R54" i="13"/>
  <c r="T54" i="13"/>
  <c r="T69" i="13" s="1"/>
  <c r="V54" i="13"/>
  <c r="V69" i="13" s="1"/>
  <c r="X54" i="13"/>
  <c r="X69" i="13" s="1"/>
  <c r="Z54" i="13"/>
  <c r="Z69" i="13" s="1"/>
  <c r="AD54" i="13"/>
  <c r="AD69" i="13" s="1"/>
  <c r="AF54" i="13"/>
  <c r="AF69" i="13" s="1"/>
  <c r="AH54" i="13"/>
  <c r="AH69" i="13" s="1"/>
  <c r="AJ54" i="13"/>
  <c r="AJ69" i="13" s="1"/>
  <c r="AL54" i="13"/>
  <c r="AL69" i="13" s="1"/>
  <c r="AN54" i="13"/>
  <c r="AN69" i="13" s="1"/>
  <c r="AP54" i="13"/>
  <c r="AP69" i="13" s="1"/>
  <c r="AR54" i="13"/>
  <c r="AR69" i="13" s="1"/>
  <c r="AT54" i="13"/>
  <c r="AV54" i="13"/>
  <c r="AX54" i="13"/>
  <c r="AZ54" i="13"/>
  <c r="BB54" i="13"/>
  <c r="BD54" i="13"/>
  <c r="BD69" i="13" s="1"/>
  <c r="BF54" i="13"/>
  <c r="BF69" i="13" s="1"/>
  <c r="BH54" i="13"/>
  <c r="BH69" i="13" s="1"/>
  <c r="BJ54" i="13"/>
  <c r="BJ69" i="13" s="1"/>
  <c r="BL54" i="13"/>
  <c r="BL69" i="13" s="1"/>
  <c r="BN54" i="13"/>
  <c r="BN69" i="13" s="1"/>
  <c r="BP54" i="13"/>
  <c r="BR54" i="13"/>
  <c r="BR69" i="13" s="1"/>
  <c r="BT54" i="13"/>
  <c r="BT69" i="13" s="1"/>
  <c r="BV54" i="13"/>
  <c r="BV69" i="13" s="1"/>
  <c r="BU7" i="13" s="1"/>
  <c r="BX54" i="13"/>
  <c r="BZ54" i="13"/>
  <c r="BZ69" i="13" s="1"/>
  <c r="CB54" i="13"/>
  <c r="CB69" i="13" s="1"/>
  <c r="CD54" i="13"/>
  <c r="CD69" i="13" s="1"/>
  <c r="CF54" i="13"/>
  <c r="CF69" i="13" s="1"/>
  <c r="CH54" i="13"/>
  <c r="CH69" i="13" s="1"/>
  <c r="CJ54" i="13"/>
  <c r="CJ69" i="13" s="1"/>
  <c r="CL54" i="13"/>
  <c r="CL69" i="13" s="1"/>
  <c r="CK7" i="13" s="1"/>
  <c r="CN54" i="13"/>
  <c r="CP54" i="13"/>
  <c r="CR54" i="13"/>
  <c r="CT54" i="13"/>
  <c r="CT69" i="13" s="1"/>
  <c r="CV54" i="13"/>
  <c r="CX54" i="13"/>
  <c r="CZ54" i="13"/>
  <c r="CZ69" i="13" s="1"/>
  <c r="DB54" i="13"/>
  <c r="DD54" i="13"/>
  <c r="DD69" i="13" s="1"/>
  <c r="DF54" i="13"/>
  <c r="DF69" i="13" s="1"/>
  <c r="DH54" i="13"/>
  <c r="DJ54" i="13"/>
  <c r="DJ69" i="13" s="1"/>
  <c r="DL54" i="13"/>
  <c r="DL69" i="13" s="1"/>
  <c r="DN54" i="13"/>
  <c r="DN69" i="13" s="1"/>
  <c r="DP54" i="13"/>
  <c r="DP69" i="13" s="1"/>
  <c r="DR54" i="13"/>
  <c r="DR69" i="13" s="1"/>
  <c r="DT54" i="13"/>
  <c r="DT69" i="13" s="1"/>
  <c r="DQ7" i="13" s="1"/>
  <c r="DV54" i="13"/>
  <c r="DV69" i="13" s="1"/>
  <c r="DX54" i="13"/>
  <c r="DX69" i="13" s="1"/>
  <c r="DT55" i="13"/>
  <c r="DT4" i="13" s="1"/>
  <c r="D56" i="13"/>
  <c r="D3" i="13" s="1"/>
  <c r="F56" i="13"/>
  <c r="F3" i="13" s="1"/>
  <c r="H56" i="13"/>
  <c r="J56" i="13"/>
  <c r="J3" i="13" s="1"/>
  <c r="L56" i="13"/>
  <c r="L3" i="13" s="1"/>
  <c r="N56" i="13"/>
  <c r="N3" i="13" s="1"/>
  <c r="P56" i="13"/>
  <c r="R56" i="13"/>
  <c r="T56" i="13"/>
  <c r="V56" i="13"/>
  <c r="V3" i="13" s="1"/>
  <c r="X56" i="13"/>
  <c r="X3" i="13" s="1"/>
  <c r="Z56" i="13"/>
  <c r="AB56" i="13"/>
  <c r="AD56" i="13"/>
  <c r="AD3" i="13" s="1"/>
  <c r="AF56" i="13"/>
  <c r="AH56" i="13"/>
  <c r="AH3" i="13" s="1"/>
  <c r="AJ56" i="13"/>
  <c r="AJ3" i="13" s="1"/>
  <c r="AL56" i="13"/>
  <c r="AL3" i="13" s="1"/>
  <c r="AN56" i="13"/>
  <c r="AP56" i="13"/>
  <c r="AP3" i="13" s="1"/>
  <c r="AR56" i="13"/>
  <c r="AR3" i="13" s="1"/>
  <c r="AT56" i="13"/>
  <c r="AT3" i="13" s="1"/>
  <c r="AV56" i="13"/>
  <c r="AV3" i="13" s="1"/>
  <c r="AX56" i="13"/>
  <c r="AX3" i="13" s="1"/>
  <c r="AZ56" i="13"/>
  <c r="AZ3" i="13" s="1"/>
  <c r="BB56" i="13"/>
  <c r="BB3" i="13" s="1"/>
  <c r="BD56" i="13"/>
  <c r="BF56" i="13"/>
  <c r="BF3" i="13" s="1"/>
  <c r="BH56" i="13"/>
  <c r="BH3" i="13" s="1"/>
  <c r="BJ56" i="13"/>
  <c r="BJ3" i="13" s="1"/>
  <c r="BL56" i="13"/>
  <c r="BN56" i="13"/>
  <c r="BP56" i="13"/>
  <c r="BP3" i="13" s="1"/>
  <c r="BR56" i="13"/>
  <c r="BR3" i="13" s="1"/>
  <c r="BT56" i="13"/>
  <c r="BT3" i="13" s="1"/>
  <c r="BV56" i="13"/>
  <c r="BX56" i="13"/>
  <c r="BX3" i="13" s="1"/>
  <c r="BZ56" i="13"/>
  <c r="BZ3" i="13" s="1"/>
  <c r="CB56" i="13"/>
  <c r="CB3" i="13" s="1"/>
  <c r="CD56" i="13"/>
  <c r="CD3" i="13" s="1"/>
  <c r="CF56" i="13"/>
  <c r="CF3" i="13" s="1"/>
  <c r="CH56" i="13"/>
  <c r="CH3" i="13" s="1"/>
  <c r="CJ56" i="13"/>
  <c r="CL56" i="13"/>
  <c r="CL3" i="13" s="1"/>
  <c r="CN56" i="13"/>
  <c r="CN3" i="13" s="1"/>
  <c r="CP56" i="13"/>
  <c r="CP3" i="13" s="1"/>
  <c r="CR56" i="13"/>
  <c r="CR3" i="13" s="1"/>
  <c r="CT56" i="13"/>
  <c r="CT3" i="13" s="1"/>
  <c r="CV56" i="13"/>
  <c r="CV3" i="13" s="1"/>
  <c r="CX56" i="13"/>
  <c r="CX3" i="13" s="1"/>
  <c r="CZ56" i="13"/>
  <c r="DB56" i="13"/>
  <c r="DB3" i="13" s="1"/>
  <c r="DD56" i="13"/>
  <c r="DD3" i="13" s="1"/>
  <c r="DF56" i="13"/>
  <c r="DF3" i="13" s="1"/>
  <c r="DH56" i="13"/>
  <c r="DJ56" i="13"/>
  <c r="DL56" i="13"/>
  <c r="DL3" i="13" s="1"/>
  <c r="DN56" i="13"/>
  <c r="DP56" i="13"/>
  <c r="DP3" i="13" s="1"/>
  <c r="DR56" i="13"/>
  <c r="DR3" i="13" s="1"/>
  <c r="DT56" i="13"/>
  <c r="DT3" i="13" s="1"/>
  <c r="DV56" i="13"/>
  <c r="DV3" i="13" s="1"/>
  <c r="DX56" i="13"/>
  <c r="D18" i="13"/>
  <c r="D19" i="13" s="1"/>
  <c r="F18" i="13"/>
  <c r="F19" i="13" s="1"/>
  <c r="H18" i="13"/>
  <c r="H19" i="13" s="1"/>
  <c r="J18" i="13"/>
  <c r="J19" i="13" s="1"/>
  <c r="L18" i="13"/>
  <c r="L19" i="13" s="1"/>
  <c r="N18" i="13"/>
  <c r="N19" i="13" s="1"/>
  <c r="P18" i="13"/>
  <c r="R18" i="13"/>
  <c r="R19" i="13" s="1"/>
  <c r="T18" i="13"/>
  <c r="T19" i="13" s="1"/>
  <c r="V18" i="13"/>
  <c r="V19" i="13" s="1"/>
  <c r="X18" i="13"/>
  <c r="X19" i="13" s="1"/>
  <c r="Z18" i="13"/>
  <c r="AB18" i="13"/>
  <c r="AB19" i="13" s="1"/>
  <c r="AD18" i="13"/>
  <c r="AD19" i="13" s="1"/>
  <c r="AF18" i="13"/>
  <c r="AF19" i="13" s="1"/>
  <c r="AG18" i="13"/>
  <c r="AH18" i="13"/>
  <c r="AH19" i="13" s="1"/>
  <c r="AJ18" i="13"/>
  <c r="AJ19" i="13" s="1"/>
  <c r="F20" i="13"/>
  <c r="J20" i="13"/>
  <c r="N20" i="13"/>
  <c r="R20" i="13"/>
  <c r="V20" i="13"/>
  <c r="Z20" i="13"/>
  <c r="AB20" i="13"/>
  <c r="AD20" i="13"/>
  <c r="AF20" i="13"/>
  <c r="AH20" i="13"/>
  <c r="D27" i="13"/>
  <c r="D28" i="13" s="1"/>
  <c r="F27" i="13"/>
  <c r="F28" i="13" s="1"/>
  <c r="H27" i="13"/>
  <c r="H28" i="13" s="1"/>
  <c r="J27" i="13"/>
  <c r="L27" i="13"/>
  <c r="L28" i="13" s="1"/>
  <c r="N27" i="13"/>
  <c r="P27" i="13"/>
  <c r="P28" i="13" s="1"/>
  <c r="R27" i="13"/>
  <c r="R28" i="13" s="1"/>
  <c r="T27" i="13"/>
  <c r="T28" i="13" s="1"/>
  <c r="V27" i="13"/>
  <c r="X27" i="13"/>
  <c r="X28" i="13" s="1"/>
  <c r="Z27" i="13"/>
  <c r="Z28" i="13" s="1"/>
  <c r="AB27" i="13"/>
  <c r="AB28" i="13" s="1"/>
  <c r="AD27" i="13"/>
  <c r="AD28" i="13" s="1"/>
  <c r="AF27" i="13"/>
  <c r="AF28" i="13" s="1"/>
  <c r="AH27" i="13"/>
  <c r="AH28" i="13" s="1"/>
  <c r="AJ27" i="13"/>
  <c r="AJ28" i="13" s="1"/>
  <c r="AL27" i="13"/>
  <c r="AN27" i="13"/>
  <c r="AN28" i="13" s="1"/>
  <c r="AP27" i="13"/>
  <c r="AP28" i="13" s="1"/>
  <c r="AR27" i="13"/>
  <c r="AT27" i="13"/>
  <c r="AV27" i="13"/>
  <c r="AX27" i="13"/>
  <c r="AZ27" i="13"/>
  <c r="AZ28" i="13" s="1"/>
  <c r="BB27" i="13"/>
  <c r="BB28" i="13" s="1"/>
  <c r="BD27" i="13"/>
  <c r="BD28" i="13" s="1"/>
  <c r="BF27" i="13"/>
  <c r="BF28" i="13" s="1"/>
  <c r="BH27" i="13"/>
  <c r="BH28" i="13" s="1"/>
  <c r="BJ27" i="13"/>
  <c r="BJ28" i="13" s="1"/>
  <c r="BL27" i="13"/>
  <c r="BL28" i="13" s="1"/>
  <c r="BN27" i="13"/>
  <c r="BN28" i="13" s="1"/>
  <c r="BP27" i="13"/>
  <c r="BP28" i="13" s="1"/>
  <c r="BR27" i="13"/>
  <c r="BT27" i="13"/>
  <c r="BT28" i="13" s="1"/>
  <c r="BV27" i="13"/>
  <c r="BV28" i="13" s="1"/>
  <c r="BX27" i="13"/>
  <c r="BX28" i="13" s="1"/>
  <c r="BZ27" i="13"/>
  <c r="BZ28" i="13" s="1"/>
  <c r="CB27" i="13"/>
  <c r="CB28" i="13" s="1"/>
  <c r="CD27" i="13"/>
  <c r="CD28" i="13" s="1"/>
  <c r="CF27" i="13"/>
  <c r="CF28" i="13" s="1"/>
  <c r="CH27" i="13"/>
  <c r="CH28" i="13" s="1"/>
  <c r="CJ27" i="13"/>
  <c r="CJ28" i="13" s="1"/>
  <c r="CL27" i="13"/>
  <c r="CL28" i="13" s="1"/>
  <c r="CN27" i="13"/>
  <c r="CN28" i="13" s="1"/>
  <c r="CP27" i="13"/>
  <c r="CR27" i="13"/>
  <c r="CT27" i="13"/>
  <c r="CT28" i="13" s="1"/>
  <c r="CV27" i="13"/>
  <c r="CV28" i="13" s="1"/>
  <c r="CX27" i="13"/>
  <c r="CX28" i="13" s="1"/>
  <c r="CZ27" i="13"/>
  <c r="CZ28" i="13" s="1"/>
  <c r="DB27" i="13"/>
  <c r="DD27" i="13"/>
  <c r="DD28" i="13" s="1"/>
  <c r="DF27" i="13"/>
  <c r="DH27" i="13"/>
  <c r="DH28" i="13" s="1"/>
  <c r="DJ27" i="13"/>
  <c r="DJ28" i="13" s="1"/>
  <c r="DL27" i="13"/>
  <c r="DL28" i="13" s="1"/>
  <c r="DN27" i="13"/>
  <c r="DP27" i="13"/>
  <c r="DP28" i="13" s="1"/>
  <c r="DR27" i="13"/>
  <c r="DR28" i="13" s="1"/>
  <c r="DT27" i="13"/>
  <c r="DT28" i="13" s="1"/>
  <c r="DV27" i="13"/>
  <c r="DV28" i="13" s="1"/>
  <c r="DX27" i="13"/>
  <c r="DX28" i="13" s="1"/>
  <c r="J28" i="13"/>
  <c r="N28" i="13"/>
  <c r="V28" i="13"/>
  <c r="AL28" i="13"/>
  <c r="AR28" i="13"/>
  <c r="AT28" i="13"/>
  <c r="AV28" i="13"/>
  <c r="AX28" i="13"/>
  <c r="BR28" i="13"/>
  <c r="CP28" i="13"/>
  <c r="CR28" i="13"/>
  <c r="DB28" i="13"/>
  <c r="DF28" i="13"/>
  <c r="DN28" i="13"/>
  <c r="E29" i="13"/>
  <c r="F29" i="13"/>
  <c r="H29" i="13"/>
  <c r="J29" i="13"/>
  <c r="N29" i="13"/>
  <c r="P29" i="13"/>
  <c r="X29" i="13"/>
  <c r="AD29" i="13"/>
  <c r="AH29" i="13"/>
  <c r="AJ29" i="13"/>
  <c r="F31" i="13"/>
  <c r="J31" i="13"/>
  <c r="N31" i="13"/>
  <c r="P31" i="13"/>
  <c r="T31" i="13"/>
  <c r="V31" i="13"/>
  <c r="Z31" i="13"/>
  <c r="AB31" i="13"/>
  <c r="AD31" i="13"/>
  <c r="AF31" i="13"/>
  <c r="AH31" i="13"/>
  <c r="AJ31" i="13"/>
  <c r="A1" i="13"/>
  <c r="H3" i="13"/>
  <c r="P3" i="13"/>
  <c r="R3" i="13"/>
  <c r="T3" i="13"/>
  <c r="Z3" i="13"/>
  <c r="AB3" i="13"/>
  <c r="AF3" i="13"/>
  <c r="AN3" i="13"/>
  <c r="BD3" i="13"/>
  <c r="BL3" i="13"/>
  <c r="BN3" i="13"/>
  <c r="BV3" i="13"/>
  <c r="CJ3" i="13"/>
  <c r="CZ3" i="13"/>
  <c r="DH3" i="13"/>
  <c r="DJ3" i="13"/>
  <c r="DN3" i="13"/>
  <c r="DX3" i="13"/>
  <c r="C6" i="13"/>
  <c r="I6" i="13"/>
  <c r="Q6" i="13"/>
  <c r="U6" i="13"/>
  <c r="BM6" i="13"/>
  <c r="BQ6" i="13"/>
  <c r="BU6" i="13"/>
  <c r="BY6" i="13"/>
  <c r="CG6" i="13"/>
  <c r="CS6" i="13"/>
  <c r="CW6" i="13"/>
  <c r="DI6" i="13"/>
  <c r="DM7" i="13"/>
  <c r="C59" i="12"/>
  <c r="E59" i="12"/>
  <c r="G59" i="12"/>
  <c r="I59" i="12"/>
  <c r="K59" i="12"/>
  <c r="M59" i="12"/>
  <c r="O59" i="12"/>
  <c r="Q59" i="12"/>
  <c r="S59" i="12"/>
  <c r="S63" i="12" s="1"/>
  <c r="U59" i="12"/>
  <c r="W59" i="12"/>
  <c r="Y59" i="12"/>
  <c r="AA59" i="12"/>
  <c r="AC59" i="12"/>
  <c r="AE59" i="12"/>
  <c r="AG59" i="12"/>
  <c r="AI59" i="12"/>
  <c r="AK59" i="12"/>
  <c r="AM59" i="12"/>
  <c r="AO59" i="12"/>
  <c r="AQ59" i="12"/>
  <c r="AS59" i="12"/>
  <c r="AU59" i="12"/>
  <c r="AW59" i="12"/>
  <c r="AY59" i="12"/>
  <c r="BA59" i="12"/>
  <c r="BC59" i="12"/>
  <c r="BE59" i="12"/>
  <c r="BG59" i="12"/>
  <c r="BI59" i="12"/>
  <c r="BK59" i="12"/>
  <c r="BM59" i="12"/>
  <c r="BO59" i="12"/>
  <c r="BQ59" i="12"/>
  <c r="BS59" i="12"/>
  <c r="BU59" i="12"/>
  <c r="BW59" i="12"/>
  <c r="BY59" i="12"/>
  <c r="CA59" i="12"/>
  <c r="CC59" i="12"/>
  <c r="CE59" i="12"/>
  <c r="CG59" i="12"/>
  <c r="CI59" i="12"/>
  <c r="CK59" i="12"/>
  <c r="CM59" i="12"/>
  <c r="CO59" i="12"/>
  <c r="CQ59" i="12"/>
  <c r="CS59" i="12"/>
  <c r="CU59" i="12"/>
  <c r="CW59" i="12"/>
  <c r="CY59" i="12"/>
  <c r="DA59" i="12"/>
  <c r="DA63" i="12" s="1"/>
  <c r="DC59" i="12"/>
  <c r="DE59" i="12"/>
  <c r="DG59" i="12"/>
  <c r="DI59" i="12"/>
  <c r="DK59" i="12"/>
  <c r="DM59" i="12"/>
  <c r="DO59" i="12"/>
  <c r="DQ59" i="12"/>
  <c r="DS59" i="12"/>
  <c r="DU59" i="12"/>
  <c r="DW59" i="12"/>
  <c r="C60" i="12"/>
  <c r="E60" i="12"/>
  <c r="G60" i="12"/>
  <c r="I60" i="12"/>
  <c r="K60" i="12"/>
  <c r="M60" i="12"/>
  <c r="O60" i="12"/>
  <c r="Q60" i="12"/>
  <c r="S60" i="12"/>
  <c r="U60" i="12"/>
  <c r="W60" i="12"/>
  <c r="Y60" i="12"/>
  <c r="AA60" i="12"/>
  <c r="AC60" i="12"/>
  <c r="AE60" i="12"/>
  <c r="AG60" i="12"/>
  <c r="AI60" i="12"/>
  <c r="AK60" i="12"/>
  <c r="AM60" i="12"/>
  <c r="AO60" i="12"/>
  <c r="AQ60" i="12"/>
  <c r="AS60" i="12"/>
  <c r="AU60" i="12"/>
  <c r="AW60" i="12"/>
  <c r="AY60" i="12"/>
  <c r="BA60" i="12"/>
  <c r="BC60" i="12"/>
  <c r="BE60" i="12"/>
  <c r="BG60" i="12"/>
  <c r="BI60" i="12"/>
  <c r="BI63" i="12" s="1"/>
  <c r="BK60" i="12"/>
  <c r="BM60" i="12"/>
  <c r="BO60" i="12"/>
  <c r="BQ60" i="12"/>
  <c r="BS60" i="12"/>
  <c r="BU60" i="12"/>
  <c r="BW60" i="12"/>
  <c r="BY60" i="12"/>
  <c r="CA60" i="12"/>
  <c r="CC60" i="12"/>
  <c r="CE60" i="12"/>
  <c r="CG60" i="12"/>
  <c r="CI60" i="12"/>
  <c r="CK60" i="12"/>
  <c r="CM60" i="12"/>
  <c r="CO60" i="12"/>
  <c r="CQ60" i="12"/>
  <c r="CS60" i="12"/>
  <c r="CU60" i="12"/>
  <c r="CW60" i="12"/>
  <c r="CY60" i="12"/>
  <c r="DA60" i="12"/>
  <c r="DC60" i="12"/>
  <c r="DE60" i="12"/>
  <c r="DG60" i="12"/>
  <c r="DI60" i="12"/>
  <c r="DK60" i="12"/>
  <c r="DM60" i="12"/>
  <c r="DO60" i="12"/>
  <c r="DQ60" i="12"/>
  <c r="DS60" i="12"/>
  <c r="DU60" i="12"/>
  <c r="DW60" i="12"/>
  <c r="C61" i="12"/>
  <c r="E61" i="12"/>
  <c r="G61" i="12"/>
  <c r="I61" i="12"/>
  <c r="K61" i="12"/>
  <c r="M61" i="12"/>
  <c r="O61" i="12"/>
  <c r="Q61" i="12"/>
  <c r="S61" i="12"/>
  <c r="U61" i="12"/>
  <c r="W61" i="12"/>
  <c r="Y61" i="12"/>
  <c r="AA61" i="12"/>
  <c r="AC61" i="12"/>
  <c r="AE61" i="12"/>
  <c r="AG61" i="12"/>
  <c r="AI61" i="12"/>
  <c r="AK61" i="12"/>
  <c r="AM61" i="12"/>
  <c r="AO61" i="12"/>
  <c r="AQ61" i="12"/>
  <c r="AS61" i="12"/>
  <c r="AU61" i="12"/>
  <c r="AW61" i="12"/>
  <c r="AY61" i="12"/>
  <c r="BA61" i="12"/>
  <c r="BC61" i="12"/>
  <c r="BE61" i="12"/>
  <c r="BG61" i="12"/>
  <c r="BI61" i="12"/>
  <c r="BK61" i="12"/>
  <c r="BM61" i="12"/>
  <c r="BO61" i="12"/>
  <c r="BQ61" i="12"/>
  <c r="BQ63" i="12" s="1"/>
  <c r="BS61" i="12"/>
  <c r="BU61" i="12"/>
  <c r="BW61" i="12"/>
  <c r="BY61" i="12"/>
  <c r="CA61" i="12"/>
  <c r="CC61" i="12"/>
  <c r="CE61" i="12"/>
  <c r="CG61" i="12"/>
  <c r="CI61" i="12"/>
  <c r="CK61" i="12"/>
  <c r="CM61" i="12"/>
  <c r="CO61" i="12"/>
  <c r="CQ61" i="12"/>
  <c r="CS61" i="12"/>
  <c r="CU61" i="12"/>
  <c r="CW61" i="12"/>
  <c r="CY61" i="12"/>
  <c r="CY63" i="12" s="1"/>
  <c r="CZ58" i="12" s="1"/>
  <c r="CZ5" i="12" s="1"/>
  <c r="DA61" i="12"/>
  <c r="DC61" i="12"/>
  <c r="DE61" i="12"/>
  <c r="DG61" i="12"/>
  <c r="DI61" i="12"/>
  <c r="DK61" i="12"/>
  <c r="DM61" i="12"/>
  <c r="DO61" i="12"/>
  <c r="DQ61" i="12"/>
  <c r="DS61" i="12"/>
  <c r="DU61" i="12"/>
  <c r="DW61" i="12"/>
  <c r="C62" i="12"/>
  <c r="E62" i="12"/>
  <c r="G62" i="12"/>
  <c r="I62" i="12"/>
  <c r="K62" i="12"/>
  <c r="M62" i="12"/>
  <c r="O62" i="12"/>
  <c r="Q62" i="12"/>
  <c r="S62" i="12"/>
  <c r="U62" i="12"/>
  <c r="W62" i="12"/>
  <c r="Y62" i="12"/>
  <c r="AA62" i="12"/>
  <c r="AC62" i="12"/>
  <c r="AE62" i="12"/>
  <c r="AG62" i="12"/>
  <c r="AI62" i="12"/>
  <c r="AK62" i="12"/>
  <c r="AM62" i="12"/>
  <c r="AO62" i="12"/>
  <c r="AO63" i="12" s="1"/>
  <c r="AQ62" i="12"/>
  <c r="AS62" i="12"/>
  <c r="AU62" i="12"/>
  <c r="AW62" i="12"/>
  <c r="AY62" i="12"/>
  <c r="BA62" i="12"/>
  <c r="BC62" i="12"/>
  <c r="BE62" i="12"/>
  <c r="BG62" i="12"/>
  <c r="BI62" i="12"/>
  <c r="BK62" i="12"/>
  <c r="BM62" i="12"/>
  <c r="BO62" i="12"/>
  <c r="BQ62" i="12"/>
  <c r="BS62" i="12"/>
  <c r="BU62" i="12"/>
  <c r="BW62" i="12"/>
  <c r="BY62" i="12"/>
  <c r="CA62" i="12"/>
  <c r="CC62" i="12"/>
  <c r="CE62" i="12"/>
  <c r="CG62" i="12"/>
  <c r="CI62" i="12"/>
  <c r="CK62" i="12"/>
  <c r="CM62" i="12"/>
  <c r="CO62" i="12"/>
  <c r="CQ62" i="12"/>
  <c r="CS62" i="12"/>
  <c r="CU62" i="12"/>
  <c r="CW62" i="12"/>
  <c r="CY62" i="12"/>
  <c r="DA62" i="12"/>
  <c r="DC62" i="12"/>
  <c r="DE62" i="12"/>
  <c r="DG62" i="12"/>
  <c r="DI62" i="12"/>
  <c r="DK62" i="12"/>
  <c r="DM62" i="12"/>
  <c r="DO62" i="12"/>
  <c r="DQ62" i="12"/>
  <c r="DS62" i="12"/>
  <c r="DU62" i="12"/>
  <c r="DW62" i="12"/>
  <c r="CC65" i="12"/>
  <c r="D69" i="12"/>
  <c r="H69" i="12"/>
  <c r="AB69" i="12"/>
  <c r="AD69" i="12"/>
  <c r="AF69" i="12"/>
  <c r="AH69" i="12"/>
  <c r="AG7" i="12" s="1"/>
  <c r="AZ69" i="12"/>
  <c r="BX69" i="12"/>
  <c r="BZ69" i="12"/>
  <c r="BY7" i="12" s="1"/>
  <c r="CB69" i="12"/>
  <c r="CD69" i="12"/>
  <c r="CC7" i="12" s="1"/>
  <c r="DB69" i="12"/>
  <c r="DT69" i="12"/>
  <c r="H33" i="12"/>
  <c r="H39" i="12" s="1"/>
  <c r="H47" i="12" s="1"/>
  <c r="L33" i="12"/>
  <c r="P33" i="12"/>
  <c r="T33" i="12"/>
  <c r="X33" i="12"/>
  <c r="AB33" i="12"/>
  <c r="AF33" i="12"/>
  <c r="AJ33" i="12"/>
  <c r="AJ39" i="12" s="1"/>
  <c r="AJ47" i="12" s="1"/>
  <c r="L34" i="12"/>
  <c r="P34" i="12"/>
  <c r="P39" i="12" s="1"/>
  <c r="P47" i="12" s="1"/>
  <c r="T34" i="12"/>
  <c r="X34" i="12"/>
  <c r="X39" i="12" s="1"/>
  <c r="Z34" i="12"/>
  <c r="Z39" i="12" s="1"/>
  <c r="F37" i="12"/>
  <c r="F39" i="12" s="1"/>
  <c r="F47" i="12" s="1"/>
  <c r="L37" i="12"/>
  <c r="P37" i="12"/>
  <c r="T37" i="12"/>
  <c r="X37" i="12"/>
  <c r="AB37" i="12"/>
  <c r="AB39" i="12" s="1"/>
  <c r="AF37" i="12"/>
  <c r="AF39" i="12" s="1"/>
  <c r="D39" i="12"/>
  <c r="D47" i="12" s="1"/>
  <c r="J39" i="12"/>
  <c r="N39" i="12"/>
  <c r="R39" i="12"/>
  <c r="V39" i="12"/>
  <c r="AD39" i="12"/>
  <c r="AH39" i="12"/>
  <c r="AH47" i="12" s="1"/>
  <c r="AH51" i="12" s="1"/>
  <c r="AH55" i="12" s="1"/>
  <c r="AH4" i="12" s="1"/>
  <c r="AL39" i="12"/>
  <c r="AN39" i="12"/>
  <c r="AP39" i="12"/>
  <c r="AR39" i="12"/>
  <c r="AT39" i="12"/>
  <c r="AV39" i="12"/>
  <c r="AV47" i="12" s="1"/>
  <c r="AX39" i="12"/>
  <c r="AZ39" i="12"/>
  <c r="BB39" i="12"/>
  <c r="BD39" i="12"/>
  <c r="BF39" i="12"/>
  <c r="BF47" i="12" s="1"/>
  <c r="BF51" i="12" s="1"/>
  <c r="BF55" i="12" s="1"/>
  <c r="BF4" i="12" s="1"/>
  <c r="BH39" i="12"/>
  <c r="BH47" i="12" s="1"/>
  <c r="BH51" i="12" s="1"/>
  <c r="BH55" i="12" s="1"/>
  <c r="BH4" i="12" s="1"/>
  <c r="BJ39" i="12"/>
  <c r="BL39" i="12"/>
  <c r="BN39" i="12"/>
  <c r="BP39" i="12"/>
  <c r="BR39" i="12"/>
  <c r="BT39" i="12"/>
  <c r="BT47" i="12" s="1"/>
  <c r="BV39" i="12"/>
  <c r="BX39" i="12"/>
  <c r="BZ39" i="12"/>
  <c r="CB39" i="12"/>
  <c r="CB47" i="12" s="1"/>
  <c r="CD39" i="12"/>
  <c r="CD47" i="12" s="1"/>
  <c r="CD51" i="12" s="1"/>
  <c r="CD55" i="12" s="1"/>
  <c r="CD4" i="12" s="1"/>
  <c r="CF39" i="12"/>
  <c r="CH39" i="12"/>
  <c r="CJ39" i="12"/>
  <c r="CL39" i="12"/>
  <c r="CN39" i="12"/>
  <c r="CP39" i="12"/>
  <c r="CR39" i="12"/>
  <c r="CR47" i="12" s="1"/>
  <c r="CT39" i="12"/>
  <c r="CV39" i="12"/>
  <c r="CX39" i="12"/>
  <c r="CZ39" i="12"/>
  <c r="CZ47" i="12" s="1"/>
  <c r="DB39" i="12"/>
  <c r="DB47" i="12" s="1"/>
  <c r="DD39" i="12"/>
  <c r="DF39" i="12"/>
  <c r="DH39" i="12"/>
  <c r="DJ39" i="12"/>
  <c r="DL39" i="12"/>
  <c r="DN39" i="12"/>
  <c r="DP39" i="12"/>
  <c r="DP47" i="12" s="1"/>
  <c r="DR39" i="12"/>
  <c r="DT39" i="12"/>
  <c r="DV39" i="12"/>
  <c r="DX39" i="12"/>
  <c r="DX47" i="12" s="1"/>
  <c r="AH41" i="12"/>
  <c r="AH46" i="12" s="1"/>
  <c r="J44" i="12"/>
  <c r="J46" i="12" s="1"/>
  <c r="J47" i="12" s="1"/>
  <c r="F45" i="12"/>
  <c r="F46" i="12" s="1"/>
  <c r="D46" i="12"/>
  <c r="H46" i="12"/>
  <c r="L46" i="12"/>
  <c r="N46" i="12"/>
  <c r="P46" i="12"/>
  <c r="R46" i="12"/>
  <c r="T46" i="12"/>
  <c r="V46" i="12"/>
  <c r="X46" i="12"/>
  <c r="Z46" i="12"/>
  <c r="AB46" i="12"/>
  <c r="AD46" i="12"/>
  <c r="AF46" i="12"/>
  <c r="AJ46" i="12"/>
  <c r="AL46" i="12"/>
  <c r="AN46" i="12"/>
  <c r="AP46" i="12"/>
  <c r="AR46" i="12"/>
  <c r="AT46" i="12"/>
  <c r="AV46" i="12"/>
  <c r="AX46" i="12"/>
  <c r="AZ46" i="12"/>
  <c r="BB46" i="12"/>
  <c r="BD46" i="12"/>
  <c r="BF46" i="12"/>
  <c r="BH46" i="12"/>
  <c r="BJ46" i="12"/>
  <c r="BL46" i="12"/>
  <c r="BN46" i="12"/>
  <c r="BP46" i="12"/>
  <c r="BR46" i="12"/>
  <c r="BT46" i="12"/>
  <c r="BV46" i="12"/>
  <c r="BX46" i="12"/>
  <c r="BZ46" i="12"/>
  <c r="CB46" i="12"/>
  <c r="CD46" i="12"/>
  <c r="CF46" i="12"/>
  <c r="CH46" i="12"/>
  <c r="CJ46" i="12"/>
  <c r="CL46" i="12"/>
  <c r="CN46" i="12"/>
  <c r="CN47" i="12" s="1"/>
  <c r="CP46" i="12"/>
  <c r="CR46" i="12"/>
  <c r="CT46" i="12"/>
  <c r="CV46" i="12"/>
  <c r="CX46" i="12"/>
  <c r="CZ46" i="12"/>
  <c r="DB46" i="12"/>
  <c r="DD46" i="12"/>
  <c r="DF46" i="12"/>
  <c r="DH46" i="12"/>
  <c r="DJ46" i="12"/>
  <c r="DL46" i="12"/>
  <c r="DL47" i="12" s="1"/>
  <c r="DL51" i="12" s="1"/>
  <c r="DN46" i="12"/>
  <c r="DP46" i="12"/>
  <c r="DR46" i="12"/>
  <c r="DT46" i="12"/>
  <c r="DV46" i="12"/>
  <c r="DX46" i="12"/>
  <c r="F53" i="12"/>
  <c r="F54" i="12" s="1"/>
  <c r="F69" i="12" s="1"/>
  <c r="J53" i="12"/>
  <c r="J54" i="12" s="1"/>
  <c r="J69" i="12" s="1"/>
  <c r="I7" i="12" s="1"/>
  <c r="N53" i="12"/>
  <c r="N54" i="12" s="1"/>
  <c r="N69" i="12" s="1"/>
  <c r="AB53" i="12"/>
  <c r="AB54" i="12" s="1"/>
  <c r="D54" i="12"/>
  <c r="H54" i="12"/>
  <c r="L54" i="12"/>
  <c r="L69" i="12" s="1"/>
  <c r="P54" i="12"/>
  <c r="P69" i="12" s="1"/>
  <c r="R54" i="12"/>
  <c r="R69" i="12" s="1"/>
  <c r="T54" i="12"/>
  <c r="T69" i="12" s="1"/>
  <c r="V54" i="12"/>
  <c r="V69" i="12" s="1"/>
  <c r="X54" i="12"/>
  <c r="X69" i="12" s="1"/>
  <c r="Z54" i="12"/>
  <c r="Z69" i="12" s="1"/>
  <c r="AD54" i="12"/>
  <c r="AF54" i="12"/>
  <c r="AH54" i="12"/>
  <c r="AJ54" i="12"/>
  <c r="AJ69" i="12" s="1"/>
  <c r="AL54" i="12"/>
  <c r="AL69" i="12" s="1"/>
  <c r="AN54" i="12"/>
  <c r="AN69" i="12" s="1"/>
  <c r="AK7" i="12" s="1"/>
  <c r="AP54" i="12"/>
  <c r="AP69" i="12" s="1"/>
  <c r="AO7" i="12" s="1"/>
  <c r="AR54" i="12"/>
  <c r="AR69" i="12" s="1"/>
  <c r="AT54" i="12"/>
  <c r="AT69" i="12" s="1"/>
  <c r="AS7" i="12" s="1"/>
  <c r="AV54" i="12"/>
  <c r="AV69" i="12" s="1"/>
  <c r="AX54" i="12"/>
  <c r="AX69" i="12" s="1"/>
  <c r="AZ54" i="12"/>
  <c r="BB54" i="12"/>
  <c r="BB69" i="12" s="1"/>
  <c r="BD54" i="12"/>
  <c r="BD69" i="12" s="1"/>
  <c r="BF54" i="12"/>
  <c r="BF69" i="12" s="1"/>
  <c r="BE7" i="12" s="1"/>
  <c r="BH54" i="12"/>
  <c r="BH69" i="12" s="1"/>
  <c r="BJ54" i="12"/>
  <c r="BJ69" i="12" s="1"/>
  <c r="BL54" i="12"/>
  <c r="BL69" i="12" s="1"/>
  <c r="BN54" i="12"/>
  <c r="BN69" i="12" s="1"/>
  <c r="BP54" i="12"/>
  <c r="BP69" i="12" s="1"/>
  <c r="BR54" i="12"/>
  <c r="BR69" i="12" s="1"/>
  <c r="BT54" i="12"/>
  <c r="BT69" i="12" s="1"/>
  <c r="BV54" i="12"/>
  <c r="BV69" i="12" s="1"/>
  <c r="BX54" i="12"/>
  <c r="BZ54" i="12"/>
  <c r="CB54" i="12"/>
  <c r="CD54" i="12"/>
  <c r="CF54" i="12"/>
  <c r="CF69" i="12" s="1"/>
  <c r="CH54" i="12"/>
  <c r="CH69" i="12" s="1"/>
  <c r="CJ54" i="12"/>
  <c r="CJ69" i="12" s="1"/>
  <c r="CL54" i="12"/>
  <c r="CL69" i="12" s="1"/>
  <c r="CN54" i="12"/>
  <c r="CN69" i="12" s="1"/>
  <c r="CP54" i="12"/>
  <c r="CP69" i="12" s="1"/>
  <c r="CR54" i="12"/>
  <c r="CR69" i="12" s="1"/>
  <c r="CT54" i="12"/>
  <c r="CT69" i="12" s="1"/>
  <c r="CV54" i="12"/>
  <c r="CV69" i="12" s="1"/>
  <c r="CX54" i="12"/>
  <c r="CX69" i="12" s="1"/>
  <c r="CZ54" i="12"/>
  <c r="CZ69" i="12" s="1"/>
  <c r="DB54" i="12"/>
  <c r="DD54" i="12"/>
  <c r="DD69" i="12" s="1"/>
  <c r="DF54" i="12"/>
  <c r="DF69" i="12" s="1"/>
  <c r="DH54" i="12"/>
  <c r="DH69" i="12" s="1"/>
  <c r="DJ54" i="12"/>
  <c r="DJ69" i="12" s="1"/>
  <c r="DL54" i="12"/>
  <c r="DL69" i="12" s="1"/>
  <c r="DN54" i="12"/>
  <c r="DN69" i="12" s="1"/>
  <c r="DP54" i="12"/>
  <c r="DP69" i="12" s="1"/>
  <c r="DR54" i="12"/>
  <c r="DR69" i="12" s="1"/>
  <c r="DT54" i="12"/>
  <c r="DV54" i="12"/>
  <c r="DV69" i="12" s="1"/>
  <c r="DX54" i="12"/>
  <c r="DX69" i="12" s="1"/>
  <c r="D56" i="12"/>
  <c r="D3" i="12" s="1"/>
  <c r="F56" i="12"/>
  <c r="F3" i="12" s="1"/>
  <c r="H56" i="12"/>
  <c r="H3" i="12" s="1"/>
  <c r="J56" i="12"/>
  <c r="J3" i="12" s="1"/>
  <c r="L56" i="12"/>
  <c r="L3" i="12" s="1"/>
  <c r="N56" i="12"/>
  <c r="N3" i="12" s="1"/>
  <c r="P56" i="12"/>
  <c r="P3" i="12" s="1"/>
  <c r="R56" i="12"/>
  <c r="R3" i="12" s="1"/>
  <c r="T56" i="12"/>
  <c r="V56" i="12"/>
  <c r="V3" i="12" s="1"/>
  <c r="X56" i="12"/>
  <c r="X3" i="12" s="1"/>
  <c r="Z56" i="12"/>
  <c r="AB56" i="12"/>
  <c r="AD56" i="12"/>
  <c r="AF56" i="12"/>
  <c r="AH56" i="12"/>
  <c r="AH3" i="12" s="1"/>
  <c r="AJ56" i="12"/>
  <c r="AJ3" i="12" s="1"/>
  <c r="AL56" i="12"/>
  <c r="AL3" i="12" s="1"/>
  <c r="AN56" i="12"/>
  <c r="AN3" i="12" s="1"/>
  <c r="AP56" i="12"/>
  <c r="AP3" i="12" s="1"/>
  <c r="AR56" i="12"/>
  <c r="AT56" i="12"/>
  <c r="AT3" i="12" s="1"/>
  <c r="AV56" i="12"/>
  <c r="AV3" i="12" s="1"/>
  <c r="AX56" i="12"/>
  <c r="AX3" i="12" s="1"/>
  <c r="AZ56" i="12"/>
  <c r="AZ3" i="12" s="1"/>
  <c r="BB56" i="12"/>
  <c r="BB3" i="12" s="1"/>
  <c r="BD56" i="12"/>
  <c r="BF56" i="12"/>
  <c r="BF3" i="12" s="1"/>
  <c r="BH56" i="12"/>
  <c r="BH3" i="12" s="1"/>
  <c r="BJ56" i="12"/>
  <c r="BJ3" i="12" s="1"/>
  <c r="BL56" i="12"/>
  <c r="BL3" i="12" s="1"/>
  <c r="BN56" i="12"/>
  <c r="BN3" i="12" s="1"/>
  <c r="BP56" i="12"/>
  <c r="BP3" i="12" s="1"/>
  <c r="BR56" i="12"/>
  <c r="BR3" i="12" s="1"/>
  <c r="BT56" i="12"/>
  <c r="BT3" i="12" s="1"/>
  <c r="BV56" i="12"/>
  <c r="BV3" i="12" s="1"/>
  <c r="BX56" i="12"/>
  <c r="BX3" i="12" s="1"/>
  <c r="BZ56" i="12"/>
  <c r="BZ3" i="12" s="1"/>
  <c r="CB56" i="12"/>
  <c r="CD56" i="12"/>
  <c r="CF56" i="12"/>
  <c r="CF3" i="12" s="1"/>
  <c r="CH56" i="12"/>
  <c r="CH3" i="12" s="1"/>
  <c r="CJ56" i="12"/>
  <c r="CJ3" i="12" s="1"/>
  <c r="CL56" i="12"/>
  <c r="CN56" i="12"/>
  <c r="CP56" i="12"/>
  <c r="CP3" i="12" s="1"/>
  <c r="CR56" i="12"/>
  <c r="CR3" i="12" s="1"/>
  <c r="CT56" i="12"/>
  <c r="CT3" i="12" s="1"/>
  <c r="CV56" i="12"/>
  <c r="CV3" i="12" s="1"/>
  <c r="CX56" i="12"/>
  <c r="CX3" i="12" s="1"/>
  <c r="CZ56" i="12"/>
  <c r="CZ3" i="12" s="1"/>
  <c r="DB56" i="12"/>
  <c r="DB3" i="12" s="1"/>
  <c r="DD56" i="12"/>
  <c r="DD3" i="12" s="1"/>
  <c r="DF56" i="12"/>
  <c r="DF3" i="12" s="1"/>
  <c r="DH56" i="12"/>
  <c r="DH3" i="12" s="1"/>
  <c r="DJ56" i="12"/>
  <c r="DL56" i="12"/>
  <c r="DN56" i="12"/>
  <c r="DN3" i="12" s="1"/>
  <c r="DP56" i="12"/>
  <c r="DP3" i="12" s="1"/>
  <c r="DR56" i="12"/>
  <c r="DR3" i="12" s="1"/>
  <c r="DT56" i="12"/>
  <c r="DT3" i="12" s="1"/>
  <c r="DV56" i="12"/>
  <c r="DV3" i="12" s="1"/>
  <c r="DX56" i="12"/>
  <c r="DX3" i="12" s="1"/>
  <c r="D18" i="12"/>
  <c r="D19" i="12" s="1"/>
  <c r="F18" i="12"/>
  <c r="F19" i="12" s="1"/>
  <c r="H18" i="12"/>
  <c r="H19" i="12" s="1"/>
  <c r="J18" i="12"/>
  <c r="J19" i="12" s="1"/>
  <c r="L18" i="12"/>
  <c r="N18" i="12"/>
  <c r="P18" i="12"/>
  <c r="P19" i="12" s="1"/>
  <c r="R18" i="12"/>
  <c r="R19" i="12" s="1"/>
  <c r="T18" i="12"/>
  <c r="T19" i="12" s="1"/>
  <c r="V18" i="12"/>
  <c r="V19" i="12" s="1"/>
  <c r="X18" i="12"/>
  <c r="X19" i="12" s="1"/>
  <c r="Z18" i="12"/>
  <c r="Z19" i="12" s="1"/>
  <c r="AB18" i="12"/>
  <c r="AB19" i="12" s="1"/>
  <c r="AD18" i="12"/>
  <c r="AD19" i="12" s="1"/>
  <c r="AF18" i="12"/>
  <c r="AF19" i="12" s="1"/>
  <c r="AG18" i="12"/>
  <c r="AH18" i="12"/>
  <c r="AH19" i="12" s="1"/>
  <c r="AJ18" i="12"/>
  <c r="AJ19" i="12" s="1"/>
  <c r="F20" i="12"/>
  <c r="J20" i="12"/>
  <c r="N20" i="12"/>
  <c r="R20" i="12"/>
  <c r="V20" i="12"/>
  <c r="Z20" i="12"/>
  <c r="AB20" i="12"/>
  <c r="AD20" i="12"/>
  <c r="AF20" i="12"/>
  <c r="AH20" i="12"/>
  <c r="D27" i="12"/>
  <c r="F27" i="12"/>
  <c r="H27" i="12"/>
  <c r="H28" i="12" s="1"/>
  <c r="J27" i="12"/>
  <c r="J28" i="12" s="1"/>
  <c r="L27" i="12"/>
  <c r="L28" i="12" s="1"/>
  <c r="N27" i="12"/>
  <c r="N28" i="12" s="1"/>
  <c r="P27" i="12"/>
  <c r="P28" i="12" s="1"/>
  <c r="R27" i="12"/>
  <c r="R28" i="12" s="1"/>
  <c r="T27" i="12"/>
  <c r="T28" i="12" s="1"/>
  <c r="V27" i="12"/>
  <c r="V28" i="12" s="1"/>
  <c r="X27" i="12"/>
  <c r="X28" i="12" s="1"/>
  <c r="Z27" i="12"/>
  <c r="Z28" i="12" s="1"/>
  <c r="AB27" i="12"/>
  <c r="AB28" i="12" s="1"/>
  <c r="AD27" i="12"/>
  <c r="AD28" i="12" s="1"/>
  <c r="AF27" i="12"/>
  <c r="AF28" i="12" s="1"/>
  <c r="AH27" i="12"/>
  <c r="AH28" i="12" s="1"/>
  <c r="AJ27" i="12"/>
  <c r="AJ28" i="12" s="1"/>
  <c r="AL27" i="12"/>
  <c r="AN27" i="12"/>
  <c r="AN28" i="12" s="1"/>
  <c r="AP27" i="12"/>
  <c r="AP28" i="12" s="1"/>
  <c r="AR27" i="12"/>
  <c r="AT27" i="12"/>
  <c r="AT28" i="12" s="1"/>
  <c r="AV27" i="12"/>
  <c r="AV28" i="12" s="1"/>
  <c r="AX27" i="12"/>
  <c r="AX28" i="12" s="1"/>
  <c r="AZ27" i="12"/>
  <c r="AZ28" i="12" s="1"/>
  <c r="BB27" i="12"/>
  <c r="BB28" i="12" s="1"/>
  <c r="BD27" i="12"/>
  <c r="BD28" i="12" s="1"/>
  <c r="BF27" i="12"/>
  <c r="BF28" i="12" s="1"/>
  <c r="BH27" i="12"/>
  <c r="BH28" i="12" s="1"/>
  <c r="BJ27" i="12"/>
  <c r="BL27" i="12"/>
  <c r="BL28" i="12" s="1"/>
  <c r="BN27" i="12"/>
  <c r="BN28" i="12" s="1"/>
  <c r="BP27" i="12"/>
  <c r="BP28" i="12" s="1"/>
  <c r="BR27" i="12"/>
  <c r="BT27" i="12"/>
  <c r="BT28" i="12" s="1"/>
  <c r="BV27" i="12"/>
  <c r="BV28" i="12" s="1"/>
  <c r="BX27" i="12"/>
  <c r="BX28" i="12" s="1"/>
  <c r="BZ27" i="12"/>
  <c r="BZ28" i="12" s="1"/>
  <c r="CB27" i="12"/>
  <c r="CB28" i="12" s="1"/>
  <c r="CD27" i="12"/>
  <c r="CD28" i="12" s="1"/>
  <c r="CF27" i="12"/>
  <c r="CF28" i="12" s="1"/>
  <c r="CH27" i="12"/>
  <c r="CJ27" i="12"/>
  <c r="CJ28" i="12" s="1"/>
  <c r="CL27" i="12"/>
  <c r="CL28" i="12" s="1"/>
  <c r="CN27" i="12"/>
  <c r="CN28" i="12" s="1"/>
  <c r="CP27" i="12"/>
  <c r="CP28" i="12" s="1"/>
  <c r="CR27" i="12"/>
  <c r="CR28" i="12" s="1"/>
  <c r="CT27" i="12"/>
  <c r="CV27" i="12"/>
  <c r="CX27" i="12"/>
  <c r="CX28" i="12" s="1"/>
  <c r="CZ27" i="12"/>
  <c r="CZ28" i="12" s="1"/>
  <c r="DB27" i="12"/>
  <c r="DB28" i="12" s="1"/>
  <c r="DD27" i="12"/>
  <c r="DD28" i="12" s="1"/>
  <c r="DF27" i="12"/>
  <c r="DH27" i="12"/>
  <c r="DH28" i="12" s="1"/>
  <c r="DJ27" i="12"/>
  <c r="DJ28" i="12" s="1"/>
  <c r="DL27" i="12"/>
  <c r="DL28" i="12" s="1"/>
  <c r="DN27" i="12"/>
  <c r="DN28" i="12" s="1"/>
  <c r="DP27" i="12"/>
  <c r="DP28" i="12" s="1"/>
  <c r="DR27" i="12"/>
  <c r="DR28" i="12" s="1"/>
  <c r="DT27" i="12"/>
  <c r="DT28" i="12" s="1"/>
  <c r="DV27" i="12"/>
  <c r="DV28" i="12" s="1"/>
  <c r="DX27" i="12"/>
  <c r="DX28" i="12" s="1"/>
  <c r="D28" i="12"/>
  <c r="F28" i="12"/>
  <c r="AL28" i="12"/>
  <c r="AR28" i="12"/>
  <c r="BJ28" i="12"/>
  <c r="BR28" i="12"/>
  <c r="CH28" i="12"/>
  <c r="CT28" i="12"/>
  <c r="CV28" i="12"/>
  <c r="DF28" i="12"/>
  <c r="E29" i="12"/>
  <c r="F29" i="12"/>
  <c r="H29" i="12"/>
  <c r="J29" i="12"/>
  <c r="N29" i="12"/>
  <c r="P29" i="12"/>
  <c r="X29" i="12"/>
  <c r="AD29" i="12"/>
  <c r="AH29" i="12"/>
  <c r="AJ29" i="12"/>
  <c r="F31" i="12"/>
  <c r="J31" i="12"/>
  <c r="N31" i="12"/>
  <c r="P31" i="12"/>
  <c r="T31" i="12"/>
  <c r="V31" i="12"/>
  <c r="Z31" i="12"/>
  <c r="AB31" i="12"/>
  <c r="AD31" i="12"/>
  <c r="AF31" i="12"/>
  <c r="AH31" i="12"/>
  <c r="AJ31" i="12"/>
  <c r="A1" i="12"/>
  <c r="T3" i="12"/>
  <c r="Z3" i="12"/>
  <c r="AB3" i="12"/>
  <c r="AD3" i="12"/>
  <c r="AF3" i="12"/>
  <c r="AR3" i="12"/>
  <c r="BD3" i="12"/>
  <c r="CB3" i="12"/>
  <c r="CD3" i="12"/>
  <c r="CL3" i="12"/>
  <c r="CN3" i="12"/>
  <c r="DJ3" i="12"/>
  <c r="DL3" i="12"/>
  <c r="Y6" i="12"/>
  <c r="AC6" i="12"/>
  <c r="AO6" i="12"/>
  <c r="AS6" i="12"/>
  <c r="AW6" i="12"/>
  <c r="BU6" i="12"/>
  <c r="BY6" i="12"/>
  <c r="CS6" i="12"/>
  <c r="DI6" i="12"/>
  <c r="DQ6" i="12"/>
  <c r="C59" i="11"/>
  <c r="E59" i="11"/>
  <c r="G59" i="11"/>
  <c r="G63" i="11" s="1"/>
  <c r="I59" i="11"/>
  <c r="K59" i="11"/>
  <c r="M59" i="11"/>
  <c r="M63" i="11" s="1"/>
  <c r="O59" i="11"/>
  <c r="O63" i="11" s="1"/>
  <c r="Q59" i="11"/>
  <c r="S59" i="11"/>
  <c r="U59" i="11"/>
  <c r="W59" i="11"/>
  <c r="Y59" i="11"/>
  <c r="AA59" i="11"/>
  <c r="AC59" i="11"/>
  <c r="AE59" i="11"/>
  <c r="AG59" i="11"/>
  <c r="AI59" i="11"/>
  <c r="AK59" i="11"/>
  <c r="AK63" i="11" s="1"/>
  <c r="AL58" i="11" s="1"/>
  <c r="AL5" i="11" s="1"/>
  <c r="AM59" i="11"/>
  <c r="AM63" i="11" s="1"/>
  <c r="AN58" i="11" s="1"/>
  <c r="AN5" i="11" s="1"/>
  <c r="AO59" i="11"/>
  <c r="AQ59" i="11"/>
  <c r="AS59" i="11"/>
  <c r="AU59" i="11"/>
  <c r="AW59" i="11"/>
  <c r="AY59" i="11"/>
  <c r="BA59" i="11"/>
  <c r="BC59" i="11"/>
  <c r="BE59" i="11"/>
  <c r="BG59" i="11"/>
  <c r="BI59" i="11"/>
  <c r="BI63" i="11" s="1"/>
  <c r="BJ58" i="11" s="1"/>
  <c r="BJ5" i="11" s="1"/>
  <c r="BK59" i="11"/>
  <c r="BK63" i="11" s="1"/>
  <c r="BL58" i="11" s="1"/>
  <c r="BL5" i="11" s="1"/>
  <c r="BM59" i="11"/>
  <c r="BO59" i="11"/>
  <c r="BQ59" i="11"/>
  <c r="BS59" i="11"/>
  <c r="BU59" i="11"/>
  <c r="BW59" i="11"/>
  <c r="BY59" i="11"/>
  <c r="BY63" i="11" s="1"/>
  <c r="CA59" i="11"/>
  <c r="CC59" i="11"/>
  <c r="CE59" i="11"/>
  <c r="CG59" i="11"/>
  <c r="CG63" i="11" s="1"/>
  <c r="CH58" i="11" s="1"/>
  <c r="CH5" i="11" s="1"/>
  <c r="CI59" i="11"/>
  <c r="CI63" i="11" s="1"/>
  <c r="CJ58" i="11" s="1"/>
  <c r="CJ5" i="11" s="1"/>
  <c r="CK59" i="11"/>
  <c r="CM59" i="11"/>
  <c r="CO59" i="11"/>
  <c r="CQ59" i="11"/>
  <c r="CS59" i="11"/>
  <c r="CS63" i="11" s="1"/>
  <c r="CT58" i="11" s="1"/>
  <c r="CT5" i="11" s="1"/>
  <c r="CU59" i="11"/>
  <c r="CW59" i="11"/>
  <c r="CY59" i="11"/>
  <c r="DA59" i="11"/>
  <c r="DC59" i="11"/>
  <c r="DE59" i="11"/>
  <c r="DE63" i="11" s="1"/>
  <c r="DF58" i="11" s="1"/>
  <c r="DG59" i="11"/>
  <c r="DG63" i="11" s="1"/>
  <c r="DI59" i="11"/>
  <c r="DI63" i="11" s="1"/>
  <c r="DK59" i="11"/>
  <c r="DM59" i="11"/>
  <c r="DO59" i="11"/>
  <c r="DQ59" i="11"/>
  <c r="DS59" i="11"/>
  <c r="DU59" i="11"/>
  <c r="DW59" i="11"/>
  <c r="C60" i="11"/>
  <c r="E60" i="11"/>
  <c r="G60" i="11"/>
  <c r="I60" i="11"/>
  <c r="I63" i="11" s="1"/>
  <c r="J58" i="11" s="1"/>
  <c r="J5" i="11" s="1"/>
  <c r="K60" i="11"/>
  <c r="M60" i="11"/>
  <c r="O60" i="11"/>
  <c r="Q60" i="11"/>
  <c r="S60" i="11"/>
  <c r="U60" i="11"/>
  <c r="W60" i="11"/>
  <c r="Y60" i="11"/>
  <c r="AA60" i="11"/>
  <c r="AA63" i="11" s="1"/>
  <c r="AC60" i="11"/>
  <c r="AE60" i="11"/>
  <c r="AG60" i="11"/>
  <c r="AG63" i="11" s="1"/>
  <c r="AI60" i="11"/>
  <c r="AK60" i="11"/>
  <c r="AM60" i="11"/>
  <c r="AO60" i="11"/>
  <c r="AQ60" i="11"/>
  <c r="AS60" i="11"/>
  <c r="AU60" i="11"/>
  <c r="AW60" i="11"/>
  <c r="AY60" i="11"/>
  <c r="BA60" i="11"/>
  <c r="BC60" i="11"/>
  <c r="BE60" i="11"/>
  <c r="BG60" i="11"/>
  <c r="BI60" i="11"/>
  <c r="BK60" i="11"/>
  <c r="BM60" i="11"/>
  <c r="BO60" i="11"/>
  <c r="BQ60" i="11"/>
  <c r="BS60" i="11"/>
  <c r="BU60" i="11"/>
  <c r="BW60" i="11"/>
  <c r="BY60" i="11"/>
  <c r="CA60" i="11"/>
  <c r="CA63" i="11" s="1"/>
  <c r="CC60" i="11"/>
  <c r="CE60" i="11"/>
  <c r="CG60" i="11"/>
  <c r="CI60" i="11"/>
  <c r="CK60" i="11"/>
  <c r="CM60" i="11"/>
  <c r="CO60" i="11"/>
  <c r="CQ60" i="11"/>
  <c r="CS60" i="11"/>
  <c r="CU60" i="11"/>
  <c r="CU63" i="11" s="1"/>
  <c r="CW60" i="11"/>
  <c r="CY60" i="11"/>
  <c r="DA60" i="11"/>
  <c r="DC60" i="11"/>
  <c r="DE60" i="11"/>
  <c r="DG60" i="11"/>
  <c r="DI60" i="11"/>
  <c r="DK60" i="11"/>
  <c r="DM60" i="11"/>
  <c r="DO60" i="11"/>
  <c r="DQ60" i="11"/>
  <c r="DS60" i="11"/>
  <c r="DU60" i="11"/>
  <c r="DW60" i="11"/>
  <c r="C61" i="11"/>
  <c r="E61" i="11"/>
  <c r="G61" i="11"/>
  <c r="I61" i="11"/>
  <c r="K61" i="11"/>
  <c r="M61" i="11"/>
  <c r="O61" i="11"/>
  <c r="Q61" i="11"/>
  <c r="S61" i="11"/>
  <c r="U61" i="11"/>
  <c r="W61" i="11"/>
  <c r="Y61" i="11"/>
  <c r="AA61" i="11"/>
  <c r="AC61" i="11"/>
  <c r="AE61" i="11"/>
  <c r="AG61" i="11"/>
  <c r="AI61" i="11"/>
  <c r="AK61" i="11"/>
  <c r="AM61" i="11"/>
  <c r="AO61" i="11"/>
  <c r="AQ61" i="11"/>
  <c r="AS61" i="11"/>
  <c r="AU61" i="11"/>
  <c r="AW61" i="11"/>
  <c r="AY61" i="11"/>
  <c r="AY63" i="11" s="1"/>
  <c r="AZ58" i="11" s="1"/>
  <c r="AZ5" i="11" s="1"/>
  <c r="BA61" i="11"/>
  <c r="BA63" i="11" s="1"/>
  <c r="BC61" i="11"/>
  <c r="BE61" i="11"/>
  <c r="BG61" i="11"/>
  <c r="BI61" i="11"/>
  <c r="BK61" i="11"/>
  <c r="BM61" i="11"/>
  <c r="BO61" i="11"/>
  <c r="BQ61" i="11"/>
  <c r="BS61" i="11"/>
  <c r="BU61" i="11"/>
  <c r="BW61" i="11"/>
  <c r="BY61" i="11"/>
  <c r="CA61" i="11"/>
  <c r="CC61" i="11"/>
  <c r="CE61" i="11"/>
  <c r="CG61" i="11"/>
  <c r="CI61" i="11"/>
  <c r="CK61" i="11"/>
  <c r="CM61" i="11"/>
  <c r="CO61" i="11"/>
  <c r="CQ61" i="11"/>
  <c r="CS61" i="11"/>
  <c r="CU61" i="11"/>
  <c r="CW61" i="11"/>
  <c r="CY61" i="11"/>
  <c r="DA61" i="11"/>
  <c r="DC61" i="11"/>
  <c r="DE61" i="11"/>
  <c r="DG61" i="11"/>
  <c r="DI61" i="11"/>
  <c r="DK61" i="11"/>
  <c r="DM61" i="11"/>
  <c r="DO61" i="11"/>
  <c r="DQ61" i="11"/>
  <c r="DQ63" i="11" s="1"/>
  <c r="DR58" i="11" s="1"/>
  <c r="DR5" i="11" s="1"/>
  <c r="DS61" i="11"/>
  <c r="DS63" i="11" s="1"/>
  <c r="DT58" i="11" s="1"/>
  <c r="DT5" i="11" s="1"/>
  <c r="DU61" i="11"/>
  <c r="DW61" i="11"/>
  <c r="C62" i="11"/>
  <c r="E62" i="11"/>
  <c r="G62" i="11"/>
  <c r="I62" i="11"/>
  <c r="K62" i="11"/>
  <c r="M62" i="11"/>
  <c r="O62" i="11"/>
  <c r="Q62" i="11"/>
  <c r="S62" i="11"/>
  <c r="U62" i="11"/>
  <c r="W62" i="11"/>
  <c r="Y62" i="11"/>
  <c r="AA62" i="11"/>
  <c r="AC62" i="11"/>
  <c r="AE62" i="11"/>
  <c r="AG62" i="11"/>
  <c r="AI62" i="11"/>
  <c r="AK62" i="11"/>
  <c r="AM62" i="11"/>
  <c r="AO62" i="11"/>
  <c r="AQ62" i="11"/>
  <c r="AS62" i="11"/>
  <c r="AU62" i="11"/>
  <c r="AW62" i="11"/>
  <c r="AY62" i="11"/>
  <c r="BA62" i="11"/>
  <c r="BC62" i="11"/>
  <c r="BE62" i="11"/>
  <c r="BG62" i="11"/>
  <c r="BI62" i="11"/>
  <c r="BK62" i="11"/>
  <c r="BM62" i="11"/>
  <c r="BO62" i="11"/>
  <c r="BQ62" i="11"/>
  <c r="BS62" i="11"/>
  <c r="BU62" i="11"/>
  <c r="BW62" i="11"/>
  <c r="BY62" i="11"/>
  <c r="CA62" i="11"/>
  <c r="CC62" i="11"/>
  <c r="CE62" i="11"/>
  <c r="CG62" i="11"/>
  <c r="CI62" i="11"/>
  <c r="CK62" i="11"/>
  <c r="CM62" i="11"/>
  <c r="CO62" i="11"/>
  <c r="CO63" i="11" s="1"/>
  <c r="CP58" i="11" s="1"/>
  <c r="CP5" i="11" s="1"/>
  <c r="CQ62" i="11"/>
  <c r="CS62" i="11"/>
  <c r="CU62" i="11"/>
  <c r="CW62" i="11"/>
  <c r="CY62" i="11"/>
  <c r="DA62" i="11"/>
  <c r="DC62" i="11"/>
  <c r="DE62" i="11"/>
  <c r="DG62" i="11"/>
  <c r="DI62" i="11"/>
  <c r="DK62" i="11"/>
  <c r="DM62" i="11"/>
  <c r="DO62" i="11"/>
  <c r="DQ62" i="11"/>
  <c r="DS62" i="11"/>
  <c r="DU62" i="11"/>
  <c r="DW62" i="11"/>
  <c r="BC63" i="11"/>
  <c r="BQ63" i="11"/>
  <c r="BR58" i="11" s="1"/>
  <c r="BR5" i="11" s="1"/>
  <c r="W64" i="11"/>
  <c r="W67" i="11" s="1"/>
  <c r="X63" i="11" s="1"/>
  <c r="Y64" i="11"/>
  <c r="K65" i="11"/>
  <c r="Q65" i="11"/>
  <c r="S65" i="11"/>
  <c r="DC65" i="11"/>
  <c r="DM66" i="11"/>
  <c r="T69" i="11"/>
  <c r="V69" i="11"/>
  <c r="X69" i="11"/>
  <c r="AB69" i="11"/>
  <c r="AD69" i="11"/>
  <c r="AP69" i="11"/>
  <c r="AV69" i="11"/>
  <c r="BB69" i="11"/>
  <c r="BD69" i="11"/>
  <c r="BR69" i="11"/>
  <c r="BT69" i="11"/>
  <c r="BV69" i="11"/>
  <c r="BX69" i="11"/>
  <c r="BU7" i="11" s="1"/>
  <c r="CR69" i="11"/>
  <c r="CX69" i="11"/>
  <c r="CZ69" i="11"/>
  <c r="DB69" i="11"/>
  <c r="DN69" i="11"/>
  <c r="DT69" i="11"/>
  <c r="H33" i="11"/>
  <c r="H39" i="11" s="1"/>
  <c r="L33" i="11"/>
  <c r="L39" i="11" s="1"/>
  <c r="L47" i="11" s="1"/>
  <c r="P33" i="11"/>
  <c r="T33" i="11"/>
  <c r="X33" i="11"/>
  <c r="AB33" i="11"/>
  <c r="AF33" i="11"/>
  <c r="AF39" i="11" s="1"/>
  <c r="AJ33" i="11"/>
  <c r="AJ39" i="11" s="1"/>
  <c r="L34" i="11"/>
  <c r="P34" i="11"/>
  <c r="T34" i="11"/>
  <c r="X34" i="11"/>
  <c r="Z34" i="11"/>
  <c r="Z39" i="11" s="1"/>
  <c r="F37" i="11"/>
  <c r="L37" i="11"/>
  <c r="P37" i="11"/>
  <c r="T37" i="11"/>
  <c r="X37" i="11"/>
  <c r="X39" i="11" s="1"/>
  <c r="AB37" i="11"/>
  <c r="AF37" i="11"/>
  <c r="D39" i="11"/>
  <c r="D47" i="11" s="1"/>
  <c r="F39" i="11"/>
  <c r="J39" i="11"/>
  <c r="N39" i="11"/>
  <c r="R39" i="11"/>
  <c r="V39" i="11"/>
  <c r="AD39" i="11"/>
  <c r="AH39" i="11"/>
  <c r="AL39" i="11"/>
  <c r="AN39" i="11"/>
  <c r="AP39" i="11"/>
  <c r="AP47" i="11" s="1"/>
  <c r="AR39" i="11"/>
  <c r="AR47" i="11" s="1"/>
  <c r="AR51" i="11" s="1"/>
  <c r="AR55" i="11" s="1"/>
  <c r="AR4" i="11" s="1"/>
  <c r="AT39" i="11"/>
  <c r="AV39" i="11"/>
  <c r="AX39" i="11"/>
  <c r="AZ39" i="11"/>
  <c r="BB39" i="11"/>
  <c r="BD39" i="11"/>
  <c r="BF39" i="11"/>
  <c r="BF47" i="11" s="1"/>
  <c r="BH39" i="11"/>
  <c r="BJ39" i="11"/>
  <c r="BL39" i="11"/>
  <c r="BL47" i="11" s="1"/>
  <c r="BN39" i="11"/>
  <c r="BN47" i="11" s="1"/>
  <c r="BP39" i="11"/>
  <c r="BR39" i="11"/>
  <c r="BR47" i="11" s="1"/>
  <c r="BT39" i="11"/>
  <c r="BT47" i="11" s="1"/>
  <c r="BT51" i="11" s="1"/>
  <c r="BT55" i="11" s="1"/>
  <c r="BT4" i="11" s="1"/>
  <c r="BV39" i="11"/>
  <c r="BX39" i="11"/>
  <c r="BZ39" i="11"/>
  <c r="CB39" i="11"/>
  <c r="CD39" i="11"/>
  <c r="CF39" i="11"/>
  <c r="CH39" i="11"/>
  <c r="CJ39" i="11"/>
  <c r="CL39" i="11"/>
  <c r="CL47" i="11" s="1"/>
  <c r="CN39" i="11"/>
  <c r="CP39" i="11"/>
  <c r="CR39" i="11"/>
  <c r="CT39" i="11"/>
  <c r="CV39" i="11"/>
  <c r="CX39" i="11"/>
  <c r="CZ39" i="11"/>
  <c r="DB39" i="11"/>
  <c r="DD39" i="11"/>
  <c r="DF39" i="11"/>
  <c r="DH39" i="11"/>
  <c r="DH47" i="11" s="1"/>
  <c r="DJ39" i="11"/>
  <c r="DJ47" i="11" s="1"/>
  <c r="DJ51" i="11" s="1"/>
  <c r="DJ55" i="11" s="1"/>
  <c r="DJ4" i="11" s="1"/>
  <c r="DL39" i="11"/>
  <c r="DN39" i="11"/>
  <c r="DP39" i="11"/>
  <c r="DR39" i="11"/>
  <c r="DT39" i="11"/>
  <c r="DV39" i="11"/>
  <c r="DX39" i="11"/>
  <c r="AH41" i="11"/>
  <c r="AH46" i="11" s="1"/>
  <c r="J44" i="11"/>
  <c r="J46" i="11" s="1"/>
  <c r="F45" i="11"/>
  <c r="D46" i="11"/>
  <c r="F46" i="11"/>
  <c r="H46" i="11"/>
  <c r="L46" i="11"/>
  <c r="N46" i="11"/>
  <c r="P46" i="11"/>
  <c r="R46" i="11"/>
  <c r="T46" i="11"/>
  <c r="V46" i="11"/>
  <c r="X46" i="11"/>
  <c r="Z46" i="11"/>
  <c r="AB46" i="11"/>
  <c r="AD46" i="11"/>
  <c r="AF46" i="11"/>
  <c r="AJ46" i="11"/>
  <c r="AL46" i="11"/>
  <c r="AN46" i="11"/>
  <c r="AP46" i="11"/>
  <c r="AR46" i="11"/>
  <c r="AT46" i="11"/>
  <c r="AV46" i="11"/>
  <c r="AX46" i="11"/>
  <c r="AZ46" i="11"/>
  <c r="BB46" i="11"/>
  <c r="BD46" i="11"/>
  <c r="BF46" i="11"/>
  <c r="BH46" i="11"/>
  <c r="BJ46" i="11"/>
  <c r="BL46" i="11"/>
  <c r="BN46" i="11"/>
  <c r="BP46" i="11"/>
  <c r="BR46" i="11"/>
  <c r="BT46" i="11"/>
  <c r="BV46" i="11"/>
  <c r="BX46" i="11"/>
  <c r="BZ46" i="11"/>
  <c r="CB46" i="11"/>
  <c r="CD46" i="11"/>
  <c r="CF46" i="11"/>
  <c r="CH46" i="11"/>
  <c r="CJ46" i="11"/>
  <c r="CL46" i="11"/>
  <c r="CN46" i="11"/>
  <c r="CP46" i="11"/>
  <c r="CR46" i="11"/>
  <c r="CT46" i="11"/>
  <c r="CT47" i="11" s="1"/>
  <c r="CV46" i="11"/>
  <c r="CV47" i="11" s="1"/>
  <c r="CX46" i="11"/>
  <c r="CX47" i="11" s="1"/>
  <c r="CZ46" i="11"/>
  <c r="DB46" i="11"/>
  <c r="DD46" i="11"/>
  <c r="DF46" i="11"/>
  <c r="DH46" i="11"/>
  <c r="DJ46" i="11"/>
  <c r="DL46" i="11"/>
  <c r="DN46" i="11"/>
  <c r="DP46" i="11"/>
  <c r="DR46" i="11"/>
  <c r="DR47" i="11" s="1"/>
  <c r="DR51" i="11" s="1"/>
  <c r="DR55" i="11" s="1"/>
  <c r="DR4" i="11" s="1"/>
  <c r="DT46" i="11"/>
  <c r="DT47" i="11" s="1"/>
  <c r="DT51" i="11" s="1"/>
  <c r="DT55" i="11" s="1"/>
  <c r="DT4" i="11" s="1"/>
  <c r="DV46" i="11"/>
  <c r="DV47" i="11" s="1"/>
  <c r="DV51" i="11" s="1"/>
  <c r="DV55" i="11" s="1"/>
  <c r="DV4" i="11" s="1"/>
  <c r="DX46" i="11"/>
  <c r="F53" i="11"/>
  <c r="F54" i="11" s="1"/>
  <c r="F69" i="11" s="1"/>
  <c r="J53" i="11"/>
  <c r="N53" i="11"/>
  <c r="AB53" i="11"/>
  <c r="AB54" i="11" s="1"/>
  <c r="D54" i="11"/>
  <c r="D69" i="11" s="1"/>
  <c r="H54" i="11"/>
  <c r="H69" i="11" s="1"/>
  <c r="J54" i="11"/>
  <c r="J69" i="11" s="1"/>
  <c r="L54" i="11"/>
  <c r="L69" i="11" s="1"/>
  <c r="N54" i="11"/>
  <c r="N69" i="11" s="1"/>
  <c r="P54" i="11"/>
  <c r="P69" i="11" s="1"/>
  <c r="R54" i="11"/>
  <c r="R69" i="11" s="1"/>
  <c r="Q7" i="11" s="1"/>
  <c r="T54" i="11"/>
  <c r="V54" i="11"/>
  <c r="X54" i="11"/>
  <c r="Z54" i="11"/>
  <c r="Z69" i="11" s="1"/>
  <c r="AD54" i="11"/>
  <c r="AF54" i="11"/>
  <c r="AF69" i="11" s="1"/>
  <c r="AH54" i="11"/>
  <c r="AH69" i="11" s="1"/>
  <c r="AJ54" i="11"/>
  <c r="AJ69" i="11" s="1"/>
  <c r="AL54" i="11"/>
  <c r="AL69" i="11" s="1"/>
  <c r="AN54" i="11"/>
  <c r="AN69" i="11" s="1"/>
  <c r="AP54" i="11"/>
  <c r="AR54" i="11"/>
  <c r="AR69" i="11" s="1"/>
  <c r="AT54" i="11"/>
  <c r="AT69" i="11" s="1"/>
  <c r="AS7" i="11" s="1"/>
  <c r="AV54" i="11"/>
  <c r="AX54" i="11"/>
  <c r="AX69" i="11" s="1"/>
  <c r="AZ54" i="11"/>
  <c r="AZ69" i="11" s="1"/>
  <c r="BB54" i="11"/>
  <c r="BD54" i="11"/>
  <c r="BF54" i="11"/>
  <c r="BF69" i="11" s="1"/>
  <c r="BH54" i="11"/>
  <c r="BH69" i="11" s="1"/>
  <c r="BJ54" i="11"/>
  <c r="BJ69" i="11" s="1"/>
  <c r="BL54" i="11"/>
  <c r="BL69" i="11" s="1"/>
  <c r="BN54" i="11"/>
  <c r="BN69" i="11" s="1"/>
  <c r="BP54" i="11"/>
  <c r="BP69" i="11" s="1"/>
  <c r="BR54" i="11"/>
  <c r="BT54" i="11"/>
  <c r="BV54" i="11"/>
  <c r="BX54" i="11"/>
  <c r="BZ54" i="11"/>
  <c r="BZ69" i="11" s="1"/>
  <c r="BY7" i="11" s="1"/>
  <c r="CB54" i="11"/>
  <c r="CB69" i="11" s="1"/>
  <c r="CD54" i="11"/>
  <c r="CD69" i="11" s="1"/>
  <c r="CF54" i="11"/>
  <c r="CF69" i="11" s="1"/>
  <c r="CH54" i="11"/>
  <c r="CH69" i="11" s="1"/>
  <c r="CJ54" i="11"/>
  <c r="CJ69" i="11" s="1"/>
  <c r="CL54" i="11"/>
  <c r="CL69" i="11" s="1"/>
  <c r="CN54" i="11"/>
  <c r="CN69" i="11" s="1"/>
  <c r="CP54" i="11"/>
  <c r="CP69" i="11" s="1"/>
  <c r="CR54" i="11"/>
  <c r="CT54" i="11"/>
  <c r="CT69" i="11" s="1"/>
  <c r="CV54" i="11"/>
  <c r="CV69" i="11" s="1"/>
  <c r="CX54" i="11"/>
  <c r="CZ54" i="11"/>
  <c r="DB54" i="11"/>
  <c r="DD54" i="11"/>
  <c r="DD69" i="11" s="1"/>
  <c r="DF54" i="11"/>
  <c r="DF69" i="11" s="1"/>
  <c r="DH54" i="11"/>
  <c r="DH69" i="11" s="1"/>
  <c r="DJ54" i="11"/>
  <c r="DJ69" i="11" s="1"/>
  <c r="DL54" i="11"/>
  <c r="DL69" i="11" s="1"/>
  <c r="DN54" i="11"/>
  <c r="DP54" i="11"/>
  <c r="DP69" i="11" s="1"/>
  <c r="DR54" i="11"/>
  <c r="DR69" i="11" s="1"/>
  <c r="DT54" i="11"/>
  <c r="DV54" i="11"/>
  <c r="DV69" i="11" s="1"/>
  <c r="DX54" i="11"/>
  <c r="DX69" i="11" s="1"/>
  <c r="D56" i="11"/>
  <c r="D3" i="11" s="1"/>
  <c r="F56" i="11"/>
  <c r="F3" i="11" s="1"/>
  <c r="H56" i="11"/>
  <c r="H3" i="11" s="1"/>
  <c r="J56" i="11"/>
  <c r="J3" i="11" s="1"/>
  <c r="L56" i="11"/>
  <c r="L3" i="11" s="1"/>
  <c r="N56" i="11"/>
  <c r="N3" i="11" s="1"/>
  <c r="P56" i="11"/>
  <c r="R56" i="11"/>
  <c r="T56" i="11"/>
  <c r="T3" i="11" s="1"/>
  <c r="V56" i="11"/>
  <c r="X56" i="11"/>
  <c r="X3" i="11" s="1"/>
  <c r="Z56" i="11"/>
  <c r="Z3" i="11" s="1"/>
  <c r="AB56" i="11"/>
  <c r="AB3" i="11" s="1"/>
  <c r="AD56" i="11"/>
  <c r="AD3" i="11" s="1"/>
  <c r="AF56" i="11"/>
  <c r="AF3" i="11" s="1"/>
  <c r="AH56" i="11"/>
  <c r="AH3" i="11" s="1"/>
  <c r="AJ56" i="11"/>
  <c r="AJ3" i="11" s="1"/>
  <c r="AL56" i="11"/>
  <c r="AL3" i="11" s="1"/>
  <c r="AN56" i="11"/>
  <c r="AP56" i="11"/>
  <c r="AR56" i="11"/>
  <c r="AT56" i="11"/>
  <c r="AV56" i="11"/>
  <c r="AX56" i="11"/>
  <c r="AX3" i="11" s="1"/>
  <c r="AZ56" i="11"/>
  <c r="BB56" i="11"/>
  <c r="BD56" i="11"/>
  <c r="BD3" i="11" s="1"/>
  <c r="BF56" i="11"/>
  <c r="BF3" i="11" s="1"/>
  <c r="BH56" i="11"/>
  <c r="BH3" i="11" s="1"/>
  <c r="BJ56" i="11"/>
  <c r="BJ3" i="11" s="1"/>
  <c r="BL56" i="11"/>
  <c r="BN56" i="11"/>
  <c r="BN3" i="11" s="1"/>
  <c r="BP56" i="11"/>
  <c r="BP3" i="11" s="1"/>
  <c r="BR56" i="11"/>
  <c r="BT56" i="11"/>
  <c r="BV56" i="11"/>
  <c r="BX56" i="11"/>
  <c r="BZ56" i="11"/>
  <c r="CB56" i="11"/>
  <c r="CB3" i="11" s="1"/>
  <c r="CD56" i="11"/>
  <c r="CD3" i="11" s="1"/>
  <c r="CF56" i="11"/>
  <c r="CF3" i="11" s="1"/>
  <c r="CH56" i="11"/>
  <c r="CH3" i="11" s="1"/>
  <c r="CJ56" i="11"/>
  <c r="CL56" i="11"/>
  <c r="CN56" i="11"/>
  <c r="CN3" i="11" s="1"/>
  <c r="CP56" i="11"/>
  <c r="CR56" i="11"/>
  <c r="CR3" i="11" s="1"/>
  <c r="CT56" i="11"/>
  <c r="CT3" i="11" s="1"/>
  <c r="CV56" i="11"/>
  <c r="CV3" i="11" s="1"/>
  <c r="CX56" i="11"/>
  <c r="CX3" i="11" s="1"/>
  <c r="CZ56" i="11"/>
  <c r="CZ3" i="11" s="1"/>
  <c r="DB56" i="11"/>
  <c r="DB3" i="11" s="1"/>
  <c r="DD56" i="11"/>
  <c r="DD3" i="11" s="1"/>
  <c r="DF56" i="11"/>
  <c r="DF3" i="11" s="1"/>
  <c r="DH56" i="11"/>
  <c r="DJ56" i="11"/>
  <c r="DL56" i="11"/>
  <c r="DL3" i="11" s="1"/>
  <c r="DN56" i="11"/>
  <c r="DN3" i="11" s="1"/>
  <c r="DP56" i="11"/>
  <c r="DR56" i="11"/>
  <c r="DT56" i="11"/>
  <c r="DV56" i="11"/>
  <c r="DV3" i="11" s="1"/>
  <c r="DX56" i="11"/>
  <c r="DX3" i="11" s="1"/>
  <c r="D18" i="11"/>
  <c r="D19" i="11" s="1"/>
  <c r="F18" i="11"/>
  <c r="F19" i="11" s="1"/>
  <c r="H18" i="11"/>
  <c r="H19" i="11" s="1"/>
  <c r="J18" i="11"/>
  <c r="J19" i="11" s="1"/>
  <c r="L18" i="11"/>
  <c r="L19" i="11" s="1"/>
  <c r="N18" i="11"/>
  <c r="N19" i="11" s="1"/>
  <c r="P18" i="11"/>
  <c r="P19" i="11" s="1"/>
  <c r="R18" i="11"/>
  <c r="R19" i="11" s="1"/>
  <c r="T18" i="11"/>
  <c r="T19" i="11" s="1"/>
  <c r="V18" i="11"/>
  <c r="V19" i="11" s="1"/>
  <c r="X18" i="11"/>
  <c r="X19" i="11" s="1"/>
  <c r="Z18" i="11"/>
  <c r="Z19" i="11" s="1"/>
  <c r="AB18" i="11"/>
  <c r="AB19" i="11" s="1"/>
  <c r="AD18" i="11"/>
  <c r="AD19" i="11" s="1"/>
  <c r="AF18" i="11"/>
  <c r="AF19" i="11" s="1"/>
  <c r="AG18" i="11"/>
  <c r="AH18" i="11"/>
  <c r="AH19" i="11" s="1"/>
  <c r="AJ18" i="11"/>
  <c r="AJ19" i="11" s="1"/>
  <c r="F20" i="11"/>
  <c r="J20" i="11"/>
  <c r="N20" i="11"/>
  <c r="R20" i="11"/>
  <c r="V20" i="11"/>
  <c r="Z20" i="11"/>
  <c r="AB20" i="11"/>
  <c r="AD20" i="11"/>
  <c r="AF20" i="11"/>
  <c r="AH20" i="11"/>
  <c r="D27" i="11"/>
  <c r="D28" i="11" s="1"/>
  <c r="F27" i="11"/>
  <c r="F28" i="11" s="1"/>
  <c r="H27" i="11"/>
  <c r="H28" i="11" s="1"/>
  <c r="J27" i="11"/>
  <c r="L27" i="11"/>
  <c r="N27" i="11"/>
  <c r="P27" i="11"/>
  <c r="P28" i="11" s="1"/>
  <c r="R27" i="11"/>
  <c r="R28" i="11" s="1"/>
  <c r="T27" i="11"/>
  <c r="T28" i="11" s="1"/>
  <c r="V27" i="11"/>
  <c r="X27" i="11"/>
  <c r="Z27" i="11"/>
  <c r="Z28" i="11" s="1"/>
  <c r="AB27" i="11"/>
  <c r="AD27" i="11"/>
  <c r="AD28" i="11" s="1"/>
  <c r="AF27" i="11"/>
  <c r="AF28" i="11" s="1"/>
  <c r="AH27" i="11"/>
  <c r="AH28" i="11" s="1"/>
  <c r="AJ27" i="11"/>
  <c r="AJ28" i="11" s="1"/>
  <c r="AL27" i="11"/>
  <c r="AL28" i="11" s="1"/>
  <c r="AN27" i="11"/>
  <c r="AN28" i="11" s="1"/>
  <c r="AP27" i="11"/>
  <c r="AP28" i="11" s="1"/>
  <c r="AR27" i="11"/>
  <c r="AR28" i="11" s="1"/>
  <c r="AT27" i="11"/>
  <c r="AV27" i="11"/>
  <c r="AX27" i="11"/>
  <c r="AZ27" i="11"/>
  <c r="BB27" i="11"/>
  <c r="BD27" i="11"/>
  <c r="BF27" i="11"/>
  <c r="BH27" i="11"/>
  <c r="BH28" i="11" s="1"/>
  <c r="BJ27" i="11"/>
  <c r="BJ28" i="11" s="1"/>
  <c r="BL27" i="11"/>
  <c r="BL28" i="11" s="1"/>
  <c r="BN27" i="11"/>
  <c r="BN28" i="11" s="1"/>
  <c r="BP27" i="11"/>
  <c r="BP28" i="11" s="1"/>
  <c r="BR27" i="11"/>
  <c r="BT27" i="11"/>
  <c r="BV27" i="11"/>
  <c r="BV28" i="11" s="1"/>
  <c r="BX27" i="11"/>
  <c r="BZ27" i="11"/>
  <c r="BZ28" i="11" s="1"/>
  <c r="CB27" i="11"/>
  <c r="CB28" i="11" s="1"/>
  <c r="CD27" i="11"/>
  <c r="CD28" i="11" s="1"/>
  <c r="CF27" i="11"/>
  <c r="CF28" i="11" s="1"/>
  <c r="CH27" i="11"/>
  <c r="CH28" i="11" s="1"/>
  <c r="CJ27" i="11"/>
  <c r="CJ28" i="11" s="1"/>
  <c r="CL27" i="11"/>
  <c r="CL28" i="11" s="1"/>
  <c r="CN27" i="11"/>
  <c r="CN28" i="11" s="1"/>
  <c r="CP27" i="11"/>
  <c r="CR27" i="11"/>
  <c r="CT27" i="11"/>
  <c r="CT28" i="11" s="1"/>
  <c r="CV27" i="11"/>
  <c r="CX27" i="11"/>
  <c r="CX28" i="11" s="1"/>
  <c r="CZ27" i="11"/>
  <c r="CZ28" i="11" s="1"/>
  <c r="DB27" i="11"/>
  <c r="DB28" i="11" s="1"/>
  <c r="DD27" i="11"/>
  <c r="DD28" i="11" s="1"/>
  <c r="DF27" i="11"/>
  <c r="DF28" i="11" s="1"/>
  <c r="DH27" i="11"/>
  <c r="DH28" i="11" s="1"/>
  <c r="DJ27" i="11"/>
  <c r="DJ28" i="11" s="1"/>
  <c r="DL27" i="11"/>
  <c r="DL28" i="11" s="1"/>
  <c r="DN27" i="11"/>
  <c r="DP27" i="11"/>
  <c r="DR27" i="11"/>
  <c r="DR28" i="11" s="1"/>
  <c r="DT27" i="11"/>
  <c r="DT28" i="11" s="1"/>
  <c r="DV27" i="11"/>
  <c r="DV28" i="11" s="1"/>
  <c r="DX27" i="11"/>
  <c r="J28" i="11"/>
  <c r="L28" i="11"/>
  <c r="N28" i="11"/>
  <c r="V28" i="11"/>
  <c r="X28" i="11"/>
  <c r="AB28" i="11"/>
  <c r="AT28" i="11"/>
  <c r="AV28" i="11"/>
  <c r="AX28" i="11"/>
  <c r="AZ28" i="11"/>
  <c r="BB28" i="11"/>
  <c r="BD28" i="11"/>
  <c r="BF28" i="11"/>
  <c r="BR28" i="11"/>
  <c r="BT28" i="11"/>
  <c r="BX28" i="11"/>
  <c r="CP28" i="11"/>
  <c r="CR28" i="11"/>
  <c r="CV28" i="11"/>
  <c r="DN28" i="11"/>
  <c r="DP28" i="11"/>
  <c r="DX28" i="11"/>
  <c r="E29" i="11"/>
  <c r="F29" i="11"/>
  <c r="H29" i="11"/>
  <c r="J29" i="11"/>
  <c r="N29" i="11"/>
  <c r="P29" i="11"/>
  <c r="X29" i="11"/>
  <c r="AD29" i="11"/>
  <c r="AH29" i="11"/>
  <c r="AJ29" i="11"/>
  <c r="F31" i="11"/>
  <c r="J31" i="11"/>
  <c r="N31" i="11"/>
  <c r="P31" i="11"/>
  <c r="T31" i="11"/>
  <c r="V31" i="11"/>
  <c r="Z31" i="11"/>
  <c r="AB31" i="11"/>
  <c r="AD31" i="11"/>
  <c r="AF31" i="11"/>
  <c r="AH31" i="11"/>
  <c r="AJ31" i="11"/>
  <c r="A1" i="11"/>
  <c r="P3" i="11"/>
  <c r="R3" i="11"/>
  <c r="V3" i="11"/>
  <c r="AN3" i="11"/>
  <c r="AP3" i="11"/>
  <c r="AR3" i="11"/>
  <c r="AT3" i="11"/>
  <c r="AV3" i="11"/>
  <c r="AZ3" i="11"/>
  <c r="BB3" i="11"/>
  <c r="BL3" i="11"/>
  <c r="BR3" i="11"/>
  <c r="BT3" i="11"/>
  <c r="BV3" i="11"/>
  <c r="BX3" i="11"/>
  <c r="BZ3" i="11"/>
  <c r="CJ3" i="11"/>
  <c r="CL3" i="11"/>
  <c r="CP3" i="11"/>
  <c r="DH3" i="11"/>
  <c r="DJ3" i="11"/>
  <c r="DP3" i="11"/>
  <c r="DR3" i="11"/>
  <c r="DT3" i="11"/>
  <c r="DF5" i="11"/>
  <c r="Q6" i="11"/>
  <c r="U6" i="11"/>
  <c r="BI6" i="11"/>
  <c r="BM6" i="11"/>
  <c r="BQ6" i="11"/>
  <c r="BU6" i="11"/>
  <c r="BY6" i="11"/>
  <c r="CK6" i="11"/>
  <c r="DE6" i="11"/>
  <c r="DI6" i="11"/>
  <c r="BA7" i="11"/>
  <c r="BQ7" i="11"/>
  <c r="C59" i="10"/>
  <c r="E59" i="10"/>
  <c r="G59" i="10"/>
  <c r="I59" i="10"/>
  <c r="K59" i="10"/>
  <c r="M59" i="10"/>
  <c r="O59" i="10"/>
  <c r="Q59" i="10"/>
  <c r="S59" i="10"/>
  <c r="U59" i="10"/>
  <c r="W59" i="10"/>
  <c r="Y59" i="10"/>
  <c r="AA59" i="10"/>
  <c r="AA63" i="10" s="1"/>
  <c r="AC59" i="10"/>
  <c r="AC63" i="10" s="1"/>
  <c r="AD58" i="10" s="1"/>
  <c r="AD5" i="10" s="1"/>
  <c r="AE59" i="10"/>
  <c r="AG59" i="10"/>
  <c r="AI59" i="10"/>
  <c r="AK59" i="10"/>
  <c r="AM59" i="10"/>
  <c r="AO59" i="10"/>
  <c r="AQ59" i="10"/>
  <c r="AS59" i="10"/>
  <c r="AU59" i="10"/>
  <c r="AW59" i="10"/>
  <c r="AY59" i="10"/>
  <c r="AY63" i="10" s="1"/>
  <c r="BA59" i="10"/>
  <c r="BA63" i="10" s="1"/>
  <c r="BB58" i="10" s="1"/>
  <c r="BB5" i="10" s="1"/>
  <c r="BC59" i="10"/>
  <c r="BE59" i="10"/>
  <c r="BG59" i="10"/>
  <c r="BI59" i="10"/>
  <c r="BK59" i="10"/>
  <c r="BM59" i="10"/>
  <c r="BO59" i="10"/>
  <c r="BQ59" i="10"/>
  <c r="BS59" i="10"/>
  <c r="BU59" i="10"/>
  <c r="BW59" i="10"/>
  <c r="BW63" i="10" s="1"/>
  <c r="BX58" i="10" s="1"/>
  <c r="BX5" i="10" s="1"/>
  <c r="BY59" i="10"/>
  <c r="BY63" i="10" s="1"/>
  <c r="BZ58" i="10" s="1"/>
  <c r="BZ5" i="10" s="1"/>
  <c r="CA59" i="10"/>
  <c r="CC59" i="10"/>
  <c r="CE59" i="10"/>
  <c r="CG59" i="10"/>
  <c r="CI59" i="10"/>
  <c r="CK59" i="10"/>
  <c r="CM59" i="10"/>
  <c r="CO59" i="10"/>
  <c r="CQ59" i="10"/>
  <c r="CS59" i="10"/>
  <c r="CU59" i="10"/>
  <c r="CU63" i="10" s="1"/>
  <c r="CW59" i="10"/>
  <c r="CW63" i="10" s="1"/>
  <c r="CX58" i="10" s="1"/>
  <c r="CX5" i="10" s="1"/>
  <c r="CY59" i="10"/>
  <c r="DA59" i="10"/>
  <c r="DC59" i="10"/>
  <c r="DE59" i="10"/>
  <c r="DG59" i="10"/>
  <c r="DI59" i="10"/>
  <c r="DK59" i="10"/>
  <c r="DK63" i="10" s="1"/>
  <c r="DL58" i="10" s="1"/>
  <c r="DL5" i="10" s="1"/>
  <c r="DM59" i="10"/>
  <c r="DO59" i="10"/>
  <c r="DQ59" i="10"/>
  <c r="DS59" i="10"/>
  <c r="DS63" i="10" s="1"/>
  <c r="DT58" i="10" s="1"/>
  <c r="DT5" i="10" s="1"/>
  <c r="DU59" i="10"/>
  <c r="DU63" i="10" s="1"/>
  <c r="DV58" i="10" s="1"/>
  <c r="DV5" i="10" s="1"/>
  <c r="DW59" i="10"/>
  <c r="C60" i="10"/>
  <c r="E60" i="10"/>
  <c r="G60" i="10"/>
  <c r="I60" i="10"/>
  <c r="K60" i="10"/>
  <c r="M60" i="10"/>
  <c r="O60" i="10"/>
  <c r="Q60" i="10"/>
  <c r="S60" i="10"/>
  <c r="U60" i="10"/>
  <c r="W60" i="10"/>
  <c r="Y60" i="10"/>
  <c r="AA60" i="10"/>
  <c r="AC60" i="10"/>
  <c r="AE60" i="10"/>
  <c r="AG60" i="10"/>
  <c r="AI60" i="10"/>
  <c r="AK60" i="10"/>
  <c r="AM60" i="10"/>
  <c r="AO60" i="10"/>
  <c r="AQ60" i="10"/>
  <c r="AS60" i="10"/>
  <c r="AS63" i="10" s="1"/>
  <c r="AT58" i="10" s="1"/>
  <c r="AT5" i="10" s="1"/>
  <c r="AU60" i="10"/>
  <c r="AW60" i="10"/>
  <c r="AY60" i="10"/>
  <c r="BA60" i="10"/>
  <c r="BC60" i="10"/>
  <c r="BE60" i="10"/>
  <c r="BG60" i="10"/>
  <c r="BI60" i="10"/>
  <c r="BK60" i="10"/>
  <c r="BM60" i="10"/>
  <c r="BO60" i="10"/>
  <c r="BQ60" i="10"/>
  <c r="BQ63" i="10" s="1"/>
  <c r="BS60" i="10"/>
  <c r="BU60" i="10"/>
  <c r="BW60" i="10"/>
  <c r="BY60" i="10"/>
  <c r="CA60" i="10"/>
  <c r="CC60" i="10"/>
  <c r="CE60" i="10"/>
  <c r="CG60" i="10"/>
  <c r="CI60" i="10"/>
  <c r="CK60" i="10"/>
  <c r="CM60" i="10"/>
  <c r="CO60" i="10"/>
  <c r="CQ60" i="10"/>
  <c r="CS60" i="10"/>
  <c r="CU60" i="10"/>
  <c r="CW60" i="10"/>
  <c r="CY60" i="10"/>
  <c r="DA60" i="10"/>
  <c r="DC60" i="10"/>
  <c r="DE60" i="10"/>
  <c r="DG60" i="10"/>
  <c r="DI60" i="10"/>
  <c r="DK60" i="10"/>
  <c r="DM60" i="10"/>
  <c r="DM63" i="10" s="1"/>
  <c r="DO60" i="10"/>
  <c r="DQ60" i="10"/>
  <c r="DS60" i="10"/>
  <c r="DU60" i="10"/>
  <c r="DW60" i="10"/>
  <c r="C61" i="10"/>
  <c r="E61" i="10"/>
  <c r="G61" i="10"/>
  <c r="I61" i="10"/>
  <c r="K61" i="10"/>
  <c r="M61" i="10"/>
  <c r="O61" i="10"/>
  <c r="O63" i="10" s="1"/>
  <c r="Q61" i="10"/>
  <c r="S61" i="10"/>
  <c r="U61" i="10"/>
  <c r="W61" i="10"/>
  <c r="Y61" i="10"/>
  <c r="AA61" i="10"/>
  <c r="AC61" i="10"/>
  <c r="AE61" i="10"/>
  <c r="AG61" i="10"/>
  <c r="AG63" i="10" s="1"/>
  <c r="AI61" i="10"/>
  <c r="AK61" i="10"/>
  <c r="AM61" i="10"/>
  <c r="AO61" i="10"/>
  <c r="AQ61" i="10"/>
  <c r="AS61" i="10"/>
  <c r="AU61" i="10"/>
  <c r="AW61" i="10"/>
  <c r="AY61" i="10"/>
  <c r="BA61" i="10"/>
  <c r="BC61" i="10"/>
  <c r="BE61" i="10"/>
  <c r="BG61" i="10"/>
  <c r="BI61" i="10"/>
  <c r="BK61" i="10"/>
  <c r="BK63" i="10" s="1"/>
  <c r="BM61" i="10"/>
  <c r="BO61" i="10"/>
  <c r="BQ61" i="10"/>
  <c r="BS61" i="10"/>
  <c r="BU61" i="10"/>
  <c r="BW61" i="10"/>
  <c r="BY61" i="10"/>
  <c r="CA61" i="10"/>
  <c r="CC61" i="10"/>
  <c r="CE61" i="10"/>
  <c r="CG61" i="10"/>
  <c r="CI61" i="10"/>
  <c r="CI63" i="10" s="1"/>
  <c r="CK61" i="10"/>
  <c r="CK63" i="10" s="1"/>
  <c r="CM61" i="10"/>
  <c r="CO61" i="10"/>
  <c r="CQ61" i="10"/>
  <c r="CS61" i="10"/>
  <c r="CU61" i="10"/>
  <c r="CW61" i="10"/>
  <c r="CY61" i="10"/>
  <c r="DA61" i="10"/>
  <c r="DC61" i="10"/>
  <c r="DE61" i="10"/>
  <c r="DG61" i="10"/>
  <c r="DI61" i="10"/>
  <c r="DI63" i="10" s="1"/>
  <c r="DK61" i="10"/>
  <c r="DM61" i="10"/>
  <c r="DO61" i="10"/>
  <c r="DQ61" i="10"/>
  <c r="DS61" i="10"/>
  <c r="DU61" i="10"/>
  <c r="DW61" i="10"/>
  <c r="C62" i="10"/>
  <c r="E62" i="10"/>
  <c r="G62" i="10"/>
  <c r="I62" i="10"/>
  <c r="K62" i="10"/>
  <c r="M62" i="10"/>
  <c r="O62" i="10"/>
  <c r="Q62" i="10"/>
  <c r="S62" i="10"/>
  <c r="U62" i="10"/>
  <c r="W62" i="10"/>
  <c r="Y62" i="10"/>
  <c r="AA62" i="10"/>
  <c r="AC62" i="10"/>
  <c r="AE62" i="10"/>
  <c r="AG62" i="10"/>
  <c r="AI62" i="10"/>
  <c r="AK62" i="10"/>
  <c r="AM62" i="10"/>
  <c r="AO62" i="10"/>
  <c r="AQ62" i="10"/>
  <c r="AS62" i="10"/>
  <c r="AU62" i="10"/>
  <c r="AW62" i="10"/>
  <c r="AY62" i="10"/>
  <c r="BA62" i="10"/>
  <c r="BC62" i="10"/>
  <c r="BE62" i="10"/>
  <c r="BE63" i="10" s="1"/>
  <c r="BF58" i="10" s="1"/>
  <c r="BF5" i="10" s="1"/>
  <c r="BG62" i="10"/>
  <c r="BI62" i="10"/>
  <c r="BK62" i="10"/>
  <c r="BM62" i="10"/>
  <c r="BO62" i="10"/>
  <c r="BQ62" i="10"/>
  <c r="BS62" i="10"/>
  <c r="BU62" i="10"/>
  <c r="BW62" i="10"/>
  <c r="BY62" i="10"/>
  <c r="CA62" i="10"/>
  <c r="CC62" i="10"/>
  <c r="CE62" i="10"/>
  <c r="CG62" i="10"/>
  <c r="CI62" i="10"/>
  <c r="CK62" i="10"/>
  <c r="CM62" i="10"/>
  <c r="CO62" i="10"/>
  <c r="CQ62" i="10"/>
  <c r="CS62" i="10"/>
  <c r="CU62" i="10"/>
  <c r="CW62" i="10"/>
  <c r="CY62" i="10"/>
  <c r="DA62" i="10"/>
  <c r="DC62" i="10"/>
  <c r="DE62" i="10"/>
  <c r="DG62" i="10"/>
  <c r="DI62" i="10"/>
  <c r="DK62" i="10"/>
  <c r="DM62" i="10"/>
  <c r="DO62" i="10"/>
  <c r="DQ62" i="10"/>
  <c r="DS62" i="10"/>
  <c r="DU62" i="10"/>
  <c r="DW62" i="10"/>
  <c r="C63" i="10"/>
  <c r="D58" i="10" s="1"/>
  <c r="D5" i="10" s="1"/>
  <c r="E63" i="10"/>
  <c r="F58" i="10" s="1"/>
  <c r="F5" i="10" s="1"/>
  <c r="BO64" i="10"/>
  <c r="DK64" i="10"/>
  <c r="AQ65" i="10"/>
  <c r="AS65" i="10"/>
  <c r="P69" i="10"/>
  <c r="Z69" i="10"/>
  <c r="AD69" i="10"/>
  <c r="AF69" i="10"/>
  <c r="AH69" i="10"/>
  <c r="AG7" i="10" s="1"/>
  <c r="BN69" i="10"/>
  <c r="BP69" i="10"/>
  <c r="BR69" i="10"/>
  <c r="BT69" i="10"/>
  <c r="BX69" i="10"/>
  <c r="BZ69" i="10"/>
  <c r="BY7" i="10" s="1"/>
  <c r="CN69" i="10"/>
  <c r="CT69" i="10"/>
  <c r="CV69" i="10"/>
  <c r="CX69" i="10"/>
  <c r="DL69" i="10"/>
  <c r="DN69" i="10"/>
  <c r="DM7" i="10" s="1"/>
  <c r="DP69" i="10"/>
  <c r="H33" i="10"/>
  <c r="L33" i="10"/>
  <c r="P33" i="10"/>
  <c r="T33" i="10"/>
  <c r="X33" i="10"/>
  <c r="AB33" i="10"/>
  <c r="AF33" i="10"/>
  <c r="AJ33" i="10"/>
  <c r="AJ39" i="10" s="1"/>
  <c r="AJ47" i="10" s="1"/>
  <c r="L34" i="10"/>
  <c r="P34" i="10"/>
  <c r="T34" i="10"/>
  <c r="X34" i="10"/>
  <c r="Z34" i="10"/>
  <c r="F37" i="10"/>
  <c r="F39" i="10" s="1"/>
  <c r="F47" i="10" s="1"/>
  <c r="L37" i="10"/>
  <c r="P37" i="10"/>
  <c r="T37" i="10"/>
  <c r="X37" i="10"/>
  <c r="AB37" i="10"/>
  <c r="AB39" i="10" s="1"/>
  <c r="AB47" i="10" s="1"/>
  <c r="AF37" i="10"/>
  <c r="D39" i="10"/>
  <c r="D47" i="10" s="1"/>
  <c r="H39" i="10"/>
  <c r="J39" i="10"/>
  <c r="N39" i="10"/>
  <c r="R39" i="10"/>
  <c r="V39" i="10"/>
  <c r="Z39" i="10"/>
  <c r="Z47" i="10" s="1"/>
  <c r="AD39" i="10"/>
  <c r="AD47" i="10" s="1"/>
  <c r="AH39" i="10"/>
  <c r="AL39" i="10"/>
  <c r="AN39" i="10"/>
  <c r="AP39" i="10"/>
  <c r="AR39" i="10"/>
  <c r="AT39" i="10"/>
  <c r="AV39" i="10"/>
  <c r="AX39" i="10"/>
  <c r="AX47" i="10" s="1"/>
  <c r="AZ39" i="10"/>
  <c r="AZ47" i="10" s="1"/>
  <c r="BB39" i="10"/>
  <c r="BB47" i="10" s="1"/>
  <c r="BD39" i="10"/>
  <c r="BD47" i="10" s="1"/>
  <c r="BD51" i="10" s="1"/>
  <c r="BD55" i="10" s="1"/>
  <c r="BD4" i="10" s="1"/>
  <c r="BF39" i="10"/>
  <c r="BF47" i="10" s="1"/>
  <c r="BF51" i="10" s="1"/>
  <c r="BF55" i="10" s="1"/>
  <c r="BF4" i="10" s="1"/>
  <c r="BH39" i="10"/>
  <c r="BH47" i="10" s="1"/>
  <c r="BH51" i="10" s="1"/>
  <c r="BH55" i="10" s="1"/>
  <c r="BH4" i="10" s="1"/>
  <c r="BJ39" i="10"/>
  <c r="BL39" i="10"/>
  <c r="BN39" i="10"/>
  <c r="BP39" i="10"/>
  <c r="BR39" i="10"/>
  <c r="BT39" i="10"/>
  <c r="BV39" i="10"/>
  <c r="BX39" i="10"/>
  <c r="BZ39" i="10"/>
  <c r="BZ47" i="10" s="1"/>
  <c r="CB39" i="10"/>
  <c r="CB47" i="10" s="1"/>
  <c r="CD39" i="10"/>
  <c r="CF39" i="10"/>
  <c r="CF47" i="10" s="1"/>
  <c r="CF51" i="10" s="1"/>
  <c r="CF55" i="10" s="1"/>
  <c r="CF4" i="10" s="1"/>
  <c r="CH39" i="10"/>
  <c r="CJ39" i="10"/>
  <c r="CL39" i="10"/>
  <c r="CN39" i="10"/>
  <c r="CP39" i="10"/>
  <c r="CR39" i="10"/>
  <c r="CT39" i="10"/>
  <c r="CT47" i="10" s="1"/>
  <c r="CV39" i="10"/>
  <c r="CV47" i="10" s="1"/>
  <c r="CX39" i="10"/>
  <c r="CX47" i="10" s="1"/>
  <c r="CZ39" i="10"/>
  <c r="CZ47" i="10" s="1"/>
  <c r="DB39" i="10"/>
  <c r="DD39" i="10"/>
  <c r="DD47" i="10" s="1"/>
  <c r="DF39" i="10"/>
  <c r="DH39" i="10"/>
  <c r="DJ39" i="10"/>
  <c r="DL39" i="10"/>
  <c r="DN39" i="10"/>
  <c r="DP39" i="10"/>
  <c r="DR39" i="10"/>
  <c r="DR47" i="10" s="1"/>
  <c r="DT39" i="10"/>
  <c r="DT47" i="10" s="1"/>
  <c r="DV39" i="10"/>
  <c r="DV47" i="10" s="1"/>
  <c r="DX39" i="10"/>
  <c r="DX47" i="10" s="1"/>
  <c r="AH41" i="10"/>
  <c r="AH46" i="10" s="1"/>
  <c r="AH47" i="10" s="1"/>
  <c r="J44" i="10"/>
  <c r="J46" i="10" s="1"/>
  <c r="F45" i="10"/>
  <c r="D46" i="10"/>
  <c r="F46" i="10"/>
  <c r="H46" i="10"/>
  <c r="L46" i="10"/>
  <c r="N46" i="10"/>
  <c r="P46" i="10"/>
  <c r="R46" i="10"/>
  <c r="T46" i="10"/>
  <c r="V46" i="10"/>
  <c r="X46" i="10"/>
  <c r="Z46" i="10"/>
  <c r="AB46" i="10"/>
  <c r="AD46" i="10"/>
  <c r="AF46" i="10"/>
  <c r="AJ46" i="10"/>
  <c r="AL46" i="10"/>
  <c r="AL47" i="10" s="1"/>
  <c r="AL51" i="10" s="1"/>
  <c r="AN46" i="10"/>
  <c r="AN47" i="10" s="1"/>
  <c r="AN51" i="10" s="1"/>
  <c r="AP46" i="10"/>
  <c r="AR46" i="10"/>
  <c r="AT46" i="10"/>
  <c r="AV46" i="10"/>
  <c r="AX46" i="10"/>
  <c r="AZ46" i="10"/>
  <c r="BB46" i="10"/>
  <c r="BD46" i="10"/>
  <c r="BF46" i="10"/>
  <c r="BH46" i="10"/>
  <c r="BJ46" i="10"/>
  <c r="BL46" i="10"/>
  <c r="BN46" i="10"/>
  <c r="BP46" i="10"/>
  <c r="BP47" i="10" s="1"/>
  <c r="BP51" i="10" s="1"/>
  <c r="BP55" i="10" s="1"/>
  <c r="BP4" i="10" s="1"/>
  <c r="BR46" i="10"/>
  <c r="BT46" i="10"/>
  <c r="BV46" i="10"/>
  <c r="BX46" i="10"/>
  <c r="BZ46" i="10"/>
  <c r="CB46" i="10"/>
  <c r="CD46" i="10"/>
  <c r="CF46" i="10"/>
  <c r="CH46" i="10"/>
  <c r="CJ46" i="10"/>
  <c r="CJ47" i="10" s="1"/>
  <c r="CJ51" i="10" s="1"/>
  <c r="CL46" i="10"/>
  <c r="CL47" i="10" s="1"/>
  <c r="CL51" i="10" s="1"/>
  <c r="CL55" i="10" s="1"/>
  <c r="CL4" i="10" s="1"/>
  <c r="CN46" i="10"/>
  <c r="CP46" i="10"/>
  <c r="CR46" i="10"/>
  <c r="CT46" i="10"/>
  <c r="CV46" i="10"/>
  <c r="CX46" i="10"/>
  <c r="CZ46" i="10"/>
  <c r="DB46" i="10"/>
  <c r="DD46" i="10"/>
  <c r="DF46" i="10"/>
  <c r="DF47" i="10" s="1"/>
  <c r="DF51" i="10" s="1"/>
  <c r="DH46" i="10"/>
  <c r="DJ46" i="10"/>
  <c r="DL46" i="10"/>
  <c r="DN46" i="10"/>
  <c r="DP46" i="10"/>
  <c r="DR46" i="10"/>
  <c r="DT46" i="10"/>
  <c r="DV46" i="10"/>
  <c r="DX46" i="10"/>
  <c r="F53" i="10"/>
  <c r="F54" i="10" s="1"/>
  <c r="F69" i="10" s="1"/>
  <c r="J53" i="10"/>
  <c r="J54" i="10" s="1"/>
  <c r="J69" i="10" s="1"/>
  <c r="I7" i="10" s="1"/>
  <c r="N53" i="10"/>
  <c r="N54" i="10" s="1"/>
  <c r="N69" i="10" s="1"/>
  <c r="M7" i="10" s="1"/>
  <c r="AB53" i="10"/>
  <c r="AB54" i="10" s="1"/>
  <c r="AB69" i="10" s="1"/>
  <c r="D54" i="10"/>
  <c r="D69" i="10" s="1"/>
  <c r="H54" i="10"/>
  <c r="H69" i="10" s="1"/>
  <c r="L54" i="10"/>
  <c r="L69" i="10" s="1"/>
  <c r="P54" i="10"/>
  <c r="R54" i="10"/>
  <c r="R69" i="10" s="1"/>
  <c r="T54" i="10"/>
  <c r="T69" i="10" s="1"/>
  <c r="V54" i="10"/>
  <c r="V69" i="10" s="1"/>
  <c r="X54" i="10"/>
  <c r="X69" i="10" s="1"/>
  <c r="Z54" i="10"/>
  <c r="AD54" i="10"/>
  <c r="AF54" i="10"/>
  <c r="AH54" i="10"/>
  <c r="AJ54" i="10"/>
  <c r="AJ69" i="10" s="1"/>
  <c r="AL54" i="10"/>
  <c r="AN54" i="10"/>
  <c r="AP54" i="10"/>
  <c r="AP69" i="10" s="1"/>
  <c r="AR54" i="10"/>
  <c r="AR69" i="10" s="1"/>
  <c r="AT54" i="10"/>
  <c r="AT69" i="10" s="1"/>
  <c r="AS7" i="10" s="1"/>
  <c r="AV54" i="10"/>
  <c r="AV69" i="10" s="1"/>
  <c r="AX54" i="10"/>
  <c r="AX69" i="10" s="1"/>
  <c r="AZ54" i="10"/>
  <c r="AZ69" i="10" s="1"/>
  <c r="AW7" i="10" s="1"/>
  <c r="BB54" i="10"/>
  <c r="BB69" i="10" s="1"/>
  <c r="BD54" i="10"/>
  <c r="BD69" i="10" s="1"/>
  <c r="BF54" i="10"/>
  <c r="BF69" i="10" s="1"/>
  <c r="BE7" i="10" s="1"/>
  <c r="BH54" i="10"/>
  <c r="BH69" i="10" s="1"/>
  <c r="BJ54" i="10"/>
  <c r="BJ69" i="10" s="1"/>
  <c r="BL54" i="10"/>
  <c r="BL69" i="10" s="1"/>
  <c r="BN54" i="10"/>
  <c r="BP54" i="10"/>
  <c r="BR54" i="10"/>
  <c r="BT54" i="10"/>
  <c r="BV54" i="10"/>
  <c r="BV69" i="10" s="1"/>
  <c r="BX54" i="10"/>
  <c r="BZ54" i="10"/>
  <c r="CB54" i="10"/>
  <c r="CB69" i="10" s="1"/>
  <c r="CD54" i="10"/>
  <c r="CD69" i="10" s="1"/>
  <c r="CC7" i="10" s="1"/>
  <c r="CF54" i="10"/>
  <c r="CF69" i="10" s="1"/>
  <c r="CH54" i="10"/>
  <c r="CH69" i="10" s="1"/>
  <c r="CG7" i="10" s="1"/>
  <c r="CJ54" i="10"/>
  <c r="CJ69" i="10" s="1"/>
  <c r="CL54" i="10"/>
  <c r="CL69" i="10" s="1"/>
  <c r="CN54" i="10"/>
  <c r="CP54" i="10"/>
  <c r="CP69" i="10" s="1"/>
  <c r="CR54" i="10"/>
  <c r="CR69" i="10" s="1"/>
  <c r="CT54" i="10"/>
  <c r="CV54" i="10"/>
  <c r="CX54" i="10"/>
  <c r="CZ54" i="10"/>
  <c r="CZ69" i="10" s="1"/>
  <c r="DB54" i="10"/>
  <c r="DB69" i="10" s="1"/>
  <c r="DD54" i="10"/>
  <c r="DD69" i="10" s="1"/>
  <c r="DF54" i="10"/>
  <c r="DF69" i="10" s="1"/>
  <c r="DH54" i="10"/>
  <c r="DH69" i="10" s="1"/>
  <c r="DJ54" i="10"/>
  <c r="DJ69" i="10" s="1"/>
  <c r="DL54" i="10"/>
  <c r="DN54" i="10"/>
  <c r="DP54" i="10"/>
  <c r="DR54" i="10"/>
  <c r="DR69" i="10" s="1"/>
  <c r="DT54" i="10"/>
  <c r="DT69" i="10" s="1"/>
  <c r="DV54" i="10"/>
  <c r="DV69" i="10" s="1"/>
  <c r="DX54" i="10"/>
  <c r="DX69" i="10" s="1"/>
  <c r="AZ55" i="10"/>
  <c r="AZ4" i="10" s="1"/>
  <c r="D56" i="10"/>
  <c r="D3" i="10" s="1"/>
  <c r="F56" i="10"/>
  <c r="F3" i="10" s="1"/>
  <c r="H56" i="10"/>
  <c r="H3" i="10" s="1"/>
  <c r="J56" i="10"/>
  <c r="J3" i="10" s="1"/>
  <c r="L56" i="10"/>
  <c r="L3" i="10" s="1"/>
  <c r="N56" i="10"/>
  <c r="N3" i="10" s="1"/>
  <c r="P56" i="10"/>
  <c r="R56" i="10"/>
  <c r="T56" i="10"/>
  <c r="V56" i="10"/>
  <c r="X56" i="10"/>
  <c r="X3" i="10" s="1"/>
  <c r="Z56" i="10"/>
  <c r="Z3" i="10" s="1"/>
  <c r="AB56" i="10"/>
  <c r="AB3" i="10" s="1"/>
  <c r="AD56" i="10"/>
  <c r="AD3" i="10" s="1"/>
  <c r="AF56" i="10"/>
  <c r="AF3" i="10" s="1"/>
  <c r="AH56" i="10"/>
  <c r="AH3" i="10" s="1"/>
  <c r="AJ56" i="10"/>
  <c r="AJ3" i="10" s="1"/>
  <c r="AL56" i="10"/>
  <c r="AL3" i="10" s="1"/>
  <c r="AN56" i="10"/>
  <c r="AP56" i="10"/>
  <c r="AR56" i="10"/>
  <c r="AR3" i="10" s="1"/>
  <c r="AT56" i="10"/>
  <c r="AT3" i="10" s="1"/>
  <c r="AV56" i="10"/>
  <c r="AV3" i="10" s="1"/>
  <c r="AX56" i="10"/>
  <c r="AX3" i="10" s="1"/>
  <c r="AZ56" i="10"/>
  <c r="AZ3" i="10" s="1"/>
  <c r="BB56" i="10"/>
  <c r="BB3" i="10" s="1"/>
  <c r="BD56" i="10"/>
  <c r="BD3" i="10" s="1"/>
  <c r="BF56" i="10"/>
  <c r="BH56" i="10"/>
  <c r="BH3" i="10" s="1"/>
  <c r="BJ56" i="10"/>
  <c r="BJ3" i="10" s="1"/>
  <c r="BL56" i="10"/>
  <c r="BL3" i="10" s="1"/>
  <c r="BN56" i="10"/>
  <c r="BN3" i="10" s="1"/>
  <c r="BP56" i="10"/>
  <c r="BP3" i="10" s="1"/>
  <c r="BR56" i="10"/>
  <c r="BR3" i="10" s="1"/>
  <c r="BT56" i="10"/>
  <c r="BT3" i="10" s="1"/>
  <c r="BV56" i="10"/>
  <c r="BV3" i="10" s="1"/>
  <c r="BX56" i="10"/>
  <c r="BZ56" i="10"/>
  <c r="CB56" i="10"/>
  <c r="CB3" i="10" s="1"/>
  <c r="CD56" i="10"/>
  <c r="CD3" i="10" s="1"/>
  <c r="CF56" i="10"/>
  <c r="CF3" i="10" s="1"/>
  <c r="CH56" i="10"/>
  <c r="CH3" i="10" s="1"/>
  <c r="CJ56" i="10"/>
  <c r="CL56" i="10"/>
  <c r="CN56" i="10"/>
  <c r="CP56" i="10"/>
  <c r="CR56" i="10"/>
  <c r="CR3" i="10" s="1"/>
  <c r="CT56" i="10"/>
  <c r="CT3" i="10" s="1"/>
  <c r="CV56" i="10"/>
  <c r="CV3" i="10" s="1"/>
  <c r="CX56" i="10"/>
  <c r="CX3" i="10" s="1"/>
  <c r="CZ56" i="10"/>
  <c r="CZ3" i="10" s="1"/>
  <c r="DB56" i="10"/>
  <c r="DD56" i="10"/>
  <c r="DD3" i="10" s="1"/>
  <c r="DF56" i="10"/>
  <c r="DF3" i="10" s="1"/>
  <c r="DH56" i="10"/>
  <c r="DH3" i="10" s="1"/>
  <c r="DJ56" i="10"/>
  <c r="DJ3" i="10" s="1"/>
  <c r="DL56" i="10"/>
  <c r="DL3" i="10" s="1"/>
  <c r="DN56" i="10"/>
  <c r="DN3" i="10" s="1"/>
  <c r="DP56" i="10"/>
  <c r="DP3" i="10" s="1"/>
  <c r="DR56" i="10"/>
  <c r="DR3" i="10" s="1"/>
  <c r="DT56" i="10"/>
  <c r="DT3" i="10" s="1"/>
  <c r="DV56" i="10"/>
  <c r="DV3" i="10" s="1"/>
  <c r="DX56" i="10"/>
  <c r="DX3" i="10" s="1"/>
  <c r="D18" i="10"/>
  <c r="D19" i="10" s="1"/>
  <c r="D51" i="10" s="1"/>
  <c r="F18" i="10"/>
  <c r="F19" i="10" s="1"/>
  <c r="H18" i="10"/>
  <c r="H19" i="10" s="1"/>
  <c r="J18" i="10"/>
  <c r="J19" i="10" s="1"/>
  <c r="L18" i="10"/>
  <c r="L19" i="10" s="1"/>
  <c r="N18" i="10"/>
  <c r="N19" i="10" s="1"/>
  <c r="P18" i="10"/>
  <c r="P19" i="10" s="1"/>
  <c r="R18" i="10"/>
  <c r="R19" i="10" s="1"/>
  <c r="T18" i="10"/>
  <c r="T19" i="10" s="1"/>
  <c r="V18" i="10"/>
  <c r="V19" i="10" s="1"/>
  <c r="X18" i="10"/>
  <c r="X19" i="10" s="1"/>
  <c r="Z18" i="10"/>
  <c r="Z19" i="10" s="1"/>
  <c r="AB18" i="10"/>
  <c r="AB19" i="10" s="1"/>
  <c r="AD18" i="10"/>
  <c r="AD19" i="10" s="1"/>
  <c r="AF18" i="10"/>
  <c r="AF19" i="10" s="1"/>
  <c r="AG18" i="10"/>
  <c r="AH18" i="10"/>
  <c r="AH19" i="10" s="1"/>
  <c r="AJ18" i="10"/>
  <c r="AJ19" i="10" s="1"/>
  <c r="F20" i="10"/>
  <c r="J20" i="10"/>
  <c r="N20" i="10"/>
  <c r="R20" i="10"/>
  <c r="V20" i="10"/>
  <c r="Z20" i="10"/>
  <c r="AB20" i="10"/>
  <c r="AD20" i="10"/>
  <c r="AF20" i="10"/>
  <c r="AH20" i="10"/>
  <c r="D27" i="10"/>
  <c r="F27" i="10"/>
  <c r="H27" i="10"/>
  <c r="H28" i="10" s="1"/>
  <c r="J27" i="10"/>
  <c r="J28" i="10" s="1"/>
  <c r="L27" i="10"/>
  <c r="L28" i="10" s="1"/>
  <c r="N27" i="10"/>
  <c r="N28" i="10" s="1"/>
  <c r="P27" i="10"/>
  <c r="P28" i="10" s="1"/>
  <c r="R27" i="10"/>
  <c r="R28" i="10" s="1"/>
  <c r="T27" i="10"/>
  <c r="T28" i="10" s="1"/>
  <c r="V27" i="10"/>
  <c r="X27" i="10"/>
  <c r="X28" i="10" s="1"/>
  <c r="Z27" i="10"/>
  <c r="Z28" i="10" s="1"/>
  <c r="AB27" i="10"/>
  <c r="AB28" i="10" s="1"/>
  <c r="AD27" i="10"/>
  <c r="AD28" i="10" s="1"/>
  <c r="AF27" i="10"/>
  <c r="AF28" i="10" s="1"/>
  <c r="AH27" i="10"/>
  <c r="AH28" i="10" s="1"/>
  <c r="AJ27" i="10"/>
  <c r="AL27" i="10"/>
  <c r="AN27" i="10"/>
  <c r="AN28" i="10" s="1"/>
  <c r="AP27" i="10"/>
  <c r="AP28" i="10" s="1"/>
  <c r="AR27" i="10"/>
  <c r="AR28" i="10" s="1"/>
  <c r="AT27" i="10"/>
  <c r="AV27" i="10"/>
  <c r="AV28" i="10" s="1"/>
  <c r="AX27" i="10"/>
  <c r="AX28" i="10" s="1"/>
  <c r="AZ27" i="10"/>
  <c r="AZ28" i="10" s="1"/>
  <c r="BB27" i="10"/>
  <c r="BB28" i="10" s="1"/>
  <c r="BD27" i="10"/>
  <c r="BD28" i="10" s="1"/>
  <c r="BF27" i="10"/>
  <c r="BF28" i="10" s="1"/>
  <c r="BH27" i="10"/>
  <c r="BH28" i="10" s="1"/>
  <c r="BJ27" i="10"/>
  <c r="BJ28" i="10" s="1"/>
  <c r="BL27" i="10"/>
  <c r="BL28" i="10" s="1"/>
  <c r="BN27" i="10"/>
  <c r="BN28" i="10" s="1"/>
  <c r="BP27" i="10"/>
  <c r="BP28" i="10" s="1"/>
  <c r="BR27" i="10"/>
  <c r="BT27" i="10"/>
  <c r="BV27" i="10"/>
  <c r="BX27" i="10"/>
  <c r="BX28" i="10" s="1"/>
  <c r="BZ27" i="10"/>
  <c r="BZ28" i="10" s="1"/>
  <c r="CB27" i="10"/>
  <c r="CB28" i="10" s="1"/>
  <c r="CD27" i="10"/>
  <c r="CD28" i="10" s="1"/>
  <c r="CF27" i="10"/>
  <c r="CF28" i="10" s="1"/>
  <c r="CH27" i="10"/>
  <c r="CH28" i="10" s="1"/>
  <c r="CJ27" i="10"/>
  <c r="CJ28" i="10" s="1"/>
  <c r="CL27" i="10"/>
  <c r="CL28" i="10" s="1"/>
  <c r="CN27" i="10"/>
  <c r="CP27" i="10"/>
  <c r="CR27" i="10"/>
  <c r="CT27" i="10"/>
  <c r="CV27" i="10"/>
  <c r="CV28" i="10" s="1"/>
  <c r="CX27" i="10"/>
  <c r="CX28" i="10" s="1"/>
  <c r="CZ27" i="10"/>
  <c r="CZ28" i="10" s="1"/>
  <c r="DB27" i="10"/>
  <c r="DB28" i="10" s="1"/>
  <c r="DD27" i="10"/>
  <c r="DD28" i="10" s="1"/>
  <c r="DF27" i="10"/>
  <c r="DF28" i="10" s="1"/>
  <c r="DH27" i="10"/>
  <c r="DH28" i="10" s="1"/>
  <c r="DJ27" i="10"/>
  <c r="DJ28" i="10" s="1"/>
  <c r="DL27" i="10"/>
  <c r="DL28" i="10" s="1"/>
  <c r="DN27" i="10"/>
  <c r="DP27" i="10"/>
  <c r="DP28" i="10" s="1"/>
  <c r="DR27" i="10"/>
  <c r="DR28" i="10" s="1"/>
  <c r="DT27" i="10"/>
  <c r="DT28" i="10" s="1"/>
  <c r="DV27" i="10"/>
  <c r="DV28" i="10" s="1"/>
  <c r="DX27" i="10"/>
  <c r="DX28" i="10" s="1"/>
  <c r="D28" i="10"/>
  <c r="F28" i="10"/>
  <c r="V28" i="10"/>
  <c r="AJ28" i="10"/>
  <c r="AL28" i="10"/>
  <c r="AT28" i="10"/>
  <c r="BR28" i="10"/>
  <c r="BT28" i="10"/>
  <c r="BV28" i="10"/>
  <c r="CN28" i="10"/>
  <c r="CP28" i="10"/>
  <c r="CR28" i="10"/>
  <c r="CT28" i="10"/>
  <c r="DN28" i="10"/>
  <c r="E29" i="10"/>
  <c r="F29" i="10"/>
  <c r="H29" i="10"/>
  <c r="J29" i="10"/>
  <c r="N29" i="10"/>
  <c r="P29" i="10"/>
  <c r="X29" i="10"/>
  <c r="AD29" i="10"/>
  <c r="AH29" i="10"/>
  <c r="AJ29" i="10"/>
  <c r="F31" i="10"/>
  <c r="J31" i="10"/>
  <c r="N31" i="10"/>
  <c r="P31" i="10"/>
  <c r="T31" i="10"/>
  <c r="V31" i="10"/>
  <c r="Z31" i="10"/>
  <c r="AB31" i="10"/>
  <c r="AD31" i="10"/>
  <c r="AF31" i="10"/>
  <c r="AH31" i="10"/>
  <c r="AJ31" i="10"/>
  <c r="A1" i="10"/>
  <c r="P3" i="10"/>
  <c r="R3" i="10"/>
  <c r="T3" i="10"/>
  <c r="V3" i="10"/>
  <c r="AN3" i="10"/>
  <c r="AP3" i="10"/>
  <c r="BF3" i="10"/>
  <c r="BX3" i="10"/>
  <c r="BZ3" i="10"/>
  <c r="CJ3" i="10"/>
  <c r="CL3" i="10"/>
  <c r="CN3" i="10"/>
  <c r="CP3" i="10"/>
  <c r="DB3" i="10"/>
  <c r="BV4" i="10"/>
  <c r="Q6" i="10"/>
  <c r="AC6" i="10"/>
  <c r="BA6" i="10"/>
  <c r="BE6" i="10"/>
  <c r="CW6" i="10"/>
  <c r="DA6" i="10"/>
  <c r="DE6" i="10"/>
  <c r="DQ6" i="10"/>
  <c r="CS7" i="10"/>
  <c r="CW7" i="10"/>
  <c r="C59" i="9"/>
  <c r="E59" i="9"/>
  <c r="G59" i="9"/>
  <c r="I59" i="9"/>
  <c r="K59" i="9"/>
  <c r="M59" i="9"/>
  <c r="O59" i="9"/>
  <c r="Q59" i="9"/>
  <c r="S59" i="9"/>
  <c r="U59" i="9"/>
  <c r="U63" i="9" s="1"/>
  <c r="W59" i="9"/>
  <c r="Y59" i="9"/>
  <c r="AA59" i="9"/>
  <c r="AC59" i="9"/>
  <c r="AC63" i="9" s="1"/>
  <c r="AE59" i="9"/>
  <c r="AG59" i="9"/>
  <c r="AI59" i="9"/>
  <c r="AK59" i="9"/>
  <c r="AM59" i="9"/>
  <c r="AO59" i="9"/>
  <c r="AQ59" i="9"/>
  <c r="AS59" i="9"/>
  <c r="AS63" i="9" s="1"/>
  <c r="AT58" i="9" s="1"/>
  <c r="AT5" i="9" s="1"/>
  <c r="AU59" i="9"/>
  <c r="AW59" i="9"/>
  <c r="AY59" i="9"/>
  <c r="BA59" i="9"/>
  <c r="BC59" i="9"/>
  <c r="BE59" i="9"/>
  <c r="BG59" i="9"/>
  <c r="BI59" i="9"/>
  <c r="BK59" i="9"/>
  <c r="BM59" i="9"/>
  <c r="BO59" i="9"/>
  <c r="BQ59" i="9"/>
  <c r="BQ63" i="9" s="1"/>
  <c r="BS59" i="9"/>
  <c r="BU59" i="9"/>
  <c r="BW59" i="9"/>
  <c r="BY59" i="9"/>
  <c r="CA59" i="9"/>
  <c r="CC59" i="9"/>
  <c r="CE59" i="9"/>
  <c r="CG59" i="9"/>
  <c r="CI59" i="9"/>
  <c r="CK59" i="9"/>
  <c r="CM59" i="9"/>
  <c r="CO59" i="9"/>
  <c r="CO63" i="9" s="1"/>
  <c r="CQ59" i="9"/>
  <c r="CS59" i="9"/>
  <c r="CU59" i="9"/>
  <c r="CW59" i="9"/>
  <c r="CY59" i="9"/>
  <c r="DA59" i="9"/>
  <c r="DC59" i="9"/>
  <c r="DE59" i="9"/>
  <c r="DG59" i="9"/>
  <c r="DI59" i="9"/>
  <c r="DK59" i="9"/>
  <c r="DM59" i="9"/>
  <c r="DM63" i="9" s="1"/>
  <c r="DN58" i="9" s="1"/>
  <c r="DN5" i="9" s="1"/>
  <c r="DO59" i="9"/>
  <c r="DQ59" i="9"/>
  <c r="DS59" i="9"/>
  <c r="DU59" i="9"/>
  <c r="DW59" i="9"/>
  <c r="C60" i="9"/>
  <c r="E60" i="9"/>
  <c r="G60" i="9"/>
  <c r="I60" i="9"/>
  <c r="K60" i="9"/>
  <c r="M60" i="9"/>
  <c r="O60" i="9"/>
  <c r="Q60" i="9"/>
  <c r="S60" i="9"/>
  <c r="U60" i="9"/>
  <c r="W60" i="9"/>
  <c r="Y60" i="9"/>
  <c r="AA60" i="9"/>
  <c r="AC60" i="9"/>
  <c r="AE60" i="9"/>
  <c r="AG60" i="9"/>
  <c r="AI60" i="9"/>
  <c r="AK60" i="9"/>
  <c r="AM60" i="9"/>
  <c r="AO60" i="9"/>
  <c r="AQ60" i="9"/>
  <c r="AS60" i="9"/>
  <c r="AU60" i="9"/>
  <c r="AW60" i="9"/>
  <c r="AY60" i="9"/>
  <c r="BA60" i="9"/>
  <c r="BC60" i="9"/>
  <c r="BE60" i="9"/>
  <c r="BG60" i="9"/>
  <c r="BI60" i="9"/>
  <c r="BK60" i="9"/>
  <c r="BM60" i="9"/>
  <c r="BO60" i="9"/>
  <c r="BQ60" i="9"/>
  <c r="BS60" i="9"/>
  <c r="BU60" i="9"/>
  <c r="BW60" i="9"/>
  <c r="BY60" i="9"/>
  <c r="CA60" i="9"/>
  <c r="CC60" i="9"/>
  <c r="CE60" i="9"/>
  <c r="CG60" i="9"/>
  <c r="CI60" i="9"/>
  <c r="CK60" i="9"/>
  <c r="CM60" i="9"/>
  <c r="CO60" i="9"/>
  <c r="CQ60" i="9"/>
  <c r="CS60" i="9"/>
  <c r="CU60" i="9"/>
  <c r="CW60" i="9"/>
  <c r="CY60" i="9"/>
  <c r="DA60" i="9"/>
  <c r="DC60" i="9"/>
  <c r="DE60" i="9"/>
  <c r="DG60" i="9"/>
  <c r="DI60" i="9"/>
  <c r="DK60" i="9"/>
  <c r="DM60" i="9"/>
  <c r="DO60" i="9"/>
  <c r="DQ60" i="9"/>
  <c r="DS60" i="9"/>
  <c r="DU60" i="9"/>
  <c r="DW60" i="9"/>
  <c r="C61" i="9"/>
  <c r="E61" i="9"/>
  <c r="G61" i="9"/>
  <c r="I61" i="9"/>
  <c r="K61" i="9"/>
  <c r="M61" i="9"/>
  <c r="O61" i="9"/>
  <c r="Q61" i="9"/>
  <c r="S61" i="9"/>
  <c r="U61" i="9"/>
  <c r="W61" i="9"/>
  <c r="Y61" i="9"/>
  <c r="AA61" i="9"/>
  <c r="AC61" i="9"/>
  <c r="AE61" i="9"/>
  <c r="AG61" i="9"/>
  <c r="AI61" i="9"/>
  <c r="AK61" i="9"/>
  <c r="AM61" i="9"/>
  <c r="AO61" i="9"/>
  <c r="AQ61" i="9"/>
  <c r="AS61" i="9"/>
  <c r="AU61" i="9"/>
  <c r="AW61" i="9"/>
  <c r="AY61" i="9"/>
  <c r="BA61" i="9"/>
  <c r="BC61" i="9"/>
  <c r="BE61" i="9"/>
  <c r="BE63" i="9" s="1"/>
  <c r="BG61" i="9"/>
  <c r="BI61" i="9"/>
  <c r="BK61" i="9"/>
  <c r="BM61" i="9"/>
  <c r="BO61" i="9"/>
  <c r="BQ61" i="9"/>
  <c r="BS61" i="9"/>
  <c r="BU61" i="9"/>
  <c r="BW61" i="9"/>
  <c r="BY61" i="9"/>
  <c r="CA61" i="9"/>
  <c r="CC61" i="9"/>
  <c r="CE61" i="9"/>
  <c r="CG61" i="9"/>
  <c r="CI61" i="9"/>
  <c r="CK61" i="9"/>
  <c r="CM61" i="9"/>
  <c r="CO61" i="9"/>
  <c r="CQ61" i="9"/>
  <c r="CS61" i="9"/>
  <c r="CU61" i="9"/>
  <c r="CW61" i="9"/>
  <c r="CY61" i="9"/>
  <c r="DA61" i="9"/>
  <c r="DC61" i="9"/>
  <c r="DE61" i="9"/>
  <c r="DG61" i="9"/>
  <c r="DI61" i="9"/>
  <c r="DK61" i="9"/>
  <c r="DM61" i="9"/>
  <c r="DO61" i="9"/>
  <c r="DQ61" i="9"/>
  <c r="DS61" i="9"/>
  <c r="DU61" i="9"/>
  <c r="DW61" i="9"/>
  <c r="C62" i="9"/>
  <c r="E62" i="9"/>
  <c r="G62" i="9"/>
  <c r="I62" i="9"/>
  <c r="K62" i="9"/>
  <c r="M62" i="9"/>
  <c r="O62" i="9"/>
  <c r="Q62" i="9"/>
  <c r="S62" i="9"/>
  <c r="U62" i="9"/>
  <c r="W62" i="9"/>
  <c r="Y62" i="9"/>
  <c r="AA62" i="9"/>
  <c r="AC62" i="9"/>
  <c r="AE62" i="9"/>
  <c r="AG62" i="9"/>
  <c r="AI62" i="9"/>
  <c r="AK62" i="9"/>
  <c r="AM62" i="9"/>
  <c r="AO62" i="9"/>
  <c r="AQ62" i="9"/>
  <c r="AS62" i="9"/>
  <c r="AU62" i="9"/>
  <c r="AW62" i="9"/>
  <c r="AY62" i="9"/>
  <c r="BA62" i="9"/>
  <c r="BC62" i="9"/>
  <c r="BE62" i="9"/>
  <c r="BG62" i="9"/>
  <c r="BI62" i="9"/>
  <c r="BK62" i="9"/>
  <c r="BM62" i="9"/>
  <c r="BO62" i="9"/>
  <c r="BQ62" i="9"/>
  <c r="BS62" i="9"/>
  <c r="BU62" i="9"/>
  <c r="BW62" i="9"/>
  <c r="BY62" i="9"/>
  <c r="CA62" i="9"/>
  <c r="CC62" i="9"/>
  <c r="CE62" i="9"/>
  <c r="CG62" i="9"/>
  <c r="CI62" i="9"/>
  <c r="CK62" i="9"/>
  <c r="CM62" i="9"/>
  <c r="CO62" i="9"/>
  <c r="CQ62" i="9"/>
  <c r="CS62" i="9"/>
  <c r="CU62" i="9"/>
  <c r="CU63" i="9" s="1"/>
  <c r="CW62" i="9"/>
  <c r="CY62" i="9"/>
  <c r="DA62" i="9"/>
  <c r="DC62" i="9"/>
  <c r="DE62" i="9"/>
  <c r="DG62" i="9"/>
  <c r="DI62" i="9"/>
  <c r="DK62" i="9"/>
  <c r="DM62" i="9"/>
  <c r="DO62" i="9"/>
  <c r="DQ62" i="9"/>
  <c r="DS62" i="9"/>
  <c r="DU62" i="9"/>
  <c r="DW62" i="9"/>
  <c r="CW63" i="9"/>
  <c r="CX58" i="9" s="1"/>
  <c r="CX5" i="9" s="1"/>
  <c r="DE63" i="9"/>
  <c r="DF58" i="9" s="1"/>
  <c r="DF5" i="9" s="1"/>
  <c r="DW63" i="9"/>
  <c r="DG64" i="9"/>
  <c r="DI64" i="9"/>
  <c r="DW65" i="9"/>
  <c r="CU66" i="9"/>
  <c r="CW66" i="9"/>
  <c r="DE66" i="9"/>
  <c r="AT69" i="9"/>
  <c r="AV69" i="9"/>
  <c r="AX69" i="9"/>
  <c r="AZ69" i="9"/>
  <c r="BZ69" i="9"/>
  <c r="CB69" i="9"/>
  <c r="CD69" i="9"/>
  <c r="CC7" i="9" s="1"/>
  <c r="CR69" i="9"/>
  <c r="DB69" i="9"/>
  <c r="DT69" i="9"/>
  <c r="DV69" i="9"/>
  <c r="H33" i="9"/>
  <c r="H39" i="9" s="1"/>
  <c r="L33" i="9"/>
  <c r="L39" i="9" s="1"/>
  <c r="P33" i="9"/>
  <c r="T33" i="9"/>
  <c r="T39" i="9" s="1"/>
  <c r="T47" i="9" s="1"/>
  <c r="X33" i="9"/>
  <c r="AB33" i="9"/>
  <c r="AF33" i="9"/>
  <c r="AJ33" i="9"/>
  <c r="L34" i="9"/>
  <c r="P34" i="9"/>
  <c r="T34" i="9"/>
  <c r="X34" i="9"/>
  <c r="Z34" i="9"/>
  <c r="Z39" i="9" s="1"/>
  <c r="Z47" i="9" s="1"/>
  <c r="F37" i="9"/>
  <c r="F39" i="9" s="1"/>
  <c r="L37" i="9"/>
  <c r="P37" i="9"/>
  <c r="T37" i="9"/>
  <c r="X37" i="9"/>
  <c r="AB37" i="9"/>
  <c r="AF37" i="9"/>
  <c r="D39" i="9"/>
  <c r="J39" i="9"/>
  <c r="N39" i="9"/>
  <c r="R39" i="9"/>
  <c r="V39" i="9"/>
  <c r="V47" i="9" s="1"/>
  <c r="X39" i="9"/>
  <c r="X47" i="9" s="1"/>
  <c r="AD39" i="9"/>
  <c r="AH39" i="9"/>
  <c r="AJ39" i="9"/>
  <c r="AL39" i="9"/>
  <c r="AN39" i="9"/>
  <c r="AP39" i="9"/>
  <c r="AR39" i="9"/>
  <c r="AR47" i="9" s="1"/>
  <c r="AT39" i="9"/>
  <c r="AT47" i="9" s="1"/>
  <c r="AV39" i="9"/>
  <c r="AV47" i="9" s="1"/>
  <c r="AX39" i="9"/>
  <c r="AX47" i="9" s="1"/>
  <c r="AZ39" i="9"/>
  <c r="AZ47" i="9" s="1"/>
  <c r="BB39" i="9"/>
  <c r="BD39" i="9"/>
  <c r="BF39" i="9"/>
  <c r="BH39" i="9"/>
  <c r="BJ39" i="9"/>
  <c r="BL39" i="9"/>
  <c r="BN39" i="9"/>
  <c r="BP39" i="9"/>
  <c r="BP47" i="9" s="1"/>
  <c r="BR39" i="9"/>
  <c r="BR47" i="9" s="1"/>
  <c r="BT39" i="9"/>
  <c r="BT47" i="9" s="1"/>
  <c r="BV39" i="9"/>
  <c r="BV47" i="9" s="1"/>
  <c r="BX39" i="9"/>
  <c r="BX47" i="9" s="1"/>
  <c r="BX51" i="9" s="1"/>
  <c r="BX55" i="9" s="1"/>
  <c r="BX4" i="9" s="1"/>
  <c r="BZ39" i="9"/>
  <c r="CB39" i="9"/>
  <c r="CD39" i="9"/>
  <c r="CF39" i="9"/>
  <c r="CH39" i="9"/>
  <c r="CJ39" i="9"/>
  <c r="CL39" i="9"/>
  <c r="CN39" i="9"/>
  <c r="CN47" i="9" s="1"/>
  <c r="CP39" i="9"/>
  <c r="CP47" i="9" s="1"/>
  <c r="CR39" i="9"/>
  <c r="CR47" i="9" s="1"/>
  <c r="CT39" i="9"/>
  <c r="CT47" i="9" s="1"/>
  <c r="CV39" i="9"/>
  <c r="CV47" i="9" s="1"/>
  <c r="CV51" i="9" s="1"/>
  <c r="CV55" i="9" s="1"/>
  <c r="CV4" i="9" s="1"/>
  <c r="CX39" i="9"/>
  <c r="CZ39" i="9"/>
  <c r="DB39" i="9"/>
  <c r="DD39" i="9"/>
  <c r="DF39" i="9"/>
  <c r="DH39" i="9"/>
  <c r="DJ39" i="9"/>
  <c r="DL39" i="9"/>
  <c r="DL47" i="9" s="1"/>
  <c r="DN39" i="9"/>
  <c r="DP39" i="9"/>
  <c r="DP47" i="9" s="1"/>
  <c r="DR39" i="9"/>
  <c r="DR47" i="9" s="1"/>
  <c r="DT39" i="9"/>
  <c r="DV39" i="9"/>
  <c r="DX39" i="9"/>
  <c r="AH41" i="9"/>
  <c r="J44" i="9"/>
  <c r="J46" i="9" s="1"/>
  <c r="F45" i="9"/>
  <c r="D46" i="9"/>
  <c r="F46" i="9"/>
  <c r="H46" i="9"/>
  <c r="L46" i="9"/>
  <c r="N46" i="9"/>
  <c r="P46" i="9"/>
  <c r="R46" i="9"/>
  <c r="T46" i="9"/>
  <c r="V46" i="9"/>
  <c r="X46" i="9"/>
  <c r="Z46" i="9"/>
  <c r="AB46" i="9"/>
  <c r="AD46" i="9"/>
  <c r="AF46" i="9"/>
  <c r="AH46" i="9"/>
  <c r="AJ46" i="9"/>
  <c r="AL46" i="9"/>
  <c r="AN46" i="9"/>
  <c r="AP46" i="9"/>
  <c r="AR46" i="9"/>
  <c r="AT46" i="9"/>
  <c r="AV46" i="9"/>
  <c r="AX46" i="9"/>
  <c r="AZ46" i="9"/>
  <c r="BB46" i="9"/>
  <c r="BB47" i="9" s="1"/>
  <c r="BB51" i="9" s="1"/>
  <c r="BB55" i="9" s="1"/>
  <c r="BB4" i="9" s="1"/>
  <c r="BD46" i="9"/>
  <c r="BD47" i="9" s="1"/>
  <c r="BF46" i="9"/>
  <c r="BH46" i="9"/>
  <c r="BJ46" i="9"/>
  <c r="BL46" i="9"/>
  <c r="BN46" i="9"/>
  <c r="BP46" i="9"/>
  <c r="BR46" i="9"/>
  <c r="BT46" i="9"/>
  <c r="BV46" i="9"/>
  <c r="BX46" i="9"/>
  <c r="BZ46" i="9"/>
  <c r="CB46" i="9"/>
  <c r="CD46" i="9"/>
  <c r="CF46" i="9"/>
  <c r="CH46" i="9"/>
  <c r="CJ46" i="9"/>
  <c r="CL46" i="9"/>
  <c r="CN46" i="9"/>
  <c r="CP46" i="9"/>
  <c r="CR46" i="9"/>
  <c r="CT46" i="9"/>
  <c r="CV46" i="9"/>
  <c r="CX46" i="9"/>
  <c r="CZ46" i="9"/>
  <c r="DB46" i="9"/>
  <c r="DD46" i="9"/>
  <c r="DF46" i="9"/>
  <c r="DH46" i="9"/>
  <c r="DJ46" i="9"/>
  <c r="DL46" i="9"/>
  <c r="DN46" i="9"/>
  <c r="DP46" i="9"/>
  <c r="DR46" i="9"/>
  <c r="DT46" i="9"/>
  <c r="DV46" i="9"/>
  <c r="DX46" i="9"/>
  <c r="F53" i="9"/>
  <c r="F54" i="9" s="1"/>
  <c r="F69" i="9" s="1"/>
  <c r="J53" i="9"/>
  <c r="J54" i="9" s="1"/>
  <c r="J69" i="9" s="1"/>
  <c r="N53" i="9"/>
  <c r="N54" i="9" s="1"/>
  <c r="N69" i="9" s="1"/>
  <c r="AB53" i="9"/>
  <c r="AB54" i="9" s="1"/>
  <c r="AB69" i="9" s="1"/>
  <c r="D54" i="9"/>
  <c r="D69" i="9" s="1"/>
  <c r="H54" i="9"/>
  <c r="H69" i="9" s="1"/>
  <c r="L54" i="9"/>
  <c r="L69" i="9" s="1"/>
  <c r="P54" i="9"/>
  <c r="P69" i="9" s="1"/>
  <c r="R54" i="9"/>
  <c r="R69" i="9" s="1"/>
  <c r="T54" i="9"/>
  <c r="T69" i="9" s="1"/>
  <c r="V54" i="9"/>
  <c r="V69" i="9" s="1"/>
  <c r="X54" i="9"/>
  <c r="X69" i="9" s="1"/>
  <c r="U7" i="9" s="1"/>
  <c r="Z54" i="9"/>
  <c r="Z69" i="9" s="1"/>
  <c r="AD54" i="9"/>
  <c r="AD69" i="9" s="1"/>
  <c r="AC7" i="9" s="1"/>
  <c r="AF54" i="9"/>
  <c r="AF69" i="9" s="1"/>
  <c r="AH54" i="9"/>
  <c r="AH69" i="9" s="1"/>
  <c r="AJ54" i="9"/>
  <c r="AJ69" i="9" s="1"/>
  <c r="AL54" i="9"/>
  <c r="AL69" i="9" s="1"/>
  <c r="AN54" i="9"/>
  <c r="AN69" i="9" s="1"/>
  <c r="AP54" i="9"/>
  <c r="AP69" i="9" s="1"/>
  <c r="AR54" i="9"/>
  <c r="AR69" i="9" s="1"/>
  <c r="AT54" i="9"/>
  <c r="AV54" i="9"/>
  <c r="AX54" i="9"/>
  <c r="AZ54" i="9"/>
  <c r="BB54" i="9"/>
  <c r="BB69" i="9" s="1"/>
  <c r="BD54" i="9"/>
  <c r="BD69" i="9" s="1"/>
  <c r="BF54" i="9"/>
  <c r="BF69" i="9" s="1"/>
  <c r="BE7" i="9" s="1"/>
  <c r="BH54" i="9"/>
  <c r="BH69" i="9" s="1"/>
  <c r="BJ54" i="9"/>
  <c r="BJ69" i="9" s="1"/>
  <c r="BL54" i="9"/>
  <c r="BL69" i="9" s="1"/>
  <c r="BN54" i="9"/>
  <c r="BN69" i="9" s="1"/>
  <c r="BP54" i="9"/>
  <c r="BP69" i="9" s="1"/>
  <c r="BM7" i="9" s="1"/>
  <c r="BR54" i="9"/>
  <c r="BR69" i="9" s="1"/>
  <c r="BT54" i="9"/>
  <c r="BT69" i="9" s="1"/>
  <c r="BV54" i="9"/>
  <c r="BV69" i="9" s="1"/>
  <c r="BX54" i="9"/>
  <c r="BX69" i="9" s="1"/>
  <c r="BZ54" i="9"/>
  <c r="CB54" i="9"/>
  <c r="CD54" i="9"/>
  <c r="CF54" i="9"/>
  <c r="CF69" i="9" s="1"/>
  <c r="CH54" i="9"/>
  <c r="CH69" i="9" s="1"/>
  <c r="CJ54" i="9"/>
  <c r="CJ69" i="9" s="1"/>
  <c r="CL54" i="9"/>
  <c r="CL69" i="9" s="1"/>
  <c r="CN54" i="9"/>
  <c r="CN69" i="9" s="1"/>
  <c r="CP54" i="9"/>
  <c r="CP69" i="9" s="1"/>
  <c r="CO7" i="9" s="1"/>
  <c r="CR54" i="9"/>
  <c r="CT54" i="9"/>
  <c r="CT69" i="9" s="1"/>
  <c r="CV54" i="9"/>
  <c r="CV69" i="9" s="1"/>
  <c r="CX54" i="9"/>
  <c r="CX69" i="9" s="1"/>
  <c r="CZ54" i="9"/>
  <c r="CZ69" i="9" s="1"/>
  <c r="DB54" i="9"/>
  <c r="DD54" i="9"/>
  <c r="DD69" i="9" s="1"/>
  <c r="DF54" i="9"/>
  <c r="DF69" i="9" s="1"/>
  <c r="DH54" i="9"/>
  <c r="DH69" i="9" s="1"/>
  <c r="DE7" i="9" s="1"/>
  <c r="DJ54" i="9"/>
  <c r="DJ69" i="9" s="1"/>
  <c r="DL54" i="9"/>
  <c r="DL69" i="9" s="1"/>
  <c r="DN54" i="9"/>
  <c r="DN69" i="9" s="1"/>
  <c r="DP54" i="9"/>
  <c r="DP69" i="9" s="1"/>
  <c r="DR54" i="9"/>
  <c r="DR69" i="9" s="1"/>
  <c r="DT54" i="9"/>
  <c r="DV54" i="9"/>
  <c r="DX54" i="9"/>
  <c r="DX69" i="9" s="1"/>
  <c r="D56" i="9"/>
  <c r="D3" i="9" s="1"/>
  <c r="F56" i="9"/>
  <c r="H56" i="9"/>
  <c r="J56" i="9"/>
  <c r="L56" i="9"/>
  <c r="L3" i="9" s="1"/>
  <c r="N56" i="9"/>
  <c r="N3" i="9" s="1"/>
  <c r="P56" i="9"/>
  <c r="P3" i="9" s="1"/>
  <c r="R56" i="9"/>
  <c r="T56" i="9"/>
  <c r="T3" i="9" s="1"/>
  <c r="V56" i="9"/>
  <c r="V3" i="9" s="1"/>
  <c r="X56" i="9"/>
  <c r="X3" i="9" s="1"/>
  <c r="Z56" i="9"/>
  <c r="Z3" i="9" s="1"/>
  <c r="AB56" i="9"/>
  <c r="AB3" i="9" s="1"/>
  <c r="AD56" i="9"/>
  <c r="AF56" i="9"/>
  <c r="AH56" i="9"/>
  <c r="AJ56" i="9"/>
  <c r="AJ3" i="9" s="1"/>
  <c r="AL56" i="9"/>
  <c r="AL3" i="9" s="1"/>
  <c r="AN56" i="9"/>
  <c r="AP56" i="9"/>
  <c r="AR56" i="9"/>
  <c r="AR3" i="9" s="1"/>
  <c r="AT56" i="9"/>
  <c r="AT3" i="9" s="1"/>
  <c r="AV56" i="9"/>
  <c r="AV3" i="9" s="1"/>
  <c r="AX56" i="9"/>
  <c r="AZ56" i="9"/>
  <c r="BB56" i="9"/>
  <c r="BD56" i="9"/>
  <c r="BF56" i="9"/>
  <c r="BH56" i="9"/>
  <c r="BH3" i="9" s="1"/>
  <c r="BJ56" i="9"/>
  <c r="BJ3" i="9" s="1"/>
  <c r="BL56" i="9"/>
  <c r="BL3" i="9" s="1"/>
  <c r="BN56" i="9"/>
  <c r="BP56" i="9"/>
  <c r="BP3" i="9" s="1"/>
  <c r="BR56" i="9"/>
  <c r="BR3" i="9" s="1"/>
  <c r="BT56" i="9"/>
  <c r="BT3" i="9" s="1"/>
  <c r="BV56" i="9"/>
  <c r="BX56" i="9"/>
  <c r="BZ56" i="9"/>
  <c r="CB56" i="9"/>
  <c r="CD56" i="9"/>
  <c r="CD3" i="9" s="1"/>
  <c r="CF56" i="9"/>
  <c r="CF3" i="9" s="1"/>
  <c r="CH56" i="9"/>
  <c r="CH3" i="9" s="1"/>
  <c r="CJ56" i="9"/>
  <c r="CL56" i="9"/>
  <c r="CL3" i="9" s="1"/>
  <c r="CN56" i="9"/>
  <c r="CN3" i="9" s="1"/>
  <c r="CP56" i="9"/>
  <c r="CP3" i="9" s="1"/>
  <c r="CR56" i="9"/>
  <c r="CR3" i="9" s="1"/>
  <c r="CT56" i="9"/>
  <c r="CV56" i="9"/>
  <c r="CX56" i="9"/>
  <c r="CZ56" i="9"/>
  <c r="DB56" i="9"/>
  <c r="DD56" i="9"/>
  <c r="DD3" i="9" s="1"/>
  <c r="DF56" i="9"/>
  <c r="DF3" i="9" s="1"/>
  <c r="DH56" i="9"/>
  <c r="DJ56" i="9"/>
  <c r="DL56" i="9"/>
  <c r="DL3" i="9" s="1"/>
  <c r="DN56" i="9"/>
  <c r="DN3" i="9" s="1"/>
  <c r="DP56" i="9"/>
  <c r="DP3" i="9" s="1"/>
  <c r="DR56" i="9"/>
  <c r="DT56" i="9"/>
  <c r="DV56" i="9"/>
  <c r="DX56" i="9"/>
  <c r="D18" i="9"/>
  <c r="D19" i="9" s="1"/>
  <c r="F18" i="9"/>
  <c r="F19" i="9" s="1"/>
  <c r="H18" i="9"/>
  <c r="H19" i="9" s="1"/>
  <c r="J18" i="9"/>
  <c r="J19" i="9" s="1"/>
  <c r="L18" i="9"/>
  <c r="L19" i="9" s="1"/>
  <c r="N18" i="9"/>
  <c r="N19" i="9" s="1"/>
  <c r="P18" i="9"/>
  <c r="P19" i="9" s="1"/>
  <c r="R18" i="9"/>
  <c r="R19" i="9" s="1"/>
  <c r="T18" i="9"/>
  <c r="T19" i="9" s="1"/>
  <c r="V18" i="9"/>
  <c r="X18" i="9"/>
  <c r="Z18" i="9"/>
  <c r="Z19" i="9" s="1"/>
  <c r="AB18" i="9"/>
  <c r="AB19" i="9" s="1"/>
  <c r="AD18" i="9"/>
  <c r="AD19" i="9" s="1"/>
  <c r="AF18" i="9"/>
  <c r="AF19" i="9" s="1"/>
  <c r="AG18" i="9"/>
  <c r="AH18" i="9"/>
  <c r="AH19" i="9" s="1"/>
  <c r="AJ18" i="9"/>
  <c r="AJ19" i="9" s="1"/>
  <c r="V19" i="9"/>
  <c r="X19" i="9"/>
  <c r="F20" i="9"/>
  <c r="J20" i="9"/>
  <c r="N20" i="9"/>
  <c r="R20" i="9"/>
  <c r="V20" i="9"/>
  <c r="Z20" i="9"/>
  <c r="AB20" i="9"/>
  <c r="AD20" i="9"/>
  <c r="AF20" i="9"/>
  <c r="AH20" i="9"/>
  <c r="D27" i="9"/>
  <c r="D28" i="9" s="1"/>
  <c r="F27" i="9"/>
  <c r="F28" i="9" s="1"/>
  <c r="H27" i="9"/>
  <c r="H28" i="9" s="1"/>
  <c r="J27" i="9"/>
  <c r="J28" i="9" s="1"/>
  <c r="L27" i="9"/>
  <c r="L28" i="9" s="1"/>
  <c r="N27" i="9"/>
  <c r="N28" i="9" s="1"/>
  <c r="P27" i="9"/>
  <c r="P28" i="9" s="1"/>
  <c r="R27" i="9"/>
  <c r="R28" i="9" s="1"/>
  <c r="T27" i="9"/>
  <c r="T28" i="9" s="1"/>
  <c r="V27" i="9"/>
  <c r="V28" i="9" s="1"/>
  <c r="X27" i="9"/>
  <c r="X28" i="9" s="1"/>
  <c r="Z27" i="9"/>
  <c r="Z28" i="9" s="1"/>
  <c r="AB27" i="9"/>
  <c r="AB28" i="9" s="1"/>
  <c r="AD27" i="9"/>
  <c r="AD28" i="9" s="1"/>
  <c r="AF27" i="9"/>
  <c r="AH27" i="9"/>
  <c r="AH28" i="9" s="1"/>
  <c r="AJ27" i="9"/>
  <c r="AL27" i="9"/>
  <c r="AN27" i="9"/>
  <c r="AN28" i="9" s="1"/>
  <c r="AP27" i="9"/>
  <c r="AP28" i="9" s="1"/>
  <c r="AR27" i="9"/>
  <c r="AR28" i="9" s="1"/>
  <c r="AT27" i="9"/>
  <c r="AV27" i="9"/>
  <c r="AX27" i="9"/>
  <c r="AX28" i="9" s="1"/>
  <c r="AZ27" i="9"/>
  <c r="AZ28" i="9" s="1"/>
  <c r="BB27" i="9"/>
  <c r="BB28" i="9" s="1"/>
  <c r="BD27" i="9"/>
  <c r="BF27" i="9"/>
  <c r="BH27" i="9"/>
  <c r="BH28" i="9" s="1"/>
  <c r="BJ27" i="9"/>
  <c r="BJ28" i="9" s="1"/>
  <c r="BL27" i="9"/>
  <c r="BL28" i="9" s="1"/>
  <c r="BN27" i="9"/>
  <c r="BN28" i="9" s="1"/>
  <c r="BP27" i="9"/>
  <c r="BP28" i="9" s="1"/>
  <c r="BR27" i="9"/>
  <c r="BR28" i="9" s="1"/>
  <c r="BT27" i="9"/>
  <c r="BT28" i="9" s="1"/>
  <c r="BV27" i="9"/>
  <c r="BV28" i="9" s="1"/>
  <c r="BX27" i="9"/>
  <c r="BX28" i="9" s="1"/>
  <c r="BZ27" i="9"/>
  <c r="BZ28" i="9" s="1"/>
  <c r="CB27" i="9"/>
  <c r="CD27" i="9"/>
  <c r="CF27" i="9"/>
  <c r="CH27" i="9"/>
  <c r="CJ27" i="9"/>
  <c r="CJ28" i="9" s="1"/>
  <c r="CL27" i="9"/>
  <c r="CL28" i="9" s="1"/>
  <c r="CN27" i="9"/>
  <c r="CN28" i="9" s="1"/>
  <c r="CP27" i="9"/>
  <c r="CR27" i="9"/>
  <c r="CT27" i="9"/>
  <c r="CT28" i="9" s="1"/>
  <c r="CV27" i="9"/>
  <c r="CV28" i="9" s="1"/>
  <c r="CX27" i="9"/>
  <c r="CX28" i="9" s="1"/>
  <c r="CZ27" i="9"/>
  <c r="DB27" i="9"/>
  <c r="DB28" i="9" s="1"/>
  <c r="DD27" i="9"/>
  <c r="DF27" i="9"/>
  <c r="DF28" i="9" s="1"/>
  <c r="DH27" i="9"/>
  <c r="DH28" i="9" s="1"/>
  <c r="DJ27" i="9"/>
  <c r="DJ28" i="9" s="1"/>
  <c r="DL27" i="9"/>
  <c r="DL28" i="9" s="1"/>
  <c r="DN27" i="9"/>
  <c r="DN28" i="9" s="1"/>
  <c r="DP27" i="9"/>
  <c r="DP28" i="9" s="1"/>
  <c r="DR27" i="9"/>
  <c r="DR28" i="9" s="1"/>
  <c r="DT27" i="9"/>
  <c r="DT28" i="9" s="1"/>
  <c r="DV27" i="9"/>
  <c r="DV28" i="9" s="1"/>
  <c r="DX27" i="9"/>
  <c r="DX28" i="9" s="1"/>
  <c r="AF28" i="9"/>
  <c r="AJ28" i="9"/>
  <c r="AL28" i="9"/>
  <c r="AT28" i="9"/>
  <c r="AV28" i="9"/>
  <c r="BD28" i="9"/>
  <c r="BF28" i="9"/>
  <c r="CB28" i="9"/>
  <c r="CD28" i="9"/>
  <c r="CF28" i="9"/>
  <c r="CH28" i="9"/>
  <c r="CP28" i="9"/>
  <c r="CR28" i="9"/>
  <c r="CZ28" i="9"/>
  <c r="DD28" i="9"/>
  <c r="E29" i="9"/>
  <c r="F29" i="9"/>
  <c r="H29" i="9"/>
  <c r="J29" i="9"/>
  <c r="N29" i="9"/>
  <c r="P29" i="9"/>
  <c r="X29" i="9"/>
  <c r="AD29" i="9"/>
  <c r="AH29" i="9"/>
  <c r="AJ29" i="9"/>
  <c r="F31" i="9"/>
  <c r="J31" i="9"/>
  <c r="N31" i="9"/>
  <c r="P31" i="9"/>
  <c r="T31" i="9"/>
  <c r="V31" i="9"/>
  <c r="Z31" i="9"/>
  <c r="AB31" i="9"/>
  <c r="AD31" i="9"/>
  <c r="AF31" i="9"/>
  <c r="AH31" i="9"/>
  <c r="AJ31" i="9"/>
  <c r="A1" i="9"/>
  <c r="F3" i="9"/>
  <c r="H3" i="9"/>
  <c r="J3" i="9"/>
  <c r="R3" i="9"/>
  <c r="AD3" i="9"/>
  <c r="AF3" i="9"/>
  <c r="AH3" i="9"/>
  <c r="AN3" i="9"/>
  <c r="AP3" i="9"/>
  <c r="AX3" i="9"/>
  <c r="AZ3" i="9"/>
  <c r="BB3" i="9"/>
  <c r="BD3" i="9"/>
  <c r="BF3" i="9"/>
  <c r="BN3" i="9"/>
  <c r="BV3" i="9"/>
  <c r="BX3" i="9"/>
  <c r="BZ3" i="9"/>
  <c r="CB3" i="9"/>
  <c r="CJ3" i="9"/>
  <c r="CT3" i="9"/>
  <c r="CV3" i="9"/>
  <c r="CX3" i="9"/>
  <c r="CZ3" i="9"/>
  <c r="DB3" i="9"/>
  <c r="DH3" i="9"/>
  <c r="DJ3" i="9"/>
  <c r="DR3" i="9"/>
  <c r="DT3" i="9"/>
  <c r="DV3" i="9"/>
  <c r="DX3" i="9"/>
  <c r="Y6" i="9"/>
  <c r="AC6" i="9"/>
  <c r="AG6" i="9"/>
  <c r="AK6" i="9"/>
  <c r="AO6" i="9"/>
  <c r="CG6" i="9"/>
  <c r="CK6" i="9"/>
  <c r="CO6" i="9"/>
  <c r="AG7" i="9"/>
  <c r="BI7" i="9"/>
  <c r="DA7" i="9"/>
  <c r="DM7" i="9"/>
  <c r="C59" i="8"/>
  <c r="E59" i="8"/>
  <c r="G59" i="8"/>
  <c r="I59" i="8"/>
  <c r="K59" i="8"/>
  <c r="M59" i="8"/>
  <c r="O59" i="8"/>
  <c r="Q59" i="8"/>
  <c r="S59" i="8"/>
  <c r="U59" i="8"/>
  <c r="W59" i="8"/>
  <c r="Y59" i="8"/>
  <c r="AA59" i="8"/>
  <c r="AC59" i="8"/>
  <c r="AE59" i="8"/>
  <c r="AG59" i="8"/>
  <c r="AI59" i="8"/>
  <c r="AI63" i="8" s="1"/>
  <c r="AK59" i="8"/>
  <c r="AM59" i="8"/>
  <c r="AO59" i="8"/>
  <c r="AQ59" i="8"/>
  <c r="AS59" i="8"/>
  <c r="AU59" i="8"/>
  <c r="AW59" i="8"/>
  <c r="AY59" i="8"/>
  <c r="BA59" i="8"/>
  <c r="BC59" i="8"/>
  <c r="BE59" i="8"/>
  <c r="BG59" i="8"/>
  <c r="BI59" i="8"/>
  <c r="BK59" i="8"/>
  <c r="BM59" i="8"/>
  <c r="BO59" i="8"/>
  <c r="BQ59" i="8"/>
  <c r="BS59" i="8"/>
  <c r="BU59" i="8"/>
  <c r="BW59" i="8"/>
  <c r="BY59" i="8"/>
  <c r="CA59" i="8"/>
  <c r="CC59" i="8"/>
  <c r="CE59" i="8"/>
  <c r="CG59" i="8"/>
  <c r="CI59" i="8"/>
  <c r="CK59" i="8"/>
  <c r="CM59" i="8"/>
  <c r="CO59" i="8"/>
  <c r="CQ59" i="8"/>
  <c r="CS59" i="8"/>
  <c r="CU59" i="8"/>
  <c r="CW59" i="8"/>
  <c r="CY59" i="8"/>
  <c r="DA59" i="8"/>
  <c r="DC59" i="8"/>
  <c r="DE59" i="8"/>
  <c r="DG59" i="8"/>
  <c r="DI59" i="8"/>
  <c r="DK59" i="8"/>
  <c r="DK63" i="8" s="1"/>
  <c r="DM59" i="8"/>
  <c r="DO59" i="8"/>
  <c r="DQ59" i="8"/>
  <c r="DS59" i="8"/>
  <c r="DU59" i="8"/>
  <c r="DW59" i="8"/>
  <c r="C60" i="8"/>
  <c r="E60" i="8"/>
  <c r="G60" i="8"/>
  <c r="I60" i="8"/>
  <c r="K60" i="8"/>
  <c r="M60" i="8"/>
  <c r="M63" i="8" s="1"/>
  <c r="N58" i="8" s="1"/>
  <c r="N5" i="8" s="1"/>
  <c r="O60" i="8"/>
  <c r="Q60" i="8"/>
  <c r="S60" i="8"/>
  <c r="U60" i="8"/>
  <c r="W60" i="8"/>
  <c r="Y60" i="8"/>
  <c r="AA60" i="8"/>
  <c r="AC60" i="8"/>
  <c r="AE60" i="8"/>
  <c r="AG60" i="8"/>
  <c r="AI60" i="8"/>
  <c r="AK60" i="8"/>
  <c r="AK63" i="8" s="1"/>
  <c r="AL58" i="8" s="1"/>
  <c r="AL5" i="8" s="1"/>
  <c r="AM60" i="8"/>
  <c r="AO60" i="8"/>
  <c r="AQ60" i="8"/>
  <c r="AS60" i="8"/>
  <c r="AU60" i="8"/>
  <c r="AW60" i="8"/>
  <c r="AY60" i="8"/>
  <c r="BA60" i="8"/>
  <c r="BC60" i="8"/>
  <c r="BE60" i="8"/>
  <c r="BG60" i="8"/>
  <c r="BI60" i="8"/>
  <c r="BI63" i="8" s="1"/>
  <c r="BJ58" i="8" s="1"/>
  <c r="BJ5" i="8" s="1"/>
  <c r="BK60" i="8"/>
  <c r="BM60" i="8"/>
  <c r="BO60" i="8"/>
  <c r="BQ60" i="8"/>
  <c r="BS60" i="8"/>
  <c r="BU60" i="8"/>
  <c r="BW60" i="8"/>
  <c r="BY60" i="8"/>
  <c r="CA60" i="8"/>
  <c r="CC60" i="8"/>
  <c r="CE60" i="8"/>
  <c r="CG60" i="8"/>
  <c r="CG63" i="8" s="1"/>
  <c r="CH58" i="8" s="1"/>
  <c r="CH5" i="8" s="1"/>
  <c r="CI60" i="8"/>
  <c r="CK60" i="8"/>
  <c r="CM60" i="8"/>
  <c r="CO60" i="8"/>
  <c r="CQ60" i="8"/>
  <c r="CS60" i="8"/>
  <c r="CU60" i="8"/>
  <c r="CW60" i="8"/>
  <c r="CY60" i="8"/>
  <c r="DA60" i="8"/>
  <c r="DC60" i="8"/>
  <c r="DE60" i="8"/>
  <c r="DE63" i="8" s="1"/>
  <c r="DF58" i="8" s="1"/>
  <c r="DF5" i="8" s="1"/>
  <c r="DG60" i="8"/>
  <c r="DI60" i="8"/>
  <c r="DK60" i="8"/>
  <c r="DM60" i="8"/>
  <c r="DO60" i="8"/>
  <c r="DQ60" i="8"/>
  <c r="DS60" i="8"/>
  <c r="DS63" i="8" s="1"/>
  <c r="DT58" i="8" s="1"/>
  <c r="DT5" i="8" s="1"/>
  <c r="DU60" i="8"/>
  <c r="DW60" i="8"/>
  <c r="C61" i="8"/>
  <c r="E61" i="8"/>
  <c r="G61" i="8"/>
  <c r="I61" i="8"/>
  <c r="K61" i="8"/>
  <c r="M61" i="8"/>
  <c r="O61" i="8"/>
  <c r="Q61" i="8"/>
  <c r="S61" i="8"/>
  <c r="U61" i="8"/>
  <c r="W61" i="8"/>
  <c r="Y61" i="8"/>
  <c r="AA61" i="8"/>
  <c r="AC61" i="8"/>
  <c r="AE61" i="8"/>
  <c r="AG61" i="8"/>
  <c r="AI61" i="8"/>
  <c r="AK61" i="8"/>
  <c r="AM61" i="8"/>
  <c r="AO61" i="8"/>
  <c r="AQ61" i="8"/>
  <c r="AS61" i="8"/>
  <c r="AU61" i="8"/>
  <c r="AW61" i="8"/>
  <c r="AY61" i="8"/>
  <c r="BA61" i="8"/>
  <c r="BC61" i="8"/>
  <c r="BE61" i="8"/>
  <c r="BG61" i="8"/>
  <c r="BI61" i="8"/>
  <c r="BK61" i="8"/>
  <c r="BM61" i="8"/>
  <c r="BO61" i="8"/>
  <c r="BQ61" i="8"/>
  <c r="BS61" i="8"/>
  <c r="BU61" i="8"/>
  <c r="BW61" i="8"/>
  <c r="BY61" i="8"/>
  <c r="CA61" i="8"/>
  <c r="CC61" i="8"/>
  <c r="CE61" i="8"/>
  <c r="CG61" i="8"/>
  <c r="CI61" i="8"/>
  <c r="CK61" i="8"/>
  <c r="CM61" i="8"/>
  <c r="CO61" i="8"/>
  <c r="CQ61" i="8"/>
  <c r="CS61" i="8"/>
  <c r="CU61" i="8"/>
  <c r="CW61" i="8"/>
  <c r="CY61" i="8"/>
  <c r="DA61" i="8"/>
  <c r="DC61" i="8"/>
  <c r="DE61" i="8"/>
  <c r="DG61" i="8"/>
  <c r="DI61" i="8"/>
  <c r="DK61" i="8"/>
  <c r="DM61" i="8"/>
  <c r="DO61" i="8"/>
  <c r="DQ61" i="8"/>
  <c r="DS61" i="8"/>
  <c r="DU61" i="8"/>
  <c r="DW61" i="8"/>
  <c r="C62" i="8"/>
  <c r="E62" i="8"/>
  <c r="G62" i="8"/>
  <c r="I62" i="8"/>
  <c r="K62" i="8"/>
  <c r="M62" i="8"/>
  <c r="O62" i="8"/>
  <c r="Q62" i="8"/>
  <c r="S62" i="8"/>
  <c r="U62" i="8"/>
  <c r="W62" i="8"/>
  <c r="Y62" i="8"/>
  <c r="AA62" i="8"/>
  <c r="AC62" i="8"/>
  <c r="AE62" i="8"/>
  <c r="AG62" i="8"/>
  <c r="AI62" i="8"/>
  <c r="AK62" i="8"/>
  <c r="AM62" i="8"/>
  <c r="AO62" i="8"/>
  <c r="AQ62" i="8"/>
  <c r="AS62" i="8"/>
  <c r="AU62" i="8"/>
  <c r="AW62" i="8"/>
  <c r="AY62" i="8"/>
  <c r="BA62" i="8"/>
  <c r="BC62" i="8"/>
  <c r="BE62" i="8"/>
  <c r="BG62" i="8"/>
  <c r="BI62" i="8"/>
  <c r="BK62" i="8"/>
  <c r="BM62" i="8"/>
  <c r="BO62" i="8"/>
  <c r="BQ62" i="8"/>
  <c r="BS62" i="8"/>
  <c r="BU62" i="8"/>
  <c r="BW62" i="8"/>
  <c r="BY62" i="8"/>
  <c r="CA62" i="8"/>
  <c r="CC62" i="8"/>
  <c r="CE62" i="8"/>
  <c r="CG62" i="8"/>
  <c r="CI62" i="8"/>
  <c r="CK62" i="8"/>
  <c r="CM62" i="8"/>
  <c r="CO62" i="8"/>
  <c r="CQ62" i="8"/>
  <c r="CS62" i="8"/>
  <c r="CU62" i="8"/>
  <c r="CW62" i="8"/>
  <c r="CY62" i="8"/>
  <c r="DA62" i="8"/>
  <c r="DC62" i="8"/>
  <c r="DE62" i="8"/>
  <c r="DG62" i="8"/>
  <c r="DI62" i="8"/>
  <c r="DK62" i="8"/>
  <c r="DM62" i="8"/>
  <c r="DO62" i="8"/>
  <c r="DQ62" i="8"/>
  <c r="DS62" i="8"/>
  <c r="DU62" i="8"/>
  <c r="DW62" i="8"/>
  <c r="CO63" i="8"/>
  <c r="CP58" i="8" s="1"/>
  <c r="CP5" i="8" s="1"/>
  <c r="G64" i="8"/>
  <c r="BI64" i="8"/>
  <c r="CA64" i="8"/>
  <c r="CC64" i="8"/>
  <c r="W65" i="8"/>
  <c r="AU65" i="8"/>
  <c r="CS65" i="8"/>
  <c r="DQ65" i="8"/>
  <c r="AO66" i="8"/>
  <c r="BO66" i="8"/>
  <c r="CW66" i="8"/>
  <c r="DK66" i="8"/>
  <c r="DM66" i="8"/>
  <c r="AT69" i="8"/>
  <c r="AV69" i="8"/>
  <c r="BP69" i="8"/>
  <c r="CP69" i="8"/>
  <c r="DN69" i="8"/>
  <c r="H33" i="8"/>
  <c r="H39" i="8" s="1"/>
  <c r="L33" i="8"/>
  <c r="L39" i="8" s="1"/>
  <c r="L47" i="8" s="1"/>
  <c r="P33" i="8"/>
  <c r="T33" i="8"/>
  <c r="X33" i="8"/>
  <c r="AB33" i="8"/>
  <c r="AF33" i="8"/>
  <c r="AJ33" i="8"/>
  <c r="AJ39" i="8" s="1"/>
  <c r="AJ47" i="8" s="1"/>
  <c r="L34" i="8"/>
  <c r="P34" i="8"/>
  <c r="P39" i="8" s="1"/>
  <c r="P47" i="8" s="1"/>
  <c r="T34" i="8"/>
  <c r="X34" i="8"/>
  <c r="Z34" i="8"/>
  <c r="Z39" i="8" s="1"/>
  <c r="F37" i="8"/>
  <c r="F39" i="8" s="1"/>
  <c r="L37" i="8"/>
  <c r="P37" i="8"/>
  <c r="T37" i="8"/>
  <c r="X37" i="8"/>
  <c r="AB37" i="8"/>
  <c r="AF37" i="8"/>
  <c r="D39" i="8"/>
  <c r="J39" i="8"/>
  <c r="N39" i="8"/>
  <c r="R39" i="8"/>
  <c r="R47" i="8" s="1"/>
  <c r="V39" i="8"/>
  <c r="V47" i="8" s="1"/>
  <c r="AD39" i="8"/>
  <c r="AH39" i="8"/>
  <c r="AL39" i="8"/>
  <c r="AN39" i="8"/>
  <c r="AP39" i="8"/>
  <c r="AP47" i="8" s="1"/>
  <c r="AP51" i="8" s="1"/>
  <c r="AR39" i="8"/>
  <c r="AR47" i="8" s="1"/>
  <c r="AR51" i="8" s="1"/>
  <c r="AT39" i="8"/>
  <c r="AT47" i="8" s="1"/>
  <c r="AV39" i="8"/>
  <c r="AX39" i="8"/>
  <c r="AZ39" i="8"/>
  <c r="BB39" i="8"/>
  <c r="BD39" i="8"/>
  <c r="BF39" i="8"/>
  <c r="BH39" i="8"/>
  <c r="BJ39" i="8"/>
  <c r="BL39" i="8"/>
  <c r="BN39" i="8"/>
  <c r="BN47" i="8" s="1"/>
  <c r="BN51" i="8" s="1"/>
  <c r="BP39" i="8"/>
  <c r="BP47" i="8" s="1"/>
  <c r="BP51" i="8" s="1"/>
  <c r="BP55" i="8" s="1"/>
  <c r="BP4" i="8" s="1"/>
  <c r="BR39" i="8"/>
  <c r="BR47" i="8" s="1"/>
  <c r="BR51" i="8" s="1"/>
  <c r="BR55" i="8" s="1"/>
  <c r="BR4" i="8" s="1"/>
  <c r="BT39" i="8"/>
  <c r="BT47" i="8" s="1"/>
  <c r="BT51" i="8" s="1"/>
  <c r="BV39" i="8"/>
  <c r="BX39" i="8"/>
  <c r="BZ39" i="8"/>
  <c r="CB39" i="8"/>
  <c r="CD39" i="8"/>
  <c r="CF39" i="8"/>
  <c r="CH39" i="8"/>
  <c r="CJ39" i="8"/>
  <c r="CL39" i="8"/>
  <c r="CL47" i="8" s="1"/>
  <c r="CL51" i="8" s="1"/>
  <c r="CN39" i="8"/>
  <c r="CN47" i="8" s="1"/>
  <c r="CN51" i="8" s="1"/>
  <c r="CP39" i="8"/>
  <c r="CP47" i="8" s="1"/>
  <c r="CP51" i="8" s="1"/>
  <c r="CP55" i="8" s="1"/>
  <c r="CP4" i="8" s="1"/>
  <c r="CR39" i="8"/>
  <c r="CT39" i="8"/>
  <c r="CV39" i="8"/>
  <c r="CX39" i="8"/>
  <c r="CZ39" i="8"/>
  <c r="DB39" i="8"/>
  <c r="DD39" i="8"/>
  <c r="DF39" i="8"/>
  <c r="DH39" i="8"/>
  <c r="DJ39" i="8"/>
  <c r="DJ47" i="8" s="1"/>
  <c r="DJ51" i="8" s="1"/>
  <c r="DL39" i="8"/>
  <c r="DL47" i="8" s="1"/>
  <c r="DL51" i="8" s="1"/>
  <c r="DN39" i="8"/>
  <c r="DN47" i="8" s="1"/>
  <c r="DP39" i="8"/>
  <c r="DR39" i="8"/>
  <c r="DT39" i="8"/>
  <c r="DV39" i="8"/>
  <c r="DX39" i="8"/>
  <c r="AH41" i="8"/>
  <c r="J44" i="8"/>
  <c r="F45" i="8"/>
  <c r="D46" i="8"/>
  <c r="F46" i="8"/>
  <c r="H46" i="8"/>
  <c r="J46" i="8"/>
  <c r="L46" i="8"/>
  <c r="N46" i="8"/>
  <c r="P46" i="8"/>
  <c r="R46" i="8"/>
  <c r="T46" i="8"/>
  <c r="V46" i="8"/>
  <c r="X46" i="8"/>
  <c r="Z46" i="8"/>
  <c r="AB46" i="8"/>
  <c r="AD46" i="8"/>
  <c r="AD47" i="8" s="1"/>
  <c r="AF46" i="8"/>
  <c r="AH46" i="8"/>
  <c r="AH47" i="8" s="1"/>
  <c r="AJ46" i="8"/>
  <c r="AL46" i="8"/>
  <c r="AN46" i="8"/>
  <c r="AP46" i="8"/>
  <c r="AR46" i="8"/>
  <c r="AT46" i="8"/>
  <c r="AV46" i="8"/>
  <c r="AX46" i="8"/>
  <c r="AZ46" i="8"/>
  <c r="BB46" i="8"/>
  <c r="BD46" i="8"/>
  <c r="BF46" i="8"/>
  <c r="BH46" i="8"/>
  <c r="BJ46" i="8"/>
  <c r="BL46" i="8"/>
  <c r="BN46" i="8"/>
  <c r="BP46" i="8"/>
  <c r="BR46" i="8"/>
  <c r="BT46" i="8"/>
  <c r="BV46" i="8"/>
  <c r="BX46" i="8"/>
  <c r="BZ46" i="8"/>
  <c r="BZ47" i="8" s="1"/>
  <c r="CB46" i="8"/>
  <c r="CD46" i="8"/>
  <c r="CF46" i="8"/>
  <c r="CH46" i="8"/>
  <c r="CJ46" i="8"/>
  <c r="CL46" i="8"/>
  <c r="CN46" i="8"/>
  <c r="CP46" i="8"/>
  <c r="CR46" i="8"/>
  <c r="CT46" i="8"/>
  <c r="CV46" i="8"/>
  <c r="CX46" i="8"/>
  <c r="CX47" i="8" s="1"/>
  <c r="CX51" i="8" s="1"/>
  <c r="CX55" i="8" s="1"/>
  <c r="CX4" i="8" s="1"/>
  <c r="CZ46" i="8"/>
  <c r="CZ47" i="8" s="1"/>
  <c r="DB46" i="8"/>
  <c r="DB47" i="8" s="1"/>
  <c r="DD46" i="8"/>
  <c r="DF46" i="8"/>
  <c r="DH46" i="8"/>
  <c r="DJ46" i="8"/>
  <c r="DL46" i="8"/>
  <c r="DN46" i="8"/>
  <c r="DP46" i="8"/>
  <c r="DR46" i="8"/>
  <c r="DT46" i="8"/>
  <c r="DV46" i="8"/>
  <c r="DX46" i="8"/>
  <c r="F53" i="8"/>
  <c r="F54" i="8" s="1"/>
  <c r="F69" i="8" s="1"/>
  <c r="J53" i="8"/>
  <c r="J54" i="8" s="1"/>
  <c r="J69" i="8" s="1"/>
  <c r="N53" i="8"/>
  <c r="N54" i="8" s="1"/>
  <c r="N69" i="8" s="1"/>
  <c r="AB53" i="8"/>
  <c r="AB54" i="8" s="1"/>
  <c r="AB69" i="8" s="1"/>
  <c r="Y7" i="8" s="1"/>
  <c r="D54" i="8"/>
  <c r="D69" i="8" s="1"/>
  <c r="H54" i="8"/>
  <c r="H69" i="8" s="1"/>
  <c r="L54" i="8"/>
  <c r="L69" i="8" s="1"/>
  <c r="P54" i="8"/>
  <c r="P69" i="8" s="1"/>
  <c r="R54" i="8"/>
  <c r="R69" i="8" s="1"/>
  <c r="T54" i="8"/>
  <c r="T69" i="8" s="1"/>
  <c r="V54" i="8"/>
  <c r="V69" i="8" s="1"/>
  <c r="X54" i="8"/>
  <c r="X69" i="8" s="1"/>
  <c r="Z54" i="8"/>
  <c r="Z69" i="8" s="1"/>
  <c r="AD54" i="8"/>
  <c r="AD69" i="8" s="1"/>
  <c r="AC7" i="8" s="1"/>
  <c r="AF54" i="8"/>
  <c r="AF69" i="8" s="1"/>
  <c r="AH54" i="8"/>
  <c r="AH69" i="8" s="1"/>
  <c r="AJ54" i="8"/>
  <c r="AJ69" i="8" s="1"/>
  <c r="AL54" i="8"/>
  <c r="AL69" i="8" s="1"/>
  <c r="AN54" i="8"/>
  <c r="AN69" i="8" s="1"/>
  <c r="AP54" i="8"/>
  <c r="AP69" i="8" s="1"/>
  <c r="AR54" i="8"/>
  <c r="AR69" i="8" s="1"/>
  <c r="AT54" i="8"/>
  <c r="AV54" i="8"/>
  <c r="AX54" i="8"/>
  <c r="AX69" i="8" s="1"/>
  <c r="AZ54" i="8"/>
  <c r="AZ69" i="8" s="1"/>
  <c r="BB54" i="8"/>
  <c r="BB69" i="8" s="1"/>
  <c r="BD54" i="8"/>
  <c r="BD69" i="8" s="1"/>
  <c r="BF54" i="8"/>
  <c r="BF69" i="8" s="1"/>
  <c r="BH54" i="8"/>
  <c r="BH69" i="8" s="1"/>
  <c r="BJ54" i="8"/>
  <c r="BJ69" i="8" s="1"/>
  <c r="BL54" i="8"/>
  <c r="BL69" i="8" s="1"/>
  <c r="BN54" i="8"/>
  <c r="BN69" i="8" s="1"/>
  <c r="BM7" i="8" s="1"/>
  <c r="BP54" i="8"/>
  <c r="BR54" i="8"/>
  <c r="BR69" i="8" s="1"/>
  <c r="BT54" i="8"/>
  <c r="BT69" i="8" s="1"/>
  <c r="BQ7" i="8" s="1"/>
  <c r="BV54" i="8"/>
  <c r="BV69" i="8" s="1"/>
  <c r="BX54" i="8"/>
  <c r="BX69" i="8" s="1"/>
  <c r="BZ54" i="8"/>
  <c r="BZ69" i="8" s="1"/>
  <c r="CB54" i="8"/>
  <c r="CB69" i="8" s="1"/>
  <c r="CD54" i="8"/>
  <c r="CD69" i="8" s="1"/>
  <c r="CF54" i="8"/>
  <c r="CF69" i="8" s="1"/>
  <c r="CH54" i="8"/>
  <c r="CH69" i="8" s="1"/>
  <c r="CJ54" i="8"/>
  <c r="CJ69" i="8" s="1"/>
  <c r="CL54" i="8"/>
  <c r="CL69" i="8" s="1"/>
  <c r="CN54" i="8"/>
  <c r="CN69" i="8" s="1"/>
  <c r="CP54" i="8"/>
  <c r="CR54" i="8"/>
  <c r="CR69" i="8" s="1"/>
  <c r="CT54" i="8"/>
  <c r="CT69" i="8" s="1"/>
  <c r="CV54" i="8"/>
  <c r="CV69" i="8" s="1"/>
  <c r="CX54" i="8"/>
  <c r="CX69" i="8" s="1"/>
  <c r="CW7" i="8" s="1"/>
  <c r="CZ54" i="8"/>
  <c r="CZ69" i="8" s="1"/>
  <c r="DB54" i="8"/>
  <c r="DB69" i="8" s="1"/>
  <c r="DD54" i="8"/>
  <c r="DD69" i="8" s="1"/>
  <c r="DF54" i="8"/>
  <c r="DF69" i="8" s="1"/>
  <c r="DH54" i="8"/>
  <c r="DH69" i="8" s="1"/>
  <c r="DJ54" i="8"/>
  <c r="DJ69" i="8" s="1"/>
  <c r="DL54" i="8"/>
  <c r="DL69" i="8" s="1"/>
  <c r="DN54" i="8"/>
  <c r="DP54" i="8"/>
  <c r="DP69" i="8" s="1"/>
  <c r="DR54" i="8"/>
  <c r="DR69" i="8" s="1"/>
  <c r="DQ7" i="8" s="1"/>
  <c r="DT54" i="8"/>
  <c r="DT69" i="8" s="1"/>
  <c r="DV54" i="8"/>
  <c r="DV69" i="8" s="1"/>
  <c r="DX54" i="8"/>
  <c r="DX69" i="8" s="1"/>
  <c r="D56" i="8"/>
  <c r="D3" i="8" s="1"/>
  <c r="F56" i="8"/>
  <c r="H56" i="8"/>
  <c r="J56" i="8"/>
  <c r="J3" i="8" s="1"/>
  <c r="L56" i="8"/>
  <c r="L3" i="8" s="1"/>
  <c r="N56" i="8"/>
  <c r="N3" i="8" s="1"/>
  <c r="P56" i="8"/>
  <c r="P3" i="8" s="1"/>
  <c r="R56" i="8"/>
  <c r="R3" i="8" s="1"/>
  <c r="T56" i="8"/>
  <c r="T3" i="8" s="1"/>
  <c r="V56" i="8"/>
  <c r="X56" i="8"/>
  <c r="Z56" i="8"/>
  <c r="Z3" i="8" s="1"/>
  <c r="AB56" i="8"/>
  <c r="AB3" i="8" s="1"/>
  <c r="AD56" i="8"/>
  <c r="AF56" i="8"/>
  <c r="AH56" i="8"/>
  <c r="AH3" i="8" s="1"/>
  <c r="AJ56" i="8"/>
  <c r="AJ3" i="8" s="1"/>
  <c r="AL56" i="8"/>
  <c r="AL3" i="8" s="1"/>
  <c r="AN56" i="8"/>
  <c r="AN3" i="8" s="1"/>
  <c r="AP56" i="8"/>
  <c r="AP3" i="8" s="1"/>
  <c r="AR56" i="8"/>
  <c r="AR3" i="8" s="1"/>
  <c r="AT56" i="8"/>
  <c r="AT3" i="8" s="1"/>
  <c r="AV56" i="8"/>
  <c r="AX56" i="8"/>
  <c r="AX3" i="8" s="1"/>
  <c r="AZ56" i="8"/>
  <c r="AZ3" i="8" s="1"/>
  <c r="BB56" i="8"/>
  <c r="BB3" i="8" s="1"/>
  <c r="BD56" i="8"/>
  <c r="BD3" i="8" s="1"/>
  <c r="BF56" i="8"/>
  <c r="BF3" i="8" s="1"/>
  <c r="BH56" i="8"/>
  <c r="BH3" i="8" s="1"/>
  <c r="BJ56" i="8"/>
  <c r="BJ3" i="8" s="1"/>
  <c r="BL56" i="8"/>
  <c r="BL3" i="8" s="1"/>
  <c r="BN56" i="8"/>
  <c r="BN3" i="8" s="1"/>
  <c r="BP56" i="8"/>
  <c r="BP3" i="8" s="1"/>
  <c r="BR56" i="8"/>
  <c r="BR3" i="8" s="1"/>
  <c r="BT56" i="8"/>
  <c r="BV56" i="8"/>
  <c r="BV3" i="8" s="1"/>
  <c r="BX56" i="8"/>
  <c r="BX3" i="8" s="1"/>
  <c r="BZ56" i="8"/>
  <c r="CB56" i="8"/>
  <c r="CD56" i="8"/>
  <c r="CF56" i="8"/>
  <c r="CH56" i="8"/>
  <c r="CH3" i="8" s="1"/>
  <c r="CJ56" i="8"/>
  <c r="CJ3" i="8" s="1"/>
  <c r="CL56" i="8"/>
  <c r="CL3" i="8" s="1"/>
  <c r="CN56" i="8"/>
  <c r="CN3" i="8" s="1"/>
  <c r="CP56" i="8"/>
  <c r="CP3" i="8" s="1"/>
  <c r="CR56" i="8"/>
  <c r="CT56" i="8"/>
  <c r="CT3" i="8" s="1"/>
  <c r="CV56" i="8"/>
  <c r="CV3" i="8" s="1"/>
  <c r="CX56" i="8"/>
  <c r="CZ56" i="8"/>
  <c r="DB56" i="8"/>
  <c r="DB3" i="8" s="1"/>
  <c r="DD56" i="8"/>
  <c r="DD3" i="8" s="1"/>
  <c r="DF56" i="8"/>
  <c r="DF3" i="8" s="1"/>
  <c r="DH56" i="8"/>
  <c r="DH3" i="8" s="1"/>
  <c r="DJ56" i="8"/>
  <c r="DJ3" i="8" s="1"/>
  <c r="DL56" i="8"/>
  <c r="DL3" i="8" s="1"/>
  <c r="DN56" i="8"/>
  <c r="DN3" i="8" s="1"/>
  <c r="DP56" i="8"/>
  <c r="DR56" i="8"/>
  <c r="DR3" i="8" s="1"/>
  <c r="DT56" i="8"/>
  <c r="DT3" i="8" s="1"/>
  <c r="DV56" i="8"/>
  <c r="DV3" i="8" s="1"/>
  <c r="DX56" i="8"/>
  <c r="DX3" i="8" s="1"/>
  <c r="D18" i="8"/>
  <c r="D19" i="8" s="1"/>
  <c r="F18" i="8"/>
  <c r="F19" i="8" s="1"/>
  <c r="H18" i="8"/>
  <c r="H19" i="8" s="1"/>
  <c r="J18" i="8"/>
  <c r="J19" i="8" s="1"/>
  <c r="L18" i="8"/>
  <c r="L19" i="8" s="1"/>
  <c r="N18" i="8"/>
  <c r="N19" i="8" s="1"/>
  <c r="P18" i="8"/>
  <c r="P19" i="8" s="1"/>
  <c r="R18" i="8"/>
  <c r="R19" i="8" s="1"/>
  <c r="T18" i="8"/>
  <c r="T19" i="8" s="1"/>
  <c r="V18" i="8"/>
  <c r="X18" i="8"/>
  <c r="X19" i="8" s="1"/>
  <c r="Z18" i="8"/>
  <c r="Z19" i="8" s="1"/>
  <c r="AB18" i="8"/>
  <c r="AB19" i="8" s="1"/>
  <c r="AD18" i="8"/>
  <c r="AD19" i="8" s="1"/>
  <c r="AF18" i="8"/>
  <c r="AF19" i="8" s="1"/>
  <c r="AG18" i="8"/>
  <c r="AH18" i="8"/>
  <c r="AH19" i="8" s="1"/>
  <c r="AJ18" i="8"/>
  <c r="AJ19" i="8" s="1"/>
  <c r="V19" i="8"/>
  <c r="F20" i="8"/>
  <c r="J20" i="8"/>
  <c r="N20" i="8"/>
  <c r="R20" i="8"/>
  <c r="V20" i="8"/>
  <c r="Z20" i="8"/>
  <c r="AB20" i="8"/>
  <c r="AD20" i="8"/>
  <c r="AF20" i="8"/>
  <c r="AH20" i="8"/>
  <c r="D27" i="8"/>
  <c r="D28" i="8" s="1"/>
  <c r="F27" i="8"/>
  <c r="F28" i="8" s="1"/>
  <c r="H27" i="8"/>
  <c r="H28" i="8" s="1"/>
  <c r="J27" i="8"/>
  <c r="J28" i="8" s="1"/>
  <c r="L27" i="8"/>
  <c r="L28" i="8" s="1"/>
  <c r="N27" i="8"/>
  <c r="N28" i="8" s="1"/>
  <c r="P27" i="8"/>
  <c r="P28" i="8" s="1"/>
  <c r="R27" i="8"/>
  <c r="R28" i="8" s="1"/>
  <c r="T27" i="8"/>
  <c r="T28" i="8" s="1"/>
  <c r="V27" i="8"/>
  <c r="V28" i="8" s="1"/>
  <c r="X27" i="8"/>
  <c r="X28" i="8" s="1"/>
  <c r="Z27" i="8"/>
  <c r="Z28" i="8" s="1"/>
  <c r="AB27" i="8"/>
  <c r="AB28" i="8" s="1"/>
  <c r="AD27" i="8"/>
  <c r="AD28" i="8" s="1"/>
  <c r="AF27" i="8"/>
  <c r="AF28" i="8" s="1"/>
  <c r="AH27" i="8"/>
  <c r="AH28" i="8" s="1"/>
  <c r="AJ27" i="8"/>
  <c r="AL27" i="8"/>
  <c r="AN27" i="8"/>
  <c r="AN28" i="8" s="1"/>
  <c r="AP27" i="8"/>
  <c r="AP28" i="8" s="1"/>
  <c r="AR27" i="8"/>
  <c r="AR28" i="8" s="1"/>
  <c r="AT27" i="8"/>
  <c r="AT28" i="8" s="1"/>
  <c r="AV27" i="8"/>
  <c r="AV28" i="8" s="1"/>
  <c r="AX27" i="8"/>
  <c r="AX28" i="8" s="1"/>
  <c r="AZ27" i="8"/>
  <c r="AZ28" i="8" s="1"/>
  <c r="BB27" i="8"/>
  <c r="BB28" i="8" s="1"/>
  <c r="BD27" i="8"/>
  <c r="BD28" i="8" s="1"/>
  <c r="BF27" i="8"/>
  <c r="BF28" i="8" s="1"/>
  <c r="BH27" i="8"/>
  <c r="BJ27" i="8"/>
  <c r="BJ28" i="8" s="1"/>
  <c r="BL27" i="8"/>
  <c r="BL28" i="8" s="1"/>
  <c r="BN27" i="8"/>
  <c r="BN28" i="8" s="1"/>
  <c r="BP27" i="8"/>
  <c r="BP28" i="8" s="1"/>
  <c r="BR27" i="8"/>
  <c r="BR28" i="8" s="1"/>
  <c r="BT27" i="8"/>
  <c r="BT28" i="8" s="1"/>
  <c r="BV27" i="8"/>
  <c r="BV28" i="8" s="1"/>
  <c r="BX27" i="8"/>
  <c r="BX28" i="8" s="1"/>
  <c r="BZ27" i="8"/>
  <c r="BZ28" i="8" s="1"/>
  <c r="CB27" i="8"/>
  <c r="CB28" i="8" s="1"/>
  <c r="CD27" i="8"/>
  <c r="CD28" i="8" s="1"/>
  <c r="CF27" i="8"/>
  <c r="CF28" i="8" s="1"/>
  <c r="CH27" i="8"/>
  <c r="CH28" i="8" s="1"/>
  <c r="CJ27" i="8"/>
  <c r="CJ28" i="8" s="1"/>
  <c r="CL27" i="8"/>
  <c r="CL28" i="8" s="1"/>
  <c r="CN27" i="8"/>
  <c r="CN28" i="8" s="1"/>
  <c r="CP27" i="8"/>
  <c r="CP28" i="8" s="1"/>
  <c r="CR27" i="8"/>
  <c r="CR28" i="8" s="1"/>
  <c r="CT27" i="8"/>
  <c r="CT28" i="8" s="1"/>
  <c r="CV27" i="8"/>
  <c r="CV28" i="8" s="1"/>
  <c r="CX27" i="8"/>
  <c r="CX28" i="8" s="1"/>
  <c r="CZ27" i="8"/>
  <c r="CZ28" i="8" s="1"/>
  <c r="DB27" i="8"/>
  <c r="DB28" i="8" s="1"/>
  <c r="DD27" i="8"/>
  <c r="DF27" i="8"/>
  <c r="DH27" i="8"/>
  <c r="DH28" i="8" s="1"/>
  <c r="DJ27" i="8"/>
  <c r="DJ28" i="8" s="1"/>
  <c r="DL27" i="8"/>
  <c r="DL28" i="8" s="1"/>
  <c r="DN27" i="8"/>
  <c r="DN28" i="8" s="1"/>
  <c r="DP27" i="8"/>
  <c r="DP28" i="8" s="1"/>
  <c r="DR27" i="8"/>
  <c r="DR28" i="8" s="1"/>
  <c r="DT27" i="8"/>
  <c r="DT28" i="8" s="1"/>
  <c r="DV27" i="8"/>
  <c r="DV28" i="8" s="1"/>
  <c r="DX27" i="8"/>
  <c r="DX28" i="8" s="1"/>
  <c r="AJ28" i="8"/>
  <c r="AL28" i="8"/>
  <c r="BH28" i="8"/>
  <c r="DD28" i="8"/>
  <c r="DF28" i="8"/>
  <c r="E29" i="8"/>
  <c r="F29" i="8"/>
  <c r="H29" i="8"/>
  <c r="J29" i="8"/>
  <c r="N29" i="8"/>
  <c r="P29" i="8"/>
  <c r="X29" i="8"/>
  <c r="AD29" i="8"/>
  <c r="AH29" i="8"/>
  <c r="AJ29" i="8"/>
  <c r="F31" i="8"/>
  <c r="J31" i="8"/>
  <c r="N31" i="8"/>
  <c r="P31" i="8"/>
  <c r="T31" i="8"/>
  <c r="V31" i="8"/>
  <c r="Z31" i="8"/>
  <c r="AB31" i="8"/>
  <c r="AD31" i="8"/>
  <c r="AF31" i="8"/>
  <c r="AH31" i="8"/>
  <c r="AJ31" i="8"/>
  <c r="A1" i="8"/>
  <c r="F3" i="8"/>
  <c r="H3" i="8"/>
  <c r="V3" i="8"/>
  <c r="X3" i="8"/>
  <c r="AD3" i="8"/>
  <c r="AF3" i="8"/>
  <c r="AV3" i="8"/>
  <c r="BT3" i="8"/>
  <c r="BZ3" i="8"/>
  <c r="CB3" i="8"/>
  <c r="CD3" i="8"/>
  <c r="CF3" i="8"/>
  <c r="CR3" i="8"/>
  <c r="CX3" i="8"/>
  <c r="CZ3" i="8"/>
  <c r="DP3" i="8"/>
  <c r="C6" i="8"/>
  <c r="I6" i="8"/>
  <c r="AC6" i="8"/>
  <c r="AG6" i="8"/>
  <c r="BA6" i="8"/>
  <c r="CC6" i="8"/>
  <c r="CS6" i="8"/>
  <c r="CW6" i="8"/>
  <c r="DQ6" i="8"/>
  <c r="BA7" i="8"/>
  <c r="BY7" i="8"/>
  <c r="DU64" i="7"/>
  <c r="CW64" i="7"/>
  <c r="AY64" i="7"/>
  <c r="W66" i="7"/>
  <c r="Q66" i="7"/>
  <c r="AE64" i="7"/>
  <c r="DU65" i="7"/>
  <c r="K66" i="7"/>
  <c r="DH69" i="7"/>
  <c r="CT69" i="7"/>
  <c r="BL69" i="7"/>
  <c r="DE66" i="7"/>
  <c r="DA66" i="7"/>
  <c r="BQ64" i="7"/>
  <c r="AU64" i="7"/>
  <c r="AG64" i="7"/>
  <c r="DW62" i="7"/>
  <c r="DU62" i="7"/>
  <c r="DS62" i="7"/>
  <c r="DQ62" i="7"/>
  <c r="DO62" i="7"/>
  <c r="DM62" i="7"/>
  <c r="DK62" i="7"/>
  <c r="DI62" i="7"/>
  <c r="DG62" i="7"/>
  <c r="DE62" i="7"/>
  <c r="DC62" i="7"/>
  <c r="DA62" i="7"/>
  <c r="CY62" i="7"/>
  <c r="CW62" i="7"/>
  <c r="CU62" i="7"/>
  <c r="CS62" i="7"/>
  <c r="CQ62" i="7"/>
  <c r="CO62" i="7"/>
  <c r="CM62" i="7"/>
  <c r="CK62" i="7"/>
  <c r="CI62" i="7"/>
  <c r="CG62" i="7"/>
  <c r="CE62" i="7"/>
  <c r="CC62" i="7"/>
  <c r="CA62" i="7"/>
  <c r="BY62" i="7"/>
  <c r="BW62" i="7"/>
  <c r="BU62" i="7"/>
  <c r="BS62" i="7"/>
  <c r="BQ62" i="7"/>
  <c r="BO62" i="7"/>
  <c r="BM62" i="7"/>
  <c r="BK62" i="7"/>
  <c r="BI62" i="7"/>
  <c r="BG62" i="7"/>
  <c r="BE62" i="7"/>
  <c r="BC62" i="7"/>
  <c r="BA62" i="7"/>
  <c r="AY62" i="7"/>
  <c r="AW62" i="7"/>
  <c r="AU62" i="7"/>
  <c r="AS62" i="7"/>
  <c r="AQ62" i="7"/>
  <c r="AO62" i="7"/>
  <c r="AM62" i="7"/>
  <c r="AK62" i="7"/>
  <c r="AI62" i="7"/>
  <c r="AG62" i="7"/>
  <c r="AE62" i="7"/>
  <c r="AC62" i="7"/>
  <c r="AA62" i="7"/>
  <c r="Y62" i="7"/>
  <c r="W62" i="7"/>
  <c r="U62" i="7"/>
  <c r="S62" i="7"/>
  <c r="Q62" i="7"/>
  <c r="O62" i="7"/>
  <c r="M62" i="7"/>
  <c r="K62" i="7"/>
  <c r="I62" i="7"/>
  <c r="G62" i="7"/>
  <c r="E62" i="7"/>
  <c r="C62" i="7"/>
  <c r="DW61" i="7"/>
  <c r="DU61" i="7"/>
  <c r="DS61" i="7"/>
  <c r="DQ61" i="7"/>
  <c r="DO61" i="7"/>
  <c r="DM61" i="7"/>
  <c r="DK61" i="7"/>
  <c r="DI61" i="7"/>
  <c r="DG61" i="7"/>
  <c r="DE61" i="7"/>
  <c r="DC61" i="7"/>
  <c r="DA61" i="7"/>
  <c r="CY61" i="7"/>
  <c r="CW61" i="7"/>
  <c r="CU61" i="7"/>
  <c r="CS61" i="7"/>
  <c r="CQ61" i="7"/>
  <c r="CO61" i="7"/>
  <c r="CM61" i="7"/>
  <c r="CK61" i="7"/>
  <c r="CI61" i="7"/>
  <c r="CG61" i="7"/>
  <c r="CE61" i="7"/>
  <c r="CC61" i="7"/>
  <c r="CA61" i="7"/>
  <c r="BY61" i="7"/>
  <c r="BW61" i="7"/>
  <c r="BU61" i="7"/>
  <c r="BS61" i="7"/>
  <c r="BQ61" i="7"/>
  <c r="BO61" i="7"/>
  <c r="BM61" i="7"/>
  <c r="BK61" i="7"/>
  <c r="BI61" i="7"/>
  <c r="BG61" i="7"/>
  <c r="BE61" i="7"/>
  <c r="BC61" i="7"/>
  <c r="BA61" i="7"/>
  <c r="AY61" i="7"/>
  <c r="AW61" i="7"/>
  <c r="AU61" i="7"/>
  <c r="AS61" i="7"/>
  <c r="AQ61" i="7"/>
  <c r="AO61" i="7"/>
  <c r="AM61" i="7"/>
  <c r="AK61" i="7"/>
  <c r="AI61" i="7"/>
  <c r="AG61" i="7"/>
  <c r="AE61" i="7"/>
  <c r="AC61" i="7"/>
  <c r="AA61" i="7"/>
  <c r="Y61" i="7"/>
  <c r="W61" i="7"/>
  <c r="U61" i="7"/>
  <c r="S61" i="7"/>
  <c r="Q61" i="7"/>
  <c r="O61" i="7"/>
  <c r="M61" i="7"/>
  <c r="K61" i="7"/>
  <c r="I61" i="7"/>
  <c r="G61" i="7"/>
  <c r="E61" i="7"/>
  <c r="C61" i="7"/>
  <c r="DW60" i="7"/>
  <c r="DU60" i="7"/>
  <c r="DS60" i="7"/>
  <c r="DQ60" i="7"/>
  <c r="DO60" i="7"/>
  <c r="DM60" i="7"/>
  <c r="DK60" i="7"/>
  <c r="DI60" i="7"/>
  <c r="DG60" i="7"/>
  <c r="DE60" i="7"/>
  <c r="DC60" i="7"/>
  <c r="DA60" i="7"/>
  <c r="CY60" i="7"/>
  <c r="CW60" i="7"/>
  <c r="CU60" i="7"/>
  <c r="CS60" i="7"/>
  <c r="CQ60" i="7"/>
  <c r="CO60" i="7"/>
  <c r="CM60" i="7"/>
  <c r="CK60" i="7"/>
  <c r="CI60" i="7"/>
  <c r="CG60" i="7"/>
  <c r="CE60" i="7"/>
  <c r="CC60" i="7"/>
  <c r="CA60" i="7"/>
  <c r="BY60" i="7"/>
  <c r="BW60" i="7"/>
  <c r="BU60" i="7"/>
  <c r="BS60" i="7"/>
  <c r="BQ60" i="7"/>
  <c r="BO60" i="7"/>
  <c r="BM60" i="7"/>
  <c r="BK60" i="7"/>
  <c r="BI60" i="7"/>
  <c r="BG60" i="7"/>
  <c r="BE60" i="7"/>
  <c r="BC60" i="7"/>
  <c r="BA60" i="7"/>
  <c r="AY60" i="7"/>
  <c r="AW60" i="7"/>
  <c r="AU60" i="7"/>
  <c r="AS60" i="7"/>
  <c r="AQ60" i="7"/>
  <c r="AO60" i="7"/>
  <c r="AM60" i="7"/>
  <c r="AK60" i="7"/>
  <c r="AI60" i="7"/>
  <c r="AG60" i="7"/>
  <c r="AE60" i="7"/>
  <c r="AC60" i="7"/>
  <c r="AA60" i="7"/>
  <c r="Y60" i="7"/>
  <c r="W60" i="7"/>
  <c r="U60" i="7"/>
  <c r="S60" i="7"/>
  <c r="Q60" i="7"/>
  <c r="O60" i="7"/>
  <c r="M60" i="7"/>
  <c r="K60" i="7"/>
  <c r="I60" i="7"/>
  <c r="G60" i="7"/>
  <c r="E60" i="7"/>
  <c r="C60" i="7"/>
  <c r="DW59" i="7"/>
  <c r="DU59" i="7"/>
  <c r="DS59" i="7"/>
  <c r="DQ59" i="7"/>
  <c r="DO59" i="7"/>
  <c r="DM59" i="7"/>
  <c r="DK59" i="7"/>
  <c r="DI59" i="7"/>
  <c r="DG59" i="7"/>
  <c r="DE59" i="7"/>
  <c r="DC59" i="7"/>
  <c r="DA59" i="7"/>
  <c r="CY59" i="7"/>
  <c r="CW59" i="7"/>
  <c r="CU59" i="7"/>
  <c r="CS59" i="7"/>
  <c r="CQ59" i="7"/>
  <c r="CO59" i="7"/>
  <c r="CM59" i="7"/>
  <c r="CK59" i="7"/>
  <c r="CI59" i="7"/>
  <c r="CG59" i="7"/>
  <c r="CE59" i="7"/>
  <c r="CC59" i="7"/>
  <c r="CA59" i="7"/>
  <c r="BY59" i="7"/>
  <c r="BW59" i="7"/>
  <c r="BU59" i="7"/>
  <c r="BS59" i="7"/>
  <c r="BQ59" i="7"/>
  <c r="BO59" i="7"/>
  <c r="BM59" i="7"/>
  <c r="BK59" i="7"/>
  <c r="BI59" i="7"/>
  <c r="BG59" i="7"/>
  <c r="BE59" i="7"/>
  <c r="BC59" i="7"/>
  <c r="BA59" i="7"/>
  <c r="AY59" i="7"/>
  <c r="AW59" i="7"/>
  <c r="AU59" i="7"/>
  <c r="AS59" i="7"/>
  <c r="AQ59" i="7"/>
  <c r="AO59" i="7"/>
  <c r="AM59" i="7"/>
  <c r="AK59" i="7"/>
  <c r="AI59" i="7"/>
  <c r="AG59" i="7"/>
  <c r="AE59" i="7"/>
  <c r="AC59" i="7"/>
  <c r="AA59" i="7"/>
  <c r="Y59" i="7"/>
  <c r="W59" i="7"/>
  <c r="U59" i="7"/>
  <c r="S59" i="7"/>
  <c r="Q59" i="7"/>
  <c r="O59" i="7"/>
  <c r="M59" i="7"/>
  <c r="K59" i="7"/>
  <c r="I59" i="7"/>
  <c r="G59" i="7"/>
  <c r="E59" i="7"/>
  <c r="C59" i="7"/>
  <c r="DX56" i="7"/>
  <c r="DV56" i="7"/>
  <c r="DT56" i="7"/>
  <c r="DT3" i="7" s="1"/>
  <c r="DR56" i="7"/>
  <c r="DR3" i="7" s="1"/>
  <c r="DP56" i="7"/>
  <c r="DP3" i="7" s="1"/>
  <c r="DN56" i="7"/>
  <c r="DN3" i="7" s="1"/>
  <c r="DL56" i="7"/>
  <c r="DJ56" i="7"/>
  <c r="DH56" i="7"/>
  <c r="DH3" i="7" s="1"/>
  <c r="DF56" i="7"/>
  <c r="DF3" i="7" s="1"/>
  <c r="DD56" i="7"/>
  <c r="DB56" i="7"/>
  <c r="CZ56" i="7"/>
  <c r="CX56" i="7"/>
  <c r="CV56" i="7"/>
  <c r="CV3" i="7" s="1"/>
  <c r="CT56" i="7"/>
  <c r="CT3" i="7" s="1"/>
  <c r="CR56" i="7"/>
  <c r="CR3" i="7" s="1"/>
  <c r="CP56" i="7"/>
  <c r="CP3" i="7" s="1"/>
  <c r="CN56" i="7"/>
  <c r="CL56" i="7"/>
  <c r="CL3" i="7" s="1"/>
  <c r="CJ56" i="7"/>
  <c r="CJ3" i="7" s="1"/>
  <c r="CH56" i="7"/>
  <c r="CH3" i="7" s="1"/>
  <c r="CF56" i="7"/>
  <c r="CD56" i="7"/>
  <c r="CB56" i="7"/>
  <c r="BZ56" i="7"/>
  <c r="BX56" i="7"/>
  <c r="BX3" i="7" s="1"/>
  <c r="BV56" i="7"/>
  <c r="BT56" i="7"/>
  <c r="BT3" i="7" s="1"/>
  <c r="BR56" i="7"/>
  <c r="BR3" i="7" s="1"/>
  <c r="BP56" i="7"/>
  <c r="BN56" i="7"/>
  <c r="BN3" i="7" s="1"/>
  <c r="BL56" i="7"/>
  <c r="BL3" i="7" s="1"/>
  <c r="BJ56" i="7"/>
  <c r="BJ3" i="7" s="1"/>
  <c r="BH56" i="7"/>
  <c r="BF56" i="7"/>
  <c r="BD56" i="7"/>
  <c r="BB56" i="7"/>
  <c r="AZ56" i="7"/>
  <c r="AZ3" i="7" s="1"/>
  <c r="AX56" i="7"/>
  <c r="AV56" i="7"/>
  <c r="AV3" i="7" s="1"/>
  <c r="AT56" i="7"/>
  <c r="AT3" i="7" s="1"/>
  <c r="AR56" i="7"/>
  <c r="AP56" i="7"/>
  <c r="AP3" i="7" s="1"/>
  <c r="AN56" i="7"/>
  <c r="AN3" i="7" s="1"/>
  <c r="AL56" i="7"/>
  <c r="AL3" i="7" s="1"/>
  <c r="AJ56" i="7"/>
  <c r="AJ3" i="7" s="1"/>
  <c r="AH56" i="7"/>
  <c r="AH3" i="7" s="1"/>
  <c r="AF56" i="7"/>
  <c r="AF3" i="7" s="1"/>
  <c r="AD56" i="7"/>
  <c r="AD3" i="7" s="1"/>
  <c r="AB56" i="7"/>
  <c r="AB3" i="7" s="1"/>
  <c r="Z56" i="7"/>
  <c r="X56" i="7"/>
  <c r="X3" i="7" s="1"/>
  <c r="V56" i="7"/>
  <c r="V3" i="7" s="1"/>
  <c r="T56" i="7"/>
  <c r="R56" i="7"/>
  <c r="R3" i="7" s="1"/>
  <c r="P56" i="7"/>
  <c r="P3" i="7" s="1"/>
  <c r="N56" i="7"/>
  <c r="N3" i="7" s="1"/>
  <c r="L56" i="7"/>
  <c r="L3" i="7" s="1"/>
  <c r="J56" i="7"/>
  <c r="J3" i="7" s="1"/>
  <c r="H56" i="7"/>
  <c r="F56" i="7"/>
  <c r="D56" i="7"/>
  <c r="D3" i="7" s="1"/>
  <c r="DX54" i="7"/>
  <c r="DX69" i="7" s="1"/>
  <c r="DV54" i="7"/>
  <c r="DV69" i="7" s="1"/>
  <c r="DT54" i="7"/>
  <c r="DT69" i="7" s="1"/>
  <c r="DR54" i="7"/>
  <c r="DR69" i="7" s="1"/>
  <c r="DP54" i="7"/>
  <c r="DP69" i="7" s="1"/>
  <c r="DN54" i="7"/>
  <c r="DN69" i="7" s="1"/>
  <c r="DL54" i="7"/>
  <c r="DL69" i="7" s="1"/>
  <c r="DJ54" i="7"/>
  <c r="DJ69" i="7" s="1"/>
  <c r="DH54" i="7"/>
  <c r="DF54" i="7"/>
  <c r="DF69" i="7" s="1"/>
  <c r="DD54" i="7"/>
  <c r="DD69" i="7" s="1"/>
  <c r="DB54" i="7"/>
  <c r="DB69" i="7" s="1"/>
  <c r="CZ54" i="7"/>
  <c r="CZ69" i="7" s="1"/>
  <c r="CX54" i="7"/>
  <c r="CX69" i="7" s="1"/>
  <c r="CW7" i="7" s="1"/>
  <c r="CV54" i="7"/>
  <c r="CV69" i="7" s="1"/>
  <c r="CT54" i="7"/>
  <c r="CR54" i="7"/>
  <c r="CR69" i="7" s="1"/>
  <c r="CP54" i="7"/>
  <c r="CP69" i="7" s="1"/>
  <c r="CN54" i="7"/>
  <c r="CN69" i="7" s="1"/>
  <c r="CL54" i="7"/>
  <c r="CL69" i="7" s="1"/>
  <c r="CJ54" i="7"/>
  <c r="CJ69" i="7" s="1"/>
  <c r="CH54" i="7"/>
  <c r="CH69" i="7" s="1"/>
  <c r="CF54" i="7"/>
  <c r="CF69" i="7" s="1"/>
  <c r="CD54" i="7"/>
  <c r="CD69" i="7" s="1"/>
  <c r="CB54" i="7"/>
  <c r="CB69" i="7" s="1"/>
  <c r="BZ54" i="7"/>
  <c r="BZ69" i="7" s="1"/>
  <c r="BX54" i="7"/>
  <c r="BX69" i="7" s="1"/>
  <c r="BV54" i="7"/>
  <c r="BV69" i="7" s="1"/>
  <c r="BT54" i="7"/>
  <c r="BT69" i="7" s="1"/>
  <c r="BR54" i="7"/>
  <c r="BR69" i="7" s="1"/>
  <c r="BP54" i="7"/>
  <c r="BP69" i="7" s="1"/>
  <c r="BN54" i="7"/>
  <c r="BN69" i="7" s="1"/>
  <c r="BL54" i="7"/>
  <c r="BJ54" i="7"/>
  <c r="BJ69" i="7" s="1"/>
  <c r="BH54" i="7"/>
  <c r="BH69" i="7" s="1"/>
  <c r="BF54" i="7"/>
  <c r="BF69" i="7" s="1"/>
  <c r="BD54" i="7"/>
  <c r="BD69" i="7" s="1"/>
  <c r="BB54" i="7"/>
  <c r="BB69" i="7" s="1"/>
  <c r="BA7" i="7" s="1"/>
  <c r="AZ54" i="7"/>
  <c r="AZ69" i="7" s="1"/>
  <c r="AX54" i="7"/>
  <c r="AX69" i="7" s="1"/>
  <c r="AV54" i="7"/>
  <c r="AV69" i="7" s="1"/>
  <c r="AT54" i="7"/>
  <c r="AT69" i="7" s="1"/>
  <c r="AR54" i="7"/>
  <c r="AR69" i="7" s="1"/>
  <c r="AP54" i="7"/>
  <c r="AP69" i="7" s="1"/>
  <c r="AN54" i="7"/>
  <c r="AN69" i="7" s="1"/>
  <c r="AL54" i="7"/>
  <c r="AL69" i="7" s="1"/>
  <c r="AJ54" i="7"/>
  <c r="AJ69" i="7" s="1"/>
  <c r="AH54" i="7"/>
  <c r="AH69" i="7" s="1"/>
  <c r="AF54" i="7"/>
  <c r="AF69" i="7" s="1"/>
  <c r="AD54" i="7"/>
  <c r="AD69" i="7" s="1"/>
  <c r="AB54" i="7"/>
  <c r="AB69" i="7" s="1"/>
  <c r="Z54" i="7"/>
  <c r="Z69" i="7" s="1"/>
  <c r="X54" i="7"/>
  <c r="X69" i="7" s="1"/>
  <c r="V54" i="7"/>
  <c r="V69" i="7" s="1"/>
  <c r="T54" i="7"/>
  <c r="T69" i="7" s="1"/>
  <c r="R54" i="7"/>
  <c r="R69" i="7" s="1"/>
  <c r="P54" i="7"/>
  <c r="P69" i="7" s="1"/>
  <c r="L54" i="7"/>
  <c r="L69" i="7" s="1"/>
  <c r="H54" i="7"/>
  <c r="H69" i="7" s="1"/>
  <c r="D54" i="7"/>
  <c r="D69" i="7" s="1"/>
  <c r="AB53" i="7"/>
  <c r="N53" i="7"/>
  <c r="N54" i="7" s="1"/>
  <c r="N69" i="7" s="1"/>
  <c r="J53" i="7"/>
  <c r="J54" i="7" s="1"/>
  <c r="J69" i="7" s="1"/>
  <c r="I7" i="7" s="1"/>
  <c r="F53" i="7"/>
  <c r="F54" i="7" s="1"/>
  <c r="F69" i="7" s="1"/>
  <c r="DX46" i="7"/>
  <c r="DX47" i="7" s="1"/>
  <c r="DX51" i="7" s="1"/>
  <c r="DV46" i="7"/>
  <c r="DT46" i="7"/>
  <c r="DR46" i="7"/>
  <c r="DP46" i="7"/>
  <c r="DN46" i="7"/>
  <c r="DL46" i="7"/>
  <c r="DJ46" i="7"/>
  <c r="DH46" i="7"/>
  <c r="DH47" i="7" s="1"/>
  <c r="DH51" i="7" s="1"/>
  <c r="DF46" i="7"/>
  <c r="DF47" i="7" s="1"/>
  <c r="DD46" i="7"/>
  <c r="DD47" i="7" s="1"/>
  <c r="DB46" i="7"/>
  <c r="DB47" i="7" s="1"/>
  <c r="DB51" i="7" s="1"/>
  <c r="DB55" i="7" s="1"/>
  <c r="DB4" i="7" s="1"/>
  <c r="CZ46" i="7"/>
  <c r="CX46" i="7"/>
  <c r="CV46" i="7"/>
  <c r="CT46" i="7"/>
  <c r="CR46" i="7"/>
  <c r="CP46" i="7"/>
  <c r="CN46" i="7"/>
  <c r="CL46" i="7"/>
  <c r="CJ46" i="7"/>
  <c r="CJ47" i="7" s="1"/>
  <c r="CJ51" i="7" s="1"/>
  <c r="CH46" i="7"/>
  <c r="CH47" i="7" s="1"/>
  <c r="CF46" i="7"/>
  <c r="CF47" i="7" s="1"/>
  <c r="CD46" i="7"/>
  <c r="CD47" i="7" s="1"/>
  <c r="CB46" i="7"/>
  <c r="CB47" i="7" s="1"/>
  <c r="BZ46" i="7"/>
  <c r="BX46" i="7"/>
  <c r="BV46" i="7"/>
  <c r="BT46" i="7"/>
  <c r="BR46" i="7"/>
  <c r="BP46" i="7"/>
  <c r="BN46" i="7"/>
  <c r="BL46" i="7"/>
  <c r="BL47" i="7" s="1"/>
  <c r="BL51" i="7" s="1"/>
  <c r="BJ46" i="7"/>
  <c r="BJ47" i="7" s="1"/>
  <c r="BH46" i="7"/>
  <c r="BH47" i="7" s="1"/>
  <c r="BH51" i="7" s="1"/>
  <c r="BF46" i="7"/>
  <c r="BF47" i="7" s="1"/>
  <c r="BF51" i="7" s="1"/>
  <c r="BF55" i="7" s="1"/>
  <c r="BF4" i="7" s="1"/>
  <c r="BD46" i="7"/>
  <c r="BD47" i="7" s="1"/>
  <c r="BB46" i="7"/>
  <c r="AZ46" i="7"/>
  <c r="AX46" i="7"/>
  <c r="AV46" i="7"/>
  <c r="AT46" i="7"/>
  <c r="AR46" i="7"/>
  <c r="AP46" i="7"/>
  <c r="AN46" i="7"/>
  <c r="AN47" i="7" s="1"/>
  <c r="AN51" i="7" s="1"/>
  <c r="AL46" i="7"/>
  <c r="AL47" i="7" s="1"/>
  <c r="AJ46" i="7"/>
  <c r="AJ47" i="7" s="1"/>
  <c r="AH46" i="7"/>
  <c r="AF46" i="7"/>
  <c r="AD46" i="7"/>
  <c r="AB46" i="7"/>
  <c r="Z46" i="7"/>
  <c r="X46" i="7"/>
  <c r="V46" i="7"/>
  <c r="T46" i="7"/>
  <c r="R46" i="7"/>
  <c r="P46" i="7"/>
  <c r="N46" i="7"/>
  <c r="L46" i="7"/>
  <c r="L47" i="7" s="1"/>
  <c r="H46" i="7"/>
  <c r="F46" i="7"/>
  <c r="D46" i="7"/>
  <c r="F45" i="7"/>
  <c r="J44" i="7"/>
  <c r="J46" i="7" s="1"/>
  <c r="AH41" i="7"/>
  <c r="DX39" i="7"/>
  <c r="DV39" i="7"/>
  <c r="DT39" i="7"/>
  <c r="DR39" i="7"/>
  <c r="DP39" i="7"/>
  <c r="DN39" i="7"/>
  <c r="DL39" i="7"/>
  <c r="DJ39" i="7"/>
  <c r="DH39" i="7"/>
  <c r="DF39" i="7"/>
  <c r="DD39" i="7"/>
  <c r="DB39" i="7"/>
  <c r="CZ39" i="7"/>
  <c r="CX39" i="7"/>
  <c r="CV39" i="7"/>
  <c r="CV47" i="7" s="1"/>
  <c r="CT39" i="7"/>
  <c r="CR39" i="7"/>
  <c r="CP39" i="7"/>
  <c r="CN39" i="7"/>
  <c r="CL39" i="7"/>
  <c r="CJ39" i="7"/>
  <c r="CH39" i="7"/>
  <c r="CF39" i="7"/>
  <c r="CD39" i="7"/>
  <c r="CB39" i="7"/>
  <c r="BZ39" i="7"/>
  <c r="BX39" i="7"/>
  <c r="BX47" i="7" s="1"/>
  <c r="BV39" i="7"/>
  <c r="BT39" i="7"/>
  <c r="BR39" i="7"/>
  <c r="BP39" i="7"/>
  <c r="BP47" i="7" s="1"/>
  <c r="BP51" i="7" s="1"/>
  <c r="BP55" i="7" s="1"/>
  <c r="BP4" i="7" s="1"/>
  <c r="BN39" i="7"/>
  <c r="BL39" i="7"/>
  <c r="BJ39" i="7"/>
  <c r="BH39" i="7"/>
  <c r="BF39" i="7"/>
  <c r="BD39" i="7"/>
  <c r="BB39" i="7"/>
  <c r="AZ39" i="7"/>
  <c r="AZ47" i="7" s="1"/>
  <c r="AX39" i="7"/>
  <c r="AV39" i="7"/>
  <c r="AT39" i="7"/>
  <c r="AR39" i="7"/>
  <c r="AP39" i="7"/>
  <c r="AN39" i="7"/>
  <c r="AL39" i="7"/>
  <c r="AH39" i="7"/>
  <c r="AD39" i="7"/>
  <c r="AD47" i="7" s="1"/>
  <c r="AB39" i="7"/>
  <c r="AB47" i="7" s="1"/>
  <c r="V39" i="7"/>
  <c r="V47" i="7" s="1"/>
  <c r="R39" i="7"/>
  <c r="R47" i="7" s="1"/>
  <c r="N39" i="7"/>
  <c r="N47" i="7" s="1"/>
  <c r="J39" i="7"/>
  <c r="J47" i="7" s="1"/>
  <c r="J51" i="7" s="1"/>
  <c r="F39" i="7"/>
  <c r="F47" i="7" s="1"/>
  <c r="F51" i="7" s="1"/>
  <c r="D39" i="7"/>
  <c r="D47" i="7" s="1"/>
  <c r="AF37" i="7"/>
  <c r="AB37" i="7"/>
  <c r="X37" i="7"/>
  <c r="T37" i="7"/>
  <c r="P37" i="7"/>
  <c r="L37" i="7"/>
  <c r="F37" i="7"/>
  <c r="Z34" i="7"/>
  <c r="Z39" i="7" s="1"/>
  <c r="Z47" i="7" s="1"/>
  <c r="X34" i="7"/>
  <c r="T34" i="7"/>
  <c r="P34" i="7"/>
  <c r="P39" i="7" s="1"/>
  <c r="P47" i="7" s="1"/>
  <c r="P51" i="7" s="1"/>
  <c r="P55" i="7" s="1"/>
  <c r="P4" i="7" s="1"/>
  <c r="L34" i="7"/>
  <c r="L39" i="7" s="1"/>
  <c r="AJ33" i="7"/>
  <c r="AJ39" i="7" s="1"/>
  <c r="AF33" i="7"/>
  <c r="AB33" i="7"/>
  <c r="X33" i="7"/>
  <c r="T33" i="7"/>
  <c r="P33" i="7"/>
  <c r="L33" i="7"/>
  <c r="H33" i="7"/>
  <c r="H39" i="7" s="1"/>
  <c r="AJ31" i="7"/>
  <c r="AH31" i="7"/>
  <c r="AF31" i="7"/>
  <c r="AD31" i="7"/>
  <c r="AB31" i="7"/>
  <c r="Z31" i="7"/>
  <c r="V31" i="7"/>
  <c r="T31" i="7"/>
  <c r="P31" i="7"/>
  <c r="N31" i="7"/>
  <c r="J31" i="7"/>
  <c r="F31" i="7"/>
  <c r="AJ29" i="7"/>
  <c r="AH29" i="7"/>
  <c r="AD29" i="7"/>
  <c r="X29" i="7"/>
  <c r="P29" i="7"/>
  <c r="N29" i="7"/>
  <c r="J29" i="7"/>
  <c r="H29" i="7"/>
  <c r="F29" i="7"/>
  <c r="E29" i="7"/>
  <c r="DV28" i="7"/>
  <c r="DT28" i="7"/>
  <c r="DH28" i="7"/>
  <c r="CX28" i="7"/>
  <c r="BB28" i="7"/>
  <c r="AV28" i="7"/>
  <c r="X28" i="7"/>
  <c r="DX27" i="7"/>
  <c r="DX28" i="7" s="1"/>
  <c r="DV27" i="7"/>
  <c r="DT27" i="7"/>
  <c r="DR27" i="7"/>
  <c r="DR28" i="7" s="1"/>
  <c r="DP27" i="7"/>
  <c r="DP28" i="7" s="1"/>
  <c r="DN27" i="7"/>
  <c r="DN28" i="7" s="1"/>
  <c r="DL27" i="7"/>
  <c r="DL28" i="7" s="1"/>
  <c r="DJ27" i="7"/>
  <c r="DJ28" i="7" s="1"/>
  <c r="DH27" i="7"/>
  <c r="DF27" i="7"/>
  <c r="DF28" i="7" s="1"/>
  <c r="DD27" i="7"/>
  <c r="DD28" i="7" s="1"/>
  <c r="DB27" i="7"/>
  <c r="DB28" i="7" s="1"/>
  <c r="CZ27" i="7"/>
  <c r="CZ28" i="7" s="1"/>
  <c r="CX27" i="7"/>
  <c r="CV27" i="7"/>
  <c r="CV28" i="7" s="1"/>
  <c r="CT27" i="7"/>
  <c r="CT28" i="7" s="1"/>
  <c r="CR27" i="7"/>
  <c r="CR28" i="7" s="1"/>
  <c r="CP27" i="7"/>
  <c r="CP28" i="7" s="1"/>
  <c r="CN27" i="7"/>
  <c r="CN28" i="7" s="1"/>
  <c r="CL27" i="7"/>
  <c r="CL28" i="7" s="1"/>
  <c r="CJ27" i="7"/>
  <c r="CJ28" i="7" s="1"/>
  <c r="CH27" i="7"/>
  <c r="CH28" i="7" s="1"/>
  <c r="CF27" i="7"/>
  <c r="CF28" i="7" s="1"/>
  <c r="CD27" i="7"/>
  <c r="CD28" i="7" s="1"/>
  <c r="CB27" i="7"/>
  <c r="CB28" i="7" s="1"/>
  <c r="BZ27" i="7"/>
  <c r="BZ28" i="7" s="1"/>
  <c r="BX27" i="7"/>
  <c r="BX28" i="7" s="1"/>
  <c r="BV27" i="7"/>
  <c r="BV28" i="7" s="1"/>
  <c r="BT27" i="7"/>
  <c r="BT28" i="7" s="1"/>
  <c r="BR27" i="7"/>
  <c r="BR28" i="7" s="1"/>
  <c r="BP27" i="7"/>
  <c r="BP28" i="7" s="1"/>
  <c r="BN27" i="7"/>
  <c r="BN28" i="7" s="1"/>
  <c r="BL27" i="7"/>
  <c r="BL28" i="7" s="1"/>
  <c r="BJ27" i="7"/>
  <c r="BJ28" i="7" s="1"/>
  <c r="BH27" i="7"/>
  <c r="BH28" i="7" s="1"/>
  <c r="BF27" i="7"/>
  <c r="BF28" i="7" s="1"/>
  <c r="BD27" i="7"/>
  <c r="BD28" i="7" s="1"/>
  <c r="BB27" i="7"/>
  <c r="AZ27" i="7"/>
  <c r="AZ28" i="7" s="1"/>
  <c r="AX27" i="7"/>
  <c r="AX28" i="7" s="1"/>
  <c r="AV27" i="7"/>
  <c r="AT27" i="7"/>
  <c r="AT28" i="7" s="1"/>
  <c r="AR27" i="7"/>
  <c r="AR28" i="7" s="1"/>
  <c r="AP27" i="7"/>
  <c r="AP28" i="7" s="1"/>
  <c r="AN27" i="7"/>
  <c r="AN28" i="7" s="1"/>
  <c r="AL27" i="7"/>
  <c r="AL28" i="7" s="1"/>
  <c r="AJ27" i="7"/>
  <c r="AJ28" i="7" s="1"/>
  <c r="AH27" i="7"/>
  <c r="AH28" i="7" s="1"/>
  <c r="AF27" i="7"/>
  <c r="AF28" i="7" s="1"/>
  <c r="AD27" i="7"/>
  <c r="AD28" i="7" s="1"/>
  <c r="AB27" i="7"/>
  <c r="AB28" i="7" s="1"/>
  <c r="Z27" i="7"/>
  <c r="Z28" i="7" s="1"/>
  <c r="X27" i="7"/>
  <c r="V27" i="7"/>
  <c r="V28" i="7" s="1"/>
  <c r="T27" i="7"/>
  <c r="T28" i="7" s="1"/>
  <c r="R27" i="7"/>
  <c r="R28" i="7" s="1"/>
  <c r="P27" i="7"/>
  <c r="P28" i="7" s="1"/>
  <c r="N27" i="7"/>
  <c r="N28" i="7" s="1"/>
  <c r="L27" i="7"/>
  <c r="L28" i="7" s="1"/>
  <c r="J27" i="7"/>
  <c r="J28" i="7" s="1"/>
  <c r="H27" i="7"/>
  <c r="H28" i="7" s="1"/>
  <c r="F27" i="7"/>
  <c r="F28" i="7" s="1"/>
  <c r="D27" i="7"/>
  <c r="D28" i="7" s="1"/>
  <c r="AH20" i="7"/>
  <c r="AF20" i="7"/>
  <c r="AD20" i="7"/>
  <c r="AB20" i="7"/>
  <c r="Z20" i="7"/>
  <c r="V20" i="7"/>
  <c r="R20" i="7"/>
  <c r="N20" i="7"/>
  <c r="J20" i="7"/>
  <c r="F20" i="7"/>
  <c r="X19" i="7"/>
  <c r="V19" i="7"/>
  <c r="AJ18" i="7"/>
  <c r="AJ19" i="7" s="1"/>
  <c r="AH18" i="7"/>
  <c r="AH19" i="7" s="1"/>
  <c r="AG18" i="7"/>
  <c r="AF18" i="7"/>
  <c r="AF19" i="7" s="1"/>
  <c r="AD18" i="7"/>
  <c r="AD19" i="7" s="1"/>
  <c r="AB18" i="7"/>
  <c r="AB19" i="7" s="1"/>
  <c r="AB51" i="7" s="1"/>
  <c r="AB55" i="7" s="1"/>
  <c r="AB4" i="7" s="1"/>
  <c r="Z18" i="7"/>
  <c r="X18" i="7"/>
  <c r="V18" i="7"/>
  <c r="T18" i="7"/>
  <c r="R18" i="7"/>
  <c r="R19" i="7" s="1"/>
  <c r="P18" i="7"/>
  <c r="N18" i="7"/>
  <c r="L18" i="7"/>
  <c r="L19" i="7" s="1"/>
  <c r="J18" i="7"/>
  <c r="H18" i="7"/>
  <c r="H19" i="7" s="1"/>
  <c r="F18" i="7"/>
  <c r="F19" i="7" s="1"/>
  <c r="D18" i="7"/>
  <c r="D19" i="7" s="1"/>
  <c r="DM6" i="7"/>
  <c r="CS6" i="7"/>
  <c r="CO6" i="7"/>
  <c r="BY6" i="7"/>
  <c r="AC6" i="7"/>
  <c r="U6" i="7"/>
  <c r="DX3" i="7"/>
  <c r="DV3" i="7"/>
  <c r="DL3" i="7"/>
  <c r="DJ3" i="7"/>
  <c r="DD3" i="7"/>
  <c r="DB3" i="7"/>
  <c r="CZ3" i="7"/>
  <c r="CX3" i="7"/>
  <c r="CN3" i="7"/>
  <c r="CF3" i="7"/>
  <c r="CD3" i="7"/>
  <c r="CB3" i="7"/>
  <c r="BZ3" i="7"/>
  <c r="BV3" i="7"/>
  <c r="BP3" i="7"/>
  <c r="BH3" i="7"/>
  <c r="BF3" i="7"/>
  <c r="BD3" i="7"/>
  <c r="BB3" i="7"/>
  <c r="AX3" i="7"/>
  <c r="AR3" i="7"/>
  <c r="Z3" i="7"/>
  <c r="T3" i="7"/>
  <c r="H3" i="7"/>
  <c r="F3" i="7"/>
  <c r="A1" i="7"/>
  <c r="AJ33" i="1"/>
  <c r="AJ31" i="1"/>
  <c r="AJ29" i="1"/>
  <c r="AJ18" i="1"/>
  <c r="AH41" i="1"/>
  <c r="AH31" i="1"/>
  <c r="AH29" i="1"/>
  <c r="AH20" i="1"/>
  <c r="AH18" i="1"/>
  <c r="AG18" i="1"/>
  <c r="AF37" i="1"/>
  <c r="AF33" i="1"/>
  <c r="AF31" i="1"/>
  <c r="AF20" i="1"/>
  <c r="AF18" i="1"/>
  <c r="AD31" i="1"/>
  <c r="AD29" i="1"/>
  <c r="AD20" i="1"/>
  <c r="AD18" i="1"/>
  <c r="AB20" i="1"/>
  <c r="AB37" i="1"/>
  <c r="AB33" i="1"/>
  <c r="AB18" i="1"/>
  <c r="AB53" i="1"/>
  <c r="AB31" i="1"/>
  <c r="DH51" i="17" l="1"/>
  <c r="DH55" i="17" s="1"/>
  <c r="DH4" i="17" s="1"/>
  <c r="AB51" i="17"/>
  <c r="AB55" i="17" s="1"/>
  <c r="AB4" i="17" s="1"/>
  <c r="BH51" i="17"/>
  <c r="BH55" i="17" s="1"/>
  <c r="BH4" i="17" s="1"/>
  <c r="BE7" i="17"/>
  <c r="CS66" i="17"/>
  <c r="CS64" i="17"/>
  <c r="CY65" i="17"/>
  <c r="CW7" i="17"/>
  <c r="X39" i="17"/>
  <c r="X47" i="17" s="1"/>
  <c r="DS63" i="17"/>
  <c r="BW63" i="17"/>
  <c r="AA63" i="17"/>
  <c r="AB58" i="17" s="1"/>
  <c r="AB5" i="17" s="1"/>
  <c r="DG63" i="17"/>
  <c r="DH58" i="17" s="1"/>
  <c r="DH5" i="17" s="1"/>
  <c r="BK63" i="17"/>
  <c r="BL58" i="17" s="1"/>
  <c r="BL5" i="17" s="1"/>
  <c r="DM63" i="17"/>
  <c r="DN58" i="17" s="1"/>
  <c r="DN5" i="17" s="1"/>
  <c r="BQ63" i="17"/>
  <c r="BR58" i="17" s="1"/>
  <c r="BR5" i="17" s="1"/>
  <c r="AS63" i="17"/>
  <c r="CQ64" i="17"/>
  <c r="CW65" i="17"/>
  <c r="BG66" i="17"/>
  <c r="BG67" i="17" s="1"/>
  <c r="BH63" i="17" s="1"/>
  <c r="DW63" i="17"/>
  <c r="DX58" i="17" s="1"/>
  <c r="DX5" i="17" s="1"/>
  <c r="CA63" i="17"/>
  <c r="CB58" i="17" s="1"/>
  <c r="CB5" i="17" s="1"/>
  <c r="AE63" i="17"/>
  <c r="AF58" i="17" s="1"/>
  <c r="AF5" i="17" s="1"/>
  <c r="DE63" i="17"/>
  <c r="DF58" i="17" s="1"/>
  <c r="DF5" i="17" s="1"/>
  <c r="BI63" i="17"/>
  <c r="DK63" i="17"/>
  <c r="DL58" i="17" s="1"/>
  <c r="DL5" i="17" s="1"/>
  <c r="AQ63" i="17"/>
  <c r="AR58" i="17" s="1"/>
  <c r="AR5" i="17" s="1"/>
  <c r="AG7" i="17"/>
  <c r="DE64" i="17"/>
  <c r="DD47" i="17"/>
  <c r="DD51" i="17" s="1"/>
  <c r="DD55" i="17" s="1"/>
  <c r="DD4" i="17" s="1"/>
  <c r="CF47" i="17"/>
  <c r="CF51" i="17" s="1"/>
  <c r="CF55" i="17" s="1"/>
  <c r="CF4" i="17" s="1"/>
  <c r="BH47" i="17"/>
  <c r="DP47" i="17"/>
  <c r="CR47" i="17"/>
  <c r="BT47" i="17"/>
  <c r="BT51" i="17" s="1"/>
  <c r="BT55" i="17" s="1"/>
  <c r="BT4" i="17" s="1"/>
  <c r="AV47" i="17"/>
  <c r="AV51" i="17" s="1"/>
  <c r="AV55" i="17" s="1"/>
  <c r="AV4" i="17" s="1"/>
  <c r="R47" i="17"/>
  <c r="R51" i="17" s="1"/>
  <c r="R55" i="17" s="1"/>
  <c r="R4" i="17" s="1"/>
  <c r="AC66" i="17"/>
  <c r="AC67" i="17" s="1"/>
  <c r="AD63" i="17" s="1"/>
  <c r="BQ7" i="17"/>
  <c r="DN47" i="17"/>
  <c r="CP47" i="17"/>
  <c r="BR47" i="17"/>
  <c r="AT47" i="17"/>
  <c r="Z51" i="17"/>
  <c r="Z55" i="17" s="1"/>
  <c r="Z4" i="17" s="1"/>
  <c r="DJ47" i="17"/>
  <c r="CL47" i="17"/>
  <c r="CL51" i="17" s="1"/>
  <c r="CL55" i="17" s="1"/>
  <c r="CL4" i="17" s="1"/>
  <c r="BN47" i="17"/>
  <c r="BN51" i="17" s="1"/>
  <c r="BN55" i="17" s="1"/>
  <c r="BN4" i="17" s="1"/>
  <c r="AP47" i="17"/>
  <c r="AP51" i="17" s="1"/>
  <c r="AP55" i="17" s="1"/>
  <c r="AP4" i="17" s="1"/>
  <c r="DT51" i="17"/>
  <c r="DT55" i="17" s="1"/>
  <c r="DT4" i="17" s="1"/>
  <c r="BO63" i="17"/>
  <c r="BP58" i="17" s="1"/>
  <c r="BP5" i="17" s="1"/>
  <c r="V47" i="17"/>
  <c r="V51" i="17" s="1"/>
  <c r="V55" i="17" s="1"/>
  <c r="V4" i="17" s="1"/>
  <c r="DL47" i="17"/>
  <c r="DL51" i="17" s="1"/>
  <c r="DT47" i="17"/>
  <c r="DH47" i="17"/>
  <c r="CJ47" i="17"/>
  <c r="BL47" i="17"/>
  <c r="AN47" i="17"/>
  <c r="BH58" i="17"/>
  <c r="BH5" i="17" s="1"/>
  <c r="DA7" i="17"/>
  <c r="I7" i="17"/>
  <c r="BI64" i="17"/>
  <c r="AW66" i="17"/>
  <c r="T47" i="17"/>
  <c r="T51" i="17" s="1"/>
  <c r="T55" i="17" s="1"/>
  <c r="T4" i="17" s="1"/>
  <c r="AY63" i="17"/>
  <c r="AZ58" i="17" s="1"/>
  <c r="AZ5" i="17" s="1"/>
  <c r="C63" i="17"/>
  <c r="D58" i="17" s="1"/>
  <c r="D5" i="17" s="1"/>
  <c r="CI63" i="17"/>
  <c r="AM63" i="17"/>
  <c r="O63" i="17"/>
  <c r="CO63" i="17"/>
  <c r="U63" i="17"/>
  <c r="V58" i="17" s="1"/>
  <c r="V5" i="17" s="1"/>
  <c r="BA65" i="17"/>
  <c r="BA67" i="17" s="1"/>
  <c r="BB63" i="17" s="1"/>
  <c r="BU63" i="17"/>
  <c r="Y63" i="17"/>
  <c r="Z58" i="17" s="1"/>
  <c r="Z5" i="17" s="1"/>
  <c r="CY63" i="17"/>
  <c r="BC63" i="17"/>
  <c r="BD58" i="17" s="1"/>
  <c r="BD5" i="17" s="1"/>
  <c r="G63" i="17"/>
  <c r="H58" i="17" s="1"/>
  <c r="H5" i="17" s="1"/>
  <c r="CG63" i="17"/>
  <c r="AK63" i="17"/>
  <c r="CM63" i="17"/>
  <c r="S63" i="17"/>
  <c r="T58" i="17" s="1"/>
  <c r="T5" i="17" s="1"/>
  <c r="DP58" i="17"/>
  <c r="DP5" i="17" s="1"/>
  <c r="AY65" i="17"/>
  <c r="BE66" i="17"/>
  <c r="BE67" i="17" s="1"/>
  <c r="BF63" i="17" s="1"/>
  <c r="BJ51" i="17"/>
  <c r="BJ55" i="17" s="1"/>
  <c r="BJ4" i="17" s="1"/>
  <c r="P39" i="17"/>
  <c r="P47" i="17" s="1"/>
  <c r="P51" i="17" s="1"/>
  <c r="P55" i="17" s="1"/>
  <c r="P4" i="17" s="1"/>
  <c r="DW66" i="17"/>
  <c r="BC66" i="17"/>
  <c r="CN47" i="17"/>
  <c r="CN51" i="17" s="1"/>
  <c r="BP47" i="17"/>
  <c r="BP51" i="17" s="1"/>
  <c r="AR47" i="17"/>
  <c r="AR51" i="17" s="1"/>
  <c r="CW63" i="17"/>
  <c r="CX58" i="17" s="1"/>
  <c r="CX5" i="17" s="1"/>
  <c r="DC63" i="17"/>
  <c r="DD58" i="17" s="1"/>
  <c r="DD5" i="17" s="1"/>
  <c r="CE63" i="17"/>
  <c r="CF58" i="17" s="1"/>
  <c r="CF5" i="17" s="1"/>
  <c r="AI63" i="17"/>
  <c r="K63" i="17"/>
  <c r="L58" i="17" s="1"/>
  <c r="L5" i="17" s="1"/>
  <c r="AK7" i="17"/>
  <c r="AG65" i="16"/>
  <c r="DC65" i="16"/>
  <c r="DO64" i="16"/>
  <c r="BS64" i="16"/>
  <c r="BY65" i="16"/>
  <c r="AC65" i="16"/>
  <c r="AF39" i="16"/>
  <c r="AF47" i="16" s="1"/>
  <c r="DK64" i="16"/>
  <c r="DQ65" i="16"/>
  <c r="DQ67" i="16" s="1"/>
  <c r="DR63" i="16" s="1"/>
  <c r="BU65" i="16"/>
  <c r="BU67" i="16" s="1"/>
  <c r="BV63" i="16" s="1"/>
  <c r="DW66" i="16"/>
  <c r="BC66" i="16"/>
  <c r="G66" i="16"/>
  <c r="DQ7" i="16"/>
  <c r="AK6" i="16"/>
  <c r="CK65" i="16"/>
  <c r="CK63" i="16"/>
  <c r="Q63" i="16"/>
  <c r="R58" i="16" s="1"/>
  <c r="R5" i="16" s="1"/>
  <c r="CC64" i="16"/>
  <c r="CC67" i="16" s="1"/>
  <c r="CD63" i="16" s="1"/>
  <c r="DM7" i="16"/>
  <c r="CO7" i="16"/>
  <c r="BQ7" i="16"/>
  <c r="AS7" i="16"/>
  <c r="AK65" i="16"/>
  <c r="DB47" i="16"/>
  <c r="BF47" i="16"/>
  <c r="AD47" i="16"/>
  <c r="AD51" i="16" s="1"/>
  <c r="AD55" i="16" s="1"/>
  <c r="AD4" i="16" s="1"/>
  <c r="AW7" i="16"/>
  <c r="Z47" i="16"/>
  <c r="H47" i="16"/>
  <c r="H51" i="16" s="1"/>
  <c r="H55" i="16" s="1"/>
  <c r="H4" i="16" s="1"/>
  <c r="BI64" i="16"/>
  <c r="BI67" i="16" s="1"/>
  <c r="BJ63" i="16" s="1"/>
  <c r="M64" i="16"/>
  <c r="CM65" i="16"/>
  <c r="DT47" i="16"/>
  <c r="CV47" i="16"/>
  <c r="BX47" i="16"/>
  <c r="AZ47" i="16"/>
  <c r="AZ51" i="16" s="1"/>
  <c r="AZ55" i="16" s="1"/>
  <c r="AZ4" i="16" s="1"/>
  <c r="BO63" i="16"/>
  <c r="BP58" i="16" s="1"/>
  <c r="BP5" i="16" s="1"/>
  <c r="CS63" i="16"/>
  <c r="CY63" i="16"/>
  <c r="CZ58" i="16" s="1"/>
  <c r="CZ5" i="16" s="1"/>
  <c r="CA63" i="16"/>
  <c r="AE63" i="16"/>
  <c r="AF58" i="16" s="1"/>
  <c r="AF5" i="16" s="1"/>
  <c r="G63" i="16"/>
  <c r="H58" i="16" s="1"/>
  <c r="H5" i="16" s="1"/>
  <c r="DE63" i="16"/>
  <c r="CG63" i="16"/>
  <c r="CH58" i="16" s="1"/>
  <c r="CH5" i="16" s="1"/>
  <c r="BI63" i="16"/>
  <c r="BJ58" i="16" s="1"/>
  <c r="BJ5" i="16" s="1"/>
  <c r="AK63" i="16"/>
  <c r="AL58" i="16" s="1"/>
  <c r="AL5" i="16" s="1"/>
  <c r="M63" i="16"/>
  <c r="W64" i="16"/>
  <c r="CW65" i="16"/>
  <c r="BA65" i="16"/>
  <c r="DC66" i="16"/>
  <c r="DC67" i="16" s="1"/>
  <c r="DD63" i="16" s="1"/>
  <c r="AI66" i="16"/>
  <c r="AB55" i="16"/>
  <c r="AB4" i="16" s="1"/>
  <c r="AY63" i="16"/>
  <c r="AZ58" i="16" s="1"/>
  <c r="AZ5" i="16" s="1"/>
  <c r="BO64" i="16"/>
  <c r="AW65" i="16"/>
  <c r="AE66" i="16"/>
  <c r="BL47" i="16"/>
  <c r="BL51" i="16" s="1"/>
  <c r="BL55" i="16" s="1"/>
  <c r="BL4" i="16" s="1"/>
  <c r="U7" i="16"/>
  <c r="BJ51" i="16"/>
  <c r="BJ55" i="16" s="1"/>
  <c r="BJ4" i="16" s="1"/>
  <c r="BY63" i="16"/>
  <c r="BZ58" i="16" s="1"/>
  <c r="BZ5" i="16" s="1"/>
  <c r="DC63" i="16"/>
  <c r="DD58" i="16" s="1"/>
  <c r="DD5" i="16" s="1"/>
  <c r="CE63" i="16"/>
  <c r="BG63" i="16"/>
  <c r="BH58" i="16" s="1"/>
  <c r="BH5" i="16" s="1"/>
  <c r="AI63" i="16"/>
  <c r="AJ58" i="16" s="1"/>
  <c r="AJ5" i="16" s="1"/>
  <c r="DX47" i="16"/>
  <c r="CZ47" i="16"/>
  <c r="CB47" i="16"/>
  <c r="BD47" i="16"/>
  <c r="BK63" i="16"/>
  <c r="DS63" i="16"/>
  <c r="DT58" i="16" s="1"/>
  <c r="DT5" i="16" s="1"/>
  <c r="CU63" i="16"/>
  <c r="CV58" i="16" s="1"/>
  <c r="CV5" i="16" s="1"/>
  <c r="BW63" i="16"/>
  <c r="BX58" i="16" s="1"/>
  <c r="BX5" i="16" s="1"/>
  <c r="AA63" i="16"/>
  <c r="AB58" i="16" s="1"/>
  <c r="AB5" i="16" s="1"/>
  <c r="DA7" i="16"/>
  <c r="CC7" i="16"/>
  <c r="BE7" i="16"/>
  <c r="AG7" i="16"/>
  <c r="DV47" i="16"/>
  <c r="DV51" i="16" s="1"/>
  <c r="DV55" i="16" s="1"/>
  <c r="DV4" i="16" s="1"/>
  <c r="CX47" i="16"/>
  <c r="CX51" i="16" s="1"/>
  <c r="CX55" i="16" s="1"/>
  <c r="CX4" i="16" s="1"/>
  <c r="BZ47" i="16"/>
  <c r="BZ51" i="16" s="1"/>
  <c r="BZ55" i="16" s="1"/>
  <c r="BZ4" i="16" s="1"/>
  <c r="BB47" i="16"/>
  <c r="BB51" i="16" s="1"/>
  <c r="BB55" i="16" s="1"/>
  <c r="BB4" i="16" s="1"/>
  <c r="P39" i="16"/>
  <c r="P47" i="16" s="1"/>
  <c r="P51" i="16" s="1"/>
  <c r="P55" i="16" s="1"/>
  <c r="P4" i="16" s="1"/>
  <c r="DB51" i="16"/>
  <c r="DB55" i="16" s="1"/>
  <c r="DB4" i="16" s="1"/>
  <c r="BF51" i="16"/>
  <c r="BF55" i="16" s="1"/>
  <c r="BF4" i="16" s="1"/>
  <c r="AW6" i="16"/>
  <c r="DI64" i="16"/>
  <c r="DO65" i="16"/>
  <c r="DO67" i="16" s="1"/>
  <c r="DP63" i="16" s="1"/>
  <c r="CQ65" i="16"/>
  <c r="BS65" i="16"/>
  <c r="AU65" i="16"/>
  <c r="AU67" i="16" s="1"/>
  <c r="AV63" i="16" s="1"/>
  <c r="W65" i="16"/>
  <c r="E66" i="16"/>
  <c r="DW64" i="16"/>
  <c r="DW67" i="16" s="1"/>
  <c r="DX63" i="16" s="1"/>
  <c r="CA64" i="16"/>
  <c r="AE64" i="16"/>
  <c r="CG65" i="16"/>
  <c r="DK66" i="16"/>
  <c r="Y64" i="16"/>
  <c r="Y67" i="16" s="1"/>
  <c r="Z63" i="16" s="1"/>
  <c r="DG65" i="16"/>
  <c r="S65" i="16"/>
  <c r="AW66" i="16"/>
  <c r="CY64" i="16"/>
  <c r="BC64" i="16"/>
  <c r="G64" i="16"/>
  <c r="DE65" i="16"/>
  <c r="BI65" i="16"/>
  <c r="M65" i="16"/>
  <c r="M67" i="16" s="1"/>
  <c r="N63" i="16" s="1"/>
  <c r="CM66" i="16"/>
  <c r="CM67" i="16" s="1"/>
  <c r="CN63" i="16" s="1"/>
  <c r="BO66" i="16"/>
  <c r="AQ66" i="16"/>
  <c r="S66" i="16"/>
  <c r="S67" i="16" s="1"/>
  <c r="T63" i="16" s="1"/>
  <c r="DQ64" i="16"/>
  <c r="CS64" i="16"/>
  <c r="BU64" i="16"/>
  <c r="AW64" i="16"/>
  <c r="DW65" i="16"/>
  <c r="CY65" i="16"/>
  <c r="CA65" i="16"/>
  <c r="CA67" i="16" s="1"/>
  <c r="BC65" i="16"/>
  <c r="AE65" i="16"/>
  <c r="G65" i="16"/>
  <c r="DE66" i="16"/>
  <c r="CG66" i="16"/>
  <c r="BI66" i="16"/>
  <c r="AK66" i="16"/>
  <c r="M66" i="16"/>
  <c r="CO64" i="16"/>
  <c r="AS64" i="16"/>
  <c r="DS65" i="16"/>
  <c r="CU65" i="16"/>
  <c r="C65" i="16"/>
  <c r="BK64" i="16"/>
  <c r="O64" i="16"/>
  <c r="CU66" i="16"/>
  <c r="AY66" i="16"/>
  <c r="C66" i="16"/>
  <c r="AG64" i="16"/>
  <c r="I64" i="16"/>
  <c r="CI65" i="16"/>
  <c r="BK65" i="16"/>
  <c r="AM65" i="16"/>
  <c r="DM66" i="16"/>
  <c r="BQ66" i="16"/>
  <c r="AS66" i="16"/>
  <c r="U66" i="16"/>
  <c r="CH47" i="16"/>
  <c r="CH51" i="16" s="1"/>
  <c r="CH55" i="16" s="1"/>
  <c r="CH4" i="16" s="1"/>
  <c r="BT47" i="16"/>
  <c r="BT51" i="16" s="1"/>
  <c r="BT55" i="16" s="1"/>
  <c r="BT4" i="16" s="1"/>
  <c r="I7" i="16"/>
  <c r="T39" i="16"/>
  <c r="DA64" i="15"/>
  <c r="CC64" i="15"/>
  <c r="CC67" i="15" s="1"/>
  <c r="CD63" i="15" s="1"/>
  <c r="I64" i="15"/>
  <c r="I67" i="15" s="1"/>
  <c r="J63" i="15" s="1"/>
  <c r="CI65" i="15"/>
  <c r="BK65" i="15"/>
  <c r="O65" i="15"/>
  <c r="CO66" i="15"/>
  <c r="BQ66" i="15"/>
  <c r="AS66" i="15"/>
  <c r="U66" i="15"/>
  <c r="DA65" i="15"/>
  <c r="CC65" i="15"/>
  <c r="BE65" i="15"/>
  <c r="AG65" i="15"/>
  <c r="I65" i="15"/>
  <c r="DG66" i="15"/>
  <c r="O66" i="15"/>
  <c r="CK64" i="15"/>
  <c r="Q64" i="15"/>
  <c r="Q67" i="15" s="1"/>
  <c r="R63" i="15" s="1"/>
  <c r="CQ65" i="15"/>
  <c r="W65" i="15"/>
  <c r="W67" i="15" s="1"/>
  <c r="X63" i="15" s="1"/>
  <c r="BA66" i="15"/>
  <c r="AY63" i="15"/>
  <c r="AZ58" i="15" s="1"/>
  <c r="AZ5" i="15" s="1"/>
  <c r="CI63" i="15"/>
  <c r="CJ58" i="15" s="1"/>
  <c r="CJ5" i="15" s="1"/>
  <c r="O63" i="15"/>
  <c r="P58" i="15" s="1"/>
  <c r="P5" i="15" s="1"/>
  <c r="CO63" i="15"/>
  <c r="CP58" i="15" s="1"/>
  <c r="CP5" i="15" s="1"/>
  <c r="U63" i="15"/>
  <c r="CL58" i="15"/>
  <c r="CL5" i="15" s="1"/>
  <c r="BN58" i="15"/>
  <c r="BN5" i="15" s="1"/>
  <c r="CG64" i="15"/>
  <c r="AW66" i="15"/>
  <c r="AW67" i="15" s="1"/>
  <c r="AX63" i="15" s="1"/>
  <c r="CE64" i="15"/>
  <c r="CE67" i="15" s="1"/>
  <c r="BG64" i="15"/>
  <c r="CK65" i="15"/>
  <c r="CK67" i="15" s="1"/>
  <c r="CL63" i="15" s="1"/>
  <c r="BM65" i="15"/>
  <c r="BS66" i="15"/>
  <c r="AU66" i="15"/>
  <c r="W66" i="15"/>
  <c r="BZ55" i="15"/>
  <c r="BZ4" i="15" s="1"/>
  <c r="DE6" i="15"/>
  <c r="AK6" i="15"/>
  <c r="CG7" i="15"/>
  <c r="AK7" i="15"/>
  <c r="CF63" i="15"/>
  <c r="BE7" i="15"/>
  <c r="BG65" i="15"/>
  <c r="BE64" i="15"/>
  <c r="BK66" i="15"/>
  <c r="DC65" i="15"/>
  <c r="AI65" i="15"/>
  <c r="DC67" i="15"/>
  <c r="DD63" i="15" s="1"/>
  <c r="BM64" i="15"/>
  <c r="DO65" i="15"/>
  <c r="DO67" i="15" s="1"/>
  <c r="DP63" i="15" s="1"/>
  <c r="AU65" i="15"/>
  <c r="AU67" i="15" s="1"/>
  <c r="AV63" i="15" s="1"/>
  <c r="AC66" i="15"/>
  <c r="CU63" i="15"/>
  <c r="CV58" i="15" s="1"/>
  <c r="CV5" i="15" s="1"/>
  <c r="AA63" i="15"/>
  <c r="AB58" i="15" s="1"/>
  <c r="AB5" i="15" s="1"/>
  <c r="DG63" i="15"/>
  <c r="DH58" i="15" s="1"/>
  <c r="DH5" i="15" s="1"/>
  <c r="AM63" i="15"/>
  <c r="AN58" i="15" s="1"/>
  <c r="AN5" i="15" s="1"/>
  <c r="AS63" i="15"/>
  <c r="AT58" i="15" s="1"/>
  <c r="AT5" i="15" s="1"/>
  <c r="DA7" i="15"/>
  <c r="CC7" i="15"/>
  <c r="AG7" i="15"/>
  <c r="CX58" i="15"/>
  <c r="CX5" i="15" s="1"/>
  <c r="AF51" i="15"/>
  <c r="BU67" i="15"/>
  <c r="BV63" i="15" s="1"/>
  <c r="AG64" i="15"/>
  <c r="AM66" i="15"/>
  <c r="CE65" i="15"/>
  <c r="AO64" i="15"/>
  <c r="BS65" i="15"/>
  <c r="CW66" i="15"/>
  <c r="BK63" i="15"/>
  <c r="BL58" i="15" s="1"/>
  <c r="BL5" i="15" s="1"/>
  <c r="DM63" i="15"/>
  <c r="DN58" i="15" s="1"/>
  <c r="DN5" i="15" s="1"/>
  <c r="BQ63" i="15"/>
  <c r="BR58" i="15" s="1"/>
  <c r="BR5" i="15" s="1"/>
  <c r="CW7" i="15"/>
  <c r="BY7" i="15"/>
  <c r="DU63" i="15"/>
  <c r="DV58" i="15" s="1"/>
  <c r="DV5" i="15" s="1"/>
  <c r="AC63" i="15"/>
  <c r="AD58" i="15" s="1"/>
  <c r="AD5" i="15" s="1"/>
  <c r="AW63" i="15"/>
  <c r="CA63" i="15"/>
  <c r="BC63" i="15"/>
  <c r="BD58" i="15" s="1"/>
  <c r="BD5" i="15" s="1"/>
  <c r="DE63" i="15"/>
  <c r="CG63" i="15"/>
  <c r="CH58" i="15" s="1"/>
  <c r="CH5" i="15" s="1"/>
  <c r="AK63" i="15"/>
  <c r="AL58" i="15" s="1"/>
  <c r="AL5" i="15" s="1"/>
  <c r="DK63" i="15"/>
  <c r="DL58" i="15" s="1"/>
  <c r="DL5" i="15" s="1"/>
  <c r="CM63" i="15"/>
  <c r="CN58" i="15" s="1"/>
  <c r="CN5" i="15" s="1"/>
  <c r="BO63" i="15"/>
  <c r="BP58" i="15" s="1"/>
  <c r="BP5" i="15" s="1"/>
  <c r="AQ63" i="15"/>
  <c r="AR58" i="15" s="1"/>
  <c r="AR5" i="15" s="1"/>
  <c r="S63" i="15"/>
  <c r="T58" i="15" s="1"/>
  <c r="T5" i="15" s="1"/>
  <c r="Y7" i="15"/>
  <c r="DP47" i="15"/>
  <c r="DP51" i="15" s="1"/>
  <c r="DP55" i="15" s="1"/>
  <c r="DP4" i="15" s="1"/>
  <c r="CR47" i="15"/>
  <c r="BT47" i="15"/>
  <c r="BT51" i="15" s="1"/>
  <c r="BT55" i="15" s="1"/>
  <c r="BT4" i="15" s="1"/>
  <c r="AV47" i="15"/>
  <c r="V47" i="15"/>
  <c r="CZ51" i="15"/>
  <c r="CZ55" i="15" s="1"/>
  <c r="CZ4" i="15" s="1"/>
  <c r="BD51" i="15"/>
  <c r="BD55" i="15" s="1"/>
  <c r="BD4" i="15" s="1"/>
  <c r="AB51" i="15"/>
  <c r="AB55" i="15" s="1"/>
  <c r="AB4" i="15" s="1"/>
  <c r="D51" i="15"/>
  <c r="D55" i="15" s="1"/>
  <c r="D4" i="15" s="1"/>
  <c r="CS7" i="15"/>
  <c r="DN47" i="15"/>
  <c r="CP47" i="15"/>
  <c r="AT47" i="15"/>
  <c r="DV51" i="15"/>
  <c r="DV55" i="15" s="1"/>
  <c r="DV4" i="15" s="1"/>
  <c r="CX51" i="15"/>
  <c r="CX55" i="15" s="1"/>
  <c r="CX4" i="15" s="1"/>
  <c r="BB51" i="15"/>
  <c r="BB55" i="15" s="1"/>
  <c r="BB4" i="15" s="1"/>
  <c r="DE64" i="15"/>
  <c r="BI64" i="15"/>
  <c r="AK64" i="15"/>
  <c r="AK67" i="15" s="1"/>
  <c r="AL63" i="15" s="1"/>
  <c r="M64" i="15"/>
  <c r="DK65" i="15"/>
  <c r="CM65" i="15"/>
  <c r="CM67" i="15" s="1"/>
  <c r="CN63" i="15" s="1"/>
  <c r="BO65" i="15"/>
  <c r="BO67" i="15" s="1"/>
  <c r="BP63" i="15" s="1"/>
  <c r="AQ65" i="15"/>
  <c r="S65" i="15"/>
  <c r="DQ66" i="15"/>
  <c r="DQ67" i="15" s="1"/>
  <c r="DR63" i="15" s="1"/>
  <c r="CS66" i="15"/>
  <c r="BU66" i="15"/>
  <c r="Y66" i="15"/>
  <c r="Y67" i="15" s="1"/>
  <c r="Z63" i="15" s="1"/>
  <c r="AE64" i="15"/>
  <c r="AE67" i="15" s="1"/>
  <c r="AF63" i="15" s="1"/>
  <c r="BI65" i="15"/>
  <c r="BI67" i="15" s="1"/>
  <c r="DM64" i="15"/>
  <c r="DM67" i="15" s="1"/>
  <c r="DN63" i="15" s="1"/>
  <c r="CO64" i="15"/>
  <c r="CO67" i="15" s="1"/>
  <c r="CP63" i="15" s="1"/>
  <c r="U64" i="15"/>
  <c r="U67" i="15" s="1"/>
  <c r="V63" i="15" s="1"/>
  <c r="DS65" i="15"/>
  <c r="AY65" i="15"/>
  <c r="C65" i="15"/>
  <c r="AG66" i="15"/>
  <c r="CI64" i="15"/>
  <c r="AY66" i="15"/>
  <c r="CN47" i="15"/>
  <c r="DT51" i="15"/>
  <c r="DT55" i="15" s="1"/>
  <c r="DT4" i="15" s="1"/>
  <c r="X51" i="15"/>
  <c r="X55" i="15" s="1"/>
  <c r="X4" i="15" s="1"/>
  <c r="DM7" i="15"/>
  <c r="AS6" i="15"/>
  <c r="X58" i="15"/>
  <c r="X5" i="15" s="1"/>
  <c r="Z51" i="15"/>
  <c r="Z55" i="15" s="1"/>
  <c r="Z4" i="15" s="1"/>
  <c r="V51" i="15"/>
  <c r="V55" i="15" s="1"/>
  <c r="V4" i="15" s="1"/>
  <c r="T39" i="15"/>
  <c r="T47" i="15" s="1"/>
  <c r="T51" i="15"/>
  <c r="T55" i="15" s="1"/>
  <c r="T4" i="15" s="1"/>
  <c r="BM7" i="15"/>
  <c r="F47" i="15"/>
  <c r="P39" i="15"/>
  <c r="P47" i="15" s="1"/>
  <c r="P51" i="15" s="1"/>
  <c r="P55" i="15" s="1"/>
  <c r="P4" i="15" s="1"/>
  <c r="DC64" i="15"/>
  <c r="AI64" i="15"/>
  <c r="K64" i="15"/>
  <c r="AO65" i="15"/>
  <c r="DO66" i="15"/>
  <c r="BE67" i="14"/>
  <c r="BF63" i="14" s="1"/>
  <c r="CO7" i="14"/>
  <c r="AK64" i="14"/>
  <c r="AQ65" i="14"/>
  <c r="AQ67" i="14" s="1"/>
  <c r="AR63" i="14" s="1"/>
  <c r="AW66" i="14"/>
  <c r="DP55" i="14"/>
  <c r="DP4" i="14" s="1"/>
  <c r="BJ58" i="14"/>
  <c r="BJ5" i="14" s="1"/>
  <c r="AO67" i="14"/>
  <c r="AP63" i="14" s="1"/>
  <c r="AD51" i="14"/>
  <c r="AD55" i="14" s="1"/>
  <c r="AD4" i="14" s="1"/>
  <c r="CO6" i="14"/>
  <c r="D51" i="14"/>
  <c r="D55" i="14" s="1"/>
  <c r="D4" i="14" s="1"/>
  <c r="DK65" i="14"/>
  <c r="BZ47" i="14"/>
  <c r="DI65" i="14"/>
  <c r="CK65" i="14"/>
  <c r="CK67" i="14" s="1"/>
  <c r="CL63" i="14" s="1"/>
  <c r="AU66" i="14"/>
  <c r="BI6" i="14"/>
  <c r="I64" i="14"/>
  <c r="DG65" i="14"/>
  <c r="CO66" i="14"/>
  <c r="CO67" i="14" s="1"/>
  <c r="CP63" i="14" s="1"/>
  <c r="AS66" i="14"/>
  <c r="AY63" i="14"/>
  <c r="AZ58" i="14" s="1"/>
  <c r="AZ5" i="14" s="1"/>
  <c r="CC63" i="14"/>
  <c r="BE63" i="14"/>
  <c r="BF58" i="14" s="1"/>
  <c r="BF5" i="14" s="1"/>
  <c r="AS7" i="14"/>
  <c r="C67" i="14"/>
  <c r="D63" i="14" s="1"/>
  <c r="T39" i="14"/>
  <c r="T47" i="14" s="1"/>
  <c r="T51" i="14" s="1"/>
  <c r="T55" i="14" s="1"/>
  <c r="T4" i="14" s="1"/>
  <c r="CG64" i="14"/>
  <c r="CG67" i="14" s="1"/>
  <c r="CH63" i="14" s="1"/>
  <c r="Z51" i="14"/>
  <c r="Z55" i="14" s="1"/>
  <c r="Z4" i="14" s="1"/>
  <c r="CX47" i="14"/>
  <c r="BB47" i="14"/>
  <c r="AI64" i="14"/>
  <c r="AI67" i="14" s="1"/>
  <c r="CC7" i="14"/>
  <c r="BE7" i="14"/>
  <c r="AG7" i="14"/>
  <c r="BL47" i="14"/>
  <c r="BL51" i="14" s="1"/>
  <c r="BL55" i="14" s="1"/>
  <c r="BL4" i="14" s="1"/>
  <c r="AN47" i="14"/>
  <c r="AN51" i="14" s="1"/>
  <c r="AN55" i="14" s="1"/>
  <c r="AN4" i="14" s="1"/>
  <c r="DW64" i="14"/>
  <c r="CA64" i="14"/>
  <c r="CA67" i="14" s="1"/>
  <c r="CB63" i="14" s="1"/>
  <c r="AE64" i="14"/>
  <c r="AE67" i="14" s="1"/>
  <c r="AF63" i="14" s="1"/>
  <c r="DE65" i="14"/>
  <c r="AK65" i="14"/>
  <c r="BO66" i="14"/>
  <c r="CY64" i="14"/>
  <c r="BC64" i="14"/>
  <c r="G64" i="14"/>
  <c r="CG65" i="14"/>
  <c r="BI65" i="14"/>
  <c r="DK66" i="14"/>
  <c r="CM66" i="14"/>
  <c r="AQ66" i="14"/>
  <c r="S66" i="14"/>
  <c r="DQ64" i="14"/>
  <c r="AE65" i="14"/>
  <c r="AK66" i="14"/>
  <c r="AS64" i="14"/>
  <c r="AS67" i="14" s="1"/>
  <c r="AT63" i="14" s="1"/>
  <c r="U64" i="14"/>
  <c r="DS65" i="14"/>
  <c r="CU65" i="14"/>
  <c r="CC66" i="14"/>
  <c r="BE66" i="14"/>
  <c r="AC7" i="14"/>
  <c r="CE65" i="14"/>
  <c r="DO64" i="14"/>
  <c r="DO67" i="14" s="1"/>
  <c r="DP63" i="14" s="1"/>
  <c r="BA65" i="14"/>
  <c r="AC65" i="14"/>
  <c r="K66" i="14"/>
  <c r="K67" i="14" s="1"/>
  <c r="L63" i="14" s="1"/>
  <c r="Y6" i="14"/>
  <c r="I7" i="14"/>
  <c r="CU63" i="14"/>
  <c r="CV58" i="14" s="1"/>
  <c r="CV5" i="14" s="1"/>
  <c r="I63" i="14"/>
  <c r="DG63" i="14"/>
  <c r="CI63" i="14"/>
  <c r="CJ58" i="14" s="1"/>
  <c r="CJ5" i="14" s="1"/>
  <c r="BK63" i="14"/>
  <c r="BL58" i="14" s="1"/>
  <c r="BL5" i="14" s="1"/>
  <c r="AM63" i="14"/>
  <c r="O63" i="14"/>
  <c r="P58" i="14" s="1"/>
  <c r="P5" i="14" s="1"/>
  <c r="CM63" i="14"/>
  <c r="Y7" i="14"/>
  <c r="DW63" i="14"/>
  <c r="DX58" i="14" s="1"/>
  <c r="DX5" i="14" s="1"/>
  <c r="BC63" i="14"/>
  <c r="BD58" i="14" s="1"/>
  <c r="BD5" i="14" s="1"/>
  <c r="G63" i="14"/>
  <c r="H58" i="14" s="1"/>
  <c r="H5" i="14" s="1"/>
  <c r="DE63" i="14"/>
  <c r="DF58" i="14" s="1"/>
  <c r="DF5" i="14" s="1"/>
  <c r="CG63" i="14"/>
  <c r="CH58" i="14" s="1"/>
  <c r="CH5" i="14" s="1"/>
  <c r="BI63" i="14"/>
  <c r="AK63" i="14"/>
  <c r="AL58" i="14" s="1"/>
  <c r="AL5" i="14" s="1"/>
  <c r="M63" i="14"/>
  <c r="N58" i="14" s="1"/>
  <c r="N5" i="14" s="1"/>
  <c r="DI64" i="14"/>
  <c r="DI67" i="14" s="1"/>
  <c r="DJ63" i="14" s="1"/>
  <c r="BM64" i="14"/>
  <c r="Q64" i="14"/>
  <c r="DO65" i="14"/>
  <c r="CQ65" i="14"/>
  <c r="CQ67" i="14" s="1"/>
  <c r="CR63" i="14" s="1"/>
  <c r="BS65" i="14"/>
  <c r="BS67" i="14" s="1"/>
  <c r="BT63" i="14" s="1"/>
  <c r="AU65" i="14"/>
  <c r="W65" i="14"/>
  <c r="CW66" i="14"/>
  <c r="BA66" i="14"/>
  <c r="AC66" i="14"/>
  <c r="DC64" i="14"/>
  <c r="DC67" i="14" s="1"/>
  <c r="DD63" i="14" s="1"/>
  <c r="CE64" i="14"/>
  <c r="CE67" i="14" s="1"/>
  <c r="CF63" i="14" s="1"/>
  <c r="BG64" i="14"/>
  <c r="K64" i="14"/>
  <c r="BM65" i="14"/>
  <c r="AO65" i="14"/>
  <c r="Q65" i="14"/>
  <c r="DO66" i="14"/>
  <c r="BS66" i="14"/>
  <c r="W66" i="14"/>
  <c r="DU64" i="14"/>
  <c r="DU67" i="14" s="1"/>
  <c r="DV63" i="14" s="1"/>
  <c r="CW64" i="14"/>
  <c r="CW67" i="14" s="1"/>
  <c r="CX63" i="14" s="1"/>
  <c r="BY64" i="14"/>
  <c r="BY67" i="14" s="1"/>
  <c r="BZ63" i="14" s="1"/>
  <c r="BA64" i="14"/>
  <c r="BA67" i="14" s="1"/>
  <c r="BB63" i="14" s="1"/>
  <c r="AC64" i="14"/>
  <c r="E64" i="14"/>
  <c r="DC65" i="14"/>
  <c r="BG65" i="14"/>
  <c r="AI65" i="14"/>
  <c r="K65" i="14"/>
  <c r="DI66" i="14"/>
  <c r="CK66" i="14"/>
  <c r="BM66" i="14"/>
  <c r="AO66" i="14"/>
  <c r="Q66" i="14"/>
  <c r="CS64" i="14"/>
  <c r="CS67" i="14" s="1"/>
  <c r="CT63" i="14" s="1"/>
  <c r="Y64" i="14"/>
  <c r="CY65" i="14"/>
  <c r="BC65" i="14"/>
  <c r="BI66" i="14"/>
  <c r="M66" i="14"/>
  <c r="DK64" i="14"/>
  <c r="BO64" i="14"/>
  <c r="S64" i="14"/>
  <c r="CY66" i="14"/>
  <c r="BC66" i="14"/>
  <c r="AE66" i="14"/>
  <c r="BI64" i="14"/>
  <c r="BI67" i="14" s="1"/>
  <c r="BJ63" i="14" s="1"/>
  <c r="M64" i="14"/>
  <c r="M67" i="14" s="1"/>
  <c r="N63" i="14" s="1"/>
  <c r="S65" i="14"/>
  <c r="DQ66" i="14"/>
  <c r="BU66" i="14"/>
  <c r="BU7" i="14"/>
  <c r="AW7" i="14"/>
  <c r="E63" i="14"/>
  <c r="DC63" i="14"/>
  <c r="DD58" i="14" s="1"/>
  <c r="DD5" i="14" s="1"/>
  <c r="CE63" i="14"/>
  <c r="CF58" i="14" s="1"/>
  <c r="CF5" i="14" s="1"/>
  <c r="DM6" i="14"/>
  <c r="DG64" i="14"/>
  <c r="DG67" i="14" s="1"/>
  <c r="DH63" i="14" s="1"/>
  <c r="BK64" i="14"/>
  <c r="BK67" i="14" s="1"/>
  <c r="BL63" i="14" s="1"/>
  <c r="O64" i="14"/>
  <c r="CO65" i="14"/>
  <c r="BQ65" i="14"/>
  <c r="BQ67" i="14" s="1"/>
  <c r="BR63" i="14" s="1"/>
  <c r="U65" i="14"/>
  <c r="U67" i="14" s="1"/>
  <c r="V63" i="14" s="1"/>
  <c r="AA66" i="14"/>
  <c r="C66" i="14"/>
  <c r="DA64" i="14"/>
  <c r="CC64" i="14"/>
  <c r="BK65" i="14"/>
  <c r="AM65" i="14"/>
  <c r="AM67" i="14" s="1"/>
  <c r="AN63" i="14" s="1"/>
  <c r="O65" i="14"/>
  <c r="DM66" i="14"/>
  <c r="DM67" i="14" s="1"/>
  <c r="DN63" i="14" s="1"/>
  <c r="BQ66" i="14"/>
  <c r="U66" i="14"/>
  <c r="CU64" i="14"/>
  <c r="CU67" i="14" s="1"/>
  <c r="CV63" i="14" s="1"/>
  <c r="BW64" i="14"/>
  <c r="BW67" i="14" s="1"/>
  <c r="AY64" i="14"/>
  <c r="DA65" i="14"/>
  <c r="BE65" i="14"/>
  <c r="I65" i="14"/>
  <c r="DG66" i="14"/>
  <c r="CI66" i="14"/>
  <c r="CI67" i="14" s="1"/>
  <c r="CJ63" i="14" s="1"/>
  <c r="BK66" i="14"/>
  <c r="O66" i="14"/>
  <c r="CQ64" i="14"/>
  <c r="AU64" i="14"/>
  <c r="W64" i="14"/>
  <c r="DU65" i="14"/>
  <c r="CW65" i="14"/>
  <c r="DC66" i="14"/>
  <c r="CE66" i="14"/>
  <c r="BG66" i="14"/>
  <c r="D47" i="14"/>
  <c r="DQ7" i="14"/>
  <c r="DQ63" i="14"/>
  <c r="DR58" i="14" s="1"/>
  <c r="DR5" i="14" s="1"/>
  <c r="AJ47" i="14"/>
  <c r="AJ51" i="14" s="1"/>
  <c r="AJ55" i="14" s="1"/>
  <c r="AJ4" i="14" s="1"/>
  <c r="L39" i="14"/>
  <c r="L47" i="14" s="1"/>
  <c r="DB55" i="14"/>
  <c r="DB4" i="14" s="1"/>
  <c r="CD55" i="14"/>
  <c r="CD4" i="14" s="1"/>
  <c r="BF47" i="14"/>
  <c r="BF51" i="14" s="1"/>
  <c r="BF55" i="14" s="1"/>
  <c r="BF4" i="14" s="1"/>
  <c r="DM66" i="13"/>
  <c r="DI7" i="13"/>
  <c r="AO7" i="13"/>
  <c r="DB51" i="13"/>
  <c r="BF51" i="13"/>
  <c r="BF55" i="13" s="1"/>
  <c r="BF4" i="13" s="1"/>
  <c r="BM7" i="13"/>
  <c r="AA63" i="13"/>
  <c r="AB58" i="13" s="1"/>
  <c r="AB5" i="13" s="1"/>
  <c r="DA63" i="13"/>
  <c r="BK63" i="13"/>
  <c r="BL58" i="13" s="1"/>
  <c r="BL5" i="13" s="1"/>
  <c r="DE6" i="13"/>
  <c r="DF58" i="13"/>
  <c r="DF5" i="13" s="1"/>
  <c r="BI6" i="13"/>
  <c r="AK6" i="13"/>
  <c r="CG65" i="13"/>
  <c r="AK65" i="13"/>
  <c r="Y63" i="13"/>
  <c r="Z58" i="13" s="1"/>
  <c r="Z5" i="13" s="1"/>
  <c r="G63" i="13"/>
  <c r="H58" i="13" s="1"/>
  <c r="H5" i="13" s="1"/>
  <c r="CG63" i="13"/>
  <c r="CH58" i="13" s="1"/>
  <c r="CH5" i="13" s="1"/>
  <c r="AF58" i="13"/>
  <c r="AF5" i="13" s="1"/>
  <c r="BW64" i="13"/>
  <c r="BW67" i="13" s="1"/>
  <c r="BX63" i="13" s="1"/>
  <c r="AA64" i="13"/>
  <c r="AG65" i="13"/>
  <c r="I65" i="13"/>
  <c r="DG66" i="13"/>
  <c r="DG64" i="13"/>
  <c r="CI64" i="13"/>
  <c r="O64" i="13"/>
  <c r="O67" i="13" s="1"/>
  <c r="P63" i="13" s="1"/>
  <c r="CO65" i="13"/>
  <c r="CO67" i="13" s="1"/>
  <c r="CP63" i="13" s="1"/>
  <c r="AS65" i="13"/>
  <c r="AS67" i="13" s="1"/>
  <c r="AT63" i="13" s="1"/>
  <c r="DS66" i="13"/>
  <c r="DS67" i="13" s="1"/>
  <c r="DT63" i="13" s="1"/>
  <c r="AY66" i="13"/>
  <c r="C66" i="13"/>
  <c r="Z51" i="13"/>
  <c r="DE64" i="13"/>
  <c r="DE67" i="13" s="1"/>
  <c r="DF63" i="13" s="1"/>
  <c r="CG64" i="13"/>
  <c r="CM65" i="13"/>
  <c r="AQ65" i="13"/>
  <c r="DQ66" i="13"/>
  <c r="BQ7" i="13"/>
  <c r="AB39" i="13"/>
  <c r="AB47" i="13" s="1"/>
  <c r="AB51" i="13" s="1"/>
  <c r="AB55" i="13" s="1"/>
  <c r="AB4" i="13" s="1"/>
  <c r="P51" i="13"/>
  <c r="P55" i="13" s="1"/>
  <c r="P4" i="13" s="1"/>
  <c r="CC64" i="13"/>
  <c r="CC67" i="13" s="1"/>
  <c r="CD63" i="13" s="1"/>
  <c r="CI65" i="13"/>
  <c r="CI67" i="13" s="1"/>
  <c r="CJ63" i="13" s="1"/>
  <c r="AM65" i="13"/>
  <c r="U66" i="13"/>
  <c r="DR47" i="13"/>
  <c r="DR51" i="13" s="1"/>
  <c r="DR55" i="13" s="1"/>
  <c r="DR4" i="13" s="1"/>
  <c r="CT47" i="13"/>
  <c r="CG7" i="13"/>
  <c r="R51" i="13"/>
  <c r="R55" i="13" s="1"/>
  <c r="R4" i="13" s="1"/>
  <c r="CA65" i="13"/>
  <c r="M66" i="13"/>
  <c r="M67" i="13" s="1"/>
  <c r="N63" i="13" s="1"/>
  <c r="BO64" i="13"/>
  <c r="BO67" i="13" s="1"/>
  <c r="BP63" i="13" s="1"/>
  <c r="AK64" i="13"/>
  <c r="AK67" i="13" s="1"/>
  <c r="AL63" i="13" s="1"/>
  <c r="S65" i="13"/>
  <c r="BU66" i="13"/>
  <c r="DG65" i="13"/>
  <c r="BV47" i="13"/>
  <c r="BV51" i="13" s="1"/>
  <c r="BV55" i="13" s="1"/>
  <c r="BV4" i="13" s="1"/>
  <c r="AC7" i="13"/>
  <c r="CU63" i="13"/>
  <c r="CV58" i="13" s="1"/>
  <c r="CV5" i="13" s="1"/>
  <c r="C63" i="13"/>
  <c r="D58" i="13" s="1"/>
  <c r="D5" i="13" s="1"/>
  <c r="BE63" i="13"/>
  <c r="AK63" i="13"/>
  <c r="AL58" i="13" s="1"/>
  <c r="AL5" i="13" s="1"/>
  <c r="M63" i="13"/>
  <c r="N58" i="13" s="1"/>
  <c r="N5" i="13" s="1"/>
  <c r="DQ63" i="13"/>
  <c r="DR58" i="13" s="1"/>
  <c r="DR5" i="13" s="1"/>
  <c r="CS63" i="13"/>
  <c r="CT58" i="13" s="1"/>
  <c r="CT5" i="13" s="1"/>
  <c r="CY63" i="13"/>
  <c r="CA63" i="13"/>
  <c r="CB58" i="13" s="1"/>
  <c r="CB5" i="13" s="1"/>
  <c r="BC63" i="13"/>
  <c r="BD58" i="13" s="1"/>
  <c r="BD5" i="13" s="1"/>
  <c r="AE63" i="13"/>
  <c r="AS63" i="13"/>
  <c r="H51" i="13"/>
  <c r="H55" i="13" s="1"/>
  <c r="H4" i="13" s="1"/>
  <c r="U7" i="13"/>
  <c r="DJ47" i="13"/>
  <c r="CL47" i="13"/>
  <c r="CL51" i="13" s="1"/>
  <c r="CL55" i="13" s="1"/>
  <c r="CL4" i="13" s="1"/>
  <c r="BN47" i="13"/>
  <c r="BN51" i="13" s="1"/>
  <c r="BN55" i="13" s="1"/>
  <c r="BN4" i="13" s="1"/>
  <c r="AP47" i="13"/>
  <c r="AP51" i="13" s="1"/>
  <c r="AP55" i="13" s="1"/>
  <c r="AP4" i="13" s="1"/>
  <c r="CK63" i="13"/>
  <c r="CL58" i="13" s="1"/>
  <c r="CL5" i="13" s="1"/>
  <c r="Q63" i="13"/>
  <c r="CW63" i="13"/>
  <c r="BY63" i="13"/>
  <c r="BA63" i="13"/>
  <c r="BB58" i="13" s="1"/>
  <c r="BB5" i="13" s="1"/>
  <c r="AC63" i="13"/>
  <c r="AD58" i="13" s="1"/>
  <c r="AD5" i="13" s="1"/>
  <c r="AC6" i="13"/>
  <c r="T39" i="13"/>
  <c r="DE7" i="13"/>
  <c r="I7" i="13"/>
  <c r="CB51" i="13"/>
  <c r="CB55" i="13" s="1"/>
  <c r="CB4" i="13" s="1"/>
  <c r="DA65" i="13"/>
  <c r="DA67" i="13" s="1"/>
  <c r="DB63" i="13" s="1"/>
  <c r="BK66" i="13"/>
  <c r="BK67" i="13" s="1"/>
  <c r="BL63" i="13" s="1"/>
  <c r="O66" i="13"/>
  <c r="AM64" i="13"/>
  <c r="U65" i="13"/>
  <c r="CU66" i="13"/>
  <c r="CU67" i="13" s="1"/>
  <c r="CV63" i="13" s="1"/>
  <c r="BW66" i="13"/>
  <c r="AA66" i="13"/>
  <c r="CQ64" i="13"/>
  <c r="W64" i="13"/>
  <c r="AC65" i="13"/>
  <c r="DC66" i="13"/>
  <c r="C7" i="13"/>
  <c r="DQ64" i="13"/>
  <c r="DQ67" i="13" s="1"/>
  <c r="DR63" i="13" s="1"/>
  <c r="CY65" i="13"/>
  <c r="BI66" i="13"/>
  <c r="CM64" i="13"/>
  <c r="DW66" i="13"/>
  <c r="Y66" i="13"/>
  <c r="AS66" i="13"/>
  <c r="AX47" i="13"/>
  <c r="BA7" i="13"/>
  <c r="CT51" i="13"/>
  <c r="CT55" i="13" s="1"/>
  <c r="CT4" i="13" s="1"/>
  <c r="DM63" i="13"/>
  <c r="DN58" i="13" s="1"/>
  <c r="DN5" i="13" s="1"/>
  <c r="DS63" i="13"/>
  <c r="DT58" i="13" s="1"/>
  <c r="DT5" i="13" s="1"/>
  <c r="CC63" i="13"/>
  <c r="CD58" i="13" s="1"/>
  <c r="CD5" i="13" s="1"/>
  <c r="AG63" i="13"/>
  <c r="P39" i="13"/>
  <c r="P47" i="13" s="1"/>
  <c r="DK63" i="13"/>
  <c r="DL58" i="13" s="1"/>
  <c r="DL5" i="13" s="1"/>
  <c r="AQ63" i="13"/>
  <c r="AR58" i="13" s="1"/>
  <c r="AR5" i="13" s="1"/>
  <c r="BU63" i="13"/>
  <c r="AI64" i="13"/>
  <c r="AI67" i="13" s="1"/>
  <c r="AJ63" i="13" s="1"/>
  <c r="BS66" i="13"/>
  <c r="DC65" i="13"/>
  <c r="DC67" i="13" s="1"/>
  <c r="DD63" i="13" s="1"/>
  <c r="CE65" i="13"/>
  <c r="CE67" i="13" s="1"/>
  <c r="CF63" i="13" s="1"/>
  <c r="DO64" i="13"/>
  <c r="DO67" i="13" s="1"/>
  <c r="DP63" i="13" s="1"/>
  <c r="BA65" i="13"/>
  <c r="K66" i="13"/>
  <c r="DE65" i="13"/>
  <c r="BI7" i="13"/>
  <c r="DS64" i="13"/>
  <c r="BE65" i="13"/>
  <c r="BK64" i="13"/>
  <c r="BC65" i="13"/>
  <c r="AK66" i="13"/>
  <c r="CY66" i="13"/>
  <c r="BI64" i="13"/>
  <c r="CS66" i="13"/>
  <c r="I64" i="13"/>
  <c r="CC7" i="13"/>
  <c r="R47" i="13"/>
  <c r="M7" i="13"/>
  <c r="DG63" i="13"/>
  <c r="DH58" i="13" s="1"/>
  <c r="DH5" i="13" s="1"/>
  <c r="BQ63" i="13"/>
  <c r="BR58" i="13" s="1"/>
  <c r="BR5" i="13" s="1"/>
  <c r="BW63" i="13"/>
  <c r="BX58" i="13" s="1"/>
  <c r="BX5" i="13" s="1"/>
  <c r="I63" i="13"/>
  <c r="J58" i="13" s="1"/>
  <c r="J5" i="13" s="1"/>
  <c r="DD47" i="13"/>
  <c r="DD51" i="13" s="1"/>
  <c r="DD55" i="13" s="1"/>
  <c r="DD4" i="13" s="1"/>
  <c r="CF47" i="13"/>
  <c r="CF51" i="13" s="1"/>
  <c r="CF55" i="13" s="1"/>
  <c r="CF4" i="13" s="1"/>
  <c r="BH47" i="13"/>
  <c r="BH51" i="13" s="1"/>
  <c r="BH55" i="13" s="1"/>
  <c r="BH4" i="13" s="1"/>
  <c r="D47" i="13"/>
  <c r="D51" i="13" s="1"/>
  <c r="D55" i="13" s="1"/>
  <c r="D4" i="13" s="1"/>
  <c r="AG64" i="13"/>
  <c r="AG67" i="13" s="1"/>
  <c r="BQ66" i="13"/>
  <c r="C64" i="13"/>
  <c r="CC65" i="13"/>
  <c r="AM66" i="13"/>
  <c r="DM64" i="13"/>
  <c r="AY65" i="13"/>
  <c r="AY67" i="13" s="1"/>
  <c r="AZ63" i="13" s="1"/>
  <c r="I66" i="13"/>
  <c r="CK64" i="13"/>
  <c r="DU66" i="13"/>
  <c r="DI7" i="12"/>
  <c r="DI64" i="12"/>
  <c r="BM64" i="12"/>
  <c r="CW66" i="12"/>
  <c r="AC66" i="12"/>
  <c r="DU64" i="12"/>
  <c r="DU67" i="12" s="1"/>
  <c r="DV63" i="12" s="1"/>
  <c r="BY64" i="12"/>
  <c r="BY67" i="12" s="1"/>
  <c r="BZ63" i="12" s="1"/>
  <c r="BM7" i="12"/>
  <c r="DA6" i="12"/>
  <c r="BE65" i="12"/>
  <c r="BE67" i="12" s="1"/>
  <c r="BF63" i="12" s="1"/>
  <c r="AM66" i="12"/>
  <c r="X47" i="12"/>
  <c r="AC7" i="12"/>
  <c r="CG7" i="12"/>
  <c r="DP51" i="12"/>
  <c r="AV51" i="12"/>
  <c r="CL51" i="12"/>
  <c r="CL55" i="12" s="1"/>
  <c r="CL4" i="12" s="1"/>
  <c r="L39" i="12"/>
  <c r="L47" i="12" s="1"/>
  <c r="L51" i="12" s="1"/>
  <c r="L55" i="12" s="1"/>
  <c r="L4" i="12" s="1"/>
  <c r="AX58" i="12"/>
  <c r="AX5" i="12" s="1"/>
  <c r="R51" i="12"/>
  <c r="R55" i="12" s="1"/>
  <c r="R4" i="12" s="1"/>
  <c r="DW63" i="12"/>
  <c r="DX58" i="12" s="1"/>
  <c r="DX5" i="12" s="1"/>
  <c r="DM64" i="12"/>
  <c r="BQ64" i="12"/>
  <c r="AA65" i="12"/>
  <c r="AG66" i="12"/>
  <c r="AM64" i="12"/>
  <c r="CU66" i="12"/>
  <c r="CK64" i="12"/>
  <c r="CK67" i="12" s="1"/>
  <c r="CL63" i="12" s="1"/>
  <c r="DU66" i="12"/>
  <c r="BY66" i="12"/>
  <c r="E66" i="12"/>
  <c r="AI67" i="12"/>
  <c r="AJ63" i="12" s="1"/>
  <c r="CW64" i="12"/>
  <c r="CW67" i="12" s="1"/>
  <c r="CX63" i="12" s="1"/>
  <c r="BA64" i="12"/>
  <c r="E64" i="12"/>
  <c r="CK7" i="12"/>
  <c r="BB47" i="12"/>
  <c r="Z47" i="12"/>
  <c r="BE6" i="12"/>
  <c r="DA65" i="12"/>
  <c r="BK66" i="12"/>
  <c r="DB58" i="12"/>
  <c r="DB5" i="12" s="1"/>
  <c r="DO64" i="12"/>
  <c r="BS64" i="12"/>
  <c r="E65" i="12"/>
  <c r="E67" i="12" s="1"/>
  <c r="F63" i="12" s="1"/>
  <c r="AO64" i="12"/>
  <c r="CW7" i="12"/>
  <c r="AJ51" i="12"/>
  <c r="AJ55" i="12" s="1"/>
  <c r="AJ4" i="12" s="1"/>
  <c r="AC64" i="12"/>
  <c r="DC65" i="12"/>
  <c r="BG65" i="12"/>
  <c r="K65" i="12"/>
  <c r="K67" i="12" s="1"/>
  <c r="L63" i="12" s="1"/>
  <c r="BM66" i="12"/>
  <c r="Q66" i="12"/>
  <c r="CS64" i="12"/>
  <c r="DW65" i="12"/>
  <c r="DW67" i="12" s="1"/>
  <c r="DX63" i="12" s="1"/>
  <c r="CA65" i="12"/>
  <c r="AE65" i="12"/>
  <c r="BI66" i="12"/>
  <c r="M66" i="12"/>
  <c r="CM64" i="12"/>
  <c r="AQ64" i="12"/>
  <c r="CA66" i="12"/>
  <c r="AE66" i="12"/>
  <c r="AE67" i="12" s="1"/>
  <c r="AF63" i="12" s="1"/>
  <c r="DE64" i="12"/>
  <c r="BI64" i="12"/>
  <c r="DK65" i="12"/>
  <c r="BO65" i="12"/>
  <c r="S65" i="12"/>
  <c r="CS66" i="12"/>
  <c r="AW66" i="12"/>
  <c r="O64" i="12"/>
  <c r="BQ65" i="12"/>
  <c r="U65" i="12"/>
  <c r="AA66" i="12"/>
  <c r="DA64" i="12"/>
  <c r="AM65" i="12"/>
  <c r="DM66" i="12"/>
  <c r="DM67" i="12" s="1"/>
  <c r="DN63" i="12" s="1"/>
  <c r="AY64" i="12"/>
  <c r="AY67" i="12" s="1"/>
  <c r="DG66" i="12"/>
  <c r="AC65" i="12"/>
  <c r="AC67" i="12" s="1"/>
  <c r="AD63" i="12" s="1"/>
  <c r="DC66" i="12"/>
  <c r="CP47" i="12"/>
  <c r="X51" i="12"/>
  <c r="X55" i="12" s="1"/>
  <c r="X4" i="12" s="1"/>
  <c r="DL55" i="12"/>
  <c r="DL4" i="12" s="1"/>
  <c r="R47" i="12"/>
  <c r="DV47" i="12"/>
  <c r="CX47" i="12"/>
  <c r="BZ47" i="12"/>
  <c r="BC63" i="12"/>
  <c r="BD58" i="12" s="1"/>
  <c r="BD5" i="12" s="1"/>
  <c r="AE63" i="12"/>
  <c r="AF58" i="12" s="1"/>
  <c r="AF5" i="12" s="1"/>
  <c r="CG63" i="12"/>
  <c r="M63" i="12"/>
  <c r="N58" i="12" s="1"/>
  <c r="N5" i="12" s="1"/>
  <c r="DK63" i="12"/>
  <c r="CM63" i="12"/>
  <c r="BO63" i="12"/>
  <c r="AQ63" i="12"/>
  <c r="DQ63" i="12"/>
  <c r="DR58" i="12" s="1"/>
  <c r="DR5" i="12" s="1"/>
  <c r="CS63" i="12"/>
  <c r="BU63" i="12"/>
  <c r="AW63" i="12"/>
  <c r="Y63" i="12"/>
  <c r="Z58" i="12" s="1"/>
  <c r="Z5" i="12" s="1"/>
  <c r="CE65" i="12"/>
  <c r="CE67" i="12" s="1"/>
  <c r="CF63" i="12" s="1"/>
  <c r="AI65" i="12"/>
  <c r="DI66" i="12"/>
  <c r="CK66" i="12"/>
  <c r="AO66" i="12"/>
  <c r="DQ64" i="12"/>
  <c r="Y64" i="12"/>
  <c r="CY65" i="12"/>
  <c r="BC65" i="12"/>
  <c r="CG66" i="12"/>
  <c r="AK66" i="12"/>
  <c r="DK64" i="12"/>
  <c r="BO64" i="12"/>
  <c r="DW66" i="12"/>
  <c r="CY66" i="12"/>
  <c r="G66" i="12"/>
  <c r="CG64" i="12"/>
  <c r="AK64" i="12"/>
  <c r="M64" i="12"/>
  <c r="CM65" i="12"/>
  <c r="AQ65" i="12"/>
  <c r="DQ66" i="12"/>
  <c r="BU66" i="12"/>
  <c r="Y66" i="12"/>
  <c r="AB47" i="12"/>
  <c r="AB51" i="12" s="1"/>
  <c r="AB55" i="12" s="1"/>
  <c r="AB4" i="12" s="1"/>
  <c r="DG64" i="12"/>
  <c r="DG67" i="12" s="1"/>
  <c r="DH63" i="12" s="1"/>
  <c r="CO65" i="12"/>
  <c r="CO67" i="12" s="1"/>
  <c r="CP63" i="12" s="1"/>
  <c r="BW66" i="12"/>
  <c r="C66" i="12"/>
  <c r="CC64" i="12"/>
  <c r="DG65" i="12"/>
  <c r="BK65" i="12"/>
  <c r="BQ66" i="12"/>
  <c r="CU64" i="12"/>
  <c r="AA64" i="12"/>
  <c r="AA67" i="12" s="1"/>
  <c r="AB63" i="12" s="1"/>
  <c r="I65" i="12"/>
  <c r="I67" i="12" s="1"/>
  <c r="J63" i="12" s="1"/>
  <c r="W64" i="12"/>
  <c r="CW65" i="12"/>
  <c r="BG66" i="12"/>
  <c r="BG67" i="12" s="1"/>
  <c r="BH63" i="12" s="1"/>
  <c r="DJ47" i="12"/>
  <c r="DJ51" i="12" s="1"/>
  <c r="DJ55" i="12" s="1"/>
  <c r="DJ4" i="12" s="1"/>
  <c r="CL47" i="12"/>
  <c r="DT47" i="12"/>
  <c r="CV47" i="12"/>
  <c r="BX47" i="12"/>
  <c r="AZ47" i="12"/>
  <c r="T39" i="12"/>
  <c r="T47" i="12" s="1"/>
  <c r="DI63" i="12"/>
  <c r="DJ58" i="12" s="1"/>
  <c r="DJ5" i="12" s="1"/>
  <c r="CK63" i="12"/>
  <c r="CL58" i="12" s="1"/>
  <c r="CL5" i="12" s="1"/>
  <c r="BM63" i="12"/>
  <c r="BN58" i="12" s="1"/>
  <c r="BN5" i="12" s="1"/>
  <c r="Q63" i="12"/>
  <c r="R58" i="12" s="1"/>
  <c r="R5" i="12" s="1"/>
  <c r="DO63" i="12"/>
  <c r="DP58" i="12" s="1"/>
  <c r="DP5" i="12" s="1"/>
  <c r="CQ63" i="12"/>
  <c r="CR58" i="12" s="1"/>
  <c r="CR5" i="12" s="1"/>
  <c r="BS63" i="12"/>
  <c r="AU63" i="12"/>
  <c r="W63" i="12"/>
  <c r="X58" i="12" s="1"/>
  <c r="X5" i="12" s="1"/>
  <c r="AS64" i="12"/>
  <c r="U64" i="12"/>
  <c r="DS65" i="12"/>
  <c r="CU65" i="12"/>
  <c r="DA66" i="12"/>
  <c r="CC66" i="12"/>
  <c r="CC67" i="12" s="1"/>
  <c r="CD63" i="12" s="1"/>
  <c r="BE66" i="12"/>
  <c r="BK64" i="12"/>
  <c r="BK67" i="12" s="1"/>
  <c r="BL63" i="12" s="1"/>
  <c r="DS66" i="12"/>
  <c r="AG64" i="12"/>
  <c r="U66" i="12"/>
  <c r="BW64" i="12"/>
  <c r="CI66" i="12"/>
  <c r="BY65" i="12"/>
  <c r="AI66" i="12"/>
  <c r="M7" i="12"/>
  <c r="DR47" i="12"/>
  <c r="DR51" i="12" s="1"/>
  <c r="DR55" i="12" s="1"/>
  <c r="DR4" i="12" s="1"/>
  <c r="CT47" i="12"/>
  <c r="CT51" i="12" s="1"/>
  <c r="CT55" i="12" s="1"/>
  <c r="CT4" i="12" s="1"/>
  <c r="BV47" i="12"/>
  <c r="BV51" i="12" s="1"/>
  <c r="BV55" i="12" s="1"/>
  <c r="BV4" i="12" s="1"/>
  <c r="AX47" i="12"/>
  <c r="AX51" i="12" s="1"/>
  <c r="AX55" i="12" s="1"/>
  <c r="AX4" i="12" s="1"/>
  <c r="AA63" i="12"/>
  <c r="C63" i="12"/>
  <c r="D58" i="12" s="1"/>
  <c r="D5" i="12" s="1"/>
  <c r="CC63" i="12"/>
  <c r="CD58" i="12" s="1"/>
  <c r="CD5" i="12" s="1"/>
  <c r="BE63" i="12"/>
  <c r="BF58" i="12" s="1"/>
  <c r="BF5" i="12" s="1"/>
  <c r="AG63" i="12"/>
  <c r="I63" i="12"/>
  <c r="J58" i="12" s="1"/>
  <c r="J5" i="12" s="1"/>
  <c r="DG63" i="12"/>
  <c r="DH58" i="12" s="1"/>
  <c r="DH5" i="12" s="1"/>
  <c r="CI63" i="12"/>
  <c r="CJ58" i="12" s="1"/>
  <c r="CJ5" i="12" s="1"/>
  <c r="BK63" i="12"/>
  <c r="BL58" i="12" s="1"/>
  <c r="BL5" i="12" s="1"/>
  <c r="AM63" i="12"/>
  <c r="AN58" i="12" s="1"/>
  <c r="AN5" i="12" s="1"/>
  <c r="O63" i="12"/>
  <c r="P58" i="12" s="1"/>
  <c r="P5" i="12" s="1"/>
  <c r="DM63" i="12"/>
  <c r="DN58" i="12" s="1"/>
  <c r="DN5" i="12" s="1"/>
  <c r="CO63" i="12"/>
  <c r="AS63" i="12"/>
  <c r="U63" i="12"/>
  <c r="BQ6" i="12"/>
  <c r="DQ7" i="12"/>
  <c r="CS7" i="12"/>
  <c r="BU7" i="12"/>
  <c r="AW7" i="12"/>
  <c r="Y7" i="12"/>
  <c r="CF47" i="12"/>
  <c r="CF51" i="12" s="1"/>
  <c r="CF55" i="12" s="1"/>
  <c r="CF4" i="12" s="1"/>
  <c r="AU64" i="12"/>
  <c r="DU65" i="12"/>
  <c r="CE66" i="12"/>
  <c r="DW64" i="12"/>
  <c r="CY64" i="12"/>
  <c r="CA64" i="12"/>
  <c r="CA67" i="12" s="1"/>
  <c r="CB63" i="12" s="1"/>
  <c r="BC64" i="12"/>
  <c r="AE64" i="12"/>
  <c r="G64" i="12"/>
  <c r="AK65" i="12"/>
  <c r="DK66" i="12"/>
  <c r="CM66" i="12"/>
  <c r="BO66" i="12"/>
  <c r="AQ66" i="12"/>
  <c r="S66" i="12"/>
  <c r="AA67" i="11"/>
  <c r="DI7" i="11"/>
  <c r="CS7" i="11"/>
  <c r="AG67" i="11"/>
  <c r="AH63" i="11" s="1"/>
  <c r="AW7" i="11"/>
  <c r="CK7" i="11"/>
  <c r="CK67" i="11"/>
  <c r="CL63" i="11" s="1"/>
  <c r="BG67" i="11"/>
  <c r="M7" i="11"/>
  <c r="CT51" i="11"/>
  <c r="CT55" i="11" s="1"/>
  <c r="CT4" i="11" s="1"/>
  <c r="E63" i="11"/>
  <c r="AI63" i="11"/>
  <c r="DA7" i="11"/>
  <c r="DU64" i="11"/>
  <c r="BA64" i="11"/>
  <c r="BA67" i="11" s="1"/>
  <c r="BB63" i="11" s="1"/>
  <c r="CE65" i="11"/>
  <c r="CE67" i="11" s="1"/>
  <c r="CF63" i="11" s="1"/>
  <c r="BM66" i="11"/>
  <c r="BM67" i="11" s="1"/>
  <c r="BN63" i="11" s="1"/>
  <c r="CU66" i="11"/>
  <c r="CU67" i="11" s="1"/>
  <c r="CV63" i="11" s="1"/>
  <c r="C66" i="11"/>
  <c r="AC63" i="11"/>
  <c r="BX47" i="11"/>
  <c r="AZ47" i="11"/>
  <c r="AZ51" i="11" s="1"/>
  <c r="AZ55" i="11" s="1"/>
  <c r="AZ4" i="11" s="1"/>
  <c r="V47" i="11"/>
  <c r="V51" i="11" s="1"/>
  <c r="V55" i="11" s="1"/>
  <c r="V4" i="11" s="1"/>
  <c r="CW63" i="11"/>
  <c r="Y7" i="11"/>
  <c r="BV47" i="11"/>
  <c r="BV51" i="11" s="1"/>
  <c r="BV55" i="11" s="1"/>
  <c r="BV4" i="11" s="1"/>
  <c r="AX47" i="11"/>
  <c r="AX51" i="11" s="1"/>
  <c r="AX55" i="11" s="1"/>
  <c r="AX4" i="11" s="1"/>
  <c r="R47" i="11"/>
  <c r="R51" i="11" s="1"/>
  <c r="R55" i="11" s="1"/>
  <c r="R4" i="11" s="1"/>
  <c r="DQ7" i="11"/>
  <c r="DP47" i="11"/>
  <c r="DP51" i="11" s="1"/>
  <c r="DP55" i="11" s="1"/>
  <c r="DP4" i="11" s="1"/>
  <c r="CR47" i="11"/>
  <c r="CR51" i="11" s="1"/>
  <c r="CR55" i="11" s="1"/>
  <c r="CR4" i="11" s="1"/>
  <c r="AV47" i="11"/>
  <c r="Z47" i="11"/>
  <c r="CO7" i="11"/>
  <c r="BW67" i="11"/>
  <c r="BM7" i="11"/>
  <c r="AO63" i="11"/>
  <c r="AP58" i="11" s="1"/>
  <c r="AP5" i="11" s="1"/>
  <c r="CE63" i="11"/>
  <c r="CF58" i="11" s="1"/>
  <c r="CF5" i="11" s="1"/>
  <c r="K63" i="11"/>
  <c r="L58" i="11" s="1"/>
  <c r="L5" i="11" s="1"/>
  <c r="X47" i="11"/>
  <c r="BR51" i="11"/>
  <c r="BR55" i="11" s="1"/>
  <c r="BR4" i="11" s="1"/>
  <c r="CW64" i="11"/>
  <c r="CW67" i="11" s="1"/>
  <c r="CX63" i="11" s="1"/>
  <c r="AC64" i="11"/>
  <c r="AC67" i="11" s="1"/>
  <c r="BG65" i="11"/>
  <c r="CK66" i="11"/>
  <c r="Q66" i="11"/>
  <c r="BK64" i="11"/>
  <c r="AY66" i="11"/>
  <c r="AY67" i="11" s="1"/>
  <c r="AZ63" i="11" s="1"/>
  <c r="AC7" i="11"/>
  <c r="T39" i="11"/>
  <c r="T47" i="11" s="1"/>
  <c r="T51" i="11" s="1"/>
  <c r="T55" i="11" s="1"/>
  <c r="T4" i="11" s="1"/>
  <c r="CK63" i="11"/>
  <c r="AB58" i="11"/>
  <c r="AB5" i="11" s="1"/>
  <c r="Y6" i="11"/>
  <c r="DM7" i="11"/>
  <c r="C7" i="11"/>
  <c r="DN47" i="11"/>
  <c r="DN51" i="11" s="1"/>
  <c r="DN55" i="11" s="1"/>
  <c r="DN4" i="11" s="1"/>
  <c r="CP47" i="11"/>
  <c r="CP51" i="11" s="1"/>
  <c r="CP55" i="11" s="1"/>
  <c r="CP4" i="11" s="1"/>
  <c r="AT47" i="11"/>
  <c r="BI67" i="11"/>
  <c r="BJ63" i="11" s="1"/>
  <c r="DM67" i="11"/>
  <c r="DN63" i="11" s="1"/>
  <c r="P58" i="11"/>
  <c r="P5" i="11" s="1"/>
  <c r="DU67" i="11"/>
  <c r="BM63" i="11"/>
  <c r="BN58" i="11" s="1"/>
  <c r="BN5" i="11" s="1"/>
  <c r="DU63" i="11"/>
  <c r="DV58" i="11" s="1"/>
  <c r="DV5" i="11" s="1"/>
  <c r="DC63" i="11"/>
  <c r="BG63" i="11"/>
  <c r="DL55" i="11"/>
  <c r="DL4" i="11" s="1"/>
  <c r="I7" i="11"/>
  <c r="AB39" i="11"/>
  <c r="AB47" i="11" s="1"/>
  <c r="BY64" i="11"/>
  <c r="BY67" i="11" s="1"/>
  <c r="BZ63" i="11" s="1"/>
  <c r="E64" i="11"/>
  <c r="E67" i="11" s="1"/>
  <c r="F63" i="11" s="1"/>
  <c r="DI66" i="11"/>
  <c r="DI67" i="11" s="1"/>
  <c r="DJ63" i="11" s="1"/>
  <c r="AO66" i="11"/>
  <c r="AO67" i="11" s="1"/>
  <c r="AP63" i="11" s="1"/>
  <c r="CC7" i="11"/>
  <c r="AM64" i="11"/>
  <c r="AM67" i="11" s="1"/>
  <c r="AN63" i="11" s="1"/>
  <c r="U65" i="11"/>
  <c r="BW66" i="11"/>
  <c r="Q63" i="11"/>
  <c r="CN47" i="11"/>
  <c r="CN51" i="11" s="1"/>
  <c r="CN55" i="11" s="1"/>
  <c r="CN4" i="11" s="1"/>
  <c r="BP47" i="11"/>
  <c r="Y67" i="10"/>
  <c r="DI65" i="10"/>
  <c r="AU66" i="10"/>
  <c r="BY65" i="10"/>
  <c r="E65" i="10"/>
  <c r="AS64" i="10"/>
  <c r="AS67" i="10" s="1"/>
  <c r="AT63" i="10" s="1"/>
  <c r="DA66" i="10"/>
  <c r="DA67" i="10" s="1"/>
  <c r="DB63" i="10" s="1"/>
  <c r="BQ6" i="10"/>
  <c r="CK64" i="10"/>
  <c r="AO64" i="10"/>
  <c r="DU66" i="10"/>
  <c r="CW66" i="10"/>
  <c r="BY66" i="10"/>
  <c r="DS66" i="10"/>
  <c r="DS67" i="10" s="1"/>
  <c r="DT63" i="10" s="1"/>
  <c r="AL69" i="10"/>
  <c r="AL55" i="10"/>
  <c r="AL4" i="10" s="1"/>
  <c r="BK67" i="10"/>
  <c r="BL63" i="10" s="1"/>
  <c r="CC67" i="10"/>
  <c r="CD63" i="10" s="1"/>
  <c r="BG64" i="10"/>
  <c r="K64" i="10"/>
  <c r="Q65" i="10"/>
  <c r="CQ64" i="10"/>
  <c r="CQ67" i="10" s="1"/>
  <c r="BA65" i="10"/>
  <c r="DC66" i="10"/>
  <c r="AI66" i="10"/>
  <c r="AI67" i="10" s="1"/>
  <c r="AJ63" i="10" s="1"/>
  <c r="AF39" i="10"/>
  <c r="AF47" i="10" s="1"/>
  <c r="AF51" i="10" s="1"/>
  <c r="AF55" i="10" s="1"/>
  <c r="AF4" i="10" s="1"/>
  <c r="CO64" i="10"/>
  <c r="DS65" i="10"/>
  <c r="CC66" i="10"/>
  <c r="CO7" i="10"/>
  <c r="DM6" i="10"/>
  <c r="AH51" i="10"/>
  <c r="AH55" i="10" s="1"/>
  <c r="AH4" i="10" s="1"/>
  <c r="BO67" i="10"/>
  <c r="BP63" i="10" s="1"/>
  <c r="AB58" i="10"/>
  <c r="AB5" i="10" s="1"/>
  <c r="P51" i="10"/>
  <c r="P55" i="10" s="1"/>
  <c r="P4" i="10" s="1"/>
  <c r="DN58" i="10"/>
  <c r="DN5" i="10" s="1"/>
  <c r="BA7" i="10"/>
  <c r="CB51" i="10"/>
  <c r="CB55" i="10" s="1"/>
  <c r="CB4" i="10" s="1"/>
  <c r="CJ55" i="10"/>
  <c r="CJ4" i="10" s="1"/>
  <c r="DT51" i="10"/>
  <c r="DT55" i="10" s="1"/>
  <c r="DT4" i="10" s="1"/>
  <c r="V47" i="10"/>
  <c r="V51" i="10" s="1"/>
  <c r="V55" i="10" s="1"/>
  <c r="V4" i="10" s="1"/>
  <c r="F51" i="10"/>
  <c r="F55" i="10" s="1"/>
  <c r="F4" i="10" s="1"/>
  <c r="C64" i="10"/>
  <c r="BE65" i="10"/>
  <c r="BE67" i="10" s="1"/>
  <c r="BF63" i="10" s="1"/>
  <c r="DG66" i="10"/>
  <c r="O66" i="10"/>
  <c r="O67" i="10" s="1"/>
  <c r="P63" i="10" s="1"/>
  <c r="U64" i="10"/>
  <c r="U67" i="10" s="1"/>
  <c r="V63" i="10" s="1"/>
  <c r="BW65" i="10"/>
  <c r="C65" i="10"/>
  <c r="I66" i="10"/>
  <c r="AM64" i="10"/>
  <c r="AM67" i="10" s="1"/>
  <c r="AN63" i="10" s="1"/>
  <c r="CO65" i="10"/>
  <c r="AY66" i="10"/>
  <c r="CE64" i="10"/>
  <c r="AO65" i="10"/>
  <c r="W66" i="10"/>
  <c r="BG65" i="10"/>
  <c r="DO64" i="10"/>
  <c r="DO67" i="10" s="1"/>
  <c r="DP63" i="10" s="1"/>
  <c r="BS64" i="10"/>
  <c r="BS67" i="10" s="1"/>
  <c r="BT63" i="10" s="1"/>
  <c r="AU64" i="10"/>
  <c r="AU67" i="10" s="1"/>
  <c r="AV63" i="10" s="1"/>
  <c r="W64" i="10"/>
  <c r="CW65" i="10"/>
  <c r="AC65" i="10"/>
  <c r="CE66" i="10"/>
  <c r="CE67" i="10" s="1"/>
  <c r="CF63" i="10" s="1"/>
  <c r="BG66" i="10"/>
  <c r="K66" i="10"/>
  <c r="BU7" i="10"/>
  <c r="DN47" i="10"/>
  <c r="DN51" i="10" s="1"/>
  <c r="DN55" i="10" s="1"/>
  <c r="DN4" i="10" s="1"/>
  <c r="CP47" i="10"/>
  <c r="CP51" i="10" s="1"/>
  <c r="CP55" i="10" s="1"/>
  <c r="CP4" i="10" s="1"/>
  <c r="BR47" i="10"/>
  <c r="BR51" i="10" s="1"/>
  <c r="BR55" i="10" s="1"/>
  <c r="BR4" i="10" s="1"/>
  <c r="AT47" i="10"/>
  <c r="AT51" i="10" s="1"/>
  <c r="AT55" i="10" s="1"/>
  <c r="AT4" i="10" s="1"/>
  <c r="D55" i="10"/>
  <c r="D4" i="10" s="1"/>
  <c r="CN47" i="10"/>
  <c r="CN51" i="10" s="1"/>
  <c r="CN55" i="10" s="1"/>
  <c r="CN4" i="10" s="1"/>
  <c r="Z51" i="10"/>
  <c r="Z55" i="10" s="1"/>
  <c r="Z4" i="10" s="1"/>
  <c r="H47" i="10"/>
  <c r="H51" i="10" s="1"/>
  <c r="H55" i="10" s="1"/>
  <c r="H4" i="10" s="1"/>
  <c r="T39" i="10"/>
  <c r="T47" i="10" s="1"/>
  <c r="BB51" i="10"/>
  <c r="BB55" i="10" s="1"/>
  <c r="BB4" i="10" s="1"/>
  <c r="BQ7" i="10"/>
  <c r="Y7" i="10"/>
  <c r="DF55" i="10"/>
  <c r="DF4" i="10" s="1"/>
  <c r="BW64" i="10"/>
  <c r="BW67" i="10" s="1"/>
  <c r="BX63" i="10" s="1"/>
  <c r="CI66" i="10"/>
  <c r="BQ64" i="10"/>
  <c r="BQ67" i="10" s="1"/>
  <c r="BR63" i="10" s="1"/>
  <c r="AY65" i="10"/>
  <c r="AG66" i="10"/>
  <c r="AG67" i="10" s="1"/>
  <c r="AH63" i="10" s="1"/>
  <c r="CI64" i="10"/>
  <c r="U65" i="10"/>
  <c r="C66" i="10"/>
  <c r="AI64" i="10"/>
  <c r="CQ66" i="10"/>
  <c r="P39" i="10"/>
  <c r="P47" i="10" s="1"/>
  <c r="S64" i="10"/>
  <c r="S67" i="10" s="1"/>
  <c r="T63" i="10" s="1"/>
  <c r="DQ65" i="10"/>
  <c r="DQ67" i="10" s="1"/>
  <c r="DR63" i="10" s="1"/>
  <c r="CS65" i="10"/>
  <c r="CS67" i="10" s="1"/>
  <c r="CT63" i="10" s="1"/>
  <c r="BU65" i="10"/>
  <c r="BU67" i="10" s="1"/>
  <c r="BV63" i="10" s="1"/>
  <c r="AW65" i="10"/>
  <c r="Y65" i="10"/>
  <c r="BC66" i="10"/>
  <c r="AE66" i="10"/>
  <c r="DE64" i="10"/>
  <c r="DE67" i="10" s="1"/>
  <c r="DF63" i="10" s="1"/>
  <c r="BO65" i="10"/>
  <c r="DW64" i="10"/>
  <c r="CY64" i="10"/>
  <c r="CA64" i="10"/>
  <c r="BC64" i="10"/>
  <c r="AE64" i="10"/>
  <c r="AE67" i="10" s="1"/>
  <c r="AF63" i="10" s="1"/>
  <c r="G64" i="10"/>
  <c r="G67" i="10" s="1"/>
  <c r="H63" i="10" s="1"/>
  <c r="AK65" i="10"/>
  <c r="M65" i="10"/>
  <c r="M67" i="10" s="1"/>
  <c r="N63" i="10" s="1"/>
  <c r="DK66" i="10"/>
  <c r="DK67" i="10" s="1"/>
  <c r="DL63" i="10" s="1"/>
  <c r="CM66" i="10"/>
  <c r="CM67" i="10" s="1"/>
  <c r="CN63" i="10" s="1"/>
  <c r="BO66" i="10"/>
  <c r="AQ66" i="10"/>
  <c r="AQ67" i="10" s="1"/>
  <c r="AR63" i="10" s="1"/>
  <c r="S66" i="10"/>
  <c r="DX51" i="10"/>
  <c r="DX55" i="10" s="1"/>
  <c r="DX4" i="10" s="1"/>
  <c r="AC7" i="10"/>
  <c r="CH55" i="10"/>
  <c r="CH4" i="10" s="1"/>
  <c r="DV51" i="10"/>
  <c r="DV55" i="10" s="1"/>
  <c r="DV4" i="10" s="1"/>
  <c r="AY64" i="10"/>
  <c r="AY67" i="10" s="1"/>
  <c r="AZ63" i="10" s="1"/>
  <c r="DA65" i="10"/>
  <c r="I65" i="10"/>
  <c r="I67" i="10" s="1"/>
  <c r="BK66" i="10"/>
  <c r="DM64" i="10"/>
  <c r="DM67" i="10" s="1"/>
  <c r="DN63" i="10" s="1"/>
  <c r="CU65" i="10"/>
  <c r="AA65" i="10"/>
  <c r="AA67" i="10" s="1"/>
  <c r="AB63" i="10" s="1"/>
  <c r="BE66" i="10"/>
  <c r="DG64" i="10"/>
  <c r="DG67" i="10" s="1"/>
  <c r="DH63" i="10" s="1"/>
  <c r="BQ65" i="10"/>
  <c r="CU66" i="10"/>
  <c r="CU67" i="10" s="1"/>
  <c r="CV63" i="10" s="1"/>
  <c r="AA66" i="10"/>
  <c r="DO66" i="10"/>
  <c r="DC65" i="10"/>
  <c r="DU65" i="10"/>
  <c r="DI7" i="10"/>
  <c r="CK7" i="10"/>
  <c r="AO7" i="10"/>
  <c r="L39" i="10"/>
  <c r="L47" i="10" s="1"/>
  <c r="L51" i="10" s="1"/>
  <c r="L55" i="10" s="1"/>
  <c r="L4" i="10" s="1"/>
  <c r="M63" i="10"/>
  <c r="N58" i="10" s="1"/>
  <c r="N5" i="10" s="1"/>
  <c r="CM63" i="10"/>
  <c r="DQ63" i="10"/>
  <c r="DR58" i="10" s="1"/>
  <c r="DR5" i="10" s="1"/>
  <c r="BU63" i="10"/>
  <c r="BV58" i="10" s="1"/>
  <c r="BV5" i="10" s="1"/>
  <c r="AW63" i="10"/>
  <c r="AX58" i="10" s="1"/>
  <c r="AX5" i="10" s="1"/>
  <c r="DW63" i="10"/>
  <c r="DX58" i="10" s="1"/>
  <c r="DX5" i="10" s="1"/>
  <c r="CY63" i="10"/>
  <c r="CZ58" i="10" s="1"/>
  <c r="CZ5" i="10" s="1"/>
  <c r="CA63" i="10"/>
  <c r="BC63" i="10"/>
  <c r="BD58" i="10" s="1"/>
  <c r="BD5" i="10" s="1"/>
  <c r="AE63" i="10"/>
  <c r="AF58" i="10" s="1"/>
  <c r="AF5" i="10" s="1"/>
  <c r="G63" i="10"/>
  <c r="H58" i="10" s="1"/>
  <c r="H5" i="10" s="1"/>
  <c r="DO65" i="10"/>
  <c r="CQ65" i="10"/>
  <c r="BS65" i="10"/>
  <c r="AU65" i="10"/>
  <c r="W65" i="10"/>
  <c r="AC66" i="10"/>
  <c r="AW64" i="10"/>
  <c r="AW67" i="10" s="1"/>
  <c r="AX63" i="10" s="1"/>
  <c r="DW65" i="10"/>
  <c r="CG66" i="10"/>
  <c r="CS7" i="9"/>
  <c r="BK67" i="9"/>
  <c r="BE67" i="9"/>
  <c r="CC64" i="9"/>
  <c r="O65" i="9"/>
  <c r="BQ66" i="9"/>
  <c r="CQ65" i="9"/>
  <c r="AU65" i="9"/>
  <c r="CU64" i="9"/>
  <c r="CU67" i="9" s="1"/>
  <c r="CV63" i="9" s="1"/>
  <c r="BE6" i="9"/>
  <c r="BW64" i="9"/>
  <c r="BW67" i="9" s="1"/>
  <c r="BX63" i="9" s="1"/>
  <c r="CC65" i="9"/>
  <c r="BU64" i="9"/>
  <c r="CY65" i="9"/>
  <c r="CG66" i="9"/>
  <c r="X51" i="9"/>
  <c r="X55" i="9" s="1"/>
  <c r="X4" i="9" s="1"/>
  <c r="CW7" i="9"/>
  <c r="AD58" i="9"/>
  <c r="AD5" i="9" s="1"/>
  <c r="W64" i="9"/>
  <c r="CU65" i="9"/>
  <c r="AG66" i="9"/>
  <c r="AG64" i="9"/>
  <c r="AG67" i="9" s="1"/>
  <c r="AH63" i="9" s="1"/>
  <c r="CI65" i="9"/>
  <c r="CO66" i="9"/>
  <c r="BS65" i="9"/>
  <c r="DS64" i="9"/>
  <c r="DS67" i="9" s="1"/>
  <c r="DT63" i="9" s="1"/>
  <c r="BE65" i="9"/>
  <c r="CO64" i="9"/>
  <c r="AA65" i="9"/>
  <c r="DA66" i="9"/>
  <c r="AM64" i="9"/>
  <c r="O64" i="9"/>
  <c r="AY66" i="9"/>
  <c r="AY67" i="9" s="1"/>
  <c r="AZ63" i="9" s="1"/>
  <c r="BV51" i="9"/>
  <c r="BV55" i="9" s="1"/>
  <c r="BV4" i="9" s="1"/>
  <c r="R47" i="9"/>
  <c r="AA64" i="9"/>
  <c r="AA67" i="9" s="1"/>
  <c r="AB63" i="9" s="1"/>
  <c r="CI66" i="9"/>
  <c r="CI67" i="9" s="1"/>
  <c r="CJ63" i="9" s="1"/>
  <c r="BZ63" i="9"/>
  <c r="BY6" i="9"/>
  <c r="AM63" i="9"/>
  <c r="AN58" i="9" s="1"/>
  <c r="AN5" i="9" s="1"/>
  <c r="O63" i="9"/>
  <c r="P58" i="9" s="1"/>
  <c r="P5" i="9" s="1"/>
  <c r="U64" i="9"/>
  <c r="CC66" i="9"/>
  <c r="CC67" i="9" s="1"/>
  <c r="CD63" i="9" s="1"/>
  <c r="DQ7" i="9"/>
  <c r="CL47" i="9"/>
  <c r="AP47" i="9"/>
  <c r="AP51" i="9" s="1"/>
  <c r="AP55" i="9" s="1"/>
  <c r="AP4" i="9" s="1"/>
  <c r="CM63" i="9"/>
  <c r="AQ63" i="9"/>
  <c r="S63" i="9"/>
  <c r="T58" i="9" s="1"/>
  <c r="T5" i="9" s="1"/>
  <c r="CS63" i="9"/>
  <c r="CT58" i="9" s="1"/>
  <c r="CT5" i="9" s="1"/>
  <c r="AW63" i="9"/>
  <c r="BC63" i="9"/>
  <c r="G63" i="9"/>
  <c r="H58" i="9" s="1"/>
  <c r="H5" i="9" s="1"/>
  <c r="BI63" i="9"/>
  <c r="BJ58" i="9" s="1"/>
  <c r="BJ5" i="9" s="1"/>
  <c r="M63" i="9"/>
  <c r="N58" i="9" s="1"/>
  <c r="N5" i="9" s="1"/>
  <c r="BU6" i="9"/>
  <c r="BQ7" i="9"/>
  <c r="AD51" i="9"/>
  <c r="AD55" i="9" s="1"/>
  <c r="AD4" i="9" s="1"/>
  <c r="DG67" i="9"/>
  <c r="DH63" i="9" s="1"/>
  <c r="AM65" i="9"/>
  <c r="AM67" i="9" s="1"/>
  <c r="AN63" i="9" s="1"/>
  <c r="U66" i="9"/>
  <c r="DO65" i="9"/>
  <c r="W65" i="9"/>
  <c r="AG65" i="9"/>
  <c r="O66" i="9"/>
  <c r="BQ64" i="9"/>
  <c r="BQ67" i="9" s="1"/>
  <c r="BR63" i="9" s="1"/>
  <c r="C65" i="9"/>
  <c r="C67" i="9" s="1"/>
  <c r="D63" i="9" s="1"/>
  <c r="DM65" i="9"/>
  <c r="DM67" i="9" s="1"/>
  <c r="DN63" i="9" s="1"/>
  <c r="BW66" i="9"/>
  <c r="AX51" i="9"/>
  <c r="AX55" i="9" s="1"/>
  <c r="AX4" i="9" s="1"/>
  <c r="DA65" i="9"/>
  <c r="DA67" i="9" s="1"/>
  <c r="DB63" i="9" s="1"/>
  <c r="I65" i="9"/>
  <c r="Y64" i="9"/>
  <c r="AE65" i="9"/>
  <c r="M66" i="9"/>
  <c r="R51" i="9"/>
  <c r="R55" i="9" s="1"/>
  <c r="R4" i="9" s="1"/>
  <c r="BA7" i="9"/>
  <c r="BM63" i="9"/>
  <c r="BN58" i="9" s="1"/>
  <c r="BN5" i="9" s="1"/>
  <c r="BA6" i="9"/>
  <c r="V51" i="9"/>
  <c r="V55" i="9" s="1"/>
  <c r="V4" i="9" s="1"/>
  <c r="Y7" i="9"/>
  <c r="C7" i="9"/>
  <c r="DJ47" i="9"/>
  <c r="BN47" i="9"/>
  <c r="DK63" i="9"/>
  <c r="DL58" i="9" s="1"/>
  <c r="DL5" i="9" s="1"/>
  <c r="BO63" i="9"/>
  <c r="BP58" i="9" s="1"/>
  <c r="BP5" i="9" s="1"/>
  <c r="DQ63" i="9"/>
  <c r="DR58" i="9" s="1"/>
  <c r="DR5" i="9" s="1"/>
  <c r="BU63" i="9"/>
  <c r="BV58" i="9" s="1"/>
  <c r="BV5" i="9" s="1"/>
  <c r="Y63" i="9"/>
  <c r="Z58" i="9" s="1"/>
  <c r="Z5" i="9" s="1"/>
  <c r="CA63" i="9"/>
  <c r="CG63" i="9"/>
  <c r="CH58" i="9" s="1"/>
  <c r="CH5" i="9" s="1"/>
  <c r="AK63" i="9"/>
  <c r="AL58" i="9" s="1"/>
  <c r="AL5" i="9" s="1"/>
  <c r="DQ6" i="9"/>
  <c r="AW6" i="9"/>
  <c r="DM6" i="9"/>
  <c r="AO63" i="9"/>
  <c r="AP58" i="9" s="1"/>
  <c r="AP5" i="9" s="1"/>
  <c r="BY63" i="9"/>
  <c r="E63" i="9"/>
  <c r="F58" i="9" s="1"/>
  <c r="F5" i="9" s="1"/>
  <c r="BG63" i="9"/>
  <c r="BH58" i="9" s="1"/>
  <c r="BH5" i="9" s="1"/>
  <c r="DS63" i="9"/>
  <c r="DT58" i="9" s="1"/>
  <c r="DT5" i="9" s="1"/>
  <c r="CC63" i="9"/>
  <c r="CD58" i="9" s="1"/>
  <c r="CD5" i="9" s="1"/>
  <c r="DC64" i="9"/>
  <c r="AI64" i="9"/>
  <c r="CK65" i="9"/>
  <c r="Q65" i="9"/>
  <c r="Q67" i="9" s="1"/>
  <c r="R63" i="9" s="1"/>
  <c r="BS66" i="9"/>
  <c r="DU64" i="9"/>
  <c r="BA64" i="9"/>
  <c r="CE65" i="9"/>
  <c r="CQ64" i="9"/>
  <c r="CD47" i="9"/>
  <c r="CD51" i="9" s="1"/>
  <c r="CD55" i="9" s="1"/>
  <c r="CD4" i="9" s="1"/>
  <c r="AF39" i="9"/>
  <c r="AF47" i="9" s="1"/>
  <c r="AF51" i="9" s="1"/>
  <c r="AF55" i="9" s="1"/>
  <c r="AF4" i="9" s="1"/>
  <c r="CE63" i="9"/>
  <c r="CF58" i="9" s="1"/>
  <c r="CF5" i="9" s="1"/>
  <c r="K63" i="9"/>
  <c r="I63" i="9"/>
  <c r="CE64" i="9"/>
  <c r="CE67" i="9" s="1"/>
  <c r="CF63" i="9" s="1"/>
  <c r="K64" i="9"/>
  <c r="K67" i="9" s="1"/>
  <c r="L63" i="9" s="1"/>
  <c r="AO65" i="9"/>
  <c r="CQ66" i="9"/>
  <c r="AU66" i="9"/>
  <c r="CW64" i="9"/>
  <c r="CW67" i="9" s="1"/>
  <c r="CX63" i="9" s="1"/>
  <c r="AC64" i="9"/>
  <c r="AC67" i="9" s="1"/>
  <c r="AD63" i="9" s="1"/>
  <c r="DC65" i="9"/>
  <c r="AI65" i="9"/>
  <c r="DI66" i="9"/>
  <c r="DI67" i="9" s="1"/>
  <c r="DJ63" i="9" s="1"/>
  <c r="BM66" i="9"/>
  <c r="Q66" i="9"/>
  <c r="BS64" i="9"/>
  <c r="DU65" i="9"/>
  <c r="BY65" i="9"/>
  <c r="AC65" i="9"/>
  <c r="DC66" i="9"/>
  <c r="BG66" i="9"/>
  <c r="K66" i="9"/>
  <c r="CM64" i="9"/>
  <c r="CM67" i="9" s="1"/>
  <c r="CN63" i="9" s="1"/>
  <c r="DW66" i="9"/>
  <c r="AE66" i="9"/>
  <c r="DE64" i="9"/>
  <c r="BI64" i="9"/>
  <c r="CM65" i="9"/>
  <c r="AQ65" i="9"/>
  <c r="DQ66" i="9"/>
  <c r="AK65" i="9"/>
  <c r="AD47" i="9"/>
  <c r="DI7" i="9"/>
  <c r="Q7" i="9"/>
  <c r="DI63" i="9"/>
  <c r="DJ58" i="9" s="1"/>
  <c r="DJ5" i="9" s="1"/>
  <c r="DU63" i="9"/>
  <c r="DV58" i="9" s="1"/>
  <c r="DV5" i="9" s="1"/>
  <c r="BA63" i="9"/>
  <c r="BB58" i="9" s="1"/>
  <c r="BB5" i="9" s="1"/>
  <c r="DC63" i="9"/>
  <c r="DD58" i="9" s="1"/>
  <c r="DD5" i="9" s="1"/>
  <c r="AI63" i="9"/>
  <c r="AJ58" i="9" s="1"/>
  <c r="AJ5" i="9" s="1"/>
  <c r="D51" i="9"/>
  <c r="D55" i="9" s="1"/>
  <c r="D4" i="9" s="1"/>
  <c r="BG64" i="9"/>
  <c r="DI65" i="9"/>
  <c r="BM65" i="9"/>
  <c r="BM67" i="9" s="1"/>
  <c r="DO66" i="9"/>
  <c r="W66" i="9"/>
  <c r="BY64" i="9"/>
  <c r="BY67" i="9" s="1"/>
  <c r="E64" i="9"/>
  <c r="BG65" i="9"/>
  <c r="K65" i="9"/>
  <c r="CK66" i="9"/>
  <c r="AO66" i="9"/>
  <c r="AO67" i="9" s="1"/>
  <c r="AP63" i="9" s="1"/>
  <c r="DO64" i="9"/>
  <c r="AU64" i="9"/>
  <c r="AU67" i="9" s="1"/>
  <c r="AV63" i="9" s="1"/>
  <c r="CW65" i="9"/>
  <c r="BA65" i="9"/>
  <c r="E65" i="9"/>
  <c r="CE66" i="9"/>
  <c r="AI66" i="9"/>
  <c r="DK64" i="9"/>
  <c r="S64" i="9"/>
  <c r="BC66" i="9"/>
  <c r="G66" i="9"/>
  <c r="CG64" i="9"/>
  <c r="BO65" i="9"/>
  <c r="S65" i="9"/>
  <c r="CS66" i="9"/>
  <c r="Y66" i="9"/>
  <c r="DE65" i="9"/>
  <c r="M65" i="9"/>
  <c r="DI6" i="9"/>
  <c r="I7" i="9"/>
  <c r="AH47" i="9"/>
  <c r="AH51" i="9" s="1"/>
  <c r="AH55" i="9" s="1"/>
  <c r="AH4" i="9" s="1"/>
  <c r="DG67" i="8"/>
  <c r="DH63" i="8" s="1"/>
  <c r="AO7" i="8"/>
  <c r="CN58" i="8"/>
  <c r="CN5" i="8" s="1"/>
  <c r="D51" i="8"/>
  <c r="D55" i="8" s="1"/>
  <c r="D4" i="8" s="1"/>
  <c r="M7" i="8"/>
  <c r="U7" i="8"/>
  <c r="Q7" i="8"/>
  <c r="DI7" i="8"/>
  <c r="DA67" i="8"/>
  <c r="DB63" i="8" s="1"/>
  <c r="AR55" i="8"/>
  <c r="AR4" i="8" s="1"/>
  <c r="BN55" i="8"/>
  <c r="BN4" i="8" s="1"/>
  <c r="BI7" i="8"/>
  <c r="CV47" i="8"/>
  <c r="CV51" i="8" s="1"/>
  <c r="CV55" i="8" s="1"/>
  <c r="CV4" i="8" s="1"/>
  <c r="DH47" i="8"/>
  <c r="CH47" i="8"/>
  <c r="DA7" i="8"/>
  <c r="AG7" i="8"/>
  <c r="DP47" i="8"/>
  <c r="DP51" i="8" s="1"/>
  <c r="DP55" i="8" s="1"/>
  <c r="DP4" i="8" s="1"/>
  <c r="DD47" i="8"/>
  <c r="DD51" i="8" s="1"/>
  <c r="CF47" i="8"/>
  <c r="CF51" i="8" s="1"/>
  <c r="CF55" i="8" s="1"/>
  <c r="CF4" i="8" s="1"/>
  <c r="BH47" i="8"/>
  <c r="BH51" i="8" s="1"/>
  <c r="X39" i="8"/>
  <c r="X47" i="8" s="1"/>
  <c r="X51" i="8" s="1"/>
  <c r="X55" i="8" s="1"/>
  <c r="X4" i="8" s="1"/>
  <c r="CK64" i="8"/>
  <c r="CK67" i="8" s="1"/>
  <c r="BM64" i="8"/>
  <c r="Q64" i="8"/>
  <c r="DU66" i="8"/>
  <c r="BA66" i="8"/>
  <c r="CE64" i="8"/>
  <c r="BG64" i="8"/>
  <c r="K64" i="8"/>
  <c r="DI65" i="8"/>
  <c r="DI67" i="8" s="1"/>
  <c r="DJ63" i="8" s="1"/>
  <c r="CK65" i="8"/>
  <c r="BM65" i="8"/>
  <c r="AO65" i="8"/>
  <c r="Q65" i="8"/>
  <c r="DO66" i="8"/>
  <c r="AU66" i="8"/>
  <c r="DU64" i="8"/>
  <c r="BY64" i="8"/>
  <c r="BA64" i="8"/>
  <c r="E64" i="8"/>
  <c r="DC65" i="8"/>
  <c r="DC67" i="8" s="1"/>
  <c r="DD63" i="8" s="1"/>
  <c r="BG65" i="8"/>
  <c r="BG67" i="8" s="1"/>
  <c r="BH63" i="8" s="1"/>
  <c r="AI65" i="8"/>
  <c r="K65" i="8"/>
  <c r="K67" i="8" s="1"/>
  <c r="L63" i="8" s="1"/>
  <c r="DI66" i="8"/>
  <c r="CK66" i="8"/>
  <c r="BM66" i="8"/>
  <c r="Q66" i="8"/>
  <c r="DW65" i="8"/>
  <c r="CA65" i="8"/>
  <c r="G65" i="8"/>
  <c r="CG64" i="8"/>
  <c r="M64" i="8"/>
  <c r="DK65" i="8"/>
  <c r="CM65" i="8"/>
  <c r="BO65" i="8"/>
  <c r="AQ65" i="8"/>
  <c r="S65" i="8"/>
  <c r="DQ66" i="8"/>
  <c r="AW66" i="8"/>
  <c r="DM7" i="8"/>
  <c r="DJ55" i="8"/>
  <c r="DJ4" i="8" s="1"/>
  <c r="DT47" i="8"/>
  <c r="DT51" i="8" s="1"/>
  <c r="DT55" i="8" s="1"/>
  <c r="DT4" i="8" s="1"/>
  <c r="AN47" i="8"/>
  <c r="AN51" i="8" s="1"/>
  <c r="AN55" i="8" s="1"/>
  <c r="AN4" i="8" s="1"/>
  <c r="DF47" i="8"/>
  <c r="DF51" i="8" s="1"/>
  <c r="DF55" i="8" s="1"/>
  <c r="DF4" i="8" s="1"/>
  <c r="BU63" i="8"/>
  <c r="BV58" i="8" s="1"/>
  <c r="BV5" i="8" s="1"/>
  <c r="CI64" i="8"/>
  <c r="CI67" i="8" s="1"/>
  <c r="CJ63" i="8" s="1"/>
  <c r="O64" i="8"/>
  <c r="DM65" i="8"/>
  <c r="AS65" i="8"/>
  <c r="DS66" i="8"/>
  <c r="AY66" i="8"/>
  <c r="BE64" i="8"/>
  <c r="DG65" i="8"/>
  <c r="CI65" i="8"/>
  <c r="BK65" i="8"/>
  <c r="AM65" i="8"/>
  <c r="O65" i="8"/>
  <c r="CO66" i="8"/>
  <c r="U66" i="8"/>
  <c r="DS64" i="8"/>
  <c r="DS67" i="8" s="1"/>
  <c r="DT63" i="8" s="1"/>
  <c r="CU64" i="8"/>
  <c r="CU67" i="8" s="1"/>
  <c r="CV63" i="8" s="1"/>
  <c r="BW64" i="8"/>
  <c r="BW67" i="8" s="1"/>
  <c r="BX63" i="8" s="1"/>
  <c r="AY64" i="8"/>
  <c r="AA64" i="8"/>
  <c r="DA65" i="8"/>
  <c r="BE65" i="8"/>
  <c r="AG65" i="8"/>
  <c r="AG67" i="8" s="1"/>
  <c r="AH63" i="8" s="1"/>
  <c r="I65" i="8"/>
  <c r="CI66" i="8"/>
  <c r="BK66" i="8"/>
  <c r="BK67" i="8" s="1"/>
  <c r="BL63" i="8" s="1"/>
  <c r="O66" i="8"/>
  <c r="DU65" i="8"/>
  <c r="DU67" i="8" s="1"/>
  <c r="DV63" i="8" s="1"/>
  <c r="BY65" i="8"/>
  <c r="E65" i="8"/>
  <c r="AJ51" i="8"/>
  <c r="AJ55" i="8" s="1"/>
  <c r="AJ4" i="8" s="1"/>
  <c r="DL55" i="8"/>
  <c r="DL4" i="8" s="1"/>
  <c r="F47" i="8"/>
  <c r="AP55" i="8"/>
  <c r="AP4" i="8" s="1"/>
  <c r="DE7" i="8"/>
  <c r="D47" i="8"/>
  <c r="BL47" i="8"/>
  <c r="BL51" i="8" s="1"/>
  <c r="BL55" i="8" s="1"/>
  <c r="BL4" i="8" s="1"/>
  <c r="DR47" i="8"/>
  <c r="DR51" i="8" s="1"/>
  <c r="DR55" i="8" s="1"/>
  <c r="DR4" i="8" s="1"/>
  <c r="AL47" i="8"/>
  <c r="AL51" i="8" s="1"/>
  <c r="AL55" i="8" s="1"/>
  <c r="AL4" i="8" s="1"/>
  <c r="CZ51" i="8"/>
  <c r="CZ55" i="8" s="1"/>
  <c r="CZ4" i="8" s="1"/>
  <c r="T39" i="8"/>
  <c r="T47" i="8" s="1"/>
  <c r="T51" i="8" s="1"/>
  <c r="T55" i="8" s="1"/>
  <c r="T4" i="8" s="1"/>
  <c r="BG63" i="8"/>
  <c r="BH58" i="8" s="1"/>
  <c r="BH5" i="8" s="1"/>
  <c r="DO63" i="8"/>
  <c r="CQ63" i="8"/>
  <c r="BS63" i="8"/>
  <c r="BT58" i="8" s="1"/>
  <c r="BT5" i="8" s="1"/>
  <c r="AU63" i="8"/>
  <c r="AV58" i="8" s="1"/>
  <c r="AV5" i="8" s="1"/>
  <c r="W63" i="8"/>
  <c r="X58" i="8" s="1"/>
  <c r="X5" i="8" s="1"/>
  <c r="CN55" i="8"/>
  <c r="CN4" i="8" s="1"/>
  <c r="CL55" i="8"/>
  <c r="CL4" i="8" s="1"/>
  <c r="AK7" i="8"/>
  <c r="BX47" i="8"/>
  <c r="BX51" i="8" s="1"/>
  <c r="BX55" i="8" s="1"/>
  <c r="BX4" i="8" s="1"/>
  <c r="CJ47" i="8"/>
  <c r="CJ51" i="8" s="1"/>
  <c r="CJ55" i="8" s="1"/>
  <c r="CJ4" i="8" s="1"/>
  <c r="BV47" i="8"/>
  <c r="BV51" i="8" s="1"/>
  <c r="BV55" i="8" s="1"/>
  <c r="BV4" i="8" s="1"/>
  <c r="BJ47" i="8"/>
  <c r="BJ51" i="8" s="1"/>
  <c r="BJ55" i="8" s="1"/>
  <c r="BJ4" i="8" s="1"/>
  <c r="V51" i="8"/>
  <c r="V55" i="8" s="1"/>
  <c r="V4" i="8" s="1"/>
  <c r="P51" i="8"/>
  <c r="P55" i="8" s="1"/>
  <c r="P4" i="8" s="1"/>
  <c r="BU7" i="8"/>
  <c r="BW63" i="8"/>
  <c r="AY63" i="8"/>
  <c r="C63" i="8"/>
  <c r="D58" i="8" s="1"/>
  <c r="D5" i="8" s="1"/>
  <c r="DA63" i="8"/>
  <c r="BE63" i="8"/>
  <c r="BF58" i="8" s="1"/>
  <c r="BF5" i="8" s="1"/>
  <c r="AG63" i="8"/>
  <c r="AH58" i="8" s="1"/>
  <c r="AH5" i="8" s="1"/>
  <c r="DG63" i="8"/>
  <c r="DH58" i="8" s="1"/>
  <c r="DH5" i="8" s="1"/>
  <c r="CI63" i="8"/>
  <c r="CJ58" i="8" s="1"/>
  <c r="CJ5" i="8" s="1"/>
  <c r="AM63" i="8"/>
  <c r="AN58" i="8" s="1"/>
  <c r="AN5" i="8" s="1"/>
  <c r="O63" i="8"/>
  <c r="P58" i="8" s="1"/>
  <c r="P5" i="8" s="1"/>
  <c r="DM63" i="8"/>
  <c r="BQ63" i="8"/>
  <c r="AS63" i="8"/>
  <c r="AT58" i="8" s="1"/>
  <c r="AT5" i="8" s="1"/>
  <c r="U63" i="8"/>
  <c r="CM63" i="8"/>
  <c r="BO63" i="8"/>
  <c r="BP58" i="8" s="1"/>
  <c r="BP5" i="8" s="1"/>
  <c r="AQ63" i="8"/>
  <c r="AR58" i="8" s="1"/>
  <c r="AR5" i="8" s="1"/>
  <c r="S63" i="8"/>
  <c r="T58" i="8" s="1"/>
  <c r="T5" i="8" s="1"/>
  <c r="DM64" i="8"/>
  <c r="DM67" i="8" s="1"/>
  <c r="DN63" i="8" s="1"/>
  <c r="CO64" i="8"/>
  <c r="CO67" i="8" s="1"/>
  <c r="CP63" i="8" s="1"/>
  <c r="BQ64" i="8"/>
  <c r="AS64" i="8"/>
  <c r="U64" i="8"/>
  <c r="BW65" i="8"/>
  <c r="C65" i="8"/>
  <c r="C67" i="8" s="1"/>
  <c r="D63" i="8" s="1"/>
  <c r="DA66" i="8"/>
  <c r="CC66" i="8"/>
  <c r="CC67" i="8" s="1"/>
  <c r="CD63" i="8" s="1"/>
  <c r="BE66" i="8"/>
  <c r="BE67" i="8" s="1"/>
  <c r="BF63" i="8" s="1"/>
  <c r="AG66" i="8"/>
  <c r="I66" i="8"/>
  <c r="AH51" i="8"/>
  <c r="AH55" i="8" s="1"/>
  <c r="AH4" i="8" s="1"/>
  <c r="DC63" i="8"/>
  <c r="DD58" i="8" s="1"/>
  <c r="DD5" i="8" s="1"/>
  <c r="DW64" i="8"/>
  <c r="BC64" i="8"/>
  <c r="DE65" i="8"/>
  <c r="CG65" i="8"/>
  <c r="BI65" i="8"/>
  <c r="AK65" i="8"/>
  <c r="M65" i="8"/>
  <c r="CM66" i="8"/>
  <c r="S66" i="8"/>
  <c r="CY65" i="8"/>
  <c r="CY67" i="8" s="1"/>
  <c r="CZ63" i="8" s="1"/>
  <c r="AE65" i="8"/>
  <c r="AE67" i="8" s="1"/>
  <c r="AF63" i="8" s="1"/>
  <c r="BU65" i="8"/>
  <c r="BT55" i="8"/>
  <c r="BT4" i="8" s="1"/>
  <c r="N47" i="8"/>
  <c r="CW65" i="8"/>
  <c r="AC65" i="8"/>
  <c r="BS65" i="8"/>
  <c r="DC67" i="7"/>
  <c r="DM67" i="7"/>
  <c r="AX51" i="7"/>
  <c r="AX55" i="7" s="1"/>
  <c r="AX4" i="7" s="1"/>
  <c r="CY66" i="7"/>
  <c r="DE64" i="7"/>
  <c r="Y66" i="7"/>
  <c r="CA64" i="7"/>
  <c r="DE65" i="7"/>
  <c r="DE67" i="7" s="1"/>
  <c r="DF63" i="7" s="1"/>
  <c r="BO66" i="7"/>
  <c r="BN47" i="7"/>
  <c r="BN51" i="7" s="1"/>
  <c r="AC64" i="7"/>
  <c r="AI65" i="7"/>
  <c r="AI67" i="7" s="1"/>
  <c r="AJ63" i="7" s="1"/>
  <c r="CK66" i="7"/>
  <c r="BK65" i="7"/>
  <c r="CO66" i="7"/>
  <c r="H47" i="7"/>
  <c r="H51" i="7" s="1"/>
  <c r="H55" i="7" s="1"/>
  <c r="H4" i="7" s="1"/>
  <c r="BT51" i="7"/>
  <c r="BT55" i="7" s="1"/>
  <c r="BT4" i="7" s="1"/>
  <c r="AK64" i="7"/>
  <c r="BU66" i="7"/>
  <c r="CY64" i="7"/>
  <c r="AK65" i="7"/>
  <c r="CM66" i="7"/>
  <c r="CX47" i="7"/>
  <c r="CX51" i="7" s="1"/>
  <c r="CX55" i="7" s="1"/>
  <c r="CX4" i="7" s="1"/>
  <c r="AR47" i="7"/>
  <c r="CN47" i="7"/>
  <c r="CN51" i="7" s="1"/>
  <c r="CN55" i="7" s="1"/>
  <c r="CN4" i="7" s="1"/>
  <c r="DL47" i="7"/>
  <c r="DL51" i="7" s="1"/>
  <c r="DL55" i="7" s="1"/>
  <c r="DL4" i="7" s="1"/>
  <c r="C7" i="7"/>
  <c r="DV51" i="7"/>
  <c r="DV55" i="7" s="1"/>
  <c r="DV4" i="7" s="1"/>
  <c r="DA6" i="7"/>
  <c r="CI65" i="7"/>
  <c r="AS66" i="7"/>
  <c r="DP51" i="7"/>
  <c r="DP55" i="7" s="1"/>
  <c r="DP4" i="7" s="1"/>
  <c r="M64" i="7"/>
  <c r="BC64" i="7"/>
  <c r="CG65" i="7"/>
  <c r="AQ66" i="7"/>
  <c r="AQ67" i="7" s="1"/>
  <c r="AR63" i="7" s="1"/>
  <c r="DJ47" i="7"/>
  <c r="DJ51" i="7" s="1"/>
  <c r="DJ55" i="7" s="1"/>
  <c r="DJ4" i="7" s="1"/>
  <c r="CZ47" i="7"/>
  <c r="CZ51" i="7" s="1"/>
  <c r="CZ55" i="7" s="1"/>
  <c r="CZ4" i="7" s="1"/>
  <c r="AY67" i="7"/>
  <c r="AZ63" i="7" s="1"/>
  <c r="CG64" i="7"/>
  <c r="CS66" i="7"/>
  <c r="DW64" i="7"/>
  <c r="G64" i="7"/>
  <c r="M65" i="7"/>
  <c r="S66" i="7"/>
  <c r="AP47" i="7"/>
  <c r="AP51" i="7" s="1"/>
  <c r="AP55" i="7" s="1"/>
  <c r="AP4" i="7" s="1"/>
  <c r="CL47" i="7"/>
  <c r="CL51" i="7" s="1"/>
  <c r="CL55" i="7" s="1"/>
  <c r="CL4" i="7" s="1"/>
  <c r="Z51" i="7"/>
  <c r="Z55" i="7" s="1"/>
  <c r="Z4" i="7" s="1"/>
  <c r="DO64" i="7"/>
  <c r="DO67" i="7" s="1"/>
  <c r="DP63" i="7" s="1"/>
  <c r="BS64" i="7"/>
  <c r="BS67" i="7" s="1"/>
  <c r="BT63" i="7" s="1"/>
  <c r="W64" i="7"/>
  <c r="CW65" i="7"/>
  <c r="BY65" i="7"/>
  <c r="AC65" i="7"/>
  <c r="DC66" i="7"/>
  <c r="CE66" i="7"/>
  <c r="BG66" i="7"/>
  <c r="Q64" i="7"/>
  <c r="Q67" i="7" s="1"/>
  <c r="BS65" i="7"/>
  <c r="BY66" i="7"/>
  <c r="AC66" i="7"/>
  <c r="U7" i="7"/>
  <c r="BQ7" i="7"/>
  <c r="DM7" i="7"/>
  <c r="AA64" i="7"/>
  <c r="AM66" i="7"/>
  <c r="DM64" i="7"/>
  <c r="AY65" i="7"/>
  <c r="BQ65" i="7"/>
  <c r="AS65" i="7"/>
  <c r="AA66" i="7"/>
  <c r="CI64" i="7"/>
  <c r="AM64" i="7"/>
  <c r="DS66" i="7"/>
  <c r="DS67" i="7" s="1"/>
  <c r="DT63" i="7" s="1"/>
  <c r="BW66" i="7"/>
  <c r="C66" i="7"/>
  <c r="T39" i="7"/>
  <c r="T47" i="7" s="1"/>
  <c r="T51" i="7" s="1"/>
  <c r="T55" i="7" s="1"/>
  <c r="T4" i="7" s="1"/>
  <c r="AT47" i="7"/>
  <c r="AT51" i="7" s="1"/>
  <c r="CP47" i="7"/>
  <c r="CP51" i="7" s="1"/>
  <c r="CP55" i="7" s="1"/>
  <c r="CP4" i="7" s="1"/>
  <c r="CK64" i="7"/>
  <c r="CK67" i="7" s="1"/>
  <c r="CL63" i="7" s="1"/>
  <c r="CQ65" i="7"/>
  <c r="DU66" i="7"/>
  <c r="CE64" i="7"/>
  <c r="CE67" i="7" s="1"/>
  <c r="CF63" i="7" s="1"/>
  <c r="K64" i="7"/>
  <c r="K67" i="7" s="1"/>
  <c r="L63" i="7" s="1"/>
  <c r="BY64" i="7"/>
  <c r="BY67" i="7" s="1"/>
  <c r="BZ63" i="7" s="1"/>
  <c r="E64" i="7"/>
  <c r="E67" i="7" s="1"/>
  <c r="F63" i="7" s="1"/>
  <c r="BM66" i="7"/>
  <c r="X39" i="7"/>
  <c r="X47" i="7" s="1"/>
  <c r="AD51" i="7"/>
  <c r="AD55" i="7" s="1"/>
  <c r="AD4" i="7" s="1"/>
  <c r="AV47" i="7"/>
  <c r="AV51" i="7" s="1"/>
  <c r="AV55" i="7" s="1"/>
  <c r="AV4" i="7" s="1"/>
  <c r="BT47" i="7"/>
  <c r="CR47" i="7"/>
  <c r="CR51" i="7" s="1"/>
  <c r="CR55" i="7" s="1"/>
  <c r="CR4" i="7" s="1"/>
  <c r="DP47" i="7"/>
  <c r="AG7" i="7"/>
  <c r="DI65" i="7"/>
  <c r="DI67" i="7" s="1"/>
  <c r="DJ63" i="7" s="1"/>
  <c r="AH47" i="7"/>
  <c r="AH51" i="7" s="1"/>
  <c r="AH55" i="7" s="1"/>
  <c r="AH4" i="7" s="1"/>
  <c r="CT47" i="7"/>
  <c r="CT51" i="7" s="1"/>
  <c r="CT55" i="7" s="1"/>
  <c r="CT4" i="7" s="1"/>
  <c r="DR47" i="7"/>
  <c r="DR51" i="7" s="1"/>
  <c r="DR55" i="7" s="1"/>
  <c r="DR4" i="7" s="1"/>
  <c r="DT47" i="7"/>
  <c r="DT51" i="7" s="1"/>
  <c r="DT55" i="7" s="1"/>
  <c r="DT4" i="7" s="1"/>
  <c r="C63" i="7"/>
  <c r="D58" i="7" s="1"/>
  <c r="AY63" i="7"/>
  <c r="AZ58" i="7" s="1"/>
  <c r="AZ5" i="7" s="1"/>
  <c r="CU63" i="7"/>
  <c r="CV58" i="7" s="1"/>
  <c r="CV5" i="7" s="1"/>
  <c r="I63" i="7"/>
  <c r="DG64" i="7"/>
  <c r="BK64" i="7"/>
  <c r="U65" i="7"/>
  <c r="CU66" i="7"/>
  <c r="AY66" i="7"/>
  <c r="BR47" i="7"/>
  <c r="BR51" i="7" s="1"/>
  <c r="DN47" i="7"/>
  <c r="DN51" i="7" s="1"/>
  <c r="DN55" i="7" s="1"/>
  <c r="DN4" i="7" s="1"/>
  <c r="BM64" i="7"/>
  <c r="BM67" i="7" s="1"/>
  <c r="W65" i="7"/>
  <c r="E66" i="7"/>
  <c r="BS66" i="7"/>
  <c r="K65" i="7"/>
  <c r="BB47" i="7"/>
  <c r="BZ47" i="7"/>
  <c r="Q7" i="7"/>
  <c r="AO7" i="7"/>
  <c r="E63" i="7"/>
  <c r="F58" i="7" s="1"/>
  <c r="F5" i="7" s="1"/>
  <c r="AC63" i="7"/>
  <c r="AD58" i="7" s="1"/>
  <c r="AD5" i="7" s="1"/>
  <c r="BA63" i="7"/>
  <c r="BB58" i="7" s="1"/>
  <c r="BB5" i="7" s="1"/>
  <c r="BY63" i="7"/>
  <c r="BZ58" i="7" s="1"/>
  <c r="CW63" i="7"/>
  <c r="CX58" i="7" s="1"/>
  <c r="DU63" i="7"/>
  <c r="DV58" i="7" s="1"/>
  <c r="W63" i="7"/>
  <c r="X58" i="7" s="1"/>
  <c r="CQ63" i="7"/>
  <c r="CR58" i="7" s="1"/>
  <c r="DO63" i="7"/>
  <c r="Q63" i="7"/>
  <c r="AO63" i="7"/>
  <c r="CK63" i="7"/>
  <c r="DI63" i="7"/>
  <c r="DJ58" i="7" s="1"/>
  <c r="DJ5" i="7" s="1"/>
  <c r="K63" i="7"/>
  <c r="L58" i="7" s="1"/>
  <c r="L5" i="7" s="1"/>
  <c r="CE63" i="7"/>
  <c r="CF58" i="7" s="1"/>
  <c r="CF5" i="7" s="1"/>
  <c r="DC63" i="7"/>
  <c r="CC64" i="7"/>
  <c r="BE64" i="7"/>
  <c r="I64" i="7"/>
  <c r="I67" i="7" s="1"/>
  <c r="J63" i="7" s="1"/>
  <c r="DG65" i="7"/>
  <c r="AM65" i="7"/>
  <c r="O65" i="7"/>
  <c r="O67" i="7" s="1"/>
  <c r="P63" i="7" s="1"/>
  <c r="DM66" i="7"/>
  <c r="BQ66" i="7"/>
  <c r="BQ67" i="7" s="1"/>
  <c r="BR63" i="7" s="1"/>
  <c r="U66" i="7"/>
  <c r="CU64" i="7"/>
  <c r="CC65" i="7"/>
  <c r="BE65" i="7"/>
  <c r="CI66" i="7"/>
  <c r="AS64" i="7"/>
  <c r="C65" i="7"/>
  <c r="AG66" i="7"/>
  <c r="I66" i="7"/>
  <c r="DI64" i="7"/>
  <c r="AO64" i="7"/>
  <c r="DO65" i="7"/>
  <c r="AU65" i="7"/>
  <c r="AU67" i="7" s="1"/>
  <c r="AV63" i="7" s="1"/>
  <c r="CW66" i="7"/>
  <c r="CW67" i="7" s="1"/>
  <c r="CX63" i="7" s="1"/>
  <c r="BA66" i="7"/>
  <c r="BA67" i="7" s="1"/>
  <c r="BB63" i="7" s="1"/>
  <c r="BG64" i="7"/>
  <c r="AO65" i="7"/>
  <c r="Q65" i="7"/>
  <c r="AU66" i="7"/>
  <c r="BA64" i="7"/>
  <c r="DC65" i="7"/>
  <c r="CE65" i="7"/>
  <c r="BG65" i="7"/>
  <c r="AO66" i="7"/>
  <c r="AL51" i="7"/>
  <c r="AL55" i="7" s="1"/>
  <c r="AL4" i="7" s="1"/>
  <c r="BJ51" i="7"/>
  <c r="BJ55" i="7" s="1"/>
  <c r="BJ4" i="7" s="1"/>
  <c r="CH51" i="7"/>
  <c r="CH55" i="7" s="1"/>
  <c r="CH4" i="7" s="1"/>
  <c r="DF51" i="7"/>
  <c r="DF55" i="7" s="1"/>
  <c r="DF4" i="7" s="1"/>
  <c r="Y7" i="7"/>
  <c r="AW7" i="7"/>
  <c r="BU7" i="7"/>
  <c r="DQ7" i="7"/>
  <c r="BE7" i="8"/>
  <c r="I7" i="8"/>
  <c r="P51" i="11"/>
  <c r="P55" i="11" s="1"/>
  <c r="P4" i="11" s="1"/>
  <c r="DM67" i="17"/>
  <c r="CO7" i="12"/>
  <c r="DK67" i="9"/>
  <c r="DL63" i="9" s="1"/>
  <c r="H51" i="9"/>
  <c r="H55" i="9" s="1"/>
  <c r="H4" i="9" s="1"/>
  <c r="X51" i="14"/>
  <c r="X55" i="14" s="1"/>
  <c r="X4" i="14" s="1"/>
  <c r="J51" i="14"/>
  <c r="J55" i="14" s="1"/>
  <c r="J4" i="14" s="1"/>
  <c r="BU67" i="11"/>
  <c r="BV63" i="11" s="1"/>
  <c r="CC7" i="8"/>
  <c r="DF51" i="12"/>
  <c r="DF55" i="12" s="1"/>
  <c r="DF4" i="12" s="1"/>
  <c r="AG67" i="17"/>
  <c r="AH63" i="17" s="1"/>
  <c r="BA67" i="12"/>
  <c r="BB63" i="12" s="1"/>
  <c r="BI67" i="12"/>
  <c r="BJ63" i="12" s="1"/>
  <c r="M67" i="12"/>
  <c r="N63" i="12" s="1"/>
  <c r="DE67" i="17"/>
  <c r="DF63" i="17" s="1"/>
  <c r="CY67" i="17"/>
  <c r="CZ63" i="17" s="1"/>
  <c r="CS67" i="17"/>
  <c r="CT63" i="17" s="1"/>
  <c r="DM7" i="12"/>
  <c r="T51" i="16"/>
  <c r="T55" i="16" s="1"/>
  <c r="T4" i="16" s="1"/>
  <c r="AF51" i="8"/>
  <c r="AF55" i="8" s="1"/>
  <c r="AF4" i="8" s="1"/>
  <c r="N51" i="12"/>
  <c r="N55" i="12" s="1"/>
  <c r="N4" i="12" s="1"/>
  <c r="T51" i="12"/>
  <c r="T55" i="12" s="1"/>
  <c r="T4" i="12" s="1"/>
  <c r="AD51" i="8"/>
  <c r="AD55" i="8" s="1"/>
  <c r="AD4" i="8" s="1"/>
  <c r="CG7" i="8"/>
  <c r="BI67" i="8"/>
  <c r="BJ63" i="8" s="1"/>
  <c r="CG67" i="15"/>
  <c r="CH63" i="15" s="1"/>
  <c r="AS6" i="7"/>
  <c r="BM6" i="9"/>
  <c r="BN63" i="9"/>
  <c r="DO67" i="9"/>
  <c r="DP63" i="9" s="1"/>
  <c r="BS67" i="9"/>
  <c r="BT63" i="9" s="1"/>
  <c r="I6" i="11"/>
  <c r="BB58" i="12"/>
  <c r="BB5" i="12" s="1"/>
  <c r="BA6" i="12"/>
  <c r="DX51" i="13"/>
  <c r="DX55" i="13" s="1"/>
  <c r="DX4" i="13" s="1"/>
  <c r="BD51" i="13"/>
  <c r="BD55" i="13" s="1"/>
  <c r="BD4" i="13" s="1"/>
  <c r="AO6" i="13"/>
  <c r="V58" i="13"/>
  <c r="V5" i="13" s="1"/>
  <c r="AZ55" i="7"/>
  <c r="AZ4" i="7" s="1"/>
  <c r="CK7" i="7"/>
  <c r="AE67" i="7"/>
  <c r="N51" i="8"/>
  <c r="N55" i="8" s="1"/>
  <c r="N4" i="8" s="1"/>
  <c r="AO67" i="8"/>
  <c r="AP63" i="8" s="1"/>
  <c r="DA7" i="13"/>
  <c r="BV51" i="7"/>
  <c r="BV55" i="7" s="1"/>
  <c r="BV4" i="7" s="1"/>
  <c r="AD58" i="11"/>
  <c r="AD5" i="11" s="1"/>
  <c r="AD63" i="11"/>
  <c r="O67" i="12"/>
  <c r="P63" i="12" s="1"/>
  <c r="DN55" i="16"/>
  <c r="DN4" i="16" s="1"/>
  <c r="BR51" i="16"/>
  <c r="BR55" i="16" s="1"/>
  <c r="BR4" i="16" s="1"/>
  <c r="CT58" i="16"/>
  <c r="CT5" i="16" s="1"/>
  <c r="AW67" i="16"/>
  <c r="AX63" i="16" s="1"/>
  <c r="AG67" i="16"/>
  <c r="AH63" i="16" s="1"/>
  <c r="DA67" i="17"/>
  <c r="AG7" i="13"/>
  <c r="CK7" i="14"/>
  <c r="BA7" i="15"/>
  <c r="AO6" i="7"/>
  <c r="BI6" i="9"/>
  <c r="DJ58" i="11"/>
  <c r="DJ5" i="11" s="1"/>
  <c r="DM6" i="12"/>
  <c r="BM67" i="15"/>
  <c r="BN63" i="15" s="1"/>
  <c r="M64" i="17"/>
  <c r="AQ65" i="17"/>
  <c r="BU66" i="17"/>
  <c r="DQ64" i="17"/>
  <c r="BU64" i="17"/>
  <c r="BU67" i="17" s="1"/>
  <c r="BV63" i="17" s="1"/>
  <c r="Y64" i="17"/>
  <c r="BC65" i="17"/>
  <c r="DE66" i="17"/>
  <c r="BI66" i="17"/>
  <c r="M66" i="17"/>
  <c r="AG63" i="7"/>
  <c r="CC63" i="7"/>
  <c r="CQ67" i="7"/>
  <c r="CE63" i="8"/>
  <c r="K63" i="8"/>
  <c r="L58" i="8" s="1"/>
  <c r="L5" i="8" s="1"/>
  <c r="CK63" i="8"/>
  <c r="CL58" i="8" s="1"/>
  <c r="CL5" i="8" s="1"/>
  <c r="AO63" i="8"/>
  <c r="AP58" i="8" s="1"/>
  <c r="AP5" i="8" s="1"/>
  <c r="BL63" i="9"/>
  <c r="BI63" i="10"/>
  <c r="BJ58" i="10" s="1"/>
  <c r="BJ5" i="10" s="1"/>
  <c r="AQ63" i="10"/>
  <c r="AR58" i="10" s="1"/>
  <c r="AR5" i="10" s="1"/>
  <c r="AB51" i="11"/>
  <c r="AB55" i="11" s="1"/>
  <c r="AB4" i="11" s="1"/>
  <c r="DA67" i="11"/>
  <c r="DB63" i="11" s="1"/>
  <c r="U7" i="12"/>
  <c r="AP58" i="7"/>
  <c r="AP5" i="7" s="1"/>
  <c r="DI6" i="8"/>
  <c r="BX58" i="8"/>
  <c r="BX5" i="8" s="1"/>
  <c r="BU6" i="8"/>
  <c r="CV58" i="9"/>
  <c r="CV5" i="9" s="1"/>
  <c r="BE6" i="13"/>
  <c r="BX63" i="14"/>
  <c r="DO64" i="17"/>
  <c r="BS64" i="17"/>
  <c r="W64" i="17"/>
  <c r="W67" i="17" s="1"/>
  <c r="X63" i="17" s="1"/>
  <c r="BY65" i="17"/>
  <c r="BY67" i="17" s="1"/>
  <c r="BZ63" i="17" s="1"/>
  <c r="E65" i="17"/>
  <c r="E67" i="17" s="1"/>
  <c r="F63" i="17" s="1"/>
  <c r="DC66" i="17"/>
  <c r="DC67" i="17" s="1"/>
  <c r="DD63" i="17" s="1"/>
  <c r="K66" i="17"/>
  <c r="I63" i="8"/>
  <c r="AS7" i="9"/>
  <c r="DG63" i="9"/>
  <c r="DH58" i="9" s="1"/>
  <c r="DH5" i="9" s="1"/>
  <c r="BK63" i="9"/>
  <c r="BL58" i="9" s="1"/>
  <c r="BL5" i="9" s="1"/>
  <c r="J47" i="10"/>
  <c r="J51" i="10" s="1"/>
  <c r="J55" i="10" s="1"/>
  <c r="J4" i="10" s="1"/>
  <c r="AO63" i="10"/>
  <c r="AP58" i="10" s="1"/>
  <c r="AP5" i="10" s="1"/>
  <c r="Q63" i="10"/>
  <c r="R58" i="10" s="1"/>
  <c r="R5" i="10" s="1"/>
  <c r="AB63" i="11"/>
  <c r="BG67" i="13"/>
  <c r="BH63" i="13" s="1"/>
  <c r="DM7" i="14"/>
  <c r="CW7" i="16"/>
  <c r="Z63" i="10"/>
  <c r="Y6" i="10"/>
  <c r="AT55" i="12"/>
  <c r="AT4" i="12" s="1"/>
  <c r="BZ58" i="13"/>
  <c r="BZ5" i="13" s="1"/>
  <c r="I6" i="14"/>
  <c r="CO64" i="17"/>
  <c r="AS64" i="17"/>
  <c r="AS67" i="17" s="1"/>
  <c r="AT63" i="17" s="1"/>
  <c r="DS65" i="17"/>
  <c r="DS67" i="17" s="1"/>
  <c r="DT63" i="17" s="1"/>
  <c r="BW65" i="17"/>
  <c r="BW67" i="17" s="1"/>
  <c r="BX63" i="17" s="1"/>
  <c r="C65" i="17"/>
  <c r="I66" i="17"/>
  <c r="I67" i="17" s="1"/>
  <c r="J63" i="17" s="1"/>
  <c r="DU67" i="7"/>
  <c r="DV63" i="7" s="1"/>
  <c r="C7" i="8"/>
  <c r="DD55" i="8"/>
  <c r="DD4" i="8" s="1"/>
  <c r="CW67" i="8"/>
  <c r="CX63" i="8" s="1"/>
  <c r="P51" i="12"/>
  <c r="P55" i="12" s="1"/>
  <c r="P4" i="12" s="1"/>
  <c r="BE67" i="13"/>
  <c r="BF63" i="13" s="1"/>
  <c r="V51" i="16"/>
  <c r="V55" i="16" s="1"/>
  <c r="V4" i="16" s="1"/>
  <c r="CO7" i="17"/>
  <c r="BE6" i="7"/>
  <c r="AK6" i="7"/>
  <c r="CG6" i="10"/>
  <c r="DD58" i="11"/>
  <c r="DD5" i="11" s="1"/>
  <c r="DA6" i="11"/>
  <c r="DD63" i="11"/>
  <c r="AS6" i="11"/>
  <c r="AQ67" i="11"/>
  <c r="AR63" i="11" s="1"/>
  <c r="CG67" i="11"/>
  <c r="CH63" i="11" s="1"/>
  <c r="AK67" i="11"/>
  <c r="AL63" i="11" s="1"/>
  <c r="M67" i="11"/>
  <c r="N63" i="11" s="1"/>
  <c r="BQ67" i="11"/>
  <c r="BR63" i="11" s="1"/>
  <c r="AS67" i="11"/>
  <c r="AT63" i="11" s="1"/>
  <c r="DH51" i="12"/>
  <c r="DH55" i="12" s="1"/>
  <c r="DH4" i="12" s="1"/>
  <c r="BL51" i="12"/>
  <c r="BL55" i="12" s="1"/>
  <c r="BL4" i="12" s="1"/>
  <c r="C6" i="12"/>
  <c r="DM6" i="13"/>
  <c r="H51" i="14"/>
  <c r="H55" i="14" s="1"/>
  <c r="H4" i="14" s="1"/>
  <c r="BV58" i="14"/>
  <c r="BV5" i="14" s="1"/>
  <c r="BU6" i="14"/>
  <c r="DX58" i="15"/>
  <c r="DX5" i="15" s="1"/>
  <c r="Q6" i="15"/>
  <c r="Z58" i="16"/>
  <c r="Z5" i="16" s="1"/>
  <c r="C6" i="17"/>
  <c r="DK64" i="17"/>
  <c r="CM64" i="17"/>
  <c r="BO64" i="17"/>
  <c r="BO67" i="17" s="1"/>
  <c r="BP63" i="17" s="1"/>
  <c r="AQ64" i="17"/>
  <c r="AQ67" i="17" s="1"/>
  <c r="AR63" i="17" s="1"/>
  <c r="S64" i="17"/>
  <c r="S67" i="17" s="1"/>
  <c r="T63" i="17" s="1"/>
  <c r="DQ65" i="17"/>
  <c r="CS65" i="17"/>
  <c r="BU65" i="17"/>
  <c r="Y65" i="17"/>
  <c r="CY66" i="17"/>
  <c r="CA66" i="17"/>
  <c r="AE66" i="17"/>
  <c r="AE67" i="17" s="1"/>
  <c r="AF63" i="17" s="1"/>
  <c r="BY7" i="9"/>
  <c r="AD47" i="11"/>
  <c r="AD51" i="11" s="1"/>
  <c r="AD55" i="11" s="1"/>
  <c r="AD4" i="11" s="1"/>
  <c r="Q67" i="11"/>
  <c r="R63" i="11" s="1"/>
  <c r="C67" i="12"/>
  <c r="D63" i="12" s="1"/>
  <c r="BP47" i="13"/>
  <c r="BP51" i="13" s="1"/>
  <c r="BP55" i="13" s="1"/>
  <c r="BP4" i="13" s="1"/>
  <c r="R51" i="14"/>
  <c r="R55" i="14" s="1"/>
  <c r="R4" i="14" s="1"/>
  <c r="DI7" i="14"/>
  <c r="DX58" i="8"/>
  <c r="DX5" i="8" s="1"/>
  <c r="BL58" i="10"/>
  <c r="BL5" i="10" s="1"/>
  <c r="AO6" i="10"/>
  <c r="X58" i="10"/>
  <c r="X5" i="10" s="1"/>
  <c r="U6" i="10"/>
  <c r="DO67" i="11"/>
  <c r="DP63" i="11" s="1"/>
  <c r="AI67" i="11"/>
  <c r="AJ63" i="11" s="1"/>
  <c r="CP58" i="13"/>
  <c r="CP5" i="13" s="1"/>
  <c r="CO6" i="13"/>
  <c r="F51" i="14"/>
  <c r="F55" i="14" s="1"/>
  <c r="F4" i="14" s="1"/>
  <c r="AP58" i="15"/>
  <c r="AP5" i="15" s="1"/>
  <c r="AO6" i="15"/>
  <c r="AR55" i="17"/>
  <c r="AR4" i="17" s="1"/>
  <c r="DI64" i="17"/>
  <c r="CK64" i="17"/>
  <c r="BM64" i="17"/>
  <c r="BM67" i="17" s="1"/>
  <c r="BN63" i="17" s="1"/>
  <c r="AO64" i="17"/>
  <c r="AO67" i="17" s="1"/>
  <c r="AP63" i="17" s="1"/>
  <c r="Q64" i="17"/>
  <c r="Q67" i="17" s="1"/>
  <c r="R63" i="17" s="1"/>
  <c r="DO65" i="17"/>
  <c r="CQ65" i="17"/>
  <c r="CQ67" i="17" s="1"/>
  <c r="CR63" i="17" s="1"/>
  <c r="BS65" i="17"/>
  <c r="AU65" i="17"/>
  <c r="W65" i="17"/>
  <c r="DU66" i="17"/>
  <c r="CW66" i="17"/>
  <c r="CW67" i="17" s="1"/>
  <c r="CX63" i="17" s="1"/>
  <c r="BY66" i="17"/>
  <c r="BA66" i="17"/>
  <c r="E66" i="17"/>
  <c r="V51" i="7"/>
  <c r="V55" i="7" s="1"/>
  <c r="V4" i="7" s="1"/>
  <c r="CK7" i="8"/>
  <c r="AC67" i="8"/>
  <c r="AD63" i="8" s="1"/>
  <c r="CF47" i="9"/>
  <c r="CF51" i="9" s="1"/>
  <c r="CF55" i="9" s="1"/>
  <c r="CF4" i="9" s="1"/>
  <c r="BH47" i="9"/>
  <c r="BH51" i="9" s="1"/>
  <c r="BH55" i="9" s="1"/>
  <c r="BH4" i="9" s="1"/>
  <c r="AJ47" i="9"/>
  <c r="AJ51" i="9" s="1"/>
  <c r="AJ55" i="9" s="1"/>
  <c r="AJ4" i="9" s="1"/>
  <c r="BW63" i="9"/>
  <c r="AY63" i="9"/>
  <c r="AZ58" i="9" s="1"/>
  <c r="AZ5" i="9" s="1"/>
  <c r="AA63" i="9"/>
  <c r="AB58" i="9" s="1"/>
  <c r="AB5" i="9" s="1"/>
  <c r="C63" i="9"/>
  <c r="D58" i="9" s="1"/>
  <c r="D5" i="9" s="1"/>
  <c r="DA63" i="9"/>
  <c r="DB58" i="9" s="1"/>
  <c r="DB5" i="9" s="1"/>
  <c r="AG63" i="9"/>
  <c r="AH58" i="9" s="1"/>
  <c r="AH5" i="9" s="1"/>
  <c r="AJ51" i="10"/>
  <c r="AJ55" i="10" s="1"/>
  <c r="AJ4" i="10" s="1"/>
  <c r="AN69" i="10"/>
  <c r="AN55" i="10"/>
  <c r="AN4" i="10" s="1"/>
  <c r="DQ7" i="10"/>
  <c r="BA7" i="12"/>
  <c r="DS67" i="12"/>
  <c r="DT63" i="12" s="1"/>
  <c r="BQ7" i="14"/>
  <c r="V47" i="14"/>
  <c r="V51" i="14" s="1"/>
  <c r="V55" i="14" s="1"/>
  <c r="V4" i="14" s="1"/>
  <c r="DM63" i="14"/>
  <c r="DN58" i="14" s="1"/>
  <c r="DN5" i="14" s="1"/>
  <c r="C63" i="14"/>
  <c r="D58" i="14" s="1"/>
  <c r="D5" i="14" s="1"/>
  <c r="DA63" i="14"/>
  <c r="DB58" i="14" s="1"/>
  <c r="DB5" i="14" s="1"/>
  <c r="J47" i="15"/>
  <c r="J51" i="15" s="1"/>
  <c r="J55" i="15" s="1"/>
  <c r="J4" i="15" s="1"/>
  <c r="X51" i="17"/>
  <c r="X55" i="17" s="1"/>
  <c r="X4" i="17" s="1"/>
  <c r="DI7" i="17"/>
  <c r="Q7" i="17"/>
  <c r="CK7" i="17"/>
  <c r="Y7" i="17"/>
  <c r="AS6" i="8"/>
  <c r="F58" i="8"/>
  <c r="F5" i="8" s="1"/>
  <c r="BA67" i="8"/>
  <c r="BB63" i="8" s="1"/>
  <c r="M67" i="8"/>
  <c r="N63" i="8" s="1"/>
  <c r="BD51" i="9"/>
  <c r="BD55" i="9" s="1"/>
  <c r="BD4" i="9" s="1"/>
  <c r="CC6" i="10"/>
  <c r="DV63" i="11"/>
  <c r="AX51" i="14"/>
  <c r="AX55" i="14" s="1"/>
  <c r="AX4" i="14" s="1"/>
  <c r="CW6" i="15"/>
  <c r="CB58" i="15"/>
  <c r="CB5" i="15" s="1"/>
  <c r="DE67" i="15"/>
  <c r="DF63" i="15" s="1"/>
  <c r="DW64" i="15"/>
  <c r="DW67" i="15" s="1"/>
  <c r="DX63" i="15" s="1"/>
  <c r="CY64" i="15"/>
  <c r="CY67" i="15" s="1"/>
  <c r="CZ63" i="15" s="1"/>
  <c r="CA64" i="15"/>
  <c r="CA67" i="15" s="1"/>
  <c r="CB63" i="15" s="1"/>
  <c r="BC64" i="15"/>
  <c r="BC67" i="15" s="1"/>
  <c r="BD63" i="15" s="1"/>
  <c r="G64" i="15"/>
  <c r="G67" i="15" s="1"/>
  <c r="H63" i="15" s="1"/>
  <c r="CG65" i="15"/>
  <c r="AK65" i="15"/>
  <c r="M65" i="15"/>
  <c r="M67" i="15" s="1"/>
  <c r="N63" i="15" s="1"/>
  <c r="DK66" i="15"/>
  <c r="DK67" i="15" s="1"/>
  <c r="DL63" i="15" s="1"/>
  <c r="CM66" i="15"/>
  <c r="BO66" i="15"/>
  <c r="AQ66" i="15"/>
  <c r="AQ67" i="15" s="1"/>
  <c r="AR63" i="15" s="1"/>
  <c r="S66" i="15"/>
  <c r="S67" i="15" s="1"/>
  <c r="T63" i="15" s="1"/>
  <c r="DG64" i="15"/>
  <c r="DG67" i="15" s="1"/>
  <c r="DH63" i="15" s="1"/>
  <c r="BK64" i="15"/>
  <c r="AM64" i="15"/>
  <c r="O64" i="15"/>
  <c r="O67" i="15" s="1"/>
  <c r="P63" i="15" s="1"/>
  <c r="DM65" i="15"/>
  <c r="CO65" i="15"/>
  <c r="BQ65" i="15"/>
  <c r="AS65" i="15"/>
  <c r="AS67" i="15" s="1"/>
  <c r="AT63" i="15" s="1"/>
  <c r="DS66" i="15"/>
  <c r="CU66" i="15"/>
  <c r="BW66" i="15"/>
  <c r="AA66" i="15"/>
  <c r="C66" i="15"/>
  <c r="CD51" i="16"/>
  <c r="CD55" i="16" s="1"/>
  <c r="CD4" i="16" s="1"/>
  <c r="Z51" i="16"/>
  <c r="Z55" i="16" s="1"/>
  <c r="Z4" i="16" s="1"/>
  <c r="DF58" i="16"/>
  <c r="DF5" i="16" s="1"/>
  <c r="DE6" i="16"/>
  <c r="X58" i="16"/>
  <c r="X5" i="16" s="1"/>
  <c r="U6" i="16"/>
  <c r="AS6" i="17"/>
  <c r="X51" i="7"/>
  <c r="X55" i="7" s="1"/>
  <c r="X4" i="7" s="1"/>
  <c r="BU7" i="9"/>
  <c r="U7" i="11"/>
  <c r="C7" i="12"/>
  <c r="V51" i="13"/>
  <c r="V55" i="13" s="1"/>
  <c r="V4" i="13" s="1"/>
  <c r="T47" i="13"/>
  <c r="T51" i="13" s="1"/>
  <c r="T55" i="13" s="1"/>
  <c r="T4" i="13" s="1"/>
  <c r="K67" i="13"/>
  <c r="L63" i="13" s="1"/>
  <c r="Q7" i="14"/>
  <c r="DN47" i="14"/>
  <c r="CP47" i="14"/>
  <c r="CP51" i="14" s="1"/>
  <c r="CP55" i="14" s="1"/>
  <c r="CP4" i="14" s="1"/>
  <c r="BR47" i="14"/>
  <c r="BR51" i="14" s="1"/>
  <c r="BR55" i="14" s="1"/>
  <c r="BR4" i="14" s="1"/>
  <c r="AT47" i="14"/>
  <c r="AT51" i="14" s="1"/>
  <c r="AT55" i="14" s="1"/>
  <c r="AT4" i="14" s="1"/>
  <c r="DK63" i="14"/>
  <c r="DL58" i="14" s="1"/>
  <c r="DL5" i="14" s="1"/>
  <c r="AQ63" i="14"/>
  <c r="AR58" i="14" s="1"/>
  <c r="AR5" i="14" s="1"/>
  <c r="S63" i="14"/>
  <c r="T58" i="14" s="1"/>
  <c r="T5" i="14" s="1"/>
  <c r="CS63" i="14"/>
  <c r="CT58" i="14" s="1"/>
  <c r="CT5" i="14" s="1"/>
  <c r="AW63" i="14"/>
  <c r="AX58" i="14" s="1"/>
  <c r="AX5" i="14" s="1"/>
  <c r="CA63" i="14"/>
  <c r="CB58" i="14" s="1"/>
  <c r="CB5" i="14" s="1"/>
  <c r="AE63" i="14"/>
  <c r="AF58" i="14" s="1"/>
  <c r="AF5" i="14" s="1"/>
  <c r="DI7" i="15"/>
  <c r="AO7" i="15"/>
  <c r="BY7" i="16"/>
  <c r="BA7" i="16"/>
  <c r="AC7" i="16"/>
  <c r="DL55" i="17"/>
  <c r="DL4" i="17" s="1"/>
  <c r="CN55" i="17"/>
  <c r="CN4" i="17" s="1"/>
  <c r="BP55" i="17"/>
  <c r="BP4" i="17" s="1"/>
  <c r="AY67" i="8"/>
  <c r="AZ63" i="8" s="1"/>
  <c r="AA67" i="8"/>
  <c r="AB63" i="8" s="1"/>
  <c r="BP51" i="11"/>
  <c r="BP55" i="11" s="1"/>
  <c r="BP4" i="11" s="1"/>
  <c r="V58" i="12"/>
  <c r="V5" i="12" s="1"/>
  <c r="BJ55" i="13"/>
  <c r="BJ4" i="13" s="1"/>
  <c r="CN58" i="13"/>
  <c r="CN5" i="13" s="1"/>
  <c r="C67" i="13"/>
  <c r="D63" i="13" s="1"/>
  <c r="DX51" i="16"/>
  <c r="DX55" i="16" s="1"/>
  <c r="DX4" i="16" s="1"/>
  <c r="CZ51" i="16"/>
  <c r="CZ55" i="16" s="1"/>
  <c r="CZ4" i="16" s="1"/>
  <c r="CB51" i="16"/>
  <c r="CB55" i="16" s="1"/>
  <c r="CB4" i="16" s="1"/>
  <c r="BD51" i="16"/>
  <c r="BD55" i="16" s="1"/>
  <c r="BD4" i="16" s="1"/>
  <c r="CH51" i="17"/>
  <c r="CH55" i="17" s="1"/>
  <c r="CH4" i="17" s="1"/>
  <c r="U63" i="7"/>
  <c r="AS63" i="7"/>
  <c r="AT58" i="7" s="1"/>
  <c r="BQ63" i="7"/>
  <c r="CO63" i="7"/>
  <c r="W67" i="7"/>
  <c r="AS7" i="8"/>
  <c r="DU63" i="8"/>
  <c r="DV58" i="8" s="1"/>
  <c r="DV5" i="8" s="1"/>
  <c r="CW63" i="8"/>
  <c r="BY63" i="8"/>
  <c r="BZ58" i="8" s="1"/>
  <c r="BZ5" i="8" s="1"/>
  <c r="BA63" i="8"/>
  <c r="BB58" i="8" s="1"/>
  <c r="BB5" i="8" s="1"/>
  <c r="AC63" i="8"/>
  <c r="AD58" i="8" s="1"/>
  <c r="AD5" i="8" s="1"/>
  <c r="E63" i="8"/>
  <c r="DB47" i="10"/>
  <c r="DB51" i="10" s="1"/>
  <c r="DB55" i="10" s="1"/>
  <c r="DB4" i="10" s="1"/>
  <c r="CD47" i="10"/>
  <c r="CD51" i="10" s="1"/>
  <c r="CD55" i="10" s="1"/>
  <c r="CD4" i="10" s="1"/>
  <c r="CW7" i="11"/>
  <c r="L63" i="11"/>
  <c r="DU63" i="12"/>
  <c r="DV58" i="12" s="1"/>
  <c r="DV5" i="12" s="1"/>
  <c r="CW63" i="12"/>
  <c r="BY63" i="12"/>
  <c r="BZ58" i="12" s="1"/>
  <c r="BZ5" i="12" s="1"/>
  <c r="BA63" i="12"/>
  <c r="AC63" i="12"/>
  <c r="AD58" i="12" s="1"/>
  <c r="AD5" i="12" s="1"/>
  <c r="E63" i="12"/>
  <c r="F58" i="12" s="1"/>
  <c r="F5" i="12" s="1"/>
  <c r="N51" i="13"/>
  <c r="N55" i="13" s="1"/>
  <c r="N4" i="13" s="1"/>
  <c r="BY7" i="13"/>
  <c r="CG67" i="13"/>
  <c r="CH63" i="13" s="1"/>
  <c r="BM7" i="14"/>
  <c r="C7" i="14"/>
  <c r="DI63" i="14"/>
  <c r="DJ58" i="14" s="1"/>
  <c r="DJ5" i="14" s="1"/>
  <c r="CK63" i="14"/>
  <c r="CL58" i="14" s="1"/>
  <c r="CL5" i="14" s="1"/>
  <c r="BM63" i="14"/>
  <c r="BN58" i="14" s="1"/>
  <c r="BN5" i="14" s="1"/>
  <c r="BS63" i="14"/>
  <c r="BT58" i="14" s="1"/>
  <c r="BT5" i="14" s="1"/>
  <c r="W63" i="14"/>
  <c r="X58" i="14" s="1"/>
  <c r="X5" i="14" s="1"/>
  <c r="R47" i="16"/>
  <c r="R51" i="16" s="1"/>
  <c r="R55" i="16" s="1"/>
  <c r="R4" i="16" s="1"/>
  <c r="DE7" i="17"/>
  <c r="CL58" i="7"/>
  <c r="CL5" i="7" s="1"/>
  <c r="CH51" i="8"/>
  <c r="CH55" i="8" s="1"/>
  <c r="CH4" i="8" s="1"/>
  <c r="BQ6" i="9"/>
  <c r="BR58" i="9"/>
  <c r="BR5" i="9" s="1"/>
  <c r="C67" i="10"/>
  <c r="D63" i="10" s="1"/>
  <c r="W67" i="10"/>
  <c r="X63" i="10" s="1"/>
  <c r="CL51" i="11"/>
  <c r="CL55" i="11" s="1"/>
  <c r="CL4" i="11" s="1"/>
  <c r="BN51" i="11"/>
  <c r="BN55" i="11" s="1"/>
  <c r="BN4" i="11" s="1"/>
  <c r="AP51" i="11"/>
  <c r="AP55" i="11" s="1"/>
  <c r="AP4" i="11" s="1"/>
  <c r="T58" i="12"/>
  <c r="T5" i="12" s="1"/>
  <c r="Q64" i="12"/>
  <c r="BA66" i="12"/>
  <c r="DC64" i="12"/>
  <c r="DC67" i="12" s="1"/>
  <c r="DD63" i="12" s="1"/>
  <c r="BM65" i="12"/>
  <c r="BU64" i="12"/>
  <c r="BU67" i="12" s="1"/>
  <c r="BV63" i="12" s="1"/>
  <c r="G65" i="12"/>
  <c r="G67" i="12" s="1"/>
  <c r="H63" i="12" s="1"/>
  <c r="DE66" i="12"/>
  <c r="DE67" i="12" s="1"/>
  <c r="DF63" i="12" s="1"/>
  <c r="S64" i="12"/>
  <c r="BC66" i="12"/>
  <c r="BC67" i="12" s="1"/>
  <c r="BD63" i="12" s="1"/>
  <c r="M6" i="7"/>
  <c r="M7" i="7"/>
  <c r="AK7" i="7"/>
  <c r="BI7" i="7"/>
  <c r="CG7" i="7"/>
  <c r="AU63" i="7"/>
  <c r="AV58" i="7" s="1"/>
  <c r="AV5" i="7" s="1"/>
  <c r="BS63" i="7"/>
  <c r="BT58" i="7" s="1"/>
  <c r="BT5" i="7" s="1"/>
  <c r="BM63" i="7"/>
  <c r="BG63" i="7"/>
  <c r="CT47" i="8"/>
  <c r="AX47" i="8"/>
  <c r="AX51" i="8" s="1"/>
  <c r="AX55" i="8" s="1"/>
  <c r="AX4" i="8" s="1"/>
  <c r="CU63" i="8"/>
  <c r="CV58" i="8" s="1"/>
  <c r="CV5" i="8" s="1"/>
  <c r="AA63" i="8"/>
  <c r="AB58" i="8" s="1"/>
  <c r="AB5" i="8" s="1"/>
  <c r="AB39" i="9"/>
  <c r="AB47" i="9" s="1"/>
  <c r="AB51" i="9" s="1"/>
  <c r="AB55" i="9" s="1"/>
  <c r="AB4" i="9" s="1"/>
  <c r="BI6" i="10"/>
  <c r="AD51" i="10"/>
  <c r="AD55" i="10" s="1"/>
  <c r="AD4" i="10" s="1"/>
  <c r="AJ51" i="11"/>
  <c r="AJ55" i="11" s="1"/>
  <c r="AJ4" i="11" s="1"/>
  <c r="U63" i="11"/>
  <c r="V58" i="11" s="1"/>
  <c r="V5" i="11" s="1"/>
  <c r="BW63" i="11"/>
  <c r="C63" i="11"/>
  <c r="DA63" i="11"/>
  <c r="CC63" i="11"/>
  <c r="CD58" i="11" s="1"/>
  <c r="CD5" i="11" s="1"/>
  <c r="BE63" i="11"/>
  <c r="BF58" i="11" s="1"/>
  <c r="BF5" i="11" s="1"/>
  <c r="DS63" i="12"/>
  <c r="DT58" i="12" s="1"/>
  <c r="DT5" i="12" s="1"/>
  <c r="CU63" i="12"/>
  <c r="CV58" i="12" s="1"/>
  <c r="CV5" i="12" s="1"/>
  <c r="BW63" i="12"/>
  <c r="AY63" i="12"/>
  <c r="AZ58" i="12" s="1"/>
  <c r="AZ5" i="12" s="1"/>
  <c r="BA7" i="14"/>
  <c r="DS67" i="14"/>
  <c r="DT63" i="14" s="1"/>
  <c r="BQ63" i="14"/>
  <c r="BR58" i="14" s="1"/>
  <c r="BR5" i="14" s="1"/>
  <c r="U63" i="14"/>
  <c r="V58" i="14" s="1"/>
  <c r="V5" i="14" s="1"/>
  <c r="DD47" i="15"/>
  <c r="DD51" i="15" s="1"/>
  <c r="DD55" i="15" s="1"/>
  <c r="DD4" i="15" s="1"/>
  <c r="BH47" i="15"/>
  <c r="BH51" i="15" s="1"/>
  <c r="BH55" i="15" s="1"/>
  <c r="BH4" i="15" s="1"/>
  <c r="AJ47" i="15"/>
  <c r="AJ51" i="15" s="1"/>
  <c r="AJ55" i="15" s="1"/>
  <c r="AJ4" i="15" s="1"/>
  <c r="Y6" i="16"/>
  <c r="AH51" i="16"/>
  <c r="AH55" i="16" s="1"/>
  <c r="AH4" i="16" s="1"/>
  <c r="DD58" i="7"/>
  <c r="DD5" i="7" s="1"/>
  <c r="BI6" i="8"/>
  <c r="V58" i="8"/>
  <c r="V5" i="8" s="1"/>
  <c r="U6" i="8"/>
  <c r="CR58" i="8"/>
  <c r="CR5" i="8" s="1"/>
  <c r="P58" i="10"/>
  <c r="P5" i="10" s="1"/>
  <c r="M6" i="10"/>
  <c r="CO66" i="11"/>
  <c r="CO67" i="11" s="1"/>
  <c r="CI66" i="11"/>
  <c r="AK6" i="12"/>
  <c r="BT58" i="12"/>
  <c r="BT5" i="12" s="1"/>
  <c r="X58" i="13"/>
  <c r="X5" i="13" s="1"/>
  <c r="AU67" i="14"/>
  <c r="AV63" i="14" s="1"/>
  <c r="AC67" i="14"/>
  <c r="AD63" i="14" s="1"/>
  <c r="E67" i="14"/>
  <c r="F63" i="14" s="1"/>
  <c r="DK67" i="14"/>
  <c r="DL63" i="14" s="1"/>
  <c r="DX51" i="15"/>
  <c r="DX55" i="15" s="1"/>
  <c r="DX4" i="15" s="1"/>
  <c r="CZ58" i="17"/>
  <c r="CZ5" i="17" s="1"/>
  <c r="CW6" i="17"/>
  <c r="DG67" i="11"/>
  <c r="DH63" i="11" s="1"/>
  <c r="CQ67" i="12"/>
  <c r="CR63" i="12" s="1"/>
  <c r="AK7" i="13"/>
  <c r="F51" i="8"/>
  <c r="F55" i="8" s="1"/>
  <c r="F4" i="8" s="1"/>
  <c r="BC67" i="8"/>
  <c r="BD63" i="8" s="1"/>
  <c r="BA67" i="9"/>
  <c r="BB63" i="9" s="1"/>
  <c r="E67" i="9"/>
  <c r="F63" i="9" s="1"/>
  <c r="CQ67" i="9"/>
  <c r="CR63" i="9" s="1"/>
  <c r="CZ51" i="13"/>
  <c r="CZ55" i="13" s="1"/>
  <c r="CZ4" i="13" s="1"/>
  <c r="CC6" i="13"/>
  <c r="DU67" i="17"/>
  <c r="DV63" i="17" s="1"/>
  <c r="DI7" i="7"/>
  <c r="DE67" i="8"/>
  <c r="DF63" i="8" s="1"/>
  <c r="U67" i="9"/>
  <c r="V63" i="9" s="1"/>
  <c r="DE67" i="11"/>
  <c r="DF63" i="11" s="1"/>
  <c r="M7" i="16"/>
  <c r="BA7" i="17"/>
  <c r="AG67" i="12"/>
  <c r="AH63" i="12" s="1"/>
  <c r="CP55" i="16"/>
  <c r="CP4" i="16" s="1"/>
  <c r="BK67" i="16"/>
  <c r="BL63" i="16" s="1"/>
  <c r="CV51" i="17"/>
  <c r="CV55" i="17" s="1"/>
  <c r="CV4" i="17" s="1"/>
  <c r="AS7" i="7"/>
  <c r="CO7" i="7"/>
  <c r="L51" i="8"/>
  <c r="L55" i="8" s="1"/>
  <c r="L4" i="8" s="1"/>
  <c r="J47" i="8"/>
  <c r="J51" i="8" s="1"/>
  <c r="J55" i="8" s="1"/>
  <c r="J4" i="8" s="1"/>
  <c r="AM67" i="8"/>
  <c r="AN63" i="8" s="1"/>
  <c r="BM7" i="10"/>
  <c r="F51" i="11"/>
  <c r="F55" i="11" s="1"/>
  <c r="F4" i="11" s="1"/>
  <c r="BE7" i="13"/>
  <c r="AG6" i="14"/>
  <c r="AJ58" i="14"/>
  <c r="AJ5" i="14" s="1"/>
  <c r="DN63" i="17"/>
  <c r="DM6" i="17"/>
  <c r="BO65" i="17"/>
  <c r="AW64" i="17"/>
  <c r="DW65" i="17"/>
  <c r="CA65" i="17"/>
  <c r="CA67" i="17" s="1"/>
  <c r="CB63" i="17" s="1"/>
  <c r="G65" i="17"/>
  <c r="G67" i="17" s="1"/>
  <c r="H63" i="17" s="1"/>
  <c r="CG66" i="17"/>
  <c r="AK66" i="17"/>
  <c r="BE63" i="7"/>
  <c r="DI63" i="8"/>
  <c r="DJ58" i="8" s="1"/>
  <c r="DJ5" i="8" s="1"/>
  <c r="BM63" i="8"/>
  <c r="BN58" i="8" s="1"/>
  <c r="BN5" i="8" s="1"/>
  <c r="Q63" i="8"/>
  <c r="R58" i="8" s="1"/>
  <c r="R5" i="8" s="1"/>
  <c r="CG63" i="10"/>
  <c r="CH58" i="10" s="1"/>
  <c r="CH5" i="10" s="1"/>
  <c r="S63" i="10"/>
  <c r="T58" i="10" s="1"/>
  <c r="T5" i="10" s="1"/>
  <c r="AO7" i="11"/>
  <c r="AG67" i="14"/>
  <c r="AH63" i="14" s="1"/>
  <c r="CO7" i="15"/>
  <c r="DP58" i="7"/>
  <c r="DP5" i="7" s="1"/>
  <c r="CT51" i="8"/>
  <c r="CT55" i="8" s="1"/>
  <c r="CT4" i="8" s="1"/>
  <c r="CC6" i="9"/>
  <c r="J63" i="10"/>
  <c r="I6" i="10"/>
  <c r="AV55" i="12"/>
  <c r="AV4" i="12" s="1"/>
  <c r="AP58" i="13"/>
  <c r="AP5" i="13" s="1"/>
  <c r="L58" i="14"/>
  <c r="L5" i="14" s="1"/>
  <c r="AU64" i="17"/>
  <c r="DU65" i="17"/>
  <c r="CE66" i="17"/>
  <c r="AI66" i="17"/>
  <c r="H51" i="8"/>
  <c r="H55" i="8" s="1"/>
  <c r="H4" i="8" s="1"/>
  <c r="CC63" i="8"/>
  <c r="CD58" i="8" s="1"/>
  <c r="CD5" i="8" s="1"/>
  <c r="BK63" i="8"/>
  <c r="BL58" i="8" s="1"/>
  <c r="BL5" i="8" s="1"/>
  <c r="CK7" i="9"/>
  <c r="CI63" i="9"/>
  <c r="CJ58" i="9" s="1"/>
  <c r="CJ5" i="9" s="1"/>
  <c r="Z51" i="11"/>
  <c r="Z55" i="11" s="1"/>
  <c r="Z4" i="11" s="1"/>
  <c r="BQ7" i="12"/>
  <c r="CI67" i="12"/>
  <c r="CJ63" i="12" s="1"/>
  <c r="M63" i="15"/>
  <c r="X51" i="16"/>
  <c r="X55" i="16" s="1"/>
  <c r="X4" i="16" s="1"/>
  <c r="R63" i="7"/>
  <c r="CL58" i="11"/>
  <c r="CL5" i="11" s="1"/>
  <c r="BA6" i="14"/>
  <c r="BQ64" i="17"/>
  <c r="BQ67" i="17" s="1"/>
  <c r="BR63" i="17" s="1"/>
  <c r="U64" i="17"/>
  <c r="U67" i="17" s="1"/>
  <c r="V63" i="17" s="1"/>
  <c r="CU65" i="17"/>
  <c r="CU67" i="17" s="1"/>
  <c r="CV63" i="17" s="1"/>
  <c r="AA65" i="17"/>
  <c r="AA67" i="17" s="1"/>
  <c r="AB63" i="17" s="1"/>
  <c r="CC66" i="17"/>
  <c r="CC67" i="17" s="1"/>
  <c r="CD63" i="17" s="1"/>
  <c r="AG66" i="17"/>
  <c r="BH55" i="8"/>
  <c r="BH4" i="8" s="1"/>
  <c r="CO7" i="8"/>
  <c r="M7" i="9"/>
  <c r="Y7" i="13"/>
  <c r="BR47" i="13"/>
  <c r="BR51" i="13" s="1"/>
  <c r="BR55" i="13" s="1"/>
  <c r="BR4" i="13" s="1"/>
  <c r="CK7" i="15"/>
  <c r="BN63" i="7"/>
  <c r="CR47" i="8"/>
  <c r="CR51" i="8" s="1"/>
  <c r="CR55" i="8" s="1"/>
  <c r="CR4" i="8" s="1"/>
  <c r="AV47" i="8"/>
  <c r="AV51" i="8" s="1"/>
  <c r="AV55" i="8" s="1"/>
  <c r="AV4" i="8" s="1"/>
  <c r="Z47" i="8"/>
  <c r="Z51" i="8" s="1"/>
  <c r="Z55" i="8" s="1"/>
  <c r="Z4" i="8" s="1"/>
  <c r="H47" i="8"/>
  <c r="DQ63" i="8"/>
  <c r="DR58" i="8" s="1"/>
  <c r="DR5" i="8" s="1"/>
  <c r="CS63" i="8"/>
  <c r="CT58" i="8" s="1"/>
  <c r="CT5" i="8" s="1"/>
  <c r="AW63" i="8"/>
  <c r="AX58" i="8" s="1"/>
  <c r="AX5" i="8" s="1"/>
  <c r="Y63" i="8"/>
  <c r="Z58" i="8" s="1"/>
  <c r="Z5" i="8" s="1"/>
  <c r="AB51" i="10"/>
  <c r="AB55" i="10" s="1"/>
  <c r="AB4" i="10" s="1"/>
  <c r="X39" i="10"/>
  <c r="X47" i="10" s="1"/>
  <c r="X51" i="10" s="1"/>
  <c r="X55" i="10" s="1"/>
  <c r="X4" i="10" s="1"/>
  <c r="DA63" i="10"/>
  <c r="CC63" i="10"/>
  <c r="CD58" i="10" s="1"/>
  <c r="CD5" i="10" s="1"/>
  <c r="I63" i="10"/>
  <c r="J58" i="10" s="1"/>
  <c r="J5" i="10" s="1"/>
  <c r="H47" i="11"/>
  <c r="H51" i="11" s="1"/>
  <c r="H55" i="11" s="1"/>
  <c r="H4" i="11" s="1"/>
  <c r="DK63" i="11"/>
  <c r="DL58" i="11" s="1"/>
  <c r="DL5" i="11" s="1"/>
  <c r="CM63" i="11"/>
  <c r="CN58" i="11" s="1"/>
  <c r="CN5" i="11" s="1"/>
  <c r="BO63" i="11"/>
  <c r="BP58" i="11" s="1"/>
  <c r="BP5" i="11" s="1"/>
  <c r="AQ63" i="11"/>
  <c r="AR58" i="11" s="1"/>
  <c r="AR5" i="11" s="1"/>
  <c r="S63" i="11"/>
  <c r="BU63" i="11"/>
  <c r="BV58" i="11" s="1"/>
  <c r="BV5" i="11" s="1"/>
  <c r="AW63" i="11"/>
  <c r="AX58" i="11" s="1"/>
  <c r="AX5" i="11" s="1"/>
  <c r="Y63" i="11"/>
  <c r="Z58" i="11" s="1"/>
  <c r="Z5" i="11" s="1"/>
  <c r="DW63" i="11"/>
  <c r="DX58" i="11" s="1"/>
  <c r="DX5" i="11" s="1"/>
  <c r="CY63" i="11"/>
  <c r="CZ58" i="11" s="1"/>
  <c r="CZ5" i="11" s="1"/>
  <c r="AE63" i="11"/>
  <c r="AF58" i="11" s="1"/>
  <c r="AF5" i="11" s="1"/>
  <c r="DB55" i="13"/>
  <c r="DB4" i="13" s="1"/>
  <c r="AH47" i="13"/>
  <c r="AH51" i="13" s="1"/>
  <c r="AH55" i="13" s="1"/>
  <c r="AH4" i="13" s="1"/>
  <c r="AF51" i="14"/>
  <c r="AF55" i="14" s="1"/>
  <c r="AF4" i="14" s="1"/>
  <c r="AJ63" i="14"/>
  <c r="U6" i="15"/>
  <c r="CS6" i="16"/>
  <c r="AJ51" i="16"/>
  <c r="AJ55" i="16" s="1"/>
  <c r="AJ4" i="16" s="1"/>
  <c r="BH55" i="7"/>
  <c r="BH4" i="7" s="1"/>
  <c r="J58" i="7"/>
  <c r="J5" i="7" s="1"/>
  <c r="CG67" i="7"/>
  <c r="G67" i="7"/>
  <c r="H63" i="7" s="1"/>
  <c r="DG67" i="7"/>
  <c r="DH63" i="7" s="1"/>
  <c r="CI67" i="7"/>
  <c r="CJ63" i="7" s="1"/>
  <c r="AM67" i="7"/>
  <c r="AN63" i="7" s="1"/>
  <c r="DB51" i="8"/>
  <c r="DB55" i="8" s="1"/>
  <c r="DB4" i="8" s="1"/>
  <c r="BQ67" i="8"/>
  <c r="BR63" i="8" s="1"/>
  <c r="U67" i="8"/>
  <c r="V63" i="8" s="1"/>
  <c r="DP51" i="9"/>
  <c r="DP55" i="9" s="1"/>
  <c r="DP4" i="9" s="1"/>
  <c r="CR51" i="9"/>
  <c r="CR55" i="9" s="1"/>
  <c r="CR4" i="9" s="1"/>
  <c r="BT51" i="9"/>
  <c r="BT55" i="9" s="1"/>
  <c r="BT4" i="9" s="1"/>
  <c r="AV51" i="9"/>
  <c r="AV55" i="9" s="1"/>
  <c r="AV4" i="9" s="1"/>
  <c r="Z55" i="13"/>
  <c r="Z4" i="13" s="1"/>
  <c r="BQ67" i="13"/>
  <c r="BR63" i="13" s="1"/>
  <c r="U67" i="13"/>
  <c r="V63" i="13" s="1"/>
  <c r="W67" i="14"/>
  <c r="X63" i="14" s="1"/>
  <c r="BY6" i="16"/>
  <c r="CB63" i="16"/>
  <c r="CB58" i="16"/>
  <c r="CB5" i="16" s="1"/>
  <c r="CY63" i="9"/>
  <c r="CZ58" i="9" s="1"/>
  <c r="CZ5" i="9" s="1"/>
  <c r="BO63" i="10"/>
  <c r="CS63" i="10"/>
  <c r="CT58" i="10" s="1"/>
  <c r="CT5" i="10" s="1"/>
  <c r="Y63" i="10"/>
  <c r="Z58" i="10" s="1"/>
  <c r="Z5" i="10" s="1"/>
  <c r="CG7" i="11"/>
  <c r="DP55" i="12"/>
  <c r="DP4" i="12" s="1"/>
  <c r="V47" i="12"/>
  <c r="V51" i="12" s="1"/>
  <c r="V55" i="12" s="1"/>
  <c r="V4" i="12" s="1"/>
  <c r="CN47" i="14"/>
  <c r="CN51" i="14" s="1"/>
  <c r="CN55" i="14" s="1"/>
  <c r="CN4" i="14" s="1"/>
  <c r="AR47" i="14"/>
  <c r="AR51" i="14" s="1"/>
  <c r="AR55" i="14" s="1"/>
  <c r="AR4" i="14" s="1"/>
  <c r="AO63" i="14"/>
  <c r="AP58" i="14" s="1"/>
  <c r="AP5" i="14" s="1"/>
  <c r="DO63" i="14"/>
  <c r="DP58" i="14" s="1"/>
  <c r="DP5" i="14" s="1"/>
  <c r="AU63" i="14"/>
  <c r="AV58" i="14" s="1"/>
  <c r="AV5" i="14" s="1"/>
  <c r="BA63" i="14"/>
  <c r="BB58" i="14" s="1"/>
  <c r="BB5" i="14" s="1"/>
  <c r="M7" i="15"/>
  <c r="DB47" i="15"/>
  <c r="DB51" i="15" s="1"/>
  <c r="DB55" i="15" s="1"/>
  <c r="DB4" i="15" s="1"/>
  <c r="BF47" i="15"/>
  <c r="BF51" i="15" s="1"/>
  <c r="BF55" i="15" s="1"/>
  <c r="BF4" i="15" s="1"/>
  <c r="DQ7" i="15"/>
  <c r="DB63" i="7"/>
  <c r="AG65" i="7"/>
  <c r="AG67" i="7" s="1"/>
  <c r="AH63" i="7" s="1"/>
  <c r="CO64" i="7"/>
  <c r="CO67" i="7" s="1"/>
  <c r="CP63" i="7" s="1"/>
  <c r="U64" i="7"/>
  <c r="U67" i="7" s="1"/>
  <c r="V63" i="7" s="1"/>
  <c r="BE66" i="7"/>
  <c r="BE67" i="7" s="1"/>
  <c r="BF63" i="7" s="1"/>
  <c r="AJ58" i="8"/>
  <c r="AJ5" i="8" s="1"/>
  <c r="DQ64" i="8"/>
  <c r="CS64" i="8"/>
  <c r="CS67" i="8" s="1"/>
  <c r="CT63" i="8" s="1"/>
  <c r="AW64" i="8"/>
  <c r="AW67" i="8" s="1"/>
  <c r="AX63" i="8" s="1"/>
  <c r="CG66" i="8"/>
  <c r="CG67" i="8" s="1"/>
  <c r="CH63" i="8" s="1"/>
  <c r="AK66" i="8"/>
  <c r="AK67" i="8" s="1"/>
  <c r="AL63" i="8" s="1"/>
  <c r="DK64" i="8"/>
  <c r="DK67" i="8" s="1"/>
  <c r="DL63" i="8" s="1"/>
  <c r="BO64" i="8"/>
  <c r="BO67" i="8" s="1"/>
  <c r="BP63" i="8" s="1"/>
  <c r="S64" i="8"/>
  <c r="DW66" i="8"/>
  <c r="DW67" i="8" s="1"/>
  <c r="DX63" i="8" s="1"/>
  <c r="CA66" i="8"/>
  <c r="CA67" i="8" s="1"/>
  <c r="CB63" i="8" s="1"/>
  <c r="G66" i="8"/>
  <c r="G67" i="8" s="1"/>
  <c r="H63" i="8" s="1"/>
  <c r="DN51" i="9"/>
  <c r="DN55" i="9" s="1"/>
  <c r="DN4" i="9" s="1"/>
  <c r="CB58" i="10"/>
  <c r="CB5" i="10" s="1"/>
  <c r="BY6" i="10"/>
  <c r="D58" i="11"/>
  <c r="D5" i="11" s="1"/>
  <c r="BB51" i="13"/>
  <c r="BB55" i="13" s="1"/>
  <c r="BB4" i="13" s="1"/>
  <c r="CC67" i="14"/>
  <c r="CD63" i="14" s="1"/>
  <c r="AY67" i="14"/>
  <c r="AZ63" i="14" s="1"/>
  <c r="DL51" i="16"/>
  <c r="DL55" i="16" s="1"/>
  <c r="DL4" i="16" s="1"/>
  <c r="BP51" i="16"/>
  <c r="BP55" i="16" s="1"/>
  <c r="BP4" i="16" s="1"/>
  <c r="DL58" i="16"/>
  <c r="DL5" i="16" s="1"/>
  <c r="DF55" i="17"/>
  <c r="DF4" i="17" s="1"/>
  <c r="O64" i="17"/>
  <c r="O67" i="17" s="1"/>
  <c r="P63" i="17" s="1"/>
  <c r="CO65" i="17"/>
  <c r="BQ65" i="17"/>
  <c r="DS66" i="17"/>
  <c r="BW66" i="17"/>
  <c r="C66" i="17"/>
  <c r="DW63" i="8"/>
  <c r="CA63" i="8"/>
  <c r="CB58" i="8" s="1"/>
  <c r="CB5" i="8" s="1"/>
  <c r="G63" i="8"/>
  <c r="H58" i="8" s="1"/>
  <c r="H5" i="8" s="1"/>
  <c r="H47" i="9"/>
  <c r="BM63" i="10"/>
  <c r="BN58" i="10" s="1"/>
  <c r="BN5" i="10" s="1"/>
  <c r="DO63" i="10"/>
  <c r="DP58" i="10" s="1"/>
  <c r="DP5" i="10" s="1"/>
  <c r="BS63" i="10"/>
  <c r="BT58" i="10" s="1"/>
  <c r="BT5" i="10" s="1"/>
  <c r="AU63" i="10"/>
  <c r="AV58" i="10" s="1"/>
  <c r="AV5" i="10" s="1"/>
  <c r="BR47" i="12"/>
  <c r="BR51" i="12" s="1"/>
  <c r="BR55" i="12" s="1"/>
  <c r="BR4" i="12" s="1"/>
  <c r="BQ67" i="12"/>
  <c r="BR63" i="12" s="1"/>
  <c r="AK63" i="12"/>
  <c r="AL58" i="12" s="1"/>
  <c r="AL5" i="12" s="1"/>
  <c r="CR47" i="13"/>
  <c r="CR51" i="13" s="1"/>
  <c r="CR55" i="13" s="1"/>
  <c r="CR4" i="13" s="1"/>
  <c r="AB51" i="14"/>
  <c r="AB55" i="14" s="1"/>
  <c r="AB4" i="14" s="1"/>
  <c r="BI7" i="14"/>
  <c r="DS63" i="14"/>
  <c r="DH47" i="16"/>
  <c r="DH51" i="16" s="1"/>
  <c r="DH55" i="16" s="1"/>
  <c r="DH4" i="16" s="1"/>
  <c r="N51" i="7"/>
  <c r="N55" i="7" s="1"/>
  <c r="N4" i="7" s="1"/>
  <c r="BU67" i="7"/>
  <c r="CM64" i="7"/>
  <c r="CM67" i="7" s="1"/>
  <c r="AE66" i="7"/>
  <c r="DN51" i="8"/>
  <c r="DN55" i="8" s="1"/>
  <c r="DN4" i="8" s="1"/>
  <c r="AT51" i="8"/>
  <c r="AT55" i="8" s="1"/>
  <c r="AT4" i="8" s="1"/>
  <c r="BR58" i="8"/>
  <c r="BR5" i="8" s="1"/>
  <c r="BQ6" i="8"/>
  <c r="Q6" i="8"/>
  <c r="CQ64" i="8"/>
  <c r="CQ67" i="8" s="1"/>
  <c r="CR63" i="8" s="1"/>
  <c r="AU64" i="8"/>
  <c r="AU67" i="8" s="1"/>
  <c r="AV63" i="8" s="1"/>
  <c r="DC66" i="8"/>
  <c r="BG66" i="8"/>
  <c r="K66" i="8"/>
  <c r="BP51" i="9"/>
  <c r="BP55" i="9" s="1"/>
  <c r="BP4" i="9" s="1"/>
  <c r="V58" i="9"/>
  <c r="V5" i="9" s="1"/>
  <c r="U6" i="9"/>
  <c r="CB58" i="11"/>
  <c r="CB5" i="11" s="1"/>
  <c r="CB51" i="12"/>
  <c r="CB55" i="12" s="1"/>
  <c r="CB4" i="12" s="1"/>
  <c r="DT58" i="14"/>
  <c r="DT5" i="14" s="1"/>
  <c r="DE64" i="14"/>
  <c r="CM65" i="14"/>
  <c r="Y66" i="14"/>
  <c r="BU64" i="14"/>
  <c r="G65" i="14"/>
  <c r="G67" i="14" s="1"/>
  <c r="H63" i="14" s="1"/>
  <c r="CG66" i="14"/>
  <c r="DJ58" i="15"/>
  <c r="DJ5" i="15" s="1"/>
  <c r="DK65" i="17"/>
  <c r="AF39" i="8"/>
  <c r="AF47" i="8" s="1"/>
  <c r="CG7" i="9"/>
  <c r="AK7" i="9"/>
  <c r="U7" i="10"/>
  <c r="C7" i="10"/>
  <c r="DG63" i="10"/>
  <c r="DH58" i="10" s="1"/>
  <c r="DH5" i="10" s="1"/>
  <c r="AM63" i="10"/>
  <c r="AN58" i="10" s="1"/>
  <c r="AN5" i="10" s="1"/>
  <c r="CO63" i="10"/>
  <c r="U63" i="10"/>
  <c r="V58" i="10" s="1"/>
  <c r="V5" i="10" s="1"/>
  <c r="C6" i="11"/>
  <c r="AG7" i="11"/>
  <c r="DD47" i="11"/>
  <c r="DD51" i="11" s="1"/>
  <c r="DD55" i="11" s="1"/>
  <c r="DD4" i="11" s="1"/>
  <c r="AJ47" i="11"/>
  <c r="F51" i="12"/>
  <c r="F55" i="12" s="1"/>
  <c r="F4" i="12" s="1"/>
  <c r="BP47" i="12"/>
  <c r="BP51" i="12" s="1"/>
  <c r="BP55" i="12" s="1"/>
  <c r="BP4" i="12" s="1"/>
  <c r="AT47" i="13"/>
  <c r="AT51" i="13" s="1"/>
  <c r="AT55" i="13" s="1"/>
  <c r="AT4" i="13" s="1"/>
  <c r="O63" i="13"/>
  <c r="P58" i="13" s="1"/>
  <c r="P5" i="13" s="1"/>
  <c r="J47" i="14"/>
  <c r="BU7" i="16"/>
  <c r="CW63" i="16"/>
  <c r="E63" i="16"/>
  <c r="F58" i="16" s="1"/>
  <c r="F5" i="16" s="1"/>
  <c r="BF47" i="17"/>
  <c r="BF51" i="17" s="1"/>
  <c r="BF55" i="17" s="1"/>
  <c r="BF4" i="17" s="1"/>
  <c r="L51" i="7"/>
  <c r="BQ6" i="7"/>
  <c r="AZ58" i="8"/>
  <c r="AZ5" i="8" s="1"/>
  <c r="DJ51" i="9"/>
  <c r="DJ55" i="9" s="1"/>
  <c r="DJ4" i="9" s="1"/>
  <c r="CL51" i="9"/>
  <c r="CL55" i="9" s="1"/>
  <c r="CL4" i="9" s="1"/>
  <c r="BN51" i="9"/>
  <c r="BN55" i="9" s="1"/>
  <c r="BN4" i="9" s="1"/>
  <c r="DE6" i="9"/>
  <c r="BH58" i="11"/>
  <c r="BH5" i="11" s="1"/>
  <c r="BH63" i="11"/>
  <c r="AO6" i="11"/>
  <c r="BK67" i="11"/>
  <c r="BL63" i="11" s="1"/>
  <c r="I64" i="11"/>
  <c r="I67" i="11" s="1"/>
  <c r="J63" i="11" s="1"/>
  <c r="DG65" i="11"/>
  <c r="CI65" i="11"/>
  <c r="CI67" i="11" s="1"/>
  <c r="CJ63" i="11" s="1"/>
  <c r="AS66" i="11"/>
  <c r="U66" i="11"/>
  <c r="DS64" i="11"/>
  <c r="DS67" i="11" s="1"/>
  <c r="DT63" i="11" s="1"/>
  <c r="C64" i="11"/>
  <c r="CC65" i="11"/>
  <c r="CC67" i="11" s="1"/>
  <c r="CD63" i="11" s="1"/>
  <c r="BE65" i="11"/>
  <c r="BE67" i="11" s="1"/>
  <c r="BF63" i="11" s="1"/>
  <c r="AM66" i="11"/>
  <c r="O66" i="11"/>
  <c r="O67" i="11" s="1"/>
  <c r="P63" i="11" s="1"/>
  <c r="DV51" i="12"/>
  <c r="DV55" i="12" s="1"/>
  <c r="DV4" i="12" s="1"/>
  <c r="CX51" i="12"/>
  <c r="CX55" i="12" s="1"/>
  <c r="CX4" i="12" s="1"/>
  <c r="BZ51" i="12"/>
  <c r="BZ55" i="12" s="1"/>
  <c r="BZ4" i="12" s="1"/>
  <c r="BB51" i="12"/>
  <c r="BB55" i="12" s="1"/>
  <c r="BB4" i="12" s="1"/>
  <c r="CG6" i="12"/>
  <c r="CH58" i="12"/>
  <c r="CH5" i="12" s="1"/>
  <c r="AG6" i="12"/>
  <c r="AH58" i="12"/>
  <c r="AH5" i="12" s="1"/>
  <c r="DV58" i="13"/>
  <c r="DV5" i="13" s="1"/>
  <c r="AM67" i="13"/>
  <c r="AN63" i="13" s="1"/>
  <c r="DJ51" i="14"/>
  <c r="DJ55" i="14" s="1"/>
  <c r="DJ4" i="14" s="1"/>
  <c r="AP51" i="14"/>
  <c r="AP55" i="14" s="1"/>
  <c r="AP4" i="14" s="1"/>
  <c r="CO6" i="15"/>
  <c r="M6" i="15"/>
  <c r="N58" i="15"/>
  <c r="N5" i="15" s="1"/>
  <c r="BV58" i="16"/>
  <c r="BV5" i="16" s="1"/>
  <c r="BU6" i="16"/>
  <c r="AI64" i="17"/>
  <c r="DI65" i="17"/>
  <c r="DO66" i="17"/>
  <c r="AW6" i="8"/>
  <c r="AB39" i="8"/>
  <c r="AB47" i="8" s="1"/>
  <c r="AB51" i="8" s="1"/>
  <c r="AB55" i="8" s="1"/>
  <c r="AB4" i="8" s="1"/>
  <c r="C6" i="9"/>
  <c r="J47" i="9"/>
  <c r="AO7" i="9"/>
  <c r="AE63" i="9"/>
  <c r="AF58" i="9" s="1"/>
  <c r="AF5" i="9" s="1"/>
  <c r="T51" i="10"/>
  <c r="T55" i="10" s="1"/>
  <c r="T4" i="10" s="1"/>
  <c r="DE63" i="10"/>
  <c r="DF58" i="10" s="1"/>
  <c r="DF5" i="10" s="1"/>
  <c r="AK63" i="10"/>
  <c r="AL58" i="10" s="1"/>
  <c r="AL5" i="10" s="1"/>
  <c r="DE7" i="11"/>
  <c r="BI7" i="11"/>
  <c r="AK7" i="11"/>
  <c r="J47" i="11"/>
  <c r="Q7" i="12"/>
  <c r="AJ51" i="13"/>
  <c r="AJ55" i="13" s="1"/>
  <c r="AJ4" i="13" s="1"/>
  <c r="X39" i="13"/>
  <c r="X47" i="13" s="1"/>
  <c r="X51" i="13" s="1"/>
  <c r="X55" i="13" s="1"/>
  <c r="X4" i="13" s="1"/>
  <c r="DL47" i="14"/>
  <c r="DL51" i="14" s="1"/>
  <c r="DL55" i="14" s="1"/>
  <c r="DL4" i="14" s="1"/>
  <c r="BP47" i="14"/>
  <c r="BP51" i="14" s="1"/>
  <c r="BP55" i="14" s="1"/>
  <c r="BP4" i="14" s="1"/>
  <c r="AA67" i="14"/>
  <c r="AB63" i="14" s="1"/>
  <c r="Q63" i="14"/>
  <c r="CQ63" i="14"/>
  <c r="CR58" i="14" s="1"/>
  <c r="CR5" i="14" s="1"/>
  <c r="DU63" i="14"/>
  <c r="DV58" i="14" s="1"/>
  <c r="DV5" i="14" s="1"/>
  <c r="BY63" i="14"/>
  <c r="BZ58" i="14" s="1"/>
  <c r="BZ5" i="14" s="1"/>
  <c r="AC63" i="14"/>
  <c r="AD58" i="14" s="1"/>
  <c r="AD5" i="14" s="1"/>
  <c r="CD47" i="15"/>
  <c r="CD51" i="15" s="1"/>
  <c r="CD55" i="15" s="1"/>
  <c r="CD4" i="15" s="1"/>
  <c r="AH47" i="15"/>
  <c r="AH51" i="15" s="1"/>
  <c r="AH55" i="15" s="1"/>
  <c r="AH4" i="15" s="1"/>
  <c r="L47" i="15"/>
  <c r="M63" i="17"/>
  <c r="AR51" i="7"/>
  <c r="BW64" i="7"/>
  <c r="BW67" i="7" s="1"/>
  <c r="BX63" i="7" s="1"/>
  <c r="C64" i="7"/>
  <c r="I65" i="7"/>
  <c r="BK66" i="7"/>
  <c r="CU65" i="7"/>
  <c r="AA65" i="7"/>
  <c r="AA67" i="7" s="1"/>
  <c r="AB63" i="7" s="1"/>
  <c r="CC66" i="7"/>
  <c r="CL63" i="8"/>
  <c r="BU64" i="8"/>
  <c r="Y64" i="8"/>
  <c r="Y67" i="8" s="1"/>
  <c r="Z63" i="8" s="1"/>
  <c r="DE66" i="8"/>
  <c r="BI66" i="8"/>
  <c r="M66" i="8"/>
  <c r="CM64" i="8"/>
  <c r="AQ64" i="8"/>
  <c r="CY66" i="8"/>
  <c r="BC66" i="8"/>
  <c r="AE66" i="8"/>
  <c r="BR51" i="9"/>
  <c r="BR55" i="9" s="1"/>
  <c r="BR4" i="9" s="1"/>
  <c r="AZ63" i="12"/>
  <c r="DA67" i="12"/>
  <c r="DB63" i="12" s="1"/>
  <c r="BW67" i="12"/>
  <c r="BX63" i="12" s="1"/>
  <c r="F58" i="14"/>
  <c r="F5" i="14" s="1"/>
  <c r="C6" i="14"/>
  <c r="DA67" i="14"/>
  <c r="DB63" i="14" s="1"/>
  <c r="AF55" i="15"/>
  <c r="AF4" i="15" s="1"/>
  <c r="AO67" i="15"/>
  <c r="AP63" i="15" s="1"/>
  <c r="CN51" i="16"/>
  <c r="CN55" i="16" s="1"/>
  <c r="CN4" i="16" s="1"/>
  <c r="CI64" i="17"/>
  <c r="CI67" i="17" s="1"/>
  <c r="CJ63" i="17" s="1"/>
  <c r="AM64" i="17"/>
  <c r="AM67" i="17" s="1"/>
  <c r="AN63" i="17" s="1"/>
  <c r="DM65" i="17"/>
  <c r="AS65" i="17"/>
  <c r="U65" i="17"/>
  <c r="AY66" i="17"/>
  <c r="AY67" i="17" s="1"/>
  <c r="AZ63" i="17" s="1"/>
  <c r="CS7" i="7"/>
  <c r="AI63" i="7"/>
  <c r="AJ58" i="7" s="1"/>
  <c r="AJ5" i="7" s="1"/>
  <c r="CS7" i="8"/>
  <c r="AW7" i="8"/>
  <c r="CY63" i="8"/>
  <c r="CZ58" i="8" s="1"/>
  <c r="CZ5" i="8" s="1"/>
  <c r="BC63" i="8"/>
  <c r="BD58" i="8" s="1"/>
  <c r="BD5" i="8" s="1"/>
  <c r="AE63" i="8"/>
  <c r="AF58" i="8" s="1"/>
  <c r="AF5" i="8" s="1"/>
  <c r="CK67" i="9"/>
  <c r="CL63" i="9" s="1"/>
  <c r="CQ63" i="10"/>
  <c r="CR58" i="10" s="1"/>
  <c r="CR5" i="10" s="1"/>
  <c r="W63" i="10"/>
  <c r="DN47" i="12"/>
  <c r="DN51" i="12" s="1"/>
  <c r="DN55" i="12" s="1"/>
  <c r="DN4" i="12" s="1"/>
  <c r="DE63" i="12"/>
  <c r="DF58" i="12" s="1"/>
  <c r="DF5" i="12" s="1"/>
  <c r="DI67" i="13"/>
  <c r="DJ63" i="13" s="1"/>
  <c r="AA67" i="13"/>
  <c r="AB63" i="13" s="1"/>
  <c r="DE7" i="14"/>
  <c r="CL47" i="14"/>
  <c r="CL51" i="14" s="1"/>
  <c r="CL55" i="14" s="1"/>
  <c r="CL4" i="14" s="1"/>
  <c r="AS63" i="14"/>
  <c r="BW63" i="14"/>
  <c r="BX58" i="14" s="1"/>
  <c r="BX5" i="14" s="1"/>
  <c r="AA63" i="14"/>
  <c r="AB58" i="14" s="1"/>
  <c r="AB5" i="14" s="1"/>
  <c r="AC7" i="17"/>
  <c r="F47" i="17"/>
  <c r="F51" i="17" s="1"/>
  <c r="F55" i="17" s="1"/>
  <c r="F4" i="17" s="1"/>
  <c r="U7" i="17"/>
  <c r="DK64" i="7"/>
  <c r="BO64" i="7"/>
  <c r="BO67" i="7" s="1"/>
  <c r="BP63" i="7" s="1"/>
  <c r="CS65" i="7"/>
  <c r="CS67" i="7" s="1"/>
  <c r="CT63" i="7" s="1"/>
  <c r="Y65" i="7"/>
  <c r="Y67" i="7" s="1"/>
  <c r="Z63" i="7" s="1"/>
  <c r="BC66" i="7"/>
  <c r="DB58" i="8"/>
  <c r="DB5" i="8" s="1"/>
  <c r="DO64" i="8"/>
  <c r="BS64" i="8"/>
  <c r="W64" i="8"/>
  <c r="W67" i="8" s="1"/>
  <c r="X63" i="8" s="1"/>
  <c r="CE66" i="8"/>
  <c r="CE67" i="8" s="1"/>
  <c r="CF63" i="8" s="1"/>
  <c r="AI66" i="8"/>
  <c r="DL51" i="9"/>
  <c r="DL55" i="9" s="1"/>
  <c r="DL4" i="9" s="1"/>
  <c r="CR63" i="10"/>
  <c r="DX51" i="12"/>
  <c r="DX55" i="12" s="1"/>
  <c r="DX4" i="12" s="1"/>
  <c r="BD51" i="12"/>
  <c r="BD55" i="12" s="1"/>
  <c r="BD4" i="12" s="1"/>
  <c r="CK6" i="13"/>
  <c r="BO65" i="14"/>
  <c r="BO67" i="14" s="1"/>
  <c r="BP63" i="14" s="1"/>
  <c r="AW64" i="14"/>
  <c r="DW65" i="14"/>
  <c r="DE66" i="14"/>
  <c r="AJ58" i="15"/>
  <c r="AJ5" i="15" s="1"/>
  <c r="BA6" i="16"/>
  <c r="Q6" i="16"/>
  <c r="CN58" i="17"/>
  <c r="CN5" i="17" s="1"/>
  <c r="CG64" i="17"/>
  <c r="AK64" i="17"/>
  <c r="DQ66" i="17"/>
  <c r="BD47" i="8"/>
  <c r="BD51" i="8" s="1"/>
  <c r="BD55" i="8" s="1"/>
  <c r="BD4" i="8" s="1"/>
  <c r="L47" i="9"/>
  <c r="L51" i="9" s="1"/>
  <c r="L55" i="9" s="1"/>
  <c r="L4" i="9" s="1"/>
  <c r="I67" i="9"/>
  <c r="J63" i="9" s="1"/>
  <c r="BE7" i="11"/>
  <c r="CF47" i="11"/>
  <c r="CF51" i="11" s="1"/>
  <c r="CF55" i="11" s="1"/>
  <c r="CF4" i="11" s="1"/>
  <c r="BH47" i="11"/>
  <c r="BH51" i="11" s="1"/>
  <c r="BH55" i="11" s="1"/>
  <c r="BH4" i="11" s="1"/>
  <c r="AD51" i="12"/>
  <c r="AD55" i="12" s="1"/>
  <c r="AD4" i="12" s="1"/>
  <c r="AR47" i="12"/>
  <c r="AR51" i="12" s="1"/>
  <c r="AR55" i="12" s="1"/>
  <c r="AR4" i="12" s="1"/>
  <c r="CP47" i="13"/>
  <c r="DG67" i="13"/>
  <c r="DH63" i="13" s="1"/>
  <c r="CI63" i="13"/>
  <c r="CJ58" i="13" s="1"/>
  <c r="CJ5" i="13" s="1"/>
  <c r="AC7" i="15"/>
  <c r="DU63" i="16"/>
  <c r="DV58" i="16" s="1"/>
  <c r="DV5" i="16" s="1"/>
  <c r="AK67" i="10"/>
  <c r="AL63" i="10" s="1"/>
  <c r="X51" i="11"/>
  <c r="X55" i="11" s="1"/>
  <c r="X4" i="11" s="1"/>
  <c r="DB47" i="11"/>
  <c r="DB51" i="11" s="1"/>
  <c r="DB55" i="11" s="1"/>
  <c r="DB4" i="11" s="1"/>
  <c r="CD47" i="11"/>
  <c r="CD51" i="11" s="1"/>
  <c r="CD55" i="11" s="1"/>
  <c r="CD4" i="11" s="1"/>
  <c r="AH47" i="11"/>
  <c r="AH51" i="11" s="1"/>
  <c r="AH55" i="11" s="1"/>
  <c r="AH4" i="11" s="1"/>
  <c r="DM63" i="11"/>
  <c r="DN58" i="11" s="1"/>
  <c r="DN5" i="11" s="1"/>
  <c r="AS63" i="11"/>
  <c r="AT58" i="11" s="1"/>
  <c r="AT5" i="11" s="1"/>
  <c r="D51" i="12"/>
  <c r="D55" i="12" s="1"/>
  <c r="D4" i="12" s="1"/>
  <c r="DE7" i="12"/>
  <c r="BI7" i="12"/>
  <c r="BN47" i="12"/>
  <c r="BN51" i="12" s="1"/>
  <c r="BN55" i="12" s="1"/>
  <c r="BN4" i="12" s="1"/>
  <c r="AF51" i="13"/>
  <c r="AF55" i="13" s="1"/>
  <c r="AF4" i="13" s="1"/>
  <c r="DL47" i="13"/>
  <c r="DL51" i="13" s="1"/>
  <c r="DL55" i="13" s="1"/>
  <c r="DL4" i="13" s="1"/>
  <c r="AR47" i="13"/>
  <c r="AR51" i="13" s="1"/>
  <c r="AR55" i="13" s="1"/>
  <c r="AR4" i="13" s="1"/>
  <c r="BI63" i="13"/>
  <c r="BJ58" i="13" s="1"/>
  <c r="BJ5" i="13" s="1"/>
  <c r="H47" i="14"/>
  <c r="DQ63" i="15"/>
  <c r="DR58" i="15" s="1"/>
  <c r="DR5" i="15" s="1"/>
  <c r="CS63" i="15"/>
  <c r="CT58" i="15" s="1"/>
  <c r="CT5" i="15" s="1"/>
  <c r="BU63" i="15"/>
  <c r="BV58" i="15" s="1"/>
  <c r="BV5" i="15" s="1"/>
  <c r="Y63" i="15"/>
  <c r="CG7" i="16"/>
  <c r="L39" i="16"/>
  <c r="L47" i="16" s="1"/>
  <c r="L51" i="16" s="1"/>
  <c r="L55" i="16" s="1"/>
  <c r="L4" i="16" s="1"/>
  <c r="P58" i="7"/>
  <c r="DP58" i="8"/>
  <c r="DP5" i="8" s="1"/>
  <c r="DM6" i="8"/>
  <c r="CF58" i="8"/>
  <c r="CF5" i="8" s="1"/>
  <c r="DX58" i="9"/>
  <c r="DX5" i="9" s="1"/>
  <c r="Q6" i="9"/>
  <c r="DD51" i="10"/>
  <c r="DD55" i="10" s="1"/>
  <c r="DD4" i="10" s="1"/>
  <c r="CP58" i="10"/>
  <c r="CP5" i="10" s="1"/>
  <c r="L51" i="11"/>
  <c r="L55" i="11" s="1"/>
  <c r="L4" i="11" s="1"/>
  <c r="BM6" i="12"/>
  <c r="AS67" i="12"/>
  <c r="AT63" i="12" s="1"/>
  <c r="U67" i="12"/>
  <c r="V63" i="12" s="1"/>
  <c r="BT51" i="13"/>
  <c r="BT55" i="13" s="1"/>
  <c r="BT4" i="13" s="1"/>
  <c r="AV51" i="13"/>
  <c r="AV55" i="13" s="1"/>
  <c r="AV4" i="13" s="1"/>
  <c r="BP58" i="13"/>
  <c r="BP5" i="13" s="1"/>
  <c r="AG6" i="15"/>
  <c r="CR55" i="16"/>
  <c r="CR4" i="16" s="1"/>
  <c r="DH58" i="16"/>
  <c r="DH5" i="16" s="1"/>
  <c r="DM64" i="16"/>
  <c r="BQ64" i="16"/>
  <c r="U64" i="16"/>
  <c r="BW65" i="16"/>
  <c r="AY65" i="16"/>
  <c r="AA65" i="16"/>
  <c r="DA66" i="16"/>
  <c r="BE66" i="16"/>
  <c r="AG66" i="16"/>
  <c r="DG64" i="16"/>
  <c r="CI64" i="16"/>
  <c r="AM64" i="16"/>
  <c r="DM65" i="16"/>
  <c r="CO65" i="16"/>
  <c r="CO67" i="16" s="1"/>
  <c r="CP63" i="16" s="1"/>
  <c r="BQ65" i="16"/>
  <c r="AS65" i="16"/>
  <c r="AS67" i="16" s="1"/>
  <c r="AT63" i="16" s="1"/>
  <c r="U65" i="16"/>
  <c r="DS66" i="16"/>
  <c r="BW66" i="16"/>
  <c r="AA66" i="16"/>
  <c r="BS67" i="16"/>
  <c r="BT63" i="16" s="1"/>
  <c r="DJ51" i="17"/>
  <c r="DJ55" i="17" s="1"/>
  <c r="DJ4" i="17" s="1"/>
  <c r="AC6" i="17"/>
  <c r="I6" i="17"/>
  <c r="R51" i="8"/>
  <c r="R55" i="8" s="1"/>
  <c r="R4" i="8" s="1"/>
  <c r="T51" i="9"/>
  <c r="T55" i="9" s="1"/>
  <c r="T4" i="9" s="1"/>
  <c r="AW7" i="9"/>
  <c r="AS67" i="9"/>
  <c r="AT63" i="9" s="1"/>
  <c r="CK63" i="9"/>
  <c r="CL58" i="9" s="1"/>
  <c r="CL5" i="9" s="1"/>
  <c r="Q63" i="9"/>
  <c r="R58" i="9" s="1"/>
  <c r="R5" i="9" s="1"/>
  <c r="DO63" i="9"/>
  <c r="DP58" i="9" s="1"/>
  <c r="DP5" i="9" s="1"/>
  <c r="CQ63" i="9"/>
  <c r="CR58" i="9" s="1"/>
  <c r="CR5" i="9" s="1"/>
  <c r="BS63" i="9"/>
  <c r="BT58" i="9" s="1"/>
  <c r="BT5" i="9" s="1"/>
  <c r="AU63" i="9"/>
  <c r="AV58" i="9" s="1"/>
  <c r="AV5" i="9" s="1"/>
  <c r="W63" i="9"/>
  <c r="X58" i="9" s="1"/>
  <c r="X5" i="9" s="1"/>
  <c r="Q7" i="10"/>
  <c r="DP47" i="10"/>
  <c r="DP51" i="10" s="1"/>
  <c r="DP55" i="10" s="1"/>
  <c r="DP4" i="10" s="1"/>
  <c r="CR47" i="10"/>
  <c r="CR51" i="10" s="1"/>
  <c r="CR55" i="10" s="1"/>
  <c r="CR4" i="10" s="1"/>
  <c r="BT47" i="10"/>
  <c r="BT51" i="10" s="1"/>
  <c r="BT55" i="10" s="1"/>
  <c r="BT4" i="10" s="1"/>
  <c r="AV47" i="10"/>
  <c r="AV51" i="10" s="1"/>
  <c r="AV55" i="10" s="1"/>
  <c r="AV4" i="10" s="1"/>
  <c r="BE6" i="11"/>
  <c r="Z51" i="12"/>
  <c r="Z55" i="12" s="1"/>
  <c r="Z4" i="12" s="1"/>
  <c r="CA63" i="12"/>
  <c r="CB58" i="12" s="1"/>
  <c r="CB5" i="12" s="1"/>
  <c r="G63" i="12"/>
  <c r="H58" i="12" s="1"/>
  <c r="H5" i="12" s="1"/>
  <c r="Y6" i="13"/>
  <c r="AD51" i="13"/>
  <c r="AD55" i="13" s="1"/>
  <c r="AD4" i="13" s="1"/>
  <c r="F51" i="13"/>
  <c r="F55" i="13" s="1"/>
  <c r="F4" i="13" s="1"/>
  <c r="DC63" i="13"/>
  <c r="CE63" i="13"/>
  <c r="CF58" i="13" s="1"/>
  <c r="CF5" i="13" s="1"/>
  <c r="BG63" i="13"/>
  <c r="BH58" i="13" s="1"/>
  <c r="BH5" i="13" s="1"/>
  <c r="AI63" i="13"/>
  <c r="AJ58" i="13" s="1"/>
  <c r="AJ5" i="13" s="1"/>
  <c r="K63" i="13"/>
  <c r="L58" i="13" s="1"/>
  <c r="L5" i="13" s="1"/>
  <c r="DA6" i="14"/>
  <c r="CF47" i="14"/>
  <c r="CF51" i="14" s="1"/>
  <c r="CF55" i="14" s="1"/>
  <c r="CF4" i="14" s="1"/>
  <c r="AH47" i="14"/>
  <c r="AH51" i="14" s="1"/>
  <c r="AH55" i="14" s="1"/>
  <c r="AH4" i="14" s="1"/>
  <c r="P39" i="14"/>
  <c r="P47" i="14" s="1"/>
  <c r="P51" i="14" s="1"/>
  <c r="P55" i="14" s="1"/>
  <c r="P4" i="14" s="1"/>
  <c r="DI6" i="15"/>
  <c r="F51" i="15"/>
  <c r="F55" i="15" s="1"/>
  <c r="F4" i="15" s="1"/>
  <c r="AX55" i="15"/>
  <c r="AX4" i="15" s="1"/>
  <c r="CM63" i="16"/>
  <c r="CN58" i="16" s="1"/>
  <c r="CN5" i="16" s="1"/>
  <c r="AQ63" i="16"/>
  <c r="AR58" i="16" s="1"/>
  <c r="AR5" i="16" s="1"/>
  <c r="S63" i="16"/>
  <c r="T58" i="16" s="1"/>
  <c r="T5" i="16" s="1"/>
  <c r="DQ63" i="16"/>
  <c r="DR58" i="16" s="1"/>
  <c r="DR5" i="16" s="1"/>
  <c r="C7" i="17"/>
  <c r="AO63" i="17"/>
  <c r="AP58" i="17" s="1"/>
  <c r="AP5" i="17" s="1"/>
  <c r="W63" i="17"/>
  <c r="X58" i="17" s="1"/>
  <c r="X5" i="17" s="1"/>
  <c r="DU63" i="17"/>
  <c r="DV58" i="17" s="1"/>
  <c r="DV5" i="17" s="1"/>
  <c r="DN63" i="7"/>
  <c r="BI64" i="7"/>
  <c r="BI67" i="7" s="1"/>
  <c r="BJ63" i="7" s="1"/>
  <c r="DK65" i="7"/>
  <c r="S65" i="7"/>
  <c r="S67" i="7" s="1"/>
  <c r="T63" i="7" s="1"/>
  <c r="DQ66" i="7"/>
  <c r="DQ67" i="7" s="1"/>
  <c r="DR63" i="7" s="1"/>
  <c r="AW66" i="7"/>
  <c r="AW67" i="7" s="1"/>
  <c r="AX63" i="7" s="1"/>
  <c r="DH51" i="8"/>
  <c r="DH55" i="8" s="1"/>
  <c r="DH4" i="8" s="1"/>
  <c r="DN58" i="8"/>
  <c r="DN5" i="8" s="1"/>
  <c r="BM6" i="8"/>
  <c r="BO64" i="9"/>
  <c r="AQ64" i="9"/>
  <c r="DQ65" i="9"/>
  <c r="DQ67" i="9" s="1"/>
  <c r="DR63" i="9" s="1"/>
  <c r="CS65" i="9"/>
  <c r="CS67" i="9" s="1"/>
  <c r="CT63" i="9" s="1"/>
  <c r="BU65" i="9"/>
  <c r="AW65" i="9"/>
  <c r="Y65" i="9"/>
  <c r="Y67" i="9" s="1"/>
  <c r="Z63" i="9" s="1"/>
  <c r="CY66" i="9"/>
  <c r="CA66" i="9"/>
  <c r="AK64" i="9"/>
  <c r="AK67" i="9" s="1"/>
  <c r="AL63" i="9" s="1"/>
  <c r="M64" i="9"/>
  <c r="DK65" i="9"/>
  <c r="BU66" i="9"/>
  <c r="AW66" i="9"/>
  <c r="DW64" i="9"/>
  <c r="CY64" i="9"/>
  <c r="CA64" i="9"/>
  <c r="BC64" i="9"/>
  <c r="AE64" i="9"/>
  <c r="G64" i="9"/>
  <c r="G67" i="9" s="1"/>
  <c r="H63" i="9" s="1"/>
  <c r="CG65" i="9"/>
  <c r="CG67" i="9" s="1"/>
  <c r="CH63" i="9" s="1"/>
  <c r="BI65" i="9"/>
  <c r="BI67" i="9" s="1"/>
  <c r="BJ63" i="9" s="1"/>
  <c r="DK66" i="9"/>
  <c r="CM66" i="9"/>
  <c r="BO66" i="9"/>
  <c r="AQ66" i="9"/>
  <c r="S66" i="9"/>
  <c r="CO67" i="9"/>
  <c r="CP63" i="9" s="1"/>
  <c r="O67" i="9"/>
  <c r="P63" i="9" s="1"/>
  <c r="DC64" i="10"/>
  <c r="BM65" i="10"/>
  <c r="K65" i="10"/>
  <c r="K67" i="10" s="1"/>
  <c r="L63" i="10" s="1"/>
  <c r="DH58" i="11"/>
  <c r="DH5" i="11" s="1"/>
  <c r="CP63" i="11"/>
  <c r="CO6" i="11"/>
  <c r="BX58" i="11"/>
  <c r="BX5" i="11" s="1"/>
  <c r="BX63" i="11"/>
  <c r="AT58" i="13"/>
  <c r="AT5" i="13" s="1"/>
  <c r="AS6" i="13"/>
  <c r="AN58" i="14"/>
  <c r="AN5" i="14" s="1"/>
  <c r="AK6" i="14"/>
  <c r="AX58" i="15"/>
  <c r="AX5" i="15" s="1"/>
  <c r="AW6" i="15"/>
  <c r="CL58" i="16"/>
  <c r="CL5" i="16" s="1"/>
  <c r="BO67" i="16"/>
  <c r="BP63" i="16" s="1"/>
  <c r="DE64" i="16"/>
  <c r="DE67" i="16" s="1"/>
  <c r="DF63" i="16" s="1"/>
  <c r="CG64" i="16"/>
  <c r="AK64" i="16"/>
  <c r="AK67" i="16" s="1"/>
  <c r="AL63" i="16" s="1"/>
  <c r="DK65" i="16"/>
  <c r="BO65" i="16"/>
  <c r="AQ65" i="16"/>
  <c r="DQ66" i="16"/>
  <c r="CS66" i="16"/>
  <c r="CS67" i="16" s="1"/>
  <c r="CT63" i="16" s="1"/>
  <c r="BU66" i="16"/>
  <c r="Y66" i="16"/>
  <c r="CJ51" i="17"/>
  <c r="CJ55" i="17" s="1"/>
  <c r="CJ4" i="17" s="1"/>
  <c r="BL51" i="17"/>
  <c r="BL55" i="17" s="1"/>
  <c r="BL4" i="17" s="1"/>
  <c r="AN51" i="17"/>
  <c r="AN55" i="17" s="1"/>
  <c r="AN4" i="17" s="1"/>
  <c r="BF47" i="8"/>
  <c r="BF51" i="8" s="1"/>
  <c r="BF55" i="8" s="1"/>
  <c r="BF4" i="8" s="1"/>
  <c r="BF47" i="9"/>
  <c r="BF51" i="9" s="1"/>
  <c r="BF55" i="9" s="1"/>
  <c r="BF4" i="9" s="1"/>
  <c r="DE7" i="10"/>
  <c r="DL47" i="10"/>
  <c r="DL51" i="10" s="1"/>
  <c r="DL55" i="10" s="1"/>
  <c r="DL4" i="10" s="1"/>
  <c r="CG67" i="10"/>
  <c r="CH63" i="10" s="1"/>
  <c r="D51" i="11"/>
  <c r="D55" i="11" s="1"/>
  <c r="D4" i="11" s="1"/>
  <c r="CZ47" i="11"/>
  <c r="CZ51" i="11" s="1"/>
  <c r="CZ55" i="11" s="1"/>
  <c r="CZ4" i="11" s="1"/>
  <c r="BD47" i="11"/>
  <c r="BD51" i="11" s="1"/>
  <c r="BD55" i="11" s="1"/>
  <c r="BD4" i="11" s="1"/>
  <c r="F47" i="11"/>
  <c r="AP47" i="12"/>
  <c r="AP51" i="12" s="1"/>
  <c r="AP55" i="12" s="1"/>
  <c r="AP4" i="12" s="1"/>
  <c r="CX47" i="13"/>
  <c r="CX51" i="13" s="1"/>
  <c r="CX55" i="13" s="1"/>
  <c r="CX4" i="13" s="1"/>
  <c r="DJ47" i="14"/>
  <c r="R47" i="14"/>
  <c r="DL47" i="15"/>
  <c r="DI63" i="16"/>
  <c r="DJ58" i="16" s="1"/>
  <c r="DJ5" i="16" s="1"/>
  <c r="AO63" i="16"/>
  <c r="AP58" i="16" s="1"/>
  <c r="AP5" i="16" s="1"/>
  <c r="W63" i="16"/>
  <c r="AJ51" i="17"/>
  <c r="AJ55" i="17" s="1"/>
  <c r="AJ4" i="17" s="1"/>
  <c r="DB47" i="17"/>
  <c r="DB51" i="17" s="1"/>
  <c r="DB55" i="17" s="1"/>
  <c r="DB4" i="17" s="1"/>
  <c r="AF47" i="17"/>
  <c r="AF51" i="17" s="1"/>
  <c r="AF55" i="17" s="1"/>
  <c r="AF4" i="17" s="1"/>
  <c r="L39" i="17"/>
  <c r="L47" i="17" s="1"/>
  <c r="L51" i="17" s="1"/>
  <c r="L55" i="17" s="1"/>
  <c r="L4" i="17" s="1"/>
  <c r="BY63" i="17"/>
  <c r="BZ58" i="17" s="1"/>
  <c r="BZ5" i="17" s="1"/>
  <c r="AC63" i="17"/>
  <c r="AD58" i="17" s="1"/>
  <c r="AD5" i="17" s="1"/>
  <c r="DD51" i="7"/>
  <c r="DD55" i="7" s="1"/>
  <c r="DD4" i="7" s="1"/>
  <c r="CB51" i="8"/>
  <c r="CB55" i="8" s="1"/>
  <c r="CB4" i="8" s="1"/>
  <c r="BZ58" i="9"/>
  <c r="BZ5" i="9" s="1"/>
  <c r="L58" i="9"/>
  <c r="L5" i="9" s="1"/>
  <c r="AR58" i="9"/>
  <c r="AR5" i="9" s="1"/>
  <c r="CN58" i="10"/>
  <c r="CN5" i="10" s="1"/>
  <c r="AK6" i="10"/>
  <c r="DW67" i="10"/>
  <c r="DX63" i="10" s="1"/>
  <c r="BC67" i="10"/>
  <c r="BD63" i="10" s="1"/>
  <c r="CV51" i="12"/>
  <c r="CV55" i="12" s="1"/>
  <c r="CV4" i="12" s="1"/>
  <c r="AZ51" i="12"/>
  <c r="AZ55" i="12" s="1"/>
  <c r="AZ4" i="12" s="1"/>
  <c r="AV58" i="12"/>
  <c r="AV5" i="12" s="1"/>
  <c r="DB58" i="13"/>
  <c r="DB5" i="13" s="1"/>
  <c r="BV58" i="13"/>
  <c r="BV5" i="13" s="1"/>
  <c r="CW64" i="13"/>
  <c r="CW67" i="13" s="1"/>
  <c r="CX63" i="13" s="1"/>
  <c r="BA64" i="13"/>
  <c r="BA67" i="13" s="1"/>
  <c r="BB63" i="13" s="1"/>
  <c r="E64" i="13"/>
  <c r="E67" i="13" s="1"/>
  <c r="F63" i="13" s="1"/>
  <c r="CK66" i="13"/>
  <c r="AO66" i="13"/>
  <c r="AO67" i="13" s="1"/>
  <c r="AP63" i="13" s="1"/>
  <c r="CT51" i="14"/>
  <c r="CT55" i="14" s="1"/>
  <c r="CT4" i="14" s="1"/>
  <c r="CC6" i="14"/>
  <c r="CY67" i="14"/>
  <c r="CZ63" i="14" s="1"/>
  <c r="CV51" i="15"/>
  <c r="CV55" i="15" s="1"/>
  <c r="CV4" i="15" s="1"/>
  <c r="AZ51" i="15"/>
  <c r="AZ55" i="15" s="1"/>
  <c r="AZ4" i="15" s="1"/>
  <c r="BM6" i="15"/>
  <c r="L58" i="15"/>
  <c r="L5" i="15" s="1"/>
  <c r="CJ58" i="16"/>
  <c r="CJ5" i="16" s="1"/>
  <c r="BV58" i="17"/>
  <c r="BV5" i="17" s="1"/>
  <c r="Y66" i="17"/>
  <c r="DX47" i="8"/>
  <c r="DX51" i="8" s="1"/>
  <c r="DX55" i="8" s="1"/>
  <c r="DX4" i="8" s="1"/>
  <c r="DX47" i="9"/>
  <c r="DX51" i="9" s="1"/>
  <c r="DX55" i="9" s="1"/>
  <c r="DX4" i="9" s="1"/>
  <c r="CB47" i="9"/>
  <c r="CB51" i="9" s="1"/>
  <c r="CB55" i="9" s="1"/>
  <c r="CB4" i="9" s="1"/>
  <c r="P39" i="9"/>
  <c r="P47" i="9" s="1"/>
  <c r="P51" i="9" s="1"/>
  <c r="P55" i="9" s="1"/>
  <c r="P4" i="9" s="1"/>
  <c r="AP47" i="10"/>
  <c r="AP51" i="10" s="1"/>
  <c r="AP55" i="10" s="1"/>
  <c r="AP4" i="10" s="1"/>
  <c r="DA7" i="10"/>
  <c r="BZ47" i="11"/>
  <c r="BZ51" i="11" s="1"/>
  <c r="BZ55" i="11" s="1"/>
  <c r="BZ4" i="11" s="1"/>
  <c r="CJ47" i="12"/>
  <c r="CJ51" i="12" s="1"/>
  <c r="CJ55" i="12" s="1"/>
  <c r="CJ4" i="12" s="1"/>
  <c r="L51" i="14"/>
  <c r="L55" i="14" s="1"/>
  <c r="L4" i="14" s="1"/>
  <c r="CJ47" i="14"/>
  <c r="CJ51" i="14" s="1"/>
  <c r="CJ55" i="14" s="1"/>
  <c r="CJ4" i="14" s="1"/>
  <c r="BI7" i="15"/>
  <c r="DW63" i="15"/>
  <c r="G63" i="15"/>
  <c r="H58" i="15" s="1"/>
  <c r="H5" i="15" s="1"/>
  <c r="BI63" i="15"/>
  <c r="AM63" i="16"/>
  <c r="AN58" i="16" s="1"/>
  <c r="AN5" i="16" s="1"/>
  <c r="DM63" i="16"/>
  <c r="DN58" i="16" s="1"/>
  <c r="DN5" i="16" s="1"/>
  <c r="BQ63" i="16"/>
  <c r="BR58" i="16" s="1"/>
  <c r="BR5" i="16" s="1"/>
  <c r="U63" i="16"/>
  <c r="V58" i="16" s="1"/>
  <c r="V5" i="16" s="1"/>
  <c r="CZ47" i="17"/>
  <c r="CZ51" i="17" s="1"/>
  <c r="CZ55" i="17" s="1"/>
  <c r="CZ4" i="17" s="1"/>
  <c r="BD47" i="17"/>
  <c r="BD51" i="17" s="1"/>
  <c r="BD55" i="17" s="1"/>
  <c r="BD4" i="17" s="1"/>
  <c r="DU64" i="10"/>
  <c r="DU67" i="10" s="1"/>
  <c r="DV63" i="10" s="1"/>
  <c r="BY64" i="10"/>
  <c r="AC64" i="10"/>
  <c r="CK66" i="10"/>
  <c r="CK67" i="10" s="1"/>
  <c r="CL63" i="10" s="1"/>
  <c r="Q66" i="10"/>
  <c r="Q67" i="10" s="1"/>
  <c r="R63" i="10" s="1"/>
  <c r="AH58" i="11"/>
  <c r="AH5" i="11" s="1"/>
  <c r="J51" i="12"/>
  <c r="J55" i="12" s="1"/>
  <c r="J4" i="12" s="1"/>
  <c r="DO65" i="12"/>
  <c r="BS65" i="12"/>
  <c r="W65" i="12"/>
  <c r="W67" i="12" s="1"/>
  <c r="X63" i="12" s="1"/>
  <c r="DQ65" i="12"/>
  <c r="DQ67" i="12" s="1"/>
  <c r="DR63" i="12" s="1"/>
  <c r="CS65" i="12"/>
  <c r="AW65" i="12"/>
  <c r="AW67" i="12" s="1"/>
  <c r="AX63" i="12" s="1"/>
  <c r="CR51" i="14"/>
  <c r="CR55" i="14" s="1"/>
  <c r="CR4" i="14" s="1"/>
  <c r="AV51" i="14"/>
  <c r="AV55" i="14" s="1"/>
  <c r="AV4" i="14" s="1"/>
  <c r="CD58" i="14"/>
  <c r="CD5" i="14" s="1"/>
  <c r="N51" i="16"/>
  <c r="N55" i="16" s="1"/>
  <c r="N4" i="16" s="1"/>
  <c r="AN55" i="7"/>
  <c r="AN4" i="7" s="1"/>
  <c r="BL55" i="7"/>
  <c r="BL4" i="7" s="1"/>
  <c r="CJ55" i="7"/>
  <c r="CJ4" i="7" s="1"/>
  <c r="DH55" i="7"/>
  <c r="DH4" i="7" s="1"/>
  <c r="M63" i="7"/>
  <c r="AK63" i="7"/>
  <c r="AL58" i="7" s="1"/>
  <c r="AL5" i="7" s="1"/>
  <c r="BI63" i="7"/>
  <c r="BJ58" i="7" s="1"/>
  <c r="BJ5" i="7" s="1"/>
  <c r="CG63" i="7"/>
  <c r="DE63" i="7"/>
  <c r="DF58" i="7" s="1"/>
  <c r="DF5" i="7" s="1"/>
  <c r="G63" i="7"/>
  <c r="AE63" i="7"/>
  <c r="AF58" i="7" s="1"/>
  <c r="AF5" i="7" s="1"/>
  <c r="BC63" i="7"/>
  <c r="BD58" i="7" s="1"/>
  <c r="CA63" i="7"/>
  <c r="CY63" i="7"/>
  <c r="CZ58" i="7" s="1"/>
  <c r="DW63" i="7"/>
  <c r="S63" i="7"/>
  <c r="T58" i="7" s="1"/>
  <c r="T5" i="7" s="1"/>
  <c r="AQ63" i="7"/>
  <c r="BO63" i="7"/>
  <c r="BP58" i="7" s="1"/>
  <c r="BP5" i="7" s="1"/>
  <c r="CM63" i="7"/>
  <c r="DV47" i="8"/>
  <c r="DV51" i="8" s="1"/>
  <c r="DV55" i="8" s="1"/>
  <c r="DV4" i="8" s="1"/>
  <c r="BB47" i="8"/>
  <c r="BB51" i="8" s="1"/>
  <c r="BB55" i="8" s="1"/>
  <c r="BB4" i="8" s="1"/>
  <c r="Z51" i="9"/>
  <c r="Z55" i="9" s="1"/>
  <c r="Z4" i="9" s="1"/>
  <c r="DV47" i="9"/>
  <c r="DV51" i="9" s="1"/>
  <c r="DV55" i="9" s="1"/>
  <c r="DV4" i="9" s="1"/>
  <c r="CX47" i="9"/>
  <c r="CX51" i="9" s="1"/>
  <c r="CX55" i="9" s="1"/>
  <c r="CX4" i="9" s="1"/>
  <c r="BZ47" i="9"/>
  <c r="BZ51" i="9" s="1"/>
  <c r="BZ55" i="9" s="1"/>
  <c r="BZ4" i="9" s="1"/>
  <c r="DH47" i="10"/>
  <c r="DH51" i="10" s="1"/>
  <c r="DH55" i="10" s="1"/>
  <c r="DH4" i="10" s="1"/>
  <c r="N47" i="10"/>
  <c r="N51" i="10" s="1"/>
  <c r="N55" i="10" s="1"/>
  <c r="N4" i="10" s="1"/>
  <c r="CH47" i="12"/>
  <c r="CH51" i="12" s="1"/>
  <c r="CH55" i="12" s="1"/>
  <c r="CH4" i="12" s="1"/>
  <c r="DC63" i="12"/>
  <c r="DD58" i="12" s="1"/>
  <c r="DD5" i="12" s="1"/>
  <c r="CE63" i="12"/>
  <c r="CF58" i="12" s="1"/>
  <c r="CF5" i="12" s="1"/>
  <c r="BG63" i="12"/>
  <c r="BH58" i="12" s="1"/>
  <c r="BH5" i="12" s="1"/>
  <c r="AI63" i="12"/>
  <c r="AJ58" i="12" s="1"/>
  <c r="AJ5" i="12" s="1"/>
  <c r="K63" i="12"/>
  <c r="L58" i="12" s="1"/>
  <c r="L5" i="12" s="1"/>
  <c r="DO63" i="13"/>
  <c r="DP58" i="13" s="1"/>
  <c r="DP5" i="13" s="1"/>
  <c r="CQ63" i="13"/>
  <c r="CR58" i="13" s="1"/>
  <c r="CR5" i="13" s="1"/>
  <c r="BS63" i="13"/>
  <c r="BT58" i="13" s="1"/>
  <c r="BT5" i="13" s="1"/>
  <c r="AU63" i="13"/>
  <c r="AV58" i="13" s="1"/>
  <c r="AV5" i="13" s="1"/>
  <c r="W63" i="13"/>
  <c r="CH47" i="14"/>
  <c r="CH51" i="14" s="1"/>
  <c r="CH55" i="14" s="1"/>
  <c r="CH4" i="14" s="1"/>
  <c r="CO63" i="14"/>
  <c r="CP58" i="14" s="1"/>
  <c r="CP5" i="14" s="1"/>
  <c r="BY63" i="15"/>
  <c r="BZ58" i="15" s="1"/>
  <c r="BZ5" i="15" s="1"/>
  <c r="BG63" i="15"/>
  <c r="BH58" i="15" s="1"/>
  <c r="BH5" i="15" s="1"/>
  <c r="F51" i="16"/>
  <c r="F55" i="16" s="1"/>
  <c r="F4" i="16" s="1"/>
  <c r="CJ47" i="16"/>
  <c r="CJ51" i="16" s="1"/>
  <c r="CJ55" i="16" s="1"/>
  <c r="CJ4" i="16" s="1"/>
  <c r="AN47" i="16"/>
  <c r="AN51" i="16" s="1"/>
  <c r="AN55" i="16" s="1"/>
  <c r="AN4" i="16" s="1"/>
  <c r="T47" i="16"/>
  <c r="DV47" i="17"/>
  <c r="DV51" i="17" s="1"/>
  <c r="DV55" i="17" s="1"/>
  <c r="DV4" i="17" s="1"/>
  <c r="CX47" i="17"/>
  <c r="BB47" i="17"/>
  <c r="BU7" i="17"/>
  <c r="DQ63" i="17"/>
  <c r="DR58" i="17" s="1"/>
  <c r="DR5" i="17" s="1"/>
  <c r="AW63" i="17"/>
  <c r="AX58" i="17" s="1"/>
  <c r="AX5" i="17" s="1"/>
  <c r="CB51" i="7"/>
  <c r="D51" i="7"/>
  <c r="DD51" i="9"/>
  <c r="DD55" i="9" s="1"/>
  <c r="DD4" i="9" s="1"/>
  <c r="BX58" i="9"/>
  <c r="BX5" i="9" s="1"/>
  <c r="BF58" i="9"/>
  <c r="BF5" i="9" s="1"/>
  <c r="BF63" i="9"/>
  <c r="BR58" i="10"/>
  <c r="BR5" i="10" s="1"/>
  <c r="AG6" i="10"/>
  <c r="CX51" i="11"/>
  <c r="CX55" i="11" s="1"/>
  <c r="CX4" i="11" s="1"/>
  <c r="CX58" i="11"/>
  <c r="CX5" i="11" s="1"/>
  <c r="CR51" i="12"/>
  <c r="CR55" i="12" s="1"/>
  <c r="CR4" i="12" s="1"/>
  <c r="BT51" i="12"/>
  <c r="BT55" i="12" s="1"/>
  <c r="BT4" i="12" s="1"/>
  <c r="BJ58" i="12"/>
  <c r="BJ5" i="12" s="1"/>
  <c r="CZ58" i="13"/>
  <c r="CZ5" i="13" s="1"/>
  <c r="R58" i="13"/>
  <c r="R5" i="13" s="1"/>
  <c r="DW64" i="13"/>
  <c r="DW67" i="13" s="1"/>
  <c r="DX63" i="13" s="1"/>
  <c r="CY64" i="13"/>
  <c r="CA64" i="13"/>
  <c r="BC64" i="13"/>
  <c r="AE64" i="13"/>
  <c r="AE67" i="13" s="1"/>
  <c r="AF63" i="13" s="1"/>
  <c r="G64" i="13"/>
  <c r="G67" i="13" s="1"/>
  <c r="H63" i="13" s="1"/>
  <c r="DK66" i="13"/>
  <c r="DK67" i="13" s="1"/>
  <c r="DL63" i="13" s="1"/>
  <c r="CM66" i="13"/>
  <c r="CM67" i="13" s="1"/>
  <c r="CN63" i="13" s="1"/>
  <c r="BO66" i="13"/>
  <c r="AQ66" i="13"/>
  <c r="AQ67" i="13" s="1"/>
  <c r="AR63" i="13" s="1"/>
  <c r="S66" i="13"/>
  <c r="S67" i="13" s="1"/>
  <c r="T63" i="13" s="1"/>
  <c r="DQ65" i="13"/>
  <c r="CS65" i="13"/>
  <c r="BU65" i="13"/>
  <c r="BU67" i="13" s="1"/>
  <c r="BV63" i="13" s="1"/>
  <c r="AW65" i="13"/>
  <c r="AW67" i="13" s="1"/>
  <c r="AX63" i="13" s="1"/>
  <c r="Y65" i="13"/>
  <c r="Y67" i="13" s="1"/>
  <c r="Z63" i="13" s="1"/>
  <c r="DN51" i="14"/>
  <c r="DN55" i="14" s="1"/>
  <c r="DN4" i="14" s="1"/>
  <c r="DU64" i="15"/>
  <c r="DU67" i="15" s="1"/>
  <c r="DV63" i="15" s="1"/>
  <c r="CW64" i="15"/>
  <c r="BY64" i="15"/>
  <c r="BY67" i="15" s="1"/>
  <c r="BZ63" i="15" s="1"/>
  <c r="BA64" i="15"/>
  <c r="AC64" i="15"/>
  <c r="E64" i="15"/>
  <c r="E67" i="15" s="1"/>
  <c r="F63" i="15" s="1"/>
  <c r="K65" i="15"/>
  <c r="K67" i="15" s="1"/>
  <c r="L63" i="15" s="1"/>
  <c r="DI66" i="15"/>
  <c r="DI67" i="15" s="1"/>
  <c r="DJ63" i="15" s="1"/>
  <c r="CK66" i="15"/>
  <c r="BM66" i="15"/>
  <c r="AO66" i="15"/>
  <c r="Q66" i="15"/>
  <c r="CQ64" i="15"/>
  <c r="BS64" i="15"/>
  <c r="BS67" i="15" s="1"/>
  <c r="BT63" i="15" s="1"/>
  <c r="CW65" i="15"/>
  <c r="BG66" i="15"/>
  <c r="BG67" i="15" s="1"/>
  <c r="BH63" i="15" s="1"/>
  <c r="DR51" i="16"/>
  <c r="DR55" i="16" s="1"/>
  <c r="DR4" i="16" s="1"/>
  <c r="CT51" i="16"/>
  <c r="CT55" i="16" s="1"/>
  <c r="CT4" i="16" s="1"/>
  <c r="DP58" i="16"/>
  <c r="DP5" i="16" s="1"/>
  <c r="DM6" i="16"/>
  <c r="BL58" i="16"/>
  <c r="BL5" i="16" s="1"/>
  <c r="BI6" i="16"/>
  <c r="BG64" i="16"/>
  <c r="BG67" i="16" s="1"/>
  <c r="BH63" i="16" s="1"/>
  <c r="AI64" i="16"/>
  <c r="DI65" i="16"/>
  <c r="AO65" i="16"/>
  <c r="Q65" i="16"/>
  <c r="CQ66" i="16"/>
  <c r="CQ67" i="16" s="1"/>
  <c r="CR63" i="16" s="1"/>
  <c r="W66" i="16"/>
  <c r="W67" i="16" s="1"/>
  <c r="X63" i="16" s="1"/>
  <c r="DU64" i="16"/>
  <c r="DU67" i="16" s="1"/>
  <c r="DV63" i="16" s="1"/>
  <c r="CW64" i="16"/>
  <c r="BY64" i="16"/>
  <c r="BA64" i="16"/>
  <c r="AC64" i="16"/>
  <c r="E64" i="16"/>
  <c r="E67" i="16" s="1"/>
  <c r="F63" i="16" s="1"/>
  <c r="CE65" i="16"/>
  <c r="CE67" i="16" s="1"/>
  <c r="CF63" i="16" s="1"/>
  <c r="K65" i="16"/>
  <c r="K67" i="16" s="1"/>
  <c r="L63" i="16" s="1"/>
  <c r="DI66" i="16"/>
  <c r="CK66" i="16"/>
  <c r="CK67" i="16" s="1"/>
  <c r="CL63" i="16" s="1"/>
  <c r="BM66" i="16"/>
  <c r="BM67" i="16" s="1"/>
  <c r="BN63" i="16" s="1"/>
  <c r="AO66" i="16"/>
  <c r="Q66" i="16"/>
  <c r="CB51" i="17"/>
  <c r="CB55" i="17" s="1"/>
  <c r="CB4" i="17" s="1"/>
  <c r="DB63" i="17"/>
  <c r="DA6" i="17"/>
  <c r="CJ58" i="17"/>
  <c r="CJ5" i="17" s="1"/>
  <c r="AJ58" i="17"/>
  <c r="AJ5" i="17" s="1"/>
  <c r="CD47" i="8"/>
  <c r="CD51" i="8" s="1"/>
  <c r="CD55" i="8" s="1"/>
  <c r="CD4" i="8" s="1"/>
  <c r="BI7" i="10"/>
  <c r="AR47" i="10"/>
  <c r="AR51" i="10" s="1"/>
  <c r="AR55" i="10" s="1"/>
  <c r="AR4" i="10" s="1"/>
  <c r="DX47" i="11"/>
  <c r="DX51" i="11" s="1"/>
  <c r="DX55" i="11" s="1"/>
  <c r="DX4" i="11" s="1"/>
  <c r="CB47" i="11"/>
  <c r="CB51" i="11" s="1"/>
  <c r="CB55" i="11" s="1"/>
  <c r="CB4" i="11" s="1"/>
  <c r="AF47" i="11"/>
  <c r="AF51" i="11" s="1"/>
  <c r="AF55" i="11" s="1"/>
  <c r="AF4" i="11" s="1"/>
  <c r="P39" i="11"/>
  <c r="P47" i="11" s="1"/>
  <c r="DA7" i="12"/>
  <c r="DV47" i="13"/>
  <c r="DV51" i="13" s="1"/>
  <c r="DV55" i="13" s="1"/>
  <c r="DV4" i="13" s="1"/>
  <c r="BZ47" i="13"/>
  <c r="BZ51" i="13" s="1"/>
  <c r="BZ55" i="13" s="1"/>
  <c r="BZ4" i="13" s="1"/>
  <c r="BN47" i="14"/>
  <c r="BN51" i="14" s="1"/>
  <c r="BN55" i="14" s="1"/>
  <c r="BN4" i="14" s="1"/>
  <c r="DA7" i="14"/>
  <c r="BS63" i="16"/>
  <c r="D47" i="17"/>
  <c r="D51" i="17" s="1"/>
  <c r="D55" i="17" s="1"/>
  <c r="D4" i="17" s="1"/>
  <c r="E63" i="17"/>
  <c r="F58" i="17" s="1"/>
  <c r="F5" i="17" s="1"/>
  <c r="CF51" i="7"/>
  <c r="CF55" i="7" s="1"/>
  <c r="CF4" i="7" s="1"/>
  <c r="CP58" i="9"/>
  <c r="CP5" i="9" s="1"/>
  <c r="CY67" i="10"/>
  <c r="CZ63" i="10" s="1"/>
  <c r="CA67" i="10"/>
  <c r="CB63" i="10" s="1"/>
  <c r="BF51" i="11"/>
  <c r="BF55" i="11" s="1"/>
  <c r="BF4" i="11" s="1"/>
  <c r="AJ58" i="11"/>
  <c r="AJ5" i="11" s="1"/>
  <c r="AG6" i="11"/>
  <c r="R58" i="11"/>
  <c r="R5" i="11" s="1"/>
  <c r="DT51" i="12"/>
  <c r="DT55" i="12" s="1"/>
  <c r="DT4" i="12" s="1"/>
  <c r="BX51" i="12"/>
  <c r="BX55" i="12" s="1"/>
  <c r="BX4" i="12" s="1"/>
  <c r="CT58" i="12"/>
  <c r="CT5" i="12" s="1"/>
  <c r="DU64" i="13"/>
  <c r="DU67" i="13" s="1"/>
  <c r="DV63" i="13" s="1"/>
  <c r="BY64" i="13"/>
  <c r="BY67" i="13" s="1"/>
  <c r="BZ63" i="13" s="1"/>
  <c r="AC64" i="13"/>
  <c r="AC67" i="13" s="1"/>
  <c r="AD63" i="13" s="1"/>
  <c r="DI66" i="13"/>
  <c r="BM66" i="13"/>
  <c r="BM67" i="13" s="1"/>
  <c r="BN63" i="13" s="1"/>
  <c r="Q66" i="13"/>
  <c r="Q67" i="13" s="1"/>
  <c r="R63" i="13" s="1"/>
  <c r="DR51" i="14"/>
  <c r="DR55" i="14" s="1"/>
  <c r="DR4" i="14" s="1"/>
  <c r="BX51" i="15"/>
  <c r="BX55" i="15" s="1"/>
  <c r="BX4" i="15" s="1"/>
  <c r="CC6" i="15"/>
  <c r="AV58" i="15"/>
  <c r="AV5" i="15" s="1"/>
  <c r="AD51" i="17"/>
  <c r="AD55" i="17" s="1"/>
  <c r="AD4" i="17" s="1"/>
  <c r="BE6" i="17"/>
  <c r="CM65" i="17"/>
  <c r="S65" i="17"/>
  <c r="CB47" i="8"/>
  <c r="CZ47" i="9"/>
  <c r="CZ51" i="9" s="1"/>
  <c r="CZ55" i="9" s="1"/>
  <c r="CZ4" i="9" s="1"/>
  <c r="F47" i="9"/>
  <c r="F51" i="9" s="1"/>
  <c r="F55" i="9" s="1"/>
  <c r="F4" i="9" s="1"/>
  <c r="DJ47" i="10"/>
  <c r="DJ51" i="10" s="1"/>
  <c r="DJ55" i="10" s="1"/>
  <c r="DJ4" i="10" s="1"/>
  <c r="BN47" i="10"/>
  <c r="BN51" i="10" s="1"/>
  <c r="BN55" i="10" s="1"/>
  <c r="BN4" i="10" s="1"/>
  <c r="R47" i="10"/>
  <c r="R51" i="10" s="1"/>
  <c r="R55" i="10" s="1"/>
  <c r="R4" i="10" s="1"/>
  <c r="BB47" i="11"/>
  <c r="BB51" i="11" s="1"/>
  <c r="BB55" i="11" s="1"/>
  <c r="BB4" i="11" s="1"/>
  <c r="DE7" i="15"/>
  <c r="CO63" i="16"/>
  <c r="CP58" i="16" s="1"/>
  <c r="CP5" i="16" s="1"/>
  <c r="AS63" i="16"/>
  <c r="AT58" i="16" s="1"/>
  <c r="AT5" i="16" s="1"/>
  <c r="DX47" i="17"/>
  <c r="DX51" i="17" s="1"/>
  <c r="DX55" i="17" s="1"/>
  <c r="DX4" i="17" s="1"/>
  <c r="CU63" i="17"/>
  <c r="CV58" i="17" s="1"/>
  <c r="CV5" i="17" s="1"/>
  <c r="CD51" i="7"/>
  <c r="CD55" i="7" s="1"/>
  <c r="CD4" i="7" s="1"/>
  <c r="CN58" i="9"/>
  <c r="CN5" i="9" s="1"/>
  <c r="J58" i="9"/>
  <c r="J5" i="9" s="1"/>
  <c r="CW64" i="10"/>
  <c r="CW67" i="10" s="1"/>
  <c r="CX63" i="10" s="1"/>
  <c r="BA64" i="10"/>
  <c r="E64" i="10"/>
  <c r="DI66" i="10"/>
  <c r="DI67" i="10" s="1"/>
  <c r="DJ63" i="10" s="1"/>
  <c r="BM66" i="10"/>
  <c r="AO66" i="10"/>
  <c r="AO67" i="10" s="1"/>
  <c r="AP63" i="10" s="1"/>
  <c r="CQ65" i="12"/>
  <c r="AU65" i="12"/>
  <c r="BU65" i="12"/>
  <c r="Y65" i="12"/>
  <c r="Y67" i="12" s="1"/>
  <c r="Z63" i="12" s="1"/>
  <c r="BT51" i="14"/>
  <c r="BT55" i="14" s="1"/>
  <c r="BT4" i="14" s="1"/>
  <c r="Z58" i="14"/>
  <c r="Z5" i="14" s="1"/>
  <c r="J58" i="14"/>
  <c r="J5" i="14" s="1"/>
  <c r="H51" i="15"/>
  <c r="H55" i="15" s="1"/>
  <c r="H4" i="15" s="1"/>
  <c r="BN58" i="16"/>
  <c r="BN5" i="16" s="1"/>
  <c r="DT58" i="17"/>
  <c r="DT5" i="17" s="1"/>
  <c r="DQ6" i="17"/>
  <c r="CE64" i="17"/>
  <c r="K64" i="17"/>
  <c r="K67" i="17" s="1"/>
  <c r="L63" i="17" s="1"/>
  <c r="CK65" i="17"/>
  <c r="BS66" i="17"/>
  <c r="W66" i="17"/>
  <c r="BE7" i="7"/>
  <c r="CC7" i="7"/>
  <c r="DA7" i="7"/>
  <c r="O63" i="7"/>
  <c r="AM63" i="7"/>
  <c r="AN58" i="7" s="1"/>
  <c r="BK63" i="7"/>
  <c r="BL58" i="7" s="1"/>
  <c r="CI63" i="7"/>
  <c r="CJ58" i="7" s="1"/>
  <c r="CJ5" i="7" s="1"/>
  <c r="DG63" i="7"/>
  <c r="AA63" i="7"/>
  <c r="AB58" i="7" s="1"/>
  <c r="BW63" i="7"/>
  <c r="AZ47" i="8"/>
  <c r="AZ51" i="8" s="1"/>
  <c r="AZ55" i="8" s="1"/>
  <c r="AZ4" i="8" s="1"/>
  <c r="DC63" i="10"/>
  <c r="DD58" i="10" s="1"/>
  <c r="DD5" i="10" s="1"/>
  <c r="CE63" i="10"/>
  <c r="CF58" i="10" s="1"/>
  <c r="CF5" i="10" s="1"/>
  <c r="BG63" i="10"/>
  <c r="BH58" i="10" s="1"/>
  <c r="BH5" i="10" s="1"/>
  <c r="AI63" i="10"/>
  <c r="AJ58" i="10" s="1"/>
  <c r="AJ5" i="10" s="1"/>
  <c r="K63" i="10"/>
  <c r="L58" i="10" s="1"/>
  <c r="L5" i="10" s="1"/>
  <c r="DO63" i="11"/>
  <c r="DP58" i="11" s="1"/>
  <c r="DP5" i="11" s="1"/>
  <c r="CQ63" i="11"/>
  <c r="CR58" i="11" s="1"/>
  <c r="CR5" i="11" s="1"/>
  <c r="BS63" i="11"/>
  <c r="BT58" i="11" s="1"/>
  <c r="BT5" i="11" s="1"/>
  <c r="AU63" i="11"/>
  <c r="AV58" i="11" s="1"/>
  <c r="AV5" i="11" s="1"/>
  <c r="W63" i="11"/>
  <c r="X58" i="11" s="1"/>
  <c r="X5" i="11" s="1"/>
  <c r="BI6" i="12"/>
  <c r="AF51" i="12"/>
  <c r="AF55" i="12" s="1"/>
  <c r="AF4" i="12" s="1"/>
  <c r="H51" i="12"/>
  <c r="H55" i="12" s="1"/>
  <c r="H4" i="12" s="1"/>
  <c r="DD47" i="12"/>
  <c r="DD51" i="12" s="1"/>
  <c r="DD55" i="12" s="1"/>
  <c r="DD4" i="12" s="1"/>
  <c r="BT47" i="13"/>
  <c r="AV47" i="13"/>
  <c r="DD47" i="14"/>
  <c r="DD51" i="14" s="1"/>
  <c r="DD55" i="14" s="1"/>
  <c r="DD4" i="14" s="1"/>
  <c r="BH47" i="14"/>
  <c r="BH51" i="14" s="1"/>
  <c r="BH55" i="14" s="1"/>
  <c r="BH4" i="14" s="1"/>
  <c r="BO63" i="14"/>
  <c r="BP58" i="14" s="1"/>
  <c r="BP5" i="14" s="1"/>
  <c r="Q7" i="16"/>
  <c r="BM63" i="17"/>
  <c r="BN58" i="17" s="1"/>
  <c r="BN5" i="17" s="1"/>
  <c r="AU63" i="17"/>
  <c r="AV58" i="17" s="1"/>
  <c r="AV5" i="17" s="1"/>
  <c r="BZ51" i="7"/>
  <c r="BZ55" i="7" s="1"/>
  <c r="BZ4" i="7" s="1"/>
  <c r="BB51" i="7"/>
  <c r="BB55" i="7" s="1"/>
  <c r="BB4" i="7" s="1"/>
  <c r="R58" i="7"/>
  <c r="R5" i="7" s="1"/>
  <c r="DL58" i="8"/>
  <c r="DL5" i="8" s="1"/>
  <c r="CX58" i="8"/>
  <c r="CX5" i="8" s="1"/>
  <c r="J58" i="8"/>
  <c r="J5" i="8" s="1"/>
  <c r="AZ58" i="10"/>
  <c r="AZ5" i="10" s="1"/>
  <c r="CV51" i="11"/>
  <c r="CV55" i="11" s="1"/>
  <c r="CV4" i="11" s="1"/>
  <c r="BX51" i="11"/>
  <c r="BX55" i="11" s="1"/>
  <c r="BX4" i="11" s="1"/>
  <c r="CC6" i="11"/>
  <c r="DW64" i="11"/>
  <c r="DW67" i="11" s="1"/>
  <c r="DX63" i="11" s="1"/>
  <c r="CY64" i="11"/>
  <c r="CY67" i="11" s="1"/>
  <c r="CZ63" i="11" s="1"/>
  <c r="CA64" i="11"/>
  <c r="CA67" i="11" s="1"/>
  <c r="CB63" i="11" s="1"/>
  <c r="BC64" i="11"/>
  <c r="BC67" i="11" s="1"/>
  <c r="BD63" i="11" s="1"/>
  <c r="AE64" i="11"/>
  <c r="AE67" i="11" s="1"/>
  <c r="AF63" i="11" s="1"/>
  <c r="G64" i="11"/>
  <c r="G67" i="11" s="1"/>
  <c r="H63" i="11" s="1"/>
  <c r="DK66" i="11"/>
  <c r="DK67" i="11" s="1"/>
  <c r="DL63" i="11" s="1"/>
  <c r="CM66" i="11"/>
  <c r="CM67" i="11" s="1"/>
  <c r="CN63" i="11" s="1"/>
  <c r="BO66" i="11"/>
  <c r="BO67" i="11" s="1"/>
  <c r="BP63" i="11" s="1"/>
  <c r="AQ66" i="11"/>
  <c r="S66" i="11"/>
  <c r="S67" i="11" s="1"/>
  <c r="T63" i="11" s="1"/>
  <c r="DQ65" i="11"/>
  <c r="DQ67" i="11" s="1"/>
  <c r="DR63" i="11" s="1"/>
  <c r="CS65" i="11"/>
  <c r="CS67" i="11" s="1"/>
  <c r="CT63" i="11" s="1"/>
  <c r="BU65" i="11"/>
  <c r="AW65" i="11"/>
  <c r="AW67" i="11" s="1"/>
  <c r="AX63" i="11" s="1"/>
  <c r="Y65" i="11"/>
  <c r="Y67" i="11" s="1"/>
  <c r="Z63" i="11" s="1"/>
  <c r="CP51" i="12"/>
  <c r="CP55" i="12" s="1"/>
  <c r="CP4" i="12" s="1"/>
  <c r="CP58" i="12"/>
  <c r="CP5" i="12" s="1"/>
  <c r="AH58" i="13"/>
  <c r="AH5" i="13" s="1"/>
  <c r="AH63" i="13"/>
  <c r="AG6" i="13"/>
  <c r="DO65" i="13"/>
  <c r="CQ65" i="13"/>
  <c r="CQ67" i="13" s="1"/>
  <c r="CR63" i="13" s="1"/>
  <c r="BS65" i="13"/>
  <c r="BS67" i="13" s="1"/>
  <c r="BT63" i="13" s="1"/>
  <c r="AU65" i="13"/>
  <c r="AU67" i="13" s="1"/>
  <c r="AV63" i="13" s="1"/>
  <c r="W65" i="13"/>
  <c r="DH58" i="14"/>
  <c r="DH5" i="14" s="1"/>
  <c r="BH58" i="14"/>
  <c r="BH5" i="14" s="1"/>
  <c r="DQ65" i="14"/>
  <c r="CS65" i="14"/>
  <c r="BU65" i="14"/>
  <c r="AW65" i="14"/>
  <c r="Y65" i="14"/>
  <c r="Y67" i="14" s="1"/>
  <c r="Z63" i="14" s="1"/>
  <c r="DN51" i="15"/>
  <c r="DN55" i="15" s="1"/>
  <c r="DN4" i="15" s="1"/>
  <c r="CP51" i="15"/>
  <c r="CP55" i="15" s="1"/>
  <c r="CP4" i="15" s="1"/>
  <c r="AT51" i="15"/>
  <c r="AT55" i="15" s="1"/>
  <c r="AT4" i="15" s="1"/>
  <c r="BJ58" i="15"/>
  <c r="BJ5" i="15" s="1"/>
  <c r="BJ63" i="15"/>
  <c r="AM65" i="15"/>
  <c r="DM66" i="15"/>
  <c r="DS64" i="15"/>
  <c r="CU64" i="15"/>
  <c r="BW64" i="15"/>
  <c r="AY64" i="15"/>
  <c r="AY67" i="15" s="1"/>
  <c r="AZ63" i="15" s="1"/>
  <c r="AA64" i="15"/>
  <c r="C64" i="15"/>
  <c r="CI66" i="15"/>
  <c r="BQ64" i="15"/>
  <c r="CU65" i="15"/>
  <c r="BE66" i="15"/>
  <c r="BE67" i="15" s="1"/>
  <c r="BF63" i="15" s="1"/>
  <c r="DP51" i="16"/>
  <c r="DP55" i="16" s="1"/>
  <c r="DP4" i="16" s="1"/>
  <c r="J51" i="16"/>
  <c r="J55" i="16" s="1"/>
  <c r="J4" i="16" s="1"/>
  <c r="DA64" i="16"/>
  <c r="BE64" i="16"/>
  <c r="BE67" i="16" s="1"/>
  <c r="BF63" i="16" s="1"/>
  <c r="O65" i="16"/>
  <c r="CO66" i="16"/>
  <c r="DS64" i="16"/>
  <c r="CU64" i="16"/>
  <c r="BW64" i="16"/>
  <c r="AY64" i="16"/>
  <c r="AA64" i="16"/>
  <c r="C64" i="16"/>
  <c r="C67" i="16" s="1"/>
  <c r="D63" i="16" s="1"/>
  <c r="DA65" i="16"/>
  <c r="CC65" i="16"/>
  <c r="I65" i="16"/>
  <c r="I67" i="16" s="1"/>
  <c r="J63" i="16" s="1"/>
  <c r="DG66" i="16"/>
  <c r="CI66" i="16"/>
  <c r="BK66" i="16"/>
  <c r="AM66" i="16"/>
  <c r="O66" i="16"/>
  <c r="CX51" i="17"/>
  <c r="CX55" i="17" s="1"/>
  <c r="CX4" i="17" s="1"/>
  <c r="BB51" i="17"/>
  <c r="BB55" i="17" s="1"/>
  <c r="BB4" i="17" s="1"/>
  <c r="DH47" i="9"/>
  <c r="CJ47" i="9"/>
  <c r="BL47" i="9"/>
  <c r="BL51" i="9" s="1"/>
  <c r="BL55" i="9" s="1"/>
  <c r="BL4" i="9" s="1"/>
  <c r="AN47" i="9"/>
  <c r="AN51" i="9" s="1"/>
  <c r="AN55" i="9" s="1"/>
  <c r="AN4" i="9" s="1"/>
  <c r="BL47" i="10"/>
  <c r="BL51" i="10" s="1"/>
  <c r="BL55" i="10" s="1"/>
  <c r="BL4" i="10" s="1"/>
  <c r="CJ47" i="11"/>
  <c r="CJ51" i="11" s="1"/>
  <c r="CJ55" i="11" s="1"/>
  <c r="CJ4" i="11" s="1"/>
  <c r="DH47" i="12"/>
  <c r="BL47" i="12"/>
  <c r="AN47" i="12"/>
  <c r="AN51" i="12" s="1"/>
  <c r="AN55" i="12" s="1"/>
  <c r="AN4" i="12" s="1"/>
  <c r="L51" i="13"/>
  <c r="L55" i="13" s="1"/>
  <c r="L4" i="13" s="1"/>
  <c r="DH47" i="13"/>
  <c r="DH51" i="13" s="1"/>
  <c r="DH55" i="13" s="1"/>
  <c r="DH4" i="13" s="1"/>
  <c r="CJ47" i="13"/>
  <c r="CJ51" i="13" s="1"/>
  <c r="CJ55" i="13" s="1"/>
  <c r="CJ4" i="13" s="1"/>
  <c r="BL47" i="13"/>
  <c r="BL51" i="13" s="1"/>
  <c r="BL55" i="13" s="1"/>
  <c r="BL4" i="13" s="1"/>
  <c r="AN47" i="13"/>
  <c r="AN51" i="13" s="1"/>
  <c r="AN55" i="13" s="1"/>
  <c r="AN4" i="13" s="1"/>
  <c r="DH47" i="14"/>
  <c r="DH51" i="14" s="1"/>
  <c r="DH55" i="14" s="1"/>
  <c r="DH4" i="14" s="1"/>
  <c r="N51" i="15"/>
  <c r="N55" i="15" s="1"/>
  <c r="N4" i="15" s="1"/>
  <c r="DJ47" i="15"/>
  <c r="DJ51" i="15" s="1"/>
  <c r="DJ55" i="15" s="1"/>
  <c r="DJ4" i="15" s="1"/>
  <c r="CL47" i="15"/>
  <c r="CL51" i="15" s="1"/>
  <c r="CL55" i="15" s="1"/>
  <c r="CL4" i="15" s="1"/>
  <c r="BN47" i="15"/>
  <c r="BN51" i="15" s="1"/>
  <c r="BN55" i="15" s="1"/>
  <c r="BN4" i="15" s="1"/>
  <c r="AP47" i="15"/>
  <c r="AP51" i="15" s="1"/>
  <c r="AP55" i="15" s="1"/>
  <c r="AP4" i="15" s="1"/>
  <c r="R47" i="15"/>
  <c r="R51" i="15" s="1"/>
  <c r="R55" i="15" s="1"/>
  <c r="R4" i="15" s="1"/>
  <c r="BW63" i="15"/>
  <c r="BX58" i="15" s="1"/>
  <c r="BX5" i="15" s="1"/>
  <c r="C63" i="15"/>
  <c r="D58" i="15" s="1"/>
  <c r="D5" i="15" s="1"/>
  <c r="DA63" i="15"/>
  <c r="DB58" i="15" s="1"/>
  <c r="DB5" i="15" s="1"/>
  <c r="CC63" i="15"/>
  <c r="CD58" i="15" s="1"/>
  <c r="CD5" i="15" s="1"/>
  <c r="BE63" i="15"/>
  <c r="BF58" i="15" s="1"/>
  <c r="BF5" i="15" s="1"/>
  <c r="AG63" i="15"/>
  <c r="AH58" i="15" s="1"/>
  <c r="AH5" i="15" s="1"/>
  <c r="I63" i="15"/>
  <c r="DL47" i="16"/>
  <c r="BP47" i="16"/>
  <c r="AR47" i="16"/>
  <c r="AR51" i="16" s="1"/>
  <c r="AR55" i="16" s="1"/>
  <c r="AR4" i="16" s="1"/>
  <c r="C7" i="16"/>
  <c r="DA63" i="16"/>
  <c r="DB58" i="16" s="1"/>
  <c r="DB5" i="16" s="1"/>
  <c r="CC63" i="16"/>
  <c r="CD58" i="16" s="1"/>
  <c r="CD5" i="16" s="1"/>
  <c r="BE63" i="16"/>
  <c r="BF58" i="16" s="1"/>
  <c r="BF5" i="16" s="1"/>
  <c r="AG63" i="16"/>
  <c r="AH58" i="16" s="1"/>
  <c r="AH5" i="16" s="1"/>
  <c r="I63" i="16"/>
  <c r="J58" i="16" s="1"/>
  <c r="J5" i="16" s="1"/>
  <c r="AO7" i="17"/>
  <c r="CV47" i="17"/>
  <c r="BX47" i="17"/>
  <c r="BX51" i="17" s="1"/>
  <c r="BX55" i="17" s="1"/>
  <c r="BX4" i="17" s="1"/>
  <c r="AZ47" i="17"/>
  <c r="AZ51" i="17" s="1"/>
  <c r="AZ55" i="17" s="1"/>
  <c r="AZ4" i="17" s="1"/>
  <c r="R51" i="7"/>
  <c r="R55" i="7" s="1"/>
  <c r="R4" i="7" s="1"/>
  <c r="CD58" i="7"/>
  <c r="BZ51" i="8"/>
  <c r="BZ55" i="8" s="1"/>
  <c r="BZ4" i="8" s="1"/>
  <c r="DT51" i="9"/>
  <c r="DT55" i="9" s="1"/>
  <c r="DT4" i="9" s="1"/>
  <c r="CV58" i="10"/>
  <c r="CV5" i="10" s="1"/>
  <c r="BP58" i="10"/>
  <c r="BP5" i="10" s="1"/>
  <c r="DB58" i="11"/>
  <c r="DB5" i="11" s="1"/>
  <c r="BD58" i="11"/>
  <c r="BD5" i="11" s="1"/>
  <c r="H58" i="11"/>
  <c r="H5" i="11" s="1"/>
  <c r="CN51" i="12"/>
  <c r="CN55" i="12" s="1"/>
  <c r="CN4" i="12" s="1"/>
  <c r="CN58" i="12"/>
  <c r="CN5" i="12" s="1"/>
  <c r="BX58" i="12"/>
  <c r="BX5" i="12" s="1"/>
  <c r="CV51" i="13"/>
  <c r="CV55" i="13" s="1"/>
  <c r="CV4" i="13" s="1"/>
  <c r="AZ51" i="13"/>
  <c r="AZ55" i="13" s="1"/>
  <c r="AZ4" i="13" s="1"/>
  <c r="DX51" i="14"/>
  <c r="DX55" i="14" s="1"/>
  <c r="DX4" i="14" s="1"/>
  <c r="CZ51" i="14"/>
  <c r="CZ55" i="14" s="1"/>
  <c r="CZ4" i="14" s="1"/>
  <c r="DL51" i="15"/>
  <c r="DL55" i="15" s="1"/>
  <c r="DL4" i="15" s="1"/>
  <c r="CN51" i="15"/>
  <c r="CN55" i="15" s="1"/>
  <c r="CN4" i="15" s="1"/>
  <c r="BP51" i="15"/>
  <c r="BP55" i="15" s="1"/>
  <c r="BP4" i="15" s="1"/>
  <c r="AR51" i="15"/>
  <c r="AR55" i="15" s="1"/>
  <c r="AR4" i="15" s="1"/>
  <c r="DF58" i="15"/>
  <c r="DF5" i="15" s="1"/>
  <c r="CX58" i="16"/>
  <c r="CX5" i="16" s="1"/>
  <c r="AX58" i="16"/>
  <c r="AX5" i="16" s="1"/>
  <c r="DN51" i="17"/>
  <c r="DN55" i="17" s="1"/>
  <c r="DN4" i="17" s="1"/>
  <c r="CP51" i="17"/>
  <c r="CP55" i="17" s="1"/>
  <c r="CP4" i="17" s="1"/>
  <c r="BR51" i="17"/>
  <c r="BR55" i="17" s="1"/>
  <c r="BR4" i="17" s="1"/>
  <c r="AT51" i="17"/>
  <c r="AT55" i="17" s="1"/>
  <c r="AT4" i="17" s="1"/>
  <c r="BJ58" i="17"/>
  <c r="BJ5" i="17" s="1"/>
  <c r="AT58" i="17"/>
  <c r="AT5" i="17" s="1"/>
  <c r="J51" i="9"/>
  <c r="J55" i="9" s="1"/>
  <c r="J4" i="9" s="1"/>
  <c r="DF47" i="9"/>
  <c r="DF51" i="9" s="1"/>
  <c r="DF55" i="9" s="1"/>
  <c r="DF4" i="9" s="1"/>
  <c r="CH47" i="9"/>
  <c r="CH51" i="9" s="1"/>
  <c r="CH55" i="9" s="1"/>
  <c r="CH4" i="9" s="1"/>
  <c r="BJ47" i="9"/>
  <c r="BJ51" i="9" s="1"/>
  <c r="BJ55" i="9" s="1"/>
  <c r="BJ4" i="9" s="1"/>
  <c r="AL47" i="9"/>
  <c r="AL51" i="9" s="1"/>
  <c r="AL55" i="9" s="1"/>
  <c r="AL4" i="9" s="1"/>
  <c r="N47" i="9"/>
  <c r="N51" i="9" s="1"/>
  <c r="N55" i="9" s="1"/>
  <c r="N4" i="9" s="1"/>
  <c r="BJ47" i="10"/>
  <c r="BJ51" i="10" s="1"/>
  <c r="BJ55" i="10" s="1"/>
  <c r="BJ4" i="10" s="1"/>
  <c r="J51" i="11"/>
  <c r="J55" i="11" s="1"/>
  <c r="J4" i="11" s="1"/>
  <c r="DF47" i="11"/>
  <c r="DF51" i="11" s="1"/>
  <c r="DF55" i="11" s="1"/>
  <c r="DF4" i="11" s="1"/>
  <c r="CH47" i="11"/>
  <c r="CH51" i="11" s="1"/>
  <c r="CH55" i="11" s="1"/>
  <c r="CH4" i="11" s="1"/>
  <c r="BJ47" i="11"/>
  <c r="BJ51" i="11" s="1"/>
  <c r="BJ55" i="11" s="1"/>
  <c r="BJ4" i="11" s="1"/>
  <c r="AL47" i="11"/>
  <c r="AL51" i="11" s="1"/>
  <c r="AL55" i="11" s="1"/>
  <c r="AL4" i="11" s="1"/>
  <c r="N47" i="11"/>
  <c r="N51" i="11" s="1"/>
  <c r="N55" i="11" s="1"/>
  <c r="N4" i="11" s="1"/>
  <c r="DF47" i="12"/>
  <c r="BJ47" i="12"/>
  <c r="BJ51" i="12" s="1"/>
  <c r="BJ55" i="12" s="1"/>
  <c r="BJ4" i="12" s="1"/>
  <c r="AL47" i="12"/>
  <c r="AL51" i="12" s="1"/>
  <c r="AL55" i="12" s="1"/>
  <c r="AL4" i="12" s="1"/>
  <c r="N47" i="12"/>
  <c r="J51" i="13"/>
  <c r="J55" i="13" s="1"/>
  <c r="J4" i="13" s="1"/>
  <c r="DF47" i="13"/>
  <c r="DF51" i="13" s="1"/>
  <c r="DF55" i="13" s="1"/>
  <c r="DF4" i="13" s="1"/>
  <c r="CH47" i="13"/>
  <c r="CH51" i="13" s="1"/>
  <c r="CH55" i="13" s="1"/>
  <c r="CH4" i="13" s="1"/>
  <c r="AL47" i="13"/>
  <c r="AL51" i="13" s="1"/>
  <c r="AL55" i="13" s="1"/>
  <c r="AL4" i="13" s="1"/>
  <c r="N47" i="13"/>
  <c r="DF47" i="14"/>
  <c r="DF51" i="14" s="1"/>
  <c r="DF55" i="14" s="1"/>
  <c r="DF4" i="14" s="1"/>
  <c r="BJ47" i="14"/>
  <c r="BJ51" i="14" s="1"/>
  <c r="BJ55" i="14" s="1"/>
  <c r="BJ4" i="14" s="1"/>
  <c r="AL47" i="14"/>
  <c r="AL51" i="14" s="1"/>
  <c r="AL55" i="14" s="1"/>
  <c r="AL4" i="14" s="1"/>
  <c r="N47" i="14"/>
  <c r="N51" i="14" s="1"/>
  <c r="N55" i="14" s="1"/>
  <c r="N4" i="14" s="1"/>
  <c r="CY63" i="15"/>
  <c r="CZ58" i="15" s="1"/>
  <c r="CZ5" i="15" s="1"/>
  <c r="AE63" i="15"/>
  <c r="AF58" i="15" s="1"/>
  <c r="AF5" i="15" s="1"/>
  <c r="DJ47" i="16"/>
  <c r="DJ51" i="16" s="1"/>
  <c r="DJ55" i="16" s="1"/>
  <c r="DJ4" i="16" s="1"/>
  <c r="CL47" i="16"/>
  <c r="BN47" i="16"/>
  <c r="BN51" i="16" s="1"/>
  <c r="BN55" i="16" s="1"/>
  <c r="BN4" i="16" s="1"/>
  <c r="AP47" i="16"/>
  <c r="DW63" i="16"/>
  <c r="DX58" i="16" s="1"/>
  <c r="DX5" i="16" s="1"/>
  <c r="BC63" i="16"/>
  <c r="BD58" i="16" s="1"/>
  <c r="BD5" i="16" s="1"/>
  <c r="J51" i="17"/>
  <c r="J55" i="17" s="1"/>
  <c r="J4" i="17" s="1"/>
  <c r="BN58" i="7"/>
  <c r="BN5" i="7" s="1"/>
  <c r="DR51" i="9"/>
  <c r="DR55" i="9" s="1"/>
  <c r="DR4" i="9" s="1"/>
  <c r="CT51" i="9"/>
  <c r="CT55" i="9" s="1"/>
  <c r="CT4" i="9" s="1"/>
  <c r="BD58" i="9"/>
  <c r="BD5" i="9" s="1"/>
  <c r="CV51" i="10"/>
  <c r="CV55" i="10" s="1"/>
  <c r="CV4" i="10" s="1"/>
  <c r="BX51" i="10"/>
  <c r="BX55" i="10" s="1"/>
  <c r="BX4" i="10" s="1"/>
  <c r="DJ58" i="10"/>
  <c r="DJ5" i="10" s="1"/>
  <c r="AH58" i="10"/>
  <c r="AH5" i="10" s="1"/>
  <c r="AX51" i="13"/>
  <c r="AX55" i="13" s="1"/>
  <c r="AX4" i="13" s="1"/>
  <c r="DD58" i="15"/>
  <c r="DD5" i="15" s="1"/>
  <c r="CS64" i="15"/>
  <c r="CS67" i="15" s="1"/>
  <c r="CT63" i="15" s="1"/>
  <c r="DT51" i="16"/>
  <c r="DT55" i="16" s="1"/>
  <c r="DT4" i="16" s="1"/>
  <c r="CV51" i="16"/>
  <c r="CV55" i="16" s="1"/>
  <c r="CV4" i="16" s="1"/>
  <c r="BX51" i="16"/>
  <c r="BX55" i="16" s="1"/>
  <c r="BX4" i="16" s="1"/>
  <c r="CF58" i="16"/>
  <c r="CF5" i="16" s="1"/>
  <c r="CC6" i="16"/>
  <c r="P58" i="16"/>
  <c r="P5" i="16" s="1"/>
  <c r="DE6" i="17"/>
  <c r="BX58" i="17"/>
  <c r="BX5" i="17" s="1"/>
  <c r="CP58" i="17"/>
  <c r="CP5" i="17" s="1"/>
  <c r="L51" i="15"/>
  <c r="L55" i="15" s="1"/>
  <c r="L4" i="15" s="1"/>
  <c r="DH47" i="15"/>
  <c r="DH51" i="15" s="1"/>
  <c r="DH55" i="15" s="1"/>
  <c r="DH4" i="15" s="1"/>
  <c r="CJ47" i="15"/>
  <c r="CJ51" i="15" s="1"/>
  <c r="CJ55" i="15" s="1"/>
  <c r="CJ4" i="15" s="1"/>
  <c r="BL47" i="15"/>
  <c r="BL51" i="15" s="1"/>
  <c r="BL55" i="15" s="1"/>
  <c r="BL4" i="15" s="1"/>
  <c r="AN47" i="15"/>
  <c r="AN51" i="15" s="1"/>
  <c r="AN55" i="15" s="1"/>
  <c r="AN4" i="15" s="1"/>
  <c r="CH47" i="17"/>
  <c r="DA63" i="17"/>
  <c r="DB58" i="17" s="1"/>
  <c r="DB5" i="17" s="1"/>
  <c r="CC63" i="17"/>
  <c r="CD58" i="17" s="1"/>
  <c r="CD5" i="17" s="1"/>
  <c r="BE63" i="17"/>
  <c r="BF58" i="17" s="1"/>
  <c r="BF5" i="17" s="1"/>
  <c r="AG63" i="17"/>
  <c r="AH58" i="17" s="1"/>
  <c r="AH5" i="17" s="1"/>
  <c r="I63" i="17"/>
  <c r="J58" i="17" s="1"/>
  <c r="J5" i="17" s="1"/>
  <c r="DH51" i="9"/>
  <c r="DH55" i="9" s="1"/>
  <c r="DH4" i="9" s="1"/>
  <c r="CJ51" i="9"/>
  <c r="CJ55" i="9" s="1"/>
  <c r="CJ4" i="9" s="1"/>
  <c r="CZ51" i="10"/>
  <c r="CZ55" i="10" s="1"/>
  <c r="CZ4" i="10" s="1"/>
  <c r="DB58" i="10"/>
  <c r="DB5" i="10" s="1"/>
  <c r="AR58" i="12"/>
  <c r="AR5" i="12" s="1"/>
  <c r="AB58" i="12"/>
  <c r="AB5" i="12" s="1"/>
  <c r="CP51" i="13"/>
  <c r="CP55" i="13" s="1"/>
  <c r="CP4" i="13" s="1"/>
  <c r="CL51" i="16"/>
  <c r="CL55" i="16" s="1"/>
  <c r="CL4" i="16" s="1"/>
  <c r="AP51" i="16"/>
  <c r="AP55" i="16" s="1"/>
  <c r="AP4" i="16" s="1"/>
  <c r="CT51" i="17"/>
  <c r="CT55" i="17" s="1"/>
  <c r="CT4" i="17" s="1"/>
  <c r="DF47" i="15"/>
  <c r="DF51" i="15" s="1"/>
  <c r="DF55" i="15" s="1"/>
  <c r="DF4" i="15" s="1"/>
  <c r="AL47" i="15"/>
  <c r="AL51" i="15" s="1"/>
  <c r="AL55" i="15" s="1"/>
  <c r="AL4" i="15" s="1"/>
  <c r="BR47" i="16"/>
  <c r="AT47" i="16"/>
  <c r="AT51" i="16" s="1"/>
  <c r="AT55" i="16" s="1"/>
  <c r="AT4" i="16" s="1"/>
  <c r="AH47" i="17"/>
  <c r="AH51" i="17" s="1"/>
  <c r="AH55" i="17" s="1"/>
  <c r="AH4" i="17" s="1"/>
  <c r="H47" i="17"/>
  <c r="H51" i="17" s="1"/>
  <c r="H55" i="17" s="1"/>
  <c r="H4" i="17" s="1"/>
  <c r="CX51" i="10"/>
  <c r="CX55" i="10" s="1"/>
  <c r="CX4" i="10" s="1"/>
  <c r="BZ51" i="10"/>
  <c r="BZ55" i="10" s="1"/>
  <c r="BZ4" i="10" s="1"/>
  <c r="CJ58" i="10"/>
  <c r="CJ5" i="10" s="1"/>
  <c r="AV51" i="11"/>
  <c r="AV55" i="11" s="1"/>
  <c r="AV4" i="11" s="1"/>
  <c r="CV58" i="11"/>
  <c r="CV5" i="11" s="1"/>
  <c r="BB58" i="11"/>
  <c r="BB5" i="11" s="1"/>
  <c r="AP58" i="12"/>
  <c r="AP5" i="12" s="1"/>
  <c r="CN51" i="13"/>
  <c r="CN55" i="13" s="1"/>
  <c r="CN4" i="13" s="1"/>
  <c r="T58" i="13"/>
  <c r="T5" i="13" s="1"/>
  <c r="DT51" i="14"/>
  <c r="DT55" i="14" s="1"/>
  <c r="DT4" i="14" s="1"/>
  <c r="CV51" i="14"/>
  <c r="CV55" i="14" s="1"/>
  <c r="CV4" i="14" s="1"/>
  <c r="BX51" i="14"/>
  <c r="BX55" i="14" s="1"/>
  <c r="BX4" i="14" s="1"/>
  <c r="AZ51" i="14"/>
  <c r="AZ55" i="14" s="1"/>
  <c r="AZ4" i="14" s="1"/>
  <c r="V58" i="15"/>
  <c r="V5" i="15" s="1"/>
  <c r="AG6" i="17"/>
  <c r="DF47" i="16"/>
  <c r="DF51" i="16" s="1"/>
  <c r="DF55" i="16" s="1"/>
  <c r="DF4" i="16" s="1"/>
  <c r="AL47" i="16"/>
  <c r="AL51" i="16" s="1"/>
  <c r="AL55" i="16" s="1"/>
  <c r="AL4" i="16" s="1"/>
  <c r="N47" i="17"/>
  <c r="N51" i="17" s="1"/>
  <c r="N55" i="17" s="1"/>
  <c r="N4" i="17" s="1"/>
  <c r="CL58" i="10"/>
  <c r="CL5" i="10" s="1"/>
  <c r="AT51" i="11"/>
  <c r="AT55" i="11" s="1"/>
  <c r="AT4" i="11" s="1"/>
  <c r="BZ58" i="11"/>
  <c r="BZ5" i="11" s="1"/>
  <c r="DL58" i="12"/>
  <c r="DL5" i="12" s="1"/>
  <c r="CX58" i="12"/>
  <c r="CX5" i="12" s="1"/>
  <c r="BV58" i="12"/>
  <c r="BV5" i="12" s="1"/>
  <c r="DJ51" i="13"/>
  <c r="DJ55" i="13" s="1"/>
  <c r="DJ4" i="13" s="1"/>
  <c r="CX58" i="13"/>
  <c r="CX5" i="13" s="1"/>
  <c r="BV51" i="15"/>
  <c r="BV55" i="15" s="1"/>
  <c r="BV4" i="15" s="1"/>
  <c r="Z58" i="15"/>
  <c r="Z5" i="15" s="1"/>
  <c r="AV58" i="16"/>
  <c r="AV5" i="16" s="1"/>
  <c r="DR51" i="17"/>
  <c r="DR55" i="17" s="1"/>
  <c r="DR4" i="17" s="1"/>
  <c r="BV51" i="17"/>
  <c r="BV55" i="17" s="1"/>
  <c r="BV4" i="17" s="1"/>
  <c r="CH58" i="17"/>
  <c r="CH5" i="17" s="1"/>
  <c r="AF51" i="16"/>
  <c r="AF55" i="16" s="1"/>
  <c r="AF4" i="16" s="1"/>
  <c r="DD47" i="16"/>
  <c r="DD51" i="16" s="1"/>
  <c r="DD55" i="16" s="1"/>
  <c r="DD4" i="16" s="1"/>
  <c r="CB58" i="9"/>
  <c r="CB5" i="9" s="1"/>
  <c r="T58" i="11"/>
  <c r="T5" i="11" s="1"/>
  <c r="AT58" i="12"/>
  <c r="AT5" i="12" s="1"/>
  <c r="BF58" i="13"/>
  <c r="BF5" i="13" s="1"/>
  <c r="CN58" i="14"/>
  <c r="CN5" i="14" s="1"/>
  <c r="R58" i="14"/>
  <c r="R5" i="14" s="1"/>
  <c r="CR51" i="15"/>
  <c r="CR55" i="15" s="1"/>
  <c r="CR4" i="15" s="1"/>
  <c r="AV51" i="15"/>
  <c r="AV55" i="15" s="1"/>
  <c r="AV4" i="15" s="1"/>
  <c r="J58" i="15"/>
  <c r="J5" i="15" s="1"/>
  <c r="DP51" i="17"/>
  <c r="DP55" i="17" s="1"/>
  <c r="DP4" i="17" s="1"/>
  <c r="CR51" i="17"/>
  <c r="CR55" i="17" s="1"/>
  <c r="CR4" i="17" s="1"/>
  <c r="AL58" i="17"/>
  <c r="AL5" i="17" s="1"/>
  <c r="DH51" i="11"/>
  <c r="DH55" i="11" s="1"/>
  <c r="DH4" i="11" s="1"/>
  <c r="BL51" i="11"/>
  <c r="BL55" i="11" s="1"/>
  <c r="BL4" i="11" s="1"/>
  <c r="AN51" i="11"/>
  <c r="AN55" i="11" s="1"/>
  <c r="AN4" i="11" s="1"/>
  <c r="F58" i="11"/>
  <c r="F5" i="11" s="1"/>
  <c r="BR58" i="12"/>
  <c r="BR5" i="12" s="1"/>
  <c r="AT58" i="14"/>
  <c r="AT5" i="14" s="1"/>
  <c r="N58" i="17"/>
  <c r="N5" i="17" s="1"/>
  <c r="AX58" i="9"/>
  <c r="AX5" i="9" s="1"/>
  <c r="BP58" i="12"/>
  <c r="BP5" i="12" s="1"/>
  <c r="DD58" i="13"/>
  <c r="DD5" i="13" s="1"/>
  <c r="BT58" i="16"/>
  <c r="BT5" i="16" s="1"/>
  <c r="N58" i="16"/>
  <c r="N5" i="16" s="1"/>
  <c r="AN58" i="17"/>
  <c r="AN5" i="17" s="1"/>
  <c r="CF58" i="15"/>
  <c r="CF5" i="15" s="1"/>
  <c r="CR58" i="16"/>
  <c r="CR5" i="16" s="1"/>
  <c r="DV51" i="14"/>
  <c r="DV55" i="14" s="1"/>
  <c r="DV4" i="14" s="1"/>
  <c r="CX51" i="14"/>
  <c r="CX55" i="14" s="1"/>
  <c r="CX4" i="14" s="1"/>
  <c r="BZ51" i="14"/>
  <c r="BZ55" i="14" s="1"/>
  <c r="BZ4" i="14" s="1"/>
  <c r="BB51" i="14"/>
  <c r="BB55" i="14" s="1"/>
  <c r="BB4" i="14" s="1"/>
  <c r="P58" i="17"/>
  <c r="P5" i="17" s="1"/>
  <c r="DK63" i="7"/>
  <c r="DL58" i="7" s="1"/>
  <c r="DI6" i="7"/>
  <c r="J55" i="7"/>
  <c r="J4" i="7" s="1"/>
  <c r="AJ51" i="7"/>
  <c r="AJ55" i="7" s="1"/>
  <c r="AJ4" i="7" s="1"/>
  <c r="AR55" i="7"/>
  <c r="AR4" i="7" s="1"/>
  <c r="CR63" i="7"/>
  <c r="BM6" i="7"/>
  <c r="CH63" i="7"/>
  <c r="AW6" i="7"/>
  <c r="BM7" i="7"/>
  <c r="CN63" i="7"/>
  <c r="BN55" i="7"/>
  <c r="BN4" i="7" s="1"/>
  <c r="F55" i="7"/>
  <c r="F4" i="7" s="1"/>
  <c r="DE7" i="7"/>
  <c r="D55" i="7"/>
  <c r="D4" i="7" s="1"/>
  <c r="Q6" i="7"/>
  <c r="L55" i="7"/>
  <c r="L4" i="7" s="1"/>
  <c r="AT55" i="7"/>
  <c r="AT4" i="7" s="1"/>
  <c r="BR55" i="7"/>
  <c r="BR4" i="7" s="1"/>
  <c r="C6" i="7"/>
  <c r="D5" i="7"/>
  <c r="DE6" i="7"/>
  <c r="CX5" i="7"/>
  <c r="BI6" i="7"/>
  <c r="X5" i="7"/>
  <c r="DD63" i="7"/>
  <c r="DM63" i="7"/>
  <c r="DN58" i="7" s="1"/>
  <c r="DQ6" i="7"/>
  <c r="BD55" i="7"/>
  <c r="BD4" i="7" s="1"/>
  <c r="CB55" i="7"/>
  <c r="CB4" i="7" s="1"/>
  <c r="DX55" i="7"/>
  <c r="DX4" i="7" s="1"/>
  <c r="AC7" i="7"/>
  <c r="BY7" i="7"/>
  <c r="BU6" i="7"/>
  <c r="AF39" i="7"/>
  <c r="Y63" i="7"/>
  <c r="AW63" i="7"/>
  <c r="BU63" i="7"/>
  <c r="CS63" i="7"/>
  <c r="CT58" i="7" s="1"/>
  <c r="CT5" i="7" s="1"/>
  <c r="DQ63" i="7"/>
  <c r="X63" i="7"/>
  <c r="BV63" i="7"/>
  <c r="DS63" i="7"/>
  <c r="P5" i="7"/>
  <c r="CZ5" i="7"/>
  <c r="BZ5" i="7"/>
  <c r="DV5" i="7"/>
  <c r="CG6" i="7"/>
  <c r="CR5" i="7"/>
  <c r="G65" i="7"/>
  <c r="AE65" i="7"/>
  <c r="BC65" i="7"/>
  <c r="BC67" i="7" s="1"/>
  <c r="BD63" i="7" s="1"/>
  <c r="CA65" i="7"/>
  <c r="CY65" i="7"/>
  <c r="CY67" i="7" s="1"/>
  <c r="CZ63" i="7" s="1"/>
  <c r="DW65" i="7"/>
  <c r="DA63" i="7"/>
  <c r="BA6" i="7"/>
  <c r="CW6" i="7"/>
  <c r="T31" i="1"/>
  <c r="V18" i="1"/>
  <c r="Z34" i="1"/>
  <c r="Z31" i="1"/>
  <c r="Z20" i="1"/>
  <c r="Z18" i="1"/>
  <c r="X37" i="1"/>
  <c r="X33" i="1"/>
  <c r="X34" i="1"/>
  <c r="X29" i="1"/>
  <c r="X18" i="1"/>
  <c r="V20" i="1"/>
  <c r="V31" i="1"/>
  <c r="X19" i="1"/>
  <c r="U89" i="1"/>
  <c r="T37" i="1"/>
  <c r="T34" i="1"/>
  <c r="T33" i="1"/>
  <c r="T18" i="1"/>
  <c r="R20" i="1"/>
  <c r="R18" i="1"/>
  <c r="DW67" i="17" l="1"/>
  <c r="DX63" i="17" s="1"/>
  <c r="C67" i="17"/>
  <c r="D63" i="17" s="1"/>
  <c r="AW67" i="17"/>
  <c r="AX63" i="17" s="1"/>
  <c r="DI67" i="17"/>
  <c r="DJ63" i="17" s="1"/>
  <c r="BI67" i="17"/>
  <c r="BJ63" i="17" s="1"/>
  <c r="AU67" i="17"/>
  <c r="AV63" i="17" s="1"/>
  <c r="DK67" i="17"/>
  <c r="DL63" i="17" s="1"/>
  <c r="BS67" i="17"/>
  <c r="BT63" i="17" s="1"/>
  <c r="BC67" i="17"/>
  <c r="BD63" i="17" s="1"/>
  <c r="CG67" i="17"/>
  <c r="CH63" i="17" s="1"/>
  <c r="AY67" i="16"/>
  <c r="AZ63" i="16" s="1"/>
  <c r="BW67" i="16"/>
  <c r="BX63" i="16" s="1"/>
  <c r="DI67" i="16"/>
  <c r="DJ63" i="16" s="1"/>
  <c r="U67" i="16"/>
  <c r="V63" i="16" s="1"/>
  <c r="CU67" i="16"/>
  <c r="CV63" i="16" s="1"/>
  <c r="AI67" i="16"/>
  <c r="AJ63" i="16" s="1"/>
  <c r="DS67" i="16"/>
  <c r="DT63" i="16" s="1"/>
  <c r="AC67" i="16"/>
  <c r="AD63" i="16" s="1"/>
  <c r="AQ67" i="16"/>
  <c r="AR63" i="16" s="1"/>
  <c r="G67" i="16"/>
  <c r="H63" i="16" s="1"/>
  <c r="BA67" i="16"/>
  <c r="BB63" i="16" s="1"/>
  <c r="CI67" i="16"/>
  <c r="CJ63" i="16" s="1"/>
  <c r="BC67" i="16"/>
  <c r="BD63" i="16" s="1"/>
  <c r="CY67" i="16"/>
  <c r="CZ63" i="16" s="1"/>
  <c r="AO67" i="16"/>
  <c r="AP63" i="16" s="1"/>
  <c r="AE67" i="16"/>
  <c r="AF63" i="16" s="1"/>
  <c r="DM67" i="16"/>
  <c r="DN63" i="16" s="1"/>
  <c r="O67" i="16"/>
  <c r="P63" i="16" s="1"/>
  <c r="BY67" i="16"/>
  <c r="BZ63" i="16" s="1"/>
  <c r="DK67" i="16"/>
  <c r="DL63" i="16" s="1"/>
  <c r="DG67" i="16"/>
  <c r="DH63" i="16" s="1"/>
  <c r="DA67" i="16"/>
  <c r="DB63" i="16" s="1"/>
  <c r="CW67" i="16"/>
  <c r="CX63" i="16" s="1"/>
  <c r="Q67" i="16"/>
  <c r="R63" i="16" s="1"/>
  <c r="CG67" i="16"/>
  <c r="CH63" i="16" s="1"/>
  <c r="AI67" i="15"/>
  <c r="AJ63" i="15" s="1"/>
  <c r="BA67" i="15"/>
  <c r="BB63" i="15" s="1"/>
  <c r="CQ67" i="15"/>
  <c r="CR63" i="15" s="1"/>
  <c r="BK67" i="15"/>
  <c r="BL63" i="15" s="1"/>
  <c r="BQ67" i="15"/>
  <c r="BR63" i="15" s="1"/>
  <c r="DA67" i="15"/>
  <c r="DB63" i="15" s="1"/>
  <c r="CI67" i="15"/>
  <c r="CJ63" i="15" s="1"/>
  <c r="AC67" i="15"/>
  <c r="AD63" i="15" s="1"/>
  <c r="AG67" i="15"/>
  <c r="AH63" i="15" s="1"/>
  <c r="S67" i="14"/>
  <c r="T63" i="14" s="1"/>
  <c r="AK67" i="14"/>
  <c r="AL63" i="14" s="1"/>
  <c r="DQ67" i="14"/>
  <c r="DR63" i="14" s="1"/>
  <c r="BC67" i="14"/>
  <c r="BD63" i="14" s="1"/>
  <c r="AW67" i="14"/>
  <c r="AX63" i="14" s="1"/>
  <c r="Q67" i="14"/>
  <c r="R63" i="14" s="1"/>
  <c r="DW67" i="14"/>
  <c r="DX63" i="14" s="1"/>
  <c r="BU67" i="14"/>
  <c r="BV63" i="14" s="1"/>
  <c r="CM67" i="14"/>
  <c r="CN63" i="14" s="1"/>
  <c r="O67" i="14"/>
  <c r="P63" i="14" s="1"/>
  <c r="BG67" i="14"/>
  <c r="BH63" i="14" s="1"/>
  <c r="BM67" i="14"/>
  <c r="BN63" i="14" s="1"/>
  <c r="I67" i="14"/>
  <c r="J63" i="14" s="1"/>
  <c r="BC67" i="13"/>
  <c r="BD63" i="13" s="1"/>
  <c r="W67" i="13"/>
  <c r="X63" i="13" s="1"/>
  <c r="CA67" i="13"/>
  <c r="CB63" i="13" s="1"/>
  <c r="DM67" i="13"/>
  <c r="DN63" i="13" s="1"/>
  <c r="CY67" i="13"/>
  <c r="CZ63" i="13" s="1"/>
  <c r="CS67" i="13"/>
  <c r="CT63" i="13" s="1"/>
  <c r="CK67" i="13"/>
  <c r="CL63" i="13" s="1"/>
  <c r="BI67" i="13"/>
  <c r="BJ63" i="13" s="1"/>
  <c r="I67" i="13"/>
  <c r="J63" i="13" s="1"/>
  <c r="BO67" i="12"/>
  <c r="BP63" i="12" s="1"/>
  <c r="DK67" i="12"/>
  <c r="DL63" i="12" s="1"/>
  <c r="CU67" i="12"/>
  <c r="CV63" i="12" s="1"/>
  <c r="Q67" i="12"/>
  <c r="R63" i="12" s="1"/>
  <c r="CY67" i="12"/>
  <c r="CZ63" i="12" s="1"/>
  <c r="AQ67" i="12"/>
  <c r="AR63" i="12" s="1"/>
  <c r="AM67" i="12"/>
  <c r="AN63" i="12" s="1"/>
  <c r="AU67" i="12"/>
  <c r="AV63" i="12" s="1"/>
  <c r="CM67" i="12"/>
  <c r="CN63" i="12" s="1"/>
  <c r="AK67" i="12"/>
  <c r="AL63" i="12" s="1"/>
  <c r="DI67" i="12"/>
  <c r="DJ63" i="12" s="1"/>
  <c r="BS67" i="12"/>
  <c r="BT63" i="12" s="1"/>
  <c r="DO67" i="12"/>
  <c r="DP63" i="12" s="1"/>
  <c r="BM67" i="12"/>
  <c r="BN63" i="12" s="1"/>
  <c r="CG67" i="12"/>
  <c r="CH63" i="12" s="1"/>
  <c r="CS67" i="12"/>
  <c r="CT63" i="12" s="1"/>
  <c r="S67" i="12"/>
  <c r="T63" i="12" s="1"/>
  <c r="AO67" i="12"/>
  <c r="AP63" i="12" s="1"/>
  <c r="C67" i="11"/>
  <c r="D63" i="11" s="1"/>
  <c r="U67" i="11"/>
  <c r="V63" i="11" s="1"/>
  <c r="BM67" i="10"/>
  <c r="BN63" i="10" s="1"/>
  <c r="E67" i="10"/>
  <c r="F63" i="10" s="1"/>
  <c r="AC67" i="10"/>
  <c r="AD63" i="10" s="1"/>
  <c r="BA67" i="10"/>
  <c r="BB63" i="10" s="1"/>
  <c r="BY67" i="10"/>
  <c r="BZ63" i="10" s="1"/>
  <c r="BG67" i="10"/>
  <c r="BH63" i="10" s="1"/>
  <c r="DC67" i="10"/>
  <c r="DD63" i="10" s="1"/>
  <c r="AK7" i="10"/>
  <c r="CI67" i="10"/>
  <c r="CJ63" i="10" s="1"/>
  <c r="CO67" i="10"/>
  <c r="CP63" i="10" s="1"/>
  <c r="AE67" i="9"/>
  <c r="AF63" i="9" s="1"/>
  <c r="W67" i="9"/>
  <c r="X63" i="9" s="1"/>
  <c r="CA67" i="9"/>
  <c r="CB63" i="9" s="1"/>
  <c r="BU67" i="9"/>
  <c r="BV63" i="9" s="1"/>
  <c r="CY67" i="9"/>
  <c r="CZ63" i="9" s="1"/>
  <c r="DU67" i="9"/>
  <c r="DV63" i="9" s="1"/>
  <c r="BC67" i="9"/>
  <c r="BD63" i="9" s="1"/>
  <c r="S67" i="9"/>
  <c r="T63" i="9" s="1"/>
  <c r="DW67" i="9"/>
  <c r="DX63" i="9" s="1"/>
  <c r="BG67" i="9"/>
  <c r="BH63" i="9" s="1"/>
  <c r="AI67" i="9"/>
  <c r="AJ63" i="9" s="1"/>
  <c r="M67" i="9"/>
  <c r="N63" i="9" s="1"/>
  <c r="DE67" i="9"/>
  <c r="DF63" i="9" s="1"/>
  <c r="DC67" i="9"/>
  <c r="DD63" i="9" s="1"/>
  <c r="AQ67" i="8"/>
  <c r="AR63" i="8" s="1"/>
  <c r="BY67" i="8"/>
  <c r="BZ63" i="8" s="1"/>
  <c r="BM67" i="8"/>
  <c r="BN63" i="8" s="1"/>
  <c r="BS67" i="8"/>
  <c r="BT63" i="8" s="1"/>
  <c r="AS67" i="8"/>
  <c r="AT63" i="8" s="1"/>
  <c r="O67" i="8"/>
  <c r="P63" i="8" s="1"/>
  <c r="CM67" i="8"/>
  <c r="CN63" i="8" s="1"/>
  <c r="DQ67" i="8"/>
  <c r="DR63" i="8" s="1"/>
  <c r="I67" i="8"/>
  <c r="J63" i="8" s="1"/>
  <c r="AI67" i="8"/>
  <c r="AJ63" i="8" s="1"/>
  <c r="E67" i="8"/>
  <c r="F63" i="8" s="1"/>
  <c r="DO67" i="8"/>
  <c r="DP63" i="8" s="1"/>
  <c r="BU67" i="8"/>
  <c r="BV63" i="8" s="1"/>
  <c r="S67" i="8"/>
  <c r="T63" i="8" s="1"/>
  <c r="Q67" i="8"/>
  <c r="R63" i="8" s="1"/>
  <c r="CC67" i="7"/>
  <c r="CD63" i="7" s="1"/>
  <c r="BK67" i="7"/>
  <c r="BL63" i="7" s="1"/>
  <c r="AO67" i="7"/>
  <c r="AP63" i="7" s="1"/>
  <c r="CA67" i="7"/>
  <c r="CB63" i="7" s="1"/>
  <c r="CU67" i="7"/>
  <c r="CV63" i="7" s="1"/>
  <c r="C67" i="7"/>
  <c r="D63" i="7" s="1"/>
  <c r="M67" i="7"/>
  <c r="N63" i="7" s="1"/>
  <c r="AS67" i="7"/>
  <c r="AT63" i="7" s="1"/>
  <c r="AC67" i="7"/>
  <c r="AD63" i="7" s="1"/>
  <c r="BG67" i="7"/>
  <c r="BH63" i="7" s="1"/>
  <c r="AK67" i="7"/>
  <c r="AL63" i="7" s="1"/>
  <c r="BQ67" i="16"/>
  <c r="BR63" i="16" s="1"/>
  <c r="BR58" i="7"/>
  <c r="BR5" i="7" s="1"/>
  <c r="CP58" i="7"/>
  <c r="CP5" i="7" s="1"/>
  <c r="BV58" i="7"/>
  <c r="BV5" i="7" s="1"/>
  <c r="AX5" i="7"/>
  <c r="AA67" i="15"/>
  <c r="AB63" i="15" s="1"/>
  <c r="CH58" i="7"/>
  <c r="CH5" i="7" s="1"/>
  <c r="AQ67" i="9"/>
  <c r="AR63" i="9" s="1"/>
  <c r="BH58" i="7"/>
  <c r="BH5" i="7" s="1"/>
  <c r="V58" i="7"/>
  <c r="V5" i="7" s="1"/>
  <c r="CO67" i="17"/>
  <c r="CP63" i="17" s="1"/>
  <c r="DO67" i="17"/>
  <c r="DP63" i="17" s="1"/>
  <c r="DT58" i="7"/>
  <c r="DT5" i="7" s="1"/>
  <c r="BO67" i="9"/>
  <c r="BP63" i="9" s="1"/>
  <c r="CM67" i="17"/>
  <c r="CN63" i="17" s="1"/>
  <c r="CW67" i="15"/>
  <c r="CX63" i="15" s="1"/>
  <c r="CK67" i="17"/>
  <c r="CL63" i="17" s="1"/>
  <c r="AF47" i="7"/>
  <c r="AF51" i="7" s="1"/>
  <c r="AF55" i="7" s="1"/>
  <c r="AF4" i="7" s="1"/>
  <c r="BL5" i="7"/>
  <c r="AN5" i="7"/>
  <c r="DR58" i="7"/>
  <c r="DR5" i="7" s="1"/>
  <c r="DX58" i="7"/>
  <c r="DX5" i="7" s="1"/>
  <c r="DE67" i="14"/>
  <c r="DF63" i="14" s="1"/>
  <c r="CB58" i="7"/>
  <c r="CB5" i="7" s="1"/>
  <c r="AI67" i="17"/>
  <c r="AJ63" i="17" s="1"/>
  <c r="AM67" i="15"/>
  <c r="AN63" i="15" s="1"/>
  <c r="AH58" i="7"/>
  <c r="AH5" i="7" s="1"/>
  <c r="H58" i="7"/>
  <c r="H5" i="7" s="1"/>
  <c r="C67" i="15"/>
  <c r="D63" i="15" s="1"/>
  <c r="AT5" i="7"/>
  <c r="DN5" i="7"/>
  <c r="AB5" i="7"/>
  <c r="AM67" i="16"/>
  <c r="AN63" i="16" s="1"/>
  <c r="AF63" i="7"/>
  <c r="CN58" i="7"/>
  <c r="CN5" i="7" s="1"/>
  <c r="AX58" i="7"/>
  <c r="DH58" i="7"/>
  <c r="DH5" i="7" s="1"/>
  <c r="BW67" i="15"/>
  <c r="BX63" i="15" s="1"/>
  <c r="DL5" i="7"/>
  <c r="CU67" i="15"/>
  <c r="CV63" i="15" s="1"/>
  <c r="CE67" i="17"/>
  <c r="CF63" i="17" s="1"/>
  <c r="Z58" i="7"/>
  <c r="Z5" i="7" s="1"/>
  <c r="Y67" i="17"/>
  <c r="Z63" i="17" s="1"/>
  <c r="DS67" i="15"/>
  <c r="DT63" i="15" s="1"/>
  <c r="N58" i="7"/>
  <c r="N5" i="7" s="1"/>
  <c r="BF58" i="7"/>
  <c r="BF5" i="7" s="1"/>
  <c r="DW67" i="7"/>
  <c r="DX63" i="7" s="1"/>
  <c r="DQ67" i="17"/>
  <c r="DR63" i="17" s="1"/>
  <c r="AR58" i="7"/>
  <c r="AR5" i="7" s="1"/>
  <c r="BX58" i="7"/>
  <c r="BX5" i="7" s="1"/>
  <c r="DB58" i="7"/>
  <c r="DB5" i="7" s="1"/>
  <c r="AA67" i="16"/>
  <c r="AB63" i="16" s="1"/>
  <c r="BD5" i="7"/>
  <c r="AW67" i="9"/>
  <c r="AX63" i="9" s="1"/>
  <c r="AK67" i="17"/>
  <c r="AL63" i="17" s="1"/>
  <c r="DK67" i="7"/>
  <c r="DL63" i="7" s="1"/>
  <c r="CD5" i="7"/>
  <c r="M67" i="17"/>
  <c r="N63" i="17" s="1"/>
  <c r="P37" i="1"/>
  <c r="P33" i="1"/>
  <c r="P34" i="1"/>
  <c r="P31" i="1"/>
  <c r="P29" i="1"/>
  <c r="P18" i="1"/>
  <c r="P19" i="1" s="1"/>
  <c r="N31" i="1"/>
  <c r="N29" i="1"/>
  <c r="N53" i="1"/>
  <c r="N54" i="1" s="1"/>
  <c r="N69" i="1" s="1"/>
  <c r="N20" i="1"/>
  <c r="N18" i="1"/>
  <c r="N19" i="1" s="1"/>
  <c r="L33" i="1"/>
  <c r="L37" i="1"/>
  <c r="L34" i="1"/>
  <c r="L18" i="1"/>
  <c r="L19" i="1" s="1"/>
  <c r="J44" i="1"/>
  <c r="J46" i="1" s="1"/>
  <c r="J31" i="1"/>
  <c r="J53" i="1"/>
  <c r="J29" i="1"/>
  <c r="J20" i="1"/>
  <c r="J18" i="1"/>
  <c r="J19" i="1" s="1"/>
  <c r="H33" i="1"/>
  <c r="H39" i="1" s="1"/>
  <c r="H29" i="1"/>
  <c r="H18" i="1"/>
  <c r="H19" i="1" s="1"/>
  <c r="F29" i="1"/>
  <c r="F53" i="1"/>
  <c r="F45" i="1"/>
  <c r="F37" i="1"/>
  <c r="F31" i="1"/>
  <c r="E29" i="1"/>
  <c r="F20" i="1"/>
  <c r="F18" i="1"/>
  <c r="DW88" i="1"/>
  <c r="DU88" i="1"/>
  <c r="DW87" i="1"/>
  <c r="DU87" i="1"/>
  <c r="DW86" i="1"/>
  <c r="DU86" i="1"/>
  <c r="DW85" i="1"/>
  <c r="DU85" i="1"/>
  <c r="DW84" i="1"/>
  <c r="DU84" i="1"/>
  <c r="DW83" i="1"/>
  <c r="DU83" i="1"/>
  <c r="DW82" i="1"/>
  <c r="DU82" i="1"/>
  <c r="DW81" i="1"/>
  <c r="DU81" i="1"/>
  <c r="DW80" i="1"/>
  <c r="DU80" i="1"/>
  <c r="DW79" i="1"/>
  <c r="DU79" i="1"/>
  <c r="DW78" i="1"/>
  <c r="DU78" i="1"/>
  <c r="DW77" i="1"/>
  <c r="DU77" i="1"/>
  <c r="DW76" i="1"/>
  <c r="DU76" i="1"/>
  <c r="DW75" i="1"/>
  <c r="DU75" i="1"/>
  <c r="DW74" i="1"/>
  <c r="DU74" i="1"/>
  <c r="DW73" i="1"/>
  <c r="DU73" i="1"/>
  <c r="DW72" i="1"/>
  <c r="DU72" i="1"/>
  <c r="DW71" i="1"/>
  <c r="DU71" i="1"/>
  <c r="DX67" i="1"/>
  <c r="DV67" i="1"/>
  <c r="DW62" i="1"/>
  <c r="DU62" i="1"/>
  <c r="DW61" i="1"/>
  <c r="DU61" i="1"/>
  <c r="DW60" i="1"/>
  <c r="DU60" i="1"/>
  <c r="DW59" i="1"/>
  <c r="DU59" i="1"/>
  <c r="DX56" i="1"/>
  <c r="DV56" i="1"/>
  <c r="DX54" i="1"/>
  <c r="DX69" i="1" s="1"/>
  <c r="DV54" i="1"/>
  <c r="DV69" i="1" s="1"/>
  <c r="DX46" i="1"/>
  <c r="DV46" i="1"/>
  <c r="DX39" i="1"/>
  <c r="DV39" i="1"/>
  <c r="DX27" i="1"/>
  <c r="DX28" i="1" s="1"/>
  <c r="DV27" i="1"/>
  <c r="DV28" i="1" s="1"/>
  <c r="DX19" i="1"/>
  <c r="DV19" i="1"/>
  <c r="DS88" i="1"/>
  <c r="DQ88" i="1"/>
  <c r="DO88" i="1"/>
  <c r="DM88" i="1"/>
  <c r="DK88" i="1"/>
  <c r="DS87" i="1"/>
  <c r="DQ87" i="1"/>
  <c r="DO87" i="1"/>
  <c r="DM87" i="1"/>
  <c r="DK87" i="1"/>
  <c r="DS86" i="1"/>
  <c r="DQ86" i="1"/>
  <c r="DO86" i="1"/>
  <c r="DM86" i="1"/>
  <c r="DK86" i="1"/>
  <c r="DS85" i="1"/>
  <c r="DQ85" i="1"/>
  <c r="DO85" i="1"/>
  <c r="DM85" i="1"/>
  <c r="DK85" i="1"/>
  <c r="DS84" i="1"/>
  <c r="DQ84" i="1"/>
  <c r="DO84" i="1"/>
  <c r="DM84" i="1"/>
  <c r="DK84" i="1"/>
  <c r="DS83" i="1"/>
  <c r="DQ83" i="1"/>
  <c r="DO83" i="1"/>
  <c r="DM83" i="1"/>
  <c r="DK83" i="1"/>
  <c r="DS82" i="1"/>
  <c r="DQ82" i="1"/>
  <c r="DO82" i="1"/>
  <c r="DM82" i="1"/>
  <c r="DK82" i="1"/>
  <c r="DS81" i="1"/>
  <c r="DQ81" i="1"/>
  <c r="DO81" i="1"/>
  <c r="DM81" i="1"/>
  <c r="DK81" i="1"/>
  <c r="DS80" i="1"/>
  <c r="DQ80" i="1"/>
  <c r="DO80" i="1"/>
  <c r="DM80" i="1"/>
  <c r="DK80" i="1"/>
  <c r="DS79" i="1"/>
  <c r="DQ79" i="1"/>
  <c r="DO79" i="1"/>
  <c r="DM79" i="1"/>
  <c r="DK79" i="1"/>
  <c r="DK64" i="1" s="1"/>
  <c r="DS78" i="1"/>
  <c r="DQ78" i="1"/>
  <c r="DO78" i="1"/>
  <c r="DM78" i="1"/>
  <c r="DK78" i="1"/>
  <c r="DS77" i="1"/>
  <c r="DQ77" i="1"/>
  <c r="DO77" i="1"/>
  <c r="DM77" i="1"/>
  <c r="DK77" i="1"/>
  <c r="DS76" i="1"/>
  <c r="DQ76" i="1"/>
  <c r="DO76" i="1"/>
  <c r="DM76" i="1"/>
  <c r="DK76" i="1"/>
  <c r="DS75" i="1"/>
  <c r="DQ75" i="1"/>
  <c r="DO75" i="1"/>
  <c r="DM75" i="1"/>
  <c r="DK75" i="1"/>
  <c r="DS74" i="1"/>
  <c r="DQ74" i="1"/>
  <c r="DO74" i="1"/>
  <c r="DM74" i="1"/>
  <c r="DK74" i="1"/>
  <c r="DS73" i="1"/>
  <c r="DQ73" i="1"/>
  <c r="DO73" i="1"/>
  <c r="DM73" i="1"/>
  <c r="DK73" i="1"/>
  <c r="DS72" i="1"/>
  <c r="DQ72" i="1"/>
  <c r="DO72" i="1"/>
  <c r="DM72" i="1"/>
  <c r="DK72" i="1"/>
  <c r="DS71" i="1"/>
  <c r="DQ71" i="1"/>
  <c r="DO71" i="1"/>
  <c r="DM71" i="1"/>
  <c r="DK71" i="1"/>
  <c r="DT67" i="1"/>
  <c r="DR67" i="1"/>
  <c r="DP67" i="1"/>
  <c r="DN67" i="1"/>
  <c r="DL67" i="1"/>
  <c r="DS62" i="1"/>
  <c r="DQ62" i="1"/>
  <c r="DO62" i="1"/>
  <c r="DM62" i="1"/>
  <c r="DK62" i="1"/>
  <c r="DS61" i="1"/>
  <c r="DQ61" i="1"/>
  <c r="DO61" i="1"/>
  <c r="DM61" i="1"/>
  <c r="DK61" i="1"/>
  <c r="DS60" i="1"/>
  <c r="DQ60" i="1"/>
  <c r="DO60" i="1"/>
  <c r="DM60" i="1"/>
  <c r="DK60" i="1"/>
  <c r="DS59" i="1"/>
  <c r="DQ59" i="1"/>
  <c r="DO59" i="1"/>
  <c r="DM59" i="1"/>
  <c r="DK59" i="1"/>
  <c r="DT56" i="1"/>
  <c r="DR56" i="1"/>
  <c r="DP56" i="1"/>
  <c r="DN56" i="1"/>
  <c r="DL56" i="1"/>
  <c r="DT54" i="1"/>
  <c r="DT69" i="1" s="1"/>
  <c r="DR54" i="1"/>
  <c r="DR69" i="1" s="1"/>
  <c r="DP54" i="1"/>
  <c r="DP69" i="1" s="1"/>
  <c r="DN54" i="1"/>
  <c r="DN69" i="1" s="1"/>
  <c r="DL54" i="1"/>
  <c r="DL69" i="1" s="1"/>
  <c r="DT46" i="1"/>
  <c r="DR46" i="1"/>
  <c r="DP46" i="1"/>
  <c r="DN46" i="1"/>
  <c r="DL46" i="1"/>
  <c r="DT39" i="1"/>
  <c r="DR39" i="1"/>
  <c r="DR47" i="1" s="1"/>
  <c r="DP39" i="1"/>
  <c r="DN39" i="1"/>
  <c r="DL39" i="1"/>
  <c r="DT27" i="1"/>
  <c r="DT28" i="1" s="1"/>
  <c r="DR27" i="1"/>
  <c r="DR28" i="1" s="1"/>
  <c r="DP27" i="1"/>
  <c r="DP28" i="1" s="1"/>
  <c r="DN27" i="1"/>
  <c r="DN28" i="1" s="1"/>
  <c r="DL27" i="1"/>
  <c r="DL28" i="1" s="1"/>
  <c r="DT19" i="1"/>
  <c r="DR19" i="1"/>
  <c r="DP19" i="1"/>
  <c r="DN19" i="1"/>
  <c r="DL19" i="1"/>
  <c r="DI88" i="1"/>
  <c r="DG88" i="1"/>
  <c r="DE88" i="1"/>
  <c r="DC88" i="1"/>
  <c r="DA88" i="1"/>
  <c r="DI87" i="1"/>
  <c r="DG87" i="1"/>
  <c r="DE87" i="1"/>
  <c r="DC87" i="1"/>
  <c r="DA87" i="1"/>
  <c r="DI86" i="1"/>
  <c r="DG86" i="1"/>
  <c r="DE86" i="1"/>
  <c r="DC86" i="1"/>
  <c r="DA86" i="1"/>
  <c r="DI85" i="1"/>
  <c r="DG85" i="1"/>
  <c r="DE85" i="1"/>
  <c r="DC85" i="1"/>
  <c r="DA85" i="1"/>
  <c r="DI84" i="1"/>
  <c r="DG84" i="1"/>
  <c r="DE84" i="1"/>
  <c r="DC84" i="1"/>
  <c r="DA84" i="1"/>
  <c r="DI83" i="1"/>
  <c r="DG83" i="1"/>
  <c r="DE83" i="1"/>
  <c r="DC83" i="1"/>
  <c r="DA83" i="1"/>
  <c r="DI82" i="1"/>
  <c r="DG82" i="1"/>
  <c r="DE82" i="1"/>
  <c r="DC82" i="1"/>
  <c r="DA82" i="1"/>
  <c r="DI81" i="1"/>
  <c r="DG81" i="1"/>
  <c r="DE81" i="1"/>
  <c r="DC81" i="1"/>
  <c r="DA81" i="1"/>
  <c r="DI80" i="1"/>
  <c r="DG80" i="1"/>
  <c r="DE80" i="1"/>
  <c r="DC80" i="1"/>
  <c r="DA80" i="1"/>
  <c r="DI79" i="1"/>
  <c r="DG79" i="1"/>
  <c r="DE79" i="1"/>
  <c r="DC79" i="1"/>
  <c r="DA79" i="1"/>
  <c r="DI78" i="1"/>
  <c r="DG78" i="1"/>
  <c r="DE78" i="1"/>
  <c r="DC78" i="1"/>
  <c r="DA78" i="1"/>
  <c r="DI77" i="1"/>
  <c r="DG77" i="1"/>
  <c r="DE77" i="1"/>
  <c r="DC77" i="1"/>
  <c r="DA77" i="1"/>
  <c r="DI76" i="1"/>
  <c r="DG76" i="1"/>
  <c r="DE76" i="1"/>
  <c r="DC76" i="1"/>
  <c r="DA76" i="1"/>
  <c r="DI75" i="1"/>
  <c r="DG75" i="1"/>
  <c r="DE75" i="1"/>
  <c r="DC75" i="1"/>
  <c r="DA75" i="1"/>
  <c r="DI74" i="1"/>
  <c r="DG74" i="1"/>
  <c r="DE74" i="1"/>
  <c r="DC74" i="1"/>
  <c r="DA74" i="1"/>
  <c r="DI73" i="1"/>
  <c r="DG73" i="1"/>
  <c r="DE73" i="1"/>
  <c r="DC73" i="1"/>
  <c r="DA73" i="1"/>
  <c r="DI72" i="1"/>
  <c r="DG72" i="1"/>
  <c r="DE72" i="1"/>
  <c r="DC72" i="1"/>
  <c r="DA72" i="1"/>
  <c r="DI71" i="1"/>
  <c r="DG71" i="1"/>
  <c r="DE71" i="1"/>
  <c r="DC71" i="1"/>
  <c r="DA71" i="1"/>
  <c r="DJ67" i="1"/>
  <c r="DH67" i="1"/>
  <c r="DF67" i="1"/>
  <c r="DD67" i="1"/>
  <c r="DB67" i="1"/>
  <c r="DI62" i="1"/>
  <c r="DG62" i="1"/>
  <c r="DE62" i="1"/>
  <c r="DC62" i="1"/>
  <c r="DA62" i="1"/>
  <c r="DI61" i="1"/>
  <c r="DG61" i="1"/>
  <c r="DE61" i="1"/>
  <c r="DC61" i="1"/>
  <c r="DA61" i="1"/>
  <c r="DI60" i="1"/>
  <c r="DG60" i="1"/>
  <c r="DE60" i="1"/>
  <c r="DC60" i="1"/>
  <c r="DA60" i="1"/>
  <c r="DI59" i="1"/>
  <c r="DG59" i="1"/>
  <c r="DE59" i="1"/>
  <c r="DC59" i="1"/>
  <c r="DA59" i="1"/>
  <c r="DJ56" i="1"/>
  <c r="DH56" i="1"/>
  <c r="DF56" i="1"/>
  <c r="DD56" i="1"/>
  <c r="DB56" i="1"/>
  <c r="DJ54" i="1"/>
  <c r="DJ69" i="1" s="1"/>
  <c r="DH54" i="1"/>
  <c r="DH69" i="1" s="1"/>
  <c r="DF54" i="1"/>
  <c r="DF69" i="1" s="1"/>
  <c r="DD54" i="1"/>
  <c r="DD69" i="1" s="1"/>
  <c r="DB54" i="1"/>
  <c r="DB69" i="1" s="1"/>
  <c r="DJ46" i="1"/>
  <c r="DH46" i="1"/>
  <c r="DF46" i="1"/>
  <c r="DD46" i="1"/>
  <c r="DB46" i="1"/>
  <c r="DJ39" i="1"/>
  <c r="DH39" i="1"/>
  <c r="DF39" i="1"/>
  <c r="DD39" i="1"/>
  <c r="DB39" i="1"/>
  <c r="DJ27" i="1"/>
  <c r="DJ28" i="1" s="1"/>
  <c r="DH27" i="1"/>
  <c r="DH28" i="1" s="1"/>
  <c r="DF27" i="1"/>
  <c r="DF28" i="1" s="1"/>
  <c r="DD27" i="1"/>
  <c r="DD28" i="1" s="1"/>
  <c r="DB27" i="1"/>
  <c r="DB28" i="1" s="1"/>
  <c r="DJ19" i="1"/>
  <c r="DH19" i="1"/>
  <c r="DF19" i="1"/>
  <c r="DD19" i="1"/>
  <c r="DB19" i="1"/>
  <c r="CY88" i="1"/>
  <c r="CW88" i="1"/>
  <c r="CU88" i="1"/>
  <c r="CS88" i="1"/>
  <c r="CQ88" i="1"/>
  <c r="CY87" i="1"/>
  <c r="CW87" i="1"/>
  <c r="CU87" i="1"/>
  <c r="CS87" i="1"/>
  <c r="CQ87" i="1"/>
  <c r="CY86" i="1"/>
  <c r="CW86" i="1"/>
  <c r="CU86" i="1"/>
  <c r="CS86" i="1"/>
  <c r="CQ86" i="1"/>
  <c r="CY85" i="1"/>
  <c r="CW85" i="1"/>
  <c r="CU85" i="1"/>
  <c r="CS85" i="1"/>
  <c r="CQ85" i="1"/>
  <c r="CY84" i="1"/>
  <c r="CW84" i="1"/>
  <c r="CU84" i="1"/>
  <c r="CS84" i="1"/>
  <c r="CQ84" i="1"/>
  <c r="CY83" i="1"/>
  <c r="CW83" i="1"/>
  <c r="CU83" i="1"/>
  <c r="CS83" i="1"/>
  <c r="CQ83" i="1"/>
  <c r="CY82" i="1"/>
  <c r="CW82" i="1"/>
  <c r="CU82" i="1"/>
  <c r="CS82" i="1"/>
  <c r="CQ82" i="1"/>
  <c r="CY81" i="1"/>
  <c r="CW81" i="1"/>
  <c r="CU81" i="1"/>
  <c r="CS81" i="1"/>
  <c r="CQ81" i="1"/>
  <c r="CY80" i="1"/>
  <c r="CW80" i="1"/>
  <c r="CU80" i="1"/>
  <c r="CS80" i="1"/>
  <c r="CQ80" i="1"/>
  <c r="CY79" i="1"/>
  <c r="CW79" i="1"/>
  <c r="CU79" i="1"/>
  <c r="CS79" i="1"/>
  <c r="CQ79" i="1"/>
  <c r="CY78" i="1"/>
  <c r="CW78" i="1"/>
  <c r="CU78" i="1"/>
  <c r="CS78" i="1"/>
  <c r="CQ78" i="1"/>
  <c r="CY77" i="1"/>
  <c r="CW77" i="1"/>
  <c r="CU77" i="1"/>
  <c r="CS77" i="1"/>
  <c r="CQ77" i="1"/>
  <c r="CY76" i="1"/>
  <c r="CW76" i="1"/>
  <c r="CU76" i="1"/>
  <c r="CS76" i="1"/>
  <c r="CQ76" i="1"/>
  <c r="CY75" i="1"/>
  <c r="CW75" i="1"/>
  <c r="CU75" i="1"/>
  <c r="CS75" i="1"/>
  <c r="CQ75" i="1"/>
  <c r="CY74" i="1"/>
  <c r="CW74" i="1"/>
  <c r="CU74" i="1"/>
  <c r="CS74" i="1"/>
  <c r="CQ74" i="1"/>
  <c r="CY73" i="1"/>
  <c r="CW73" i="1"/>
  <c r="CU73" i="1"/>
  <c r="CS73" i="1"/>
  <c r="CQ73" i="1"/>
  <c r="CY72" i="1"/>
  <c r="CW72" i="1"/>
  <c r="CU72" i="1"/>
  <c r="CS72" i="1"/>
  <c r="CQ72" i="1"/>
  <c r="CY71" i="1"/>
  <c r="CW71" i="1"/>
  <c r="CU71" i="1"/>
  <c r="CS71" i="1"/>
  <c r="CQ71" i="1"/>
  <c r="CZ67" i="1"/>
  <c r="CX67" i="1"/>
  <c r="CV67" i="1"/>
  <c r="CT67" i="1"/>
  <c r="CR67" i="1"/>
  <c r="CY62" i="1"/>
  <c r="CW62" i="1"/>
  <c r="CU62" i="1"/>
  <c r="CS62" i="1"/>
  <c r="CQ62" i="1"/>
  <c r="CY61" i="1"/>
  <c r="CW61" i="1"/>
  <c r="CU61" i="1"/>
  <c r="CS61" i="1"/>
  <c r="CQ61" i="1"/>
  <c r="CY60" i="1"/>
  <c r="CW60" i="1"/>
  <c r="CU60" i="1"/>
  <c r="CS60" i="1"/>
  <c r="CQ60" i="1"/>
  <c r="CY59" i="1"/>
  <c r="CW59" i="1"/>
  <c r="CU59" i="1"/>
  <c r="CS59" i="1"/>
  <c r="CQ59" i="1"/>
  <c r="CZ56" i="1"/>
  <c r="CX56" i="1"/>
  <c r="CV56" i="1"/>
  <c r="CT56" i="1"/>
  <c r="CR56" i="1"/>
  <c r="CZ54" i="1"/>
  <c r="CZ69" i="1" s="1"/>
  <c r="CX54" i="1"/>
  <c r="CX69" i="1" s="1"/>
  <c r="CV54" i="1"/>
  <c r="CV69" i="1" s="1"/>
  <c r="CT54" i="1"/>
  <c r="CT69" i="1" s="1"/>
  <c r="CR54" i="1"/>
  <c r="CR69" i="1" s="1"/>
  <c r="CZ46" i="1"/>
  <c r="CX46" i="1"/>
  <c r="CV46" i="1"/>
  <c r="CT46" i="1"/>
  <c r="CR46" i="1"/>
  <c r="CR47" i="1" s="1"/>
  <c r="CZ39" i="1"/>
  <c r="CX39" i="1"/>
  <c r="CX47" i="1" s="1"/>
  <c r="CV39" i="1"/>
  <c r="CT39" i="1"/>
  <c r="CR39" i="1"/>
  <c r="CZ27" i="1"/>
  <c r="CZ28" i="1" s="1"/>
  <c r="CX27" i="1"/>
  <c r="CX28" i="1" s="1"/>
  <c r="CV27" i="1"/>
  <c r="CV28" i="1" s="1"/>
  <c r="CT27" i="1"/>
  <c r="CT28" i="1" s="1"/>
  <c r="CR27" i="1"/>
  <c r="CR28" i="1" s="1"/>
  <c r="CZ19" i="1"/>
  <c r="CX19" i="1"/>
  <c r="CV19" i="1"/>
  <c r="CT19" i="1"/>
  <c r="CR19" i="1"/>
  <c r="CO88" i="1"/>
  <c r="CM88" i="1"/>
  <c r="CK88" i="1"/>
  <c r="CI88" i="1"/>
  <c r="CG88" i="1"/>
  <c r="CO87" i="1"/>
  <c r="CM87" i="1"/>
  <c r="CK87" i="1"/>
  <c r="CI87" i="1"/>
  <c r="CG87" i="1"/>
  <c r="CO86" i="1"/>
  <c r="CM86" i="1"/>
  <c r="CK86" i="1"/>
  <c r="CI86" i="1"/>
  <c r="CG86" i="1"/>
  <c r="CO85" i="1"/>
  <c r="CM85" i="1"/>
  <c r="CK85" i="1"/>
  <c r="CI85" i="1"/>
  <c r="CG85" i="1"/>
  <c r="CO84" i="1"/>
  <c r="CM84" i="1"/>
  <c r="CK84" i="1"/>
  <c r="CI84" i="1"/>
  <c r="CG84" i="1"/>
  <c r="CO83" i="1"/>
  <c r="CM83" i="1"/>
  <c r="CK83" i="1"/>
  <c r="CI83" i="1"/>
  <c r="CG83" i="1"/>
  <c r="CO82" i="1"/>
  <c r="CM82" i="1"/>
  <c r="CK82" i="1"/>
  <c r="CI82" i="1"/>
  <c r="CG82" i="1"/>
  <c r="CO81" i="1"/>
  <c r="CM81" i="1"/>
  <c r="CK81" i="1"/>
  <c r="CI81" i="1"/>
  <c r="CG81" i="1"/>
  <c r="CO80" i="1"/>
  <c r="CM80" i="1"/>
  <c r="CK80" i="1"/>
  <c r="CI80" i="1"/>
  <c r="CG80" i="1"/>
  <c r="CO79" i="1"/>
  <c r="CM79" i="1"/>
  <c r="CK79" i="1"/>
  <c r="CI79" i="1"/>
  <c r="CG79" i="1"/>
  <c r="CO78" i="1"/>
  <c r="CM78" i="1"/>
  <c r="CK78" i="1"/>
  <c r="CI78" i="1"/>
  <c r="CG78" i="1"/>
  <c r="CO77" i="1"/>
  <c r="CM77" i="1"/>
  <c r="CK77" i="1"/>
  <c r="CI77" i="1"/>
  <c r="CG77" i="1"/>
  <c r="CO76" i="1"/>
  <c r="CM76" i="1"/>
  <c r="CK76" i="1"/>
  <c r="CI76" i="1"/>
  <c r="CG76" i="1"/>
  <c r="CO75" i="1"/>
  <c r="CM75" i="1"/>
  <c r="CK75" i="1"/>
  <c r="CI75" i="1"/>
  <c r="CG75" i="1"/>
  <c r="CO74" i="1"/>
  <c r="CM74" i="1"/>
  <c r="CK74" i="1"/>
  <c r="CI74" i="1"/>
  <c r="CG74" i="1"/>
  <c r="CO73" i="1"/>
  <c r="CM73" i="1"/>
  <c r="CK73" i="1"/>
  <c r="CI73" i="1"/>
  <c r="CG73" i="1"/>
  <c r="CO72" i="1"/>
  <c r="CM72" i="1"/>
  <c r="CK72" i="1"/>
  <c r="CI72" i="1"/>
  <c r="CG72" i="1"/>
  <c r="CO71" i="1"/>
  <c r="CM71" i="1"/>
  <c r="CK71" i="1"/>
  <c r="CI71" i="1"/>
  <c r="CG71" i="1"/>
  <c r="CP67" i="1"/>
  <c r="CN67" i="1"/>
  <c r="CL67" i="1"/>
  <c r="CJ67" i="1"/>
  <c r="CH67" i="1"/>
  <c r="CO62" i="1"/>
  <c r="CM62" i="1"/>
  <c r="CK62" i="1"/>
  <c r="CI62" i="1"/>
  <c r="CG62" i="1"/>
  <c r="CO61" i="1"/>
  <c r="CM61" i="1"/>
  <c r="CK61" i="1"/>
  <c r="CI61" i="1"/>
  <c r="CG61" i="1"/>
  <c r="CO60" i="1"/>
  <c r="CM60" i="1"/>
  <c r="CK60" i="1"/>
  <c r="CI60" i="1"/>
  <c r="CG60" i="1"/>
  <c r="CO59" i="1"/>
  <c r="CM59" i="1"/>
  <c r="CK59" i="1"/>
  <c r="CI59" i="1"/>
  <c r="CG59" i="1"/>
  <c r="CP56" i="1"/>
  <c r="CN56" i="1"/>
  <c r="CL56" i="1"/>
  <c r="CJ56" i="1"/>
  <c r="CH56" i="1"/>
  <c r="CP54" i="1"/>
  <c r="CP69" i="1" s="1"/>
  <c r="CN54" i="1"/>
  <c r="CN69" i="1" s="1"/>
  <c r="CL54" i="1"/>
  <c r="CL69" i="1" s="1"/>
  <c r="CJ54" i="1"/>
  <c r="CJ69" i="1" s="1"/>
  <c r="CH54" i="1"/>
  <c r="CH69" i="1" s="1"/>
  <c r="CP46" i="1"/>
  <c r="CN46" i="1"/>
  <c r="CL46" i="1"/>
  <c r="CJ46" i="1"/>
  <c r="CH46" i="1"/>
  <c r="CP39" i="1"/>
  <c r="CP47" i="1" s="1"/>
  <c r="CN39" i="1"/>
  <c r="CL39" i="1"/>
  <c r="CJ39" i="1"/>
  <c r="CH39" i="1"/>
  <c r="CP27" i="1"/>
  <c r="CP28" i="1" s="1"/>
  <c r="CN27" i="1"/>
  <c r="CN28" i="1" s="1"/>
  <c r="CL27" i="1"/>
  <c r="CL28" i="1" s="1"/>
  <c r="CJ27" i="1"/>
  <c r="CJ28" i="1" s="1"/>
  <c r="CH27" i="1"/>
  <c r="CH28" i="1" s="1"/>
  <c r="CP19" i="1"/>
  <c r="CN19" i="1"/>
  <c r="CL19" i="1"/>
  <c r="CJ19" i="1"/>
  <c r="CH19" i="1"/>
  <c r="CE88" i="1"/>
  <c r="CC88" i="1"/>
  <c r="CA88" i="1"/>
  <c r="BY88" i="1"/>
  <c r="BW88" i="1"/>
  <c r="CE87" i="1"/>
  <c r="CC87" i="1"/>
  <c r="CA87" i="1"/>
  <c r="BY87" i="1"/>
  <c r="BW87" i="1"/>
  <c r="CE86" i="1"/>
  <c r="CC86" i="1"/>
  <c r="CA86" i="1"/>
  <c r="BY86" i="1"/>
  <c r="BW86" i="1"/>
  <c r="CE85" i="1"/>
  <c r="CC85" i="1"/>
  <c r="CA85" i="1"/>
  <c r="BY85" i="1"/>
  <c r="BW85" i="1"/>
  <c r="CE84" i="1"/>
  <c r="CC84" i="1"/>
  <c r="CA84" i="1"/>
  <c r="BY84" i="1"/>
  <c r="BW84" i="1"/>
  <c r="CE83" i="1"/>
  <c r="CC83" i="1"/>
  <c r="CA83" i="1"/>
  <c r="BY83" i="1"/>
  <c r="BW83" i="1"/>
  <c r="CE82" i="1"/>
  <c r="CC82" i="1"/>
  <c r="CA82" i="1"/>
  <c r="BY82" i="1"/>
  <c r="BW82" i="1"/>
  <c r="CE81" i="1"/>
  <c r="CC81" i="1"/>
  <c r="CA81" i="1"/>
  <c r="BY81" i="1"/>
  <c r="BW81" i="1"/>
  <c r="CE80" i="1"/>
  <c r="CC80" i="1"/>
  <c r="CA80" i="1"/>
  <c r="BY80" i="1"/>
  <c r="BW80" i="1"/>
  <c r="CE79" i="1"/>
  <c r="CC79" i="1"/>
  <c r="CA79" i="1"/>
  <c r="BY79" i="1"/>
  <c r="BW79" i="1"/>
  <c r="CE78" i="1"/>
  <c r="CC78" i="1"/>
  <c r="CA78" i="1"/>
  <c r="BY78" i="1"/>
  <c r="BW78" i="1"/>
  <c r="CE77" i="1"/>
  <c r="CC77" i="1"/>
  <c r="CA77" i="1"/>
  <c r="BY77" i="1"/>
  <c r="BW77" i="1"/>
  <c r="CE76" i="1"/>
  <c r="CC76" i="1"/>
  <c r="CA76" i="1"/>
  <c r="BY76" i="1"/>
  <c r="BW76" i="1"/>
  <c r="CE75" i="1"/>
  <c r="CC75" i="1"/>
  <c r="CA75" i="1"/>
  <c r="BY75" i="1"/>
  <c r="BW75" i="1"/>
  <c r="CE74" i="1"/>
  <c r="CC74" i="1"/>
  <c r="CA74" i="1"/>
  <c r="BY74" i="1"/>
  <c r="BW74" i="1"/>
  <c r="CE73" i="1"/>
  <c r="CC73" i="1"/>
  <c r="CA73" i="1"/>
  <c r="BY73" i="1"/>
  <c r="BW73" i="1"/>
  <c r="CE72" i="1"/>
  <c r="CC72" i="1"/>
  <c r="CA72" i="1"/>
  <c r="BY72" i="1"/>
  <c r="BW72" i="1"/>
  <c r="CE71" i="1"/>
  <c r="CC71" i="1"/>
  <c r="CA71" i="1"/>
  <c r="BY71" i="1"/>
  <c r="BW71" i="1"/>
  <c r="CF67" i="1"/>
  <c r="CD67" i="1"/>
  <c r="CB67" i="1"/>
  <c r="BZ67" i="1"/>
  <c r="BX67" i="1"/>
  <c r="CE62" i="1"/>
  <c r="CC62" i="1"/>
  <c r="CA62" i="1"/>
  <c r="BY62" i="1"/>
  <c r="BW62" i="1"/>
  <c r="CE61" i="1"/>
  <c r="CC61" i="1"/>
  <c r="CA61" i="1"/>
  <c r="BY61" i="1"/>
  <c r="BW61" i="1"/>
  <c r="CE60" i="1"/>
  <c r="CC60" i="1"/>
  <c r="CA60" i="1"/>
  <c r="BY60" i="1"/>
  <c r="BW60" i="1"/>
  <c r="CE59" i="1"/>
  <c r="CC59" i="1"/>
  <c r="CA59" i="1"/>
  <c r="BY59" i="1"/>
  <c r="BW59" i="1"/>
  <c r="CF56" i="1"/>
  <c r="CD56" i="1"/>
  <c r="CB56" i="1"/>
  <c r="BZ56" i="1"/>
  <c r="BX56" i="1"/>
  <c r="CF54" i="1"/>
  <c r="CF69" i="1" s="1"/>
  <c r="CD54" i="1"/>
  <c r="CD69" i="1" s="1"/>
  <c r="CB54" i="1"/>
  <c r="CB69" i="1" s="1"/>
  <c r="BZ54" i="1"/>
  <c r="BZ69" i="1" s="1"/>
  <c r="BX54" i="1"/>
  <c r="BX69" i="1" s="1"/>
  <c r="CF46" i="1"/>
  <c r="CD46" i="1"/>
  <c r="CB46" i="1"/>
  <c r="BZ46" i="1"/>
  <c r="BZ47" i="1" s="1"/>
  <c r="BX46" i="1"/>
  <c r="CF39" i="1"/>
  <c r="CD39" i="1"/>
  <c r="CB39" i="1"/>
  <c r="BZ39" i="1"/>
  <c r="BX39" i="1"/>
  <c r="CF27" i="1"/>
  <c r="CF28" i="1" s="1"/>
  <c r="CD27" i="1"/>
  <c r="CD28" i="1" s="1"/>
  <c r="CB27" i="1"/>
  <c r="CB28" i="1" s="1"/>
  <c r="BZ27" i="1"/>
  <c r="BZ28" i="1" s="1"/>
  <c r="BX27" i="1"/>
  <c r="BX28" i="1" s="1"/>
  <c r="CF19" i="1"/>
  <c r="CD19" i="1"/>
  <c r="CB19" i="1"/>
  <c r="BZ19" i="1"/>
  <c r="BX19" i="1"/>
  <c r="BU88" i="1"/>
  <c r="BS88" i="1"/>
  <c r="BQ88" i="1"/>
  <c r="BO88" i="1"/>
  <c r="BM88" i="1"/>
  <c r="BU87" i="1"/>
  <c r="BS87" i="1"/>
  <c r="BQ87" i="1"/>
  <c r="BO87" i="1"/>
  <c r="BM87" i="1"/>
  <c r="BU86" i="1"/>
  <c r="BS86" i="1"/>
  <c r="BQ86" i="1"/>
  <c r="BO86" i="1"/>
  <c r="BM86" i="1"/>
  <c r="BU85" i="1"/>
  <c r="BS85" i="1"/>
  <c r="BQ85" i="1"/>
  <c r="BO85" i="1"/>
  <c r="BM85" i="1"/>
  <c r="BU84" i="1"/>
  <c r="BS84" i="1"/>
  <c r="BQ84" i="1"/>
  <c r="BO84" i="1"/>
  <c r="BM84" i="1"/>
  <c r="BU83" i="1"/>
  <c r="BS83" i="1"/>
  <c r="BQ83" i="1"/>
  <c r="BO83" i="1"/>
  <c r="BM83" i="1"/>
  <c r="BU82" i="1"/>
  <c r="BS82" i="1"/>
  <c r="BQ82" i="1"/>
  <c r="BO82" i="1"/>
  <c r="BM82" i="1"/>
  <c r="BU81" i="1"/>
  <c r="BS81" i="1"/>
  <c r="BQ81" i="1"/>
  <c r="BO81" i="1"/>
  <c r="BM81" i="1"/>
  <c r="BU80" i="1"/>
  <c r="BS80" i="1"/>
  <c r="BQ80" i="1"/>
  <c r="BO80" i="1"/>
  <c r="BM80" i="1"/>
  <c r="BU79" i="1"/>
  <c r="BS79" i="1"/>
  <c r="BQ79" i="1"/>
  <c r="BO79" i="1"/>
  <c r="BM79" i="1"/>
  <c r="BU78" i="1"/>
  <c r="BS78" i="1"/>
  <c r="BQ78" i="1"/>
  <c r="BO78" i="1"/>
  <c r="BM78" i="1"/>
  <c r="BU77" i="1"/>
  <c r="BS77" i="1"/>
  <c r="BQ77" i="1"/>
  <c r="BO77" i="1"/>
  <c r="BM77" i="1"/>
  <c r="BU76" i="1"/>
  <c r="BS76" i="1"/>
  <c r="BQ76" i="1"/>
  <c r="BO76" i="1"/>
  <c r="BM76" i="1"/>
  <c r="BU75" i="1"/>
  <c r="BS75" i="1"/>
  <c r="BQ75" i="1"/>
  <c r="BO75" i="1"/>
  <c r="BM75" i="1"/>
  <c r="BU74" i="1"/>
  <c r="BS74" i="1"/>
  <c r="BQ74" i="1"/>
  <c r="BO74" i="1"/>
  <c r="BM74" i="1"/>
  <c r="BU73" i="1"/>
  <c r="BS73" i="1"/>
  <c r="BQ73" i="1"/>
  <c r="BO73" i="1"/>
  <c r="BM73" i="1"/>
  <c r="BU72" i="1"/>
  <c r="BS72" i="1"/>
  <c r="BQ72" i="1"/>
  <c r="BO72" i="1"/>
  <c r="BM72" i="1"/>
  <c r="BU71" i="1"/>
  <c r="BS71" i="1"/>
  <c r="BQ71" i="1"/>
  <c r="BO71" i="1"/>
  <c r="BM71" i="1"/>
  <c r="BV67" i="1"/>
  <c r="BT67" i="1"/>
  <c r="BR67" i="1"/>
  <c r="BP67" i="1"/>
  <c r="BN67" i="1"/>
  <c r="BU62" i="1"/>
  <c r="BS62" i="1"/>
  <c r="BQ62" i="1"/>
  <c r="BO62" i="1"/>
  <c r="BM62" i="1"/>
  <c r="BU61" i="1"/>
  <c r="BS61" i="1"/>
  <c r="BQ61" i="1"/>
  <c r="BO61" i="1"/>
  <c r="BM61" i="1"/>
  <c r="BU60" i="1"/>
  <c r="BS60" i="1"/>
  <c r="BQ60" i="1"/>
  <c r="BO60" i="1"/>
  <c r="BM60" i="1"/>
  <c r="BU59" i="1"/>
  <c r="BS59" i="1"/>
  <c r="BQ59" i="1"/>
  <c r="BO59" i="1"/>
  <c r="BM59" i="1"/>
  <c r="BV56" i="1"/>
  <c r="BT56" i="1"/>
  <c r="BR56" i="1"/>
  <c r="BP56" i="1"/>
  <c r="BN56" i="1"/>
  <c r="BV54" i="1"/>
  <c r="BV69" i="1" s="1"/>
  <c r="BT54" i="1"/>
  <c r="BT69" i="1" s="1"/>
  <c r="BR54" i="1"/>
  <c r="BR69" i="1" s="1"/>
  <c r="BP54" i="1"/>
  <c r="BP69" i="1" s="1"/>
  <c r="BN54" i="1"/>
  <c r="BN69" i="1" s="1"/>
  <c r="BV46" i="1"/>
  <c r="BT46" i="1"/>
  <c r="BR46" i="1"/>
  <c r="BP46" i="1"/>
  <c r="BN46" i="1"/>
  <c r="BV39" i="1"/>
  <c r="BT39" i="1"/>
  <c r="BR39" i="1"/>
  <c r="BP39" i="1"/>
  <c r="BN39" i="1"/>
  <c r="BV27" i="1"/>
  <c r="BV28" i="1" s="1"/>
  <c r="BT27" i="1"/>
  <c r="BT28" i="1" s="1"/>
  <c r="BR27" i="1"/>
  <c r="BR28" i="1" s="1"/>
  <c r="BP27" i="1"/>
  <c r="BP28" i="1" s="1"/>
  <c r="BN27" i="1"/>
  <c r="BN28" i="1" s="1"/>
  <c r="BV19" i="1"/>
  <c r="BT19" i="1"/>
  <c r="BR19" i="1"/>
  <c r="BP19" i="1"/>
  <c r="BN19" i="1"/>
  <c r="BK88" i="1"/>
  <c r="BI88" i="1"/>
  <c r="BG88" i="1"/>
  <c r="BE88" i="1"/>
  <c r="BC88" i="1"/>
  <c r="BK87" i="1"/>
  <c r="BI87" i="1"/>
  <c r="BG87" i="1"/>
  <c r="BE87" i="1"/>
  <c r="BC87" i="1"/>
  <c r="BK86" i="1"/>
  <c r="BI86" i="1"/>
  <c r="BG86" i="1"/>
  <c r="BE86" i="1"/>
  <c r="BC86" i="1"/>
  <c r="BK85" i="1"/>
  <c r="BI85" i="1"/>
  <c r="BG85" i="1"/>
  <c r="BE85" i="1"/>
  <c r="BC85" i="1"/>
  <c r="BK84" i="1"/>
  <c r="BI84" i="1"/>
  <c r="BG84" i="1"/>
  <c r="BE84" i="1"/>
  <c r="BC84" i="1"/>
  <c r="BK83" i="1"/>
  <c r="BI83" i="1"/>
  <c r="BG83" i="1"/>
  <c r="BE83" i="1"/>
  <c r="BC83" i="1"/>
  <c r="BK82" i="1"/>
  <c r="BI82" i="1"/>
  <c r="BG82" i="1"/>
  <c r="BE82" i="1"/>
  <c r="BC82" i="1"/>
  <c r="BK81" i="1"/>
  <c r="BI81" i="1"/>
  <c r="BG81" i="1"/>
  <c r="BE81" i="1"/>
  <c r="BC81" i="1"/>
  <c r="BK80" i="1"/>
  <c r="BI80" i="1"/>
  <c r="BG80" i="1"/>
  <c r="BE80" i="1"/>
  <c r="BC80" i="1"/>
  <c r="BK79" i="1"/>
  <c r="BI79" i="1"/>
  <c r="BG79" i="1"/>
  <c r="BE79" i="1"/>
  <c r="BC79" i="1"/>
  <c r="BK78" i="1"/>
  <c r="BI78" i="1"/>
  <c r="BG78" i="1"/>
  <c r="BE78" i="1"/>
  <c r="BC78" i="1"/>
  <c r="BK77" i="1"/>
  <c r="BI77" i="1"/>
  <c r="BG77" i="1"/>
  <c r="BE77" i="1"/>
  <c r="BC77" i="1"/>
  <c r="BK76" i="1"/>
  <c r="BI76" i="1"/>
  <c r="BG76" i="1"/>
  <c r="BE76" i="1"/>
  <c r="BC76" i="1"/>
  <c r="BK75" i="1"/>
  <c r="BI75" i="1"/>
  <c r="BG75" i="1"/>
  <c r="BE75" i="1"/>
  <c r="BC75" i="1"/>
  <c r="BK74" i="1"/>
  <c r="BI74" i="1"/>
  <c r="BG74" i="1"/>
  <c r="BE74" i="1"/>
  <c r="BC74" i="1"/>
  <c r="BK73" i="1"/>
  <c r="BI73" i="1"/>
  <c r="BG73" i="1"/>
  <c r="BE73" i="1"/>
  <c r="BC73" i="1"/>
  <c r="BK72" i="1"/>
  <c r="BI72" i="1"/>
  <c r="BG72" i="1"/>
  <c r="BE72" i="1"/>
  <c r="BC72" i="1"/>
  <c r="BK71" i="1"/>
  <c r="BI71" i="1"/>
  <c r="BG71" i="1"/>
  <c r="BE71" i="1"/>
  <c r="BC71" i="1"/>
  <c r="BL67" i="1"/>
  <c r="BJ67" i="1"/>
  <c r="BH67" i="1"/>
  <c r="BF67" i="1"/>
  <c r="BD67" i="1"/>
  <c r="BK62" i="1"/>
  <c r="BI62" i="1"/>
  <c r="BG62" i="1"/>
  <c r="BE62" i="1"/>
  <c r="BC62" i="1"/>
  <c r="BK61" i="1"/>
  <c r="BI61" i="1"/>
  <c r="BG61" i="1"/>
  <c r="BE61" i="1"/>
  <c r="BC61" i="1"/>
  <c r="BK60" i="1"/>
  <c r="BI60" i="1"/>
  <c r="BG60" i="1"/>
  <c r="BE60" i="1"/>
  <c r="BC60" i="1"/>
  <c r="BK59" i="1"/>
  <c r="BI59" i="1"/>
  <c r="BG59" i="1"/>
  <c r="BE59" i="1"/>
  <c r="BC59" i="1"/>
  <c r="BL56" i="1"/>
  <c r="BJ56" i="1"/>
  <c r="BH56" i="1"/>
  <c r="BF56" i="1"/>
  <c r="BD56" i="1"/>
  <c r="BL54" i="1"/>
  <c r="BL69" i="1" s="1"/>
  <c r="BJ54" i="1"/>
  <c r="BJ69" i="1" s="1"/>
  <c r="BH54" i="1"/>
  <c r="BH69" i="1" s="1"/>
  <c r="BF54" i="1"/>
  <c r="BF69" i="1" s="1"/>
  <c r="BD54" i="1"/>
  <c r="BD69" i="1" s="1"/>
  <c r="BL46" i="1"/>
  <c r="BJ46" i="1"/>
  <c r="BH46" i="1"/>
  <c r="BF46" i="1"/>
  <c r="BD46" i="1"/>
  <c r="BL39" i="1"/>
  <c r="BJ39" i="1"/>
  <c r="BH39" i="1"/>
  <c r="BF39" i="1"/>
  <c r="BD39" i="1"/>
  <c r="BL27" i="1"/>
  <c r="BL28" i="1" s="1"/>
  <c r="BJ27" i="1"/>
  <c r="BJ28" i="1" s="1"/>
  <c r="BH27" i="1"/>
  <c r="BH28" i="1" s="1"/>
  <c r="BF27" i="1"/>
  <c r="BF28" i="1" s="1"/>
  <c r="BD27" i="1"/>
  <c r="BD28" i="1" s="1"/>
  <c r="BL19" i="1"/>
  <c r="BJ19" i="1"/>
  <c r="BH19" i="1"/>
  <c r="BF19" i="1"/>
  <c r="BD19" i="1"/>
  <c r="BA88" i="1"/>
  <c r="AY88" i="1"/>
  <c r="AW88" i="1"/>
  <c r="AU88" i="1"/>
  <c r="AS88" i="1"/>
  <c r="BA87" i="1"/>
  <c r="AY87" i="1"/>
  <c r="AW87" i="1"/>
  <c r="AU87" i="1"/>
  <c r="AS87" i="1"/>
  <c r="BA86" i="1"/>
  <c r="AY86" i="1"/>
  <c r="AW86" i="1"/>
  <c r="AU86" i="1"/>
  <c r="AS86" i="1"/>
  <c r="BA85" i="1"/>
  <c r="AY85" i="1"/>
  <c r="AW85" i="1"/>
  <c r="AU85" i="1"/>
  <c r="AS85" i="1"/>
  <c r="BA84" i="1"/>
  <c r="AY84" i="1"/>
  <c r="AW84" i="1"/>
  <c r="AU84" i="1"/>
  <c r="AS84" i="1"/>
  <c r="BA83" i="1"/>
  <c r="AY83" i="1"/>
  <c r="AW83" i="1"/>
  <c r="AU83" i="1"/>
  <c r="AS83" i="1"/>
  <c r="BA82" i="1"/>
  <c r="AY82" i="1"/>
  <c r="AW82" i="1"/>
  <c r="AU82" i="1"/>
  <c r="AS82" i="1"/>
  <c r="BA81" i="1"/>
  <c r="AY81" i="1"/>
  <c r="AW81" i="1"/>
  <c r="AU81" i="1"/>
  <c r="AS81" i="1"/>
  <c r="BA80" i="1"/>
  <c r="AY80" i="1"/>
  <c r="AW80" i="1"/>
  <c r="AU80" i="1"/>
  <c r="AS80" i="1"/>
  <c r="BA79" i="1"/>
  <c r="AY79" i="1"/>
  <c r="AW79" i="1"/>
  <c r="AU79" i="1"/>
  <c r="AS79" i="1"/>
  <c r="BA78" i="1"/>
  <c r="AY78" i="1"/>
  <c r="AW78" i="1"/>
  <c r="AU78" i="1"/>
  <c r="AS78" i="1"/>
  <c r="BA77" i="1"/>
  <c r="AY77" i="1"/>
  <c r="AW77" i="1"/>
  <c r="AU77" i="1"/>
  <c r="AS77" i="1"/>
  <c r="BA76" i="1"/>
  <c r="AY76" i="1"/>
  <c r="AW76" i="1"/>
  <c r="AU76" i="1"/>
  <c r="AS76" i="1"/>
  <c r="BA75" i="1"/>
  <c r="AY75" i="1"/>
  <c r="AW75" i="1"/>
  <c r="AU75" i="1"/>
  <c r="AS75" i="1"/>
  <c r="BA74" i="1"/>
  <c r="AY74" i="1"/>
  <c r="AW74" i="1"/>
  <c r="AU74" i="1"/>
  <c r="AS74" i="1"/>
  <c r="BA73" i="1"/>
  <c r="AY73" i="1"/>
  <c r="AW73" i="1"/>
  <c r="AU73" i="1"/>
  <c r="AS73" i="1"/>
  <c r="BA72" i="1"/>
  <c r="AY72" i="1"/>
  <c r="AW72" i="1"/>
  <c r="AU72" i="1"/>
  <c r="AS72" i="1"/>
  <c r="BA71" i="1"/>
  <c r="AY71" i="1"/>
  <c r="AW71" i="1"/>
  <c r="AU71" i="1"/>
  <c r="AS71" i="1"/>
  <c r="BB67" i="1"/>
  <c r="AZ67" i="1"/>
  <c r="AX67" i="1"/>
  <c r="AV67" i="1"/>
  <c r="AT67" i="1"/>
  <c r="BA62" i="1"/>
  <c r="AY62" i="1"/>
  <c r="AW62" i="1"/>
  <c r="AU62" i="1"/>
  <c r="AS62" i="1"/>
  <c r="BA61" i="1"/>
  <c r="AY61" i="1"/>
  <c r="AW61" i="1"/>
  <c r="AU61" i="1"/>
  <c r="AS61" i="1"/>
  <c r="BA60" i="1"/>
  <c r="AY60" i="1"/>
  <c r="AW60" i="1"/>
  <c r="AU60" i="1"/>
  <c r="AS60" i="1"/>
  <c r="BA59" i="1"/>
  <c r="AY59" i="1"/>
  <c r="AW59" i="1"/>
  <c r="AU59" i="1"/>
  <c r="AS59" i="1"/>
  <c r="BB56" i="1"/>
  <c r="AZ56" i="1"/>
  <c r="AX56" i="1"/>
  <c r="AV56" i="1"/>
  <c r="AT56" i="1"/>
  <c r="BB54" i="1"/>
  <c r="BB69" i="1" s="1"/>
  <c r="AZ54" i="1"/>
  <c r="AZ69" i="1" s="1"/>
  <c r="AX54" i="1"/>
  <c r="AX69" i="1" s="1"/>
  <c r="AV54" i="1"/>
  <c r="AV69" i="1" s="1"/>
  <c r="AT54" i="1"/>
  <c r="AT69" i="1" s="1"/>
  <c r="BB46" i="1"/>
  <c r="AZ46" i="1"/>
  <c r="AX46" i="1"/>
  <c r="AV46" i="1"/>
  <c r="AT46" i="1"/>
  <c r="BB39" i="1"/>
  <c r="AZ39" i="1"/>
  <c r="AX39" i="1"/>
  <c r="AV39" i="1"/>
  <c r="AT39" i="1"/>
  <c r="BB27" i="1"/>
  <c r="BB28" i="1" s="1"/>
  <c r="AZ27" i="1"/>
  <c r="AZ28" i="1" s="1"/>
  <c r="AX27" i="1"/>
  <c r="AX28" i="1" s="1"/>
  <c r="AV27" i="1"/>
  <c r="AV28" i="1" s="1"/>
  <c r="AT27" i="1"/>
  <c r="AT28" i="1" s="1"/>
  <c r="BB19" i="1"/>
  <c r="AZ19" i="1"/>
  <c r="AX19" i="1"/>
  <c r="AV19" i="1"/>
  <c r="AT19" i="1"/>
  <c r="AQ88" i="1"/>
  <c r="AO88" i="1"/>
  <c r="AM88" i="1"/>
  <c r="AK88" i="1"/>
  <c r="AI88" i="1"/>
  <c r="AQ87" i="1"/>
  <c r="AO87" i="1"/>
  <c r="AM87" i="1"/>
  <c r="AK87" i="1"/>
  <c r="AI87" i="1"/>
  <c r="AQ86" i="1"/>
  <c r="AO86" i="1"/>
  <c r="AM86" i="1"/>
  <c r="AK86" i="1"/>
  <c r="AI86" i="1"/>
  <c r="AQ85" i="1"/>
  <c r="AO85" i="1"/>
  <c r="AM85" i="1"/>
  <c r="AK85" i="1"/>
  <c r="AI85" i="1"/>
  <c r="AQ84" i="1"/>
  <c r="AO84" i="1"/>
  <c r="AM84" i="1"/>
  <c r="AK84" i="1"/>
  <c r="AI84" i="1"/>
  <c r="AQ83" i="1"/>
  <c r="AO83" i="1"/>
  <c r="AM83" i="1"/>
  <c r="AK83" i="1"/>
  <c r="AI83" i="1"/>
  <c r="AQ82" i="1"/>
  <c r="AO82" i="1"/>
  <c r="AM82" i="1"/>
  <c r="AK82" i="1"/>
  <c r="AI82" i="1"/>
  <c r="AQ81" i="1"/>
  <c r="AO81" i="1"/>
  <c r="AM81" i="1"/>
  <c r="AK81" i="1"/>
  <c r="AI81" i="1"/>
  <c r="AQ80" i="1"/>
  <c r="AO80" i="1"/>
  <c r="AM80" i="1"/>
  <c r="AK80" i="1"/>
  <c r="AI80" i="1"/>
  <c r="AQ79" i="1"/>
  <c r="AO79" i="1"/>
  <c r="AM79" i="1"/>
  <c r="AK79" i="1"/>
  <c r="AI79" i="1"/>
  <c r="AQ78" i="1"/>
  <c r="AO78" i="1"/>
  <c r="AM78" i="1"/>
  <c r="AK78" i="1"/>
  <c r="AI78" i="1"/>
  <c r="AQ77" i="1"/>
  <c r="AO77" i="1"/>
  <c r="AM77" i="1"/>
  <c r="AK77" i="1"/>
  <c r="AI77" i="1"/>
  <c r="AQ76" i="1"/>
  <c r="AO76" i="1"/>
  <c r="AM76" i="1"/>
  <c r="AK76" i="1"/>
  <c r="AI76" i="1"/>
  <c r="AQ75" i="1"/>
  <c r="AO75" i="1"/>
  <c r="AM75" i="1"/>
  <c r="AK75" i="1"/>
  <c r="AI75" i="1"/>
  <c r="AQ74" i="1"/>
  <c r="AO74" i="1"/>
  <c r="AM74" i="1"/>
  <c r="AK74" i="1"/>
  <c r="AI74" i="1"/>
  <c r="AQ73" i="1"/>
  <c r="AO73" i="1"/>
  <c r="AM73" i="1"/>
  <c r="AK73" i="1"/>
  <c r="AI73" i="1"/>
  <c r="AQ72" i="1"/>
  <c r="AO72" i="1"/>
  <c r="AM72" i="1"/>
  <c r="AK72" i="1"/>
  <c r="AI72" i="1"/>
  <c r="AQ71" i="1"/>
  <c r="AO71" i="1"/>
  <c r="AM71" i="1"/>
  <c r="AK71" i="1"/>
  <c r="AI71" i="1"/>
  <c r="AR67" i="1"/>
  <c r="AP67" i="1"/>
  <c r="AN67" i="1"/>
  <c r="AL67" i="1"/>
  <c r="AJ67" i="1"/>
  <c r="AQ62" i="1"/>
  <c r="AO62" i="1"/>
  <c r="AM62" i="1"/>
  <c r="AK62" i="1"/>
  <c r="AI62" i="1"/>
  <c r="AQ61" i="1"/>
  <c r="AO61" i="1"/>
  <c r="AM61" i="1"/>
  <c r="AK61" i="1"/>
  <c r="AI61" i="1"/>
  <c r="AQ60" i="1"/>
  <c r="AO60" i="1"/>
  <c r="AM60" i="1"/>
  <c r="AK60" i="1"/>
  <c r="AI60" i="1"/>
  <c r="AQ59" i="1"/>
  <c r="AO59" i="1"/>
  <c r="AM59" i="1"/>
  <c r="AK59" i="1"/>
  <c r="AI59" i="1"/>
  <c r="AR56" i="1"/>
  <c r="AP56" i="1"/>
  <c r="AN56" i="1"/>
  <c r="AL56" i="1"/>
  <c r="AJ56" i="1"/>
  <c r="AR54" i="1"/>
  <c r="AR69" i="1" s="1"/>
  <c r="AP54" i="1"/>
  <c r="AP69" i="1" s="1"/>
  <c r="AN54" i="1"/>
  <c r="AN69" i="1" s="1"/>
  <c r="AL54" i="1"/>
  <c r="AL69" i="1" s="1"/>
  <c r="AJ54" i="1"/>
  <c r="AJ69" i="1" s="1"/>
  <c r="AR46" i="1"/>
  <c r="AP46" i="1"/>
  <c r="AN46" i="1"/>
  <c r="AL46" i="1"/>
  <c r="AJ46" i="1"/>
  <c r="AR39" i="1"/>
  <c r="AP39" i="1"/>
  <c r="AN39" i="1"/>
  <c r="AL39" i="1"/>
  <c r="AJ39" i="1"/>
  <c r="AR27" i="1"/>
  <c r="AR28" i="1" s="1"/>
  <c r="AP27" i="1"/>
  <c r="AP28" i="1" s="1"/>
  <c r="AN27" i="1"/>
  <c r="AN28" i="1" s="1"/>
  <c r="AL27" i="1"/>
  <c r="AL28" i="1" s="1"/>
  <c r="AJ27" i="1"/>
  <c r="AJ28" i="1" s="1"/>
  <c r="AR19" i="1"/>
  <c r="AP19" i="1"/>
  <c r="AN19" i="1"/>
  <c r="AL19" i="1"/>
  <c r="AJ19" i="1"/>
  <c r="AG88" i="1"/>
  <c r="AE88" i="1"/>
  <c r="AC88" i="1"/>
  <c r="AA88" i="1"/>
  <c r="Y88" i="1"/>
  <c r="AG87" i="1"/>
  <c r="AE87" i="1"/>
  <c r="AC87" i="1"/>
  <c r="AA87" i="1"/>
  <c r="Y87" i="1"/>
  <c r="AG86" i="1"/>
  <c r="AE86" i="1"/>
  <c r="AC86" i="1"/>
  <c r="AA86" i="1"/>
  <c r="Y86" i="1"/>
  <c r="AG85" i="1"/>
  <c r="AE85" i="1"/>
  <c r="AC85" i="1"/>
  <c r="AA85" i="1"/>
  <c r="Y85" i="1"/>
  <c r="AG84" i="1"/>
  <c r="AE84" i="1"/>
  <c r="AC84" i="1"/>
  <c r="AA84" i="1"/>
  <c r="Y84" i="1"/>
  <c r="AG83" i="1"/>
  <c r="AE83" i="1"/>
  <c r="AC83" i="1"/>
  <c r="AA83" i="1"/>
  <c r="Y83" i="1"/>
  <c r="AG82" i="1"/>
  <c r="AE82" i="1"/>
  <c r="AC82" i="1"/>
  <c r="AA82" i="1"/>
  <c r="Y82" i="1"/>
  <c r="AG81" i="1"/>
  <c r="AE81" i="1"/>
  <c r="AC81" i="1"/>
  <c r="AA81" i="1"/>
  <c r="Y81" i="1"/>
  <c r="AG80" i="1"/>
  <c r="AE80" i="1"/>
  <c r="AC80" i="1"/>
  <c r="AA80" i="1"/>
  <c r="Y80" i="1"/>
  <c r="AG79" i="1"/>
  <c r="AE79" i="1"/>
  <c r="AC79" i="1"/>
  <c r="AA79" i="1"/>
  <c r="Y79" i="1"/>
  <c r="AG78" i="1"/>
  <c r="AE78" i="1"/>
  <c r="AC78" i="1"/>
  <c r="AA78" i="1"/>
  <c r="Y78" i="1"/>
  <c r="AG77" i="1"/>
  <c r="AE77" i="1"/>
  <c r="AC77" i="1"/>
  <c r="AA77" i="1"/>
  <c r="Y77" i="1"/>
  <c r="AG76" i="1"/>
  <c r="AE76" i="1"/>
  <c r="AC76" i="1"/>
  <c r="AA76" i="1"/>
  <c r="Y76" i="1"/>
  <c r="AG75" i="1"/>
  <c r="AE75" i="1"/>
  <c r="AC75" i="1"/>
  <c r="AA75" i="1"/>
  <c r="Y75" i="1"/>
  <c r="AG74" i="1"/>
  <c r="AE74" i="1"/>
  <c r="AC74" i="1"/>
  <c r="AA74" i="1"/>
  <c r="Y74" i="1"/>
  <c r="AG73" i="1"/>
  <c r="AE73" i="1"/>
  <c r="AC73" i="1"/>
  <c r="AA73" i="1"/>
  <c r="Y73" i="1"/>
  <c r="AG72" i="1"/>
  <c r="AE72" i="1"/>
  <c r="AC72" i="1"/>
  <c r="AA72" i="1"/>
  <c r="Y72" i="1"/>
  <c r="AG71" i="1"/>
  <c r="AE71" i="1"/>
  <c r="AC71" i="1"/>
  <c r="AA71" i="1"/>
  <c r="Y71" i="1"/>
  <c r="AH67" i="1"/>
  <c r="AF67" i="1"/>
  <c r="AD67" i="1"/>
  <c r="AB67" i="1"/>
  <c r="Z67" i="1"/>
  <c r="AG62" i="1"/>
  <c r="AE62" i="1"/>
  <c r="AC62" i="1"/>
  <c r="AA62" i="1"/>
  <c r="Y62" i="1"/>
  <c r="AG61" i="1"/>
  <c r="AE61" i="1"/>
  <c r="AC61" i="1"/>
  <c r="AA61" i="1"/>
  <c r="Y61" i="1"/>
  <c r="AG60" i="1"/>
  <c r="AE60" i="1"/>
  <c r="AC60" i="1"/>
  <c r="AA60" i="1"/>
  <c r="Y60" i="1"/>
  <c r="AG59" i="1"/>
  <c r="AE59" i="1"/>
  <c r="AC59" i="1"/>
  <c r="AA59" i="1"/>
  <c r="Y59" i="1"/>
  <c r="AH56" i="1"/>
  <c r="AF56" i="1"/>
  <c r="AD56" i="1"/>
  <c r="AB56" i="1"/>
  <c r="Z56" i="1"/>
  <c r="AH54" i="1"/>
  <c r="AH69" i="1" s="1"/>
  <c r="AF54" i="1"/>
  <c r="AF69" i="1" s="1"/>
  <c r="AD54" i="1"/>
  <c r="AD69" i="1" s="1"/>
  <c r="AB54" i="1"/>
  <c r="AB69" i="1" s="1"/>
  <c r="Z54" i="1"/>
  <c r="Z69" i="1" s="1"/>
  <c r="AH46" i="1"/>
  <c r="AF46" i="1"/>
  <c r="AD46" i="1"/>
  <c r="AB46" i="1"/>
  <c r="Z46" i="1"/>
  <c r="AH39" i="1"/>
  <c r="AF39" i="1"/>
  <c r="AD39" i="1"/>
  <c r="AB39" i="1"/>
  <c r="Z39" i="1"/>
  <c r="AH27" i="1"/>
  <c r="AH28" i="1" s="1"/>
  <c r="AF27" i="1"/>
  <c r="AF28" i="1" s="1"/>
  <c r="AD27" i="1"/>
  <c r="AD28" i="1" s="1"/>
  <c r="AB27" i="1"/>
  <c r="AB28" i="1" s="1"/>
  <c r="Z27" i="1"/>
  <c r="Z28" i="1" s="1"/>
  <c r="AH19" i="1"/>
  <c r="AF19" i="1"/>
  <c r="AD19" i="1"/>
  <c r="AB19" i="1"/>
  <c r="Z19" i="1"/>
  <c r="W88" i="1"/>
  <c r="U88" i="1"/>
  <c r="S88" i="1"/>
  <c r="Q88" i="1"/>
  <c r="O88" i="1"/>
  <c r="W87" i="1"/>
  <c r="U87" i="1"/>
  <c r="S87" i="1"/>
  <c r="Q87" i="1"/>
  <c r="O87" i="1"/>
  <c r="W86" i="1"/>
  <c r="U86" i="1"/>
  <c r="S86" i="1"/>
  <c r="Q86" i="1"/>
  <c r="O86" i="1"/>
  <c r="W85" i="1"/>
  <c r="U85" i="1"/>
  <c r="S85" i="1"/>
  <c r="Q85" i="1"/>
  <c r="O85" i="1"/>
  <c r="W84" i="1"/>
  <c r="U84" i="1"/>
  <c r="S84" i="1"/>
  <c r="Q84" i="1"/>
  <c r="O84" i="1"/>
  <c r="W83" i="1"/>
  <c r="U83" i="1"/>
  <c r="S83" i="1"/>
  <c r="Q83" i="1"/>
  <c r="O83" i="1"/>
  <c r="W82" i="1"/>
  <c r="U82" i="1"/>
  <c r="S82" i="1"/>
  <c r="Q82" i="1"/>
  <c r="O82" i="1"/>
  <c r="W81" i="1"/>
  <c r="U81" i="1"/>
  <c r="S81" i="1"/>
  <c r="Q81" i="1"/>
  <c r="O81" i="1"/>
  <c r="W80" i="1"/>
  <c r="U80" i="1"/>
  <c r="S80" i="1"/>
  <c r="Q80" i="1"/>
  <c r="O80" i="1"/>
  <c r="W79" i="1"/>
  <c r="U79" i="1"/>
  <c r="S79" i="1"/>
  <c r="Q79" i="1"/>
  <c r="O79" i="1"/>
  <c r="W78" i="1"/>
  <c r="U78" i="1"/>
  <c r="S78" i="1"/>
  <c r="Q78" i="1"/>
  <c r="O78" i="1"/>
  <c r="W77" i="1"/>
  <c r="U77" i="1"/>
  <c r="S77" i="1"/>
  <c r="Q77" i="1"/>
  <c r="O77" i="1"/>
  <c r="W76" i="1"/>
  <c r="U76" i="1"/>
  <c r="S76" i="1"/>
  <c r="Q76" i="1"/>
  <c r="O76" i="1"/>
  <c r="W75" i="1"/>
  <c r="U75" i="1"/>
  <c r="S75" i="1"/>
  <c r="Q75" i="1"/>
  <c r="O75" i="1"/>
  <c r="W74" i="1"/>
  <c r="U74" i="1"/>
  <c r="S74" i="1"/>
  <c r="Q74" i="1"/>
  <c r="O74" i="1"/>
  <c r="W73" i="1"/>
  <c r="U73" i="1"/>
  <c r="S73" i="1"/>
  <c r="Q73" i="1"/>
  <c r="O73" i="1"/>
  <c r="W72" i="1"/>
  <c r="U72" i="1"/>
  <c r="S72" i="1"/>
  <c r="Q72" i="1"/>
  <c r="O72" i="1"/>
  <c r="W71" i="1"/>
  <c r="U71" i="1"/>
  <c r="S71" i="1"/>
  <c r="Q71" i="1"/>
  <c r="O71" i="1"/>
  <c r="X67" i="1"/>
  <c r="V67" i="1"/>
  <c r="T67" i="1"/>
  <c r="R67" i="1"/>
  <c r="P67" i="1"/>
  <c r="W62" i="1"/>
  <c r="U62" i="1"/>
  <c r="S62" i="1"/>
  <c r="Q62" i="1"/>
  <c r="O62" i="1"/>
  <c r="W61" i="1"/>
  <c r="U61" i="1"/>
  <c r="S61" i="1"/>
  <c r="Q61" i="1"/>
  <c r="O61" i="1"/>
  <c r="W60" i="1"/>
  <c r="U60" i="1"/>
  <c r="S60" i="1"/>
  <c r="Q60" i="1"/>
  <c r="O60" i="1"/>
  <c r="W59" i="1"/>
  <c r="U59" i="1"/>
  <c r="S59" i="1"/>
  <c r="Q59" i="1"/>
  <c r="O59" i="1"/>
  <c r="X56" i="1"/>
  <c r="V56" i="1"/>
  <c r="T56" i="1"/>
  <c r="R56" i="1"/>
  <c r="P56" i="1"/>
  <c r="X54" i="1"/>
  <c r="X69" i="1" s="1"/>
  <c r="V54" i="1"/>
  <c r="V69" i="1" s="1"/>
  <c r="T54" i="1"/>
  <c r="T69" i="1" s="1"/>
  <c r="R54" i="1"/>
  <c r="R69" i="1" s="1"/>
  <c r="P54" i="1"/>
  <c r="P69" i="1" s="1"/>
  <c r="X46" i="1"/>
  <c r="V46" i="1"/>
  <c r="T46" i="1"/>
  <c r="R46" i="1"/>
  <c r="P46" i="1"/>
  <c r="X39" i="1"/>
  <c r="V39" i="1"/>
  <c r="T39" i="1"/>
  <c r="R39" i="1"/>
  <c r="X27" i="1"/>
  <c r="X28" i="1" s="1"/>
  <c r="V27" i="1"/>
  <c r="V28" i="1" s="1"/>
  <c r="T27" i="1"/>
  <c r="T28" i="1" s="1"/>
  <c r="R27" i="1"/>
  <c r="R28" i="1" s="1"/>
  <c r="P27" i="1"/>
  <c r="P28" i="1" s="1"/>
  <c r="V19" i="1"/>
  <c r="T19" i="1"/>
  <c r="R1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N67" i="1"/>
  <c r="M62" i="1"/>
  <c r="M61" i="1"/>
  <c r="M60" i="1"/>
  <c r="M59" i="1"/>
  <c r="N56" i="1"/>
  <c r="N46" i="1"/>
  <c r="N39" i="1"/>
  <c r="N27" i="1"/>
  <c r="N28" i="1" s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L67" i="1"/>
  <c r="K62" i="1"/>
  <c r="K61" i="1"/>
  <c r="K60" i="1"/>
  <c r="K59" i="1"/>
  <c r="L56" i="1"/>
  <c r="L54" i="1"/>
  <c r="L69" i="1" s="1"/>
  <c r="L46" i="1"/>
  <c r="L27" i="1"/>
  <c r="L28" i="1" s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J67" i="1"/>
  <c r="I62" i="1"/>
  <c r="I61" i="1"/>
  <c r="I60" i="1"/>
  <c r="I59" i="1"/>
  <c r="J56" i="1"/>
  <c r="J54" i="1"/>
  <c r="J69" i="1" s="1"/>
  <c r="J39" i="1"/>
  <c r="J27" i="1"/>
  <c r="J28" i="1" s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H67" i="1"/>
  <c r="G62" i="1"/>
  <c r="G61" i="1"/>
  <c r="G60" i="1"/>
  <c r="G59" i="1"/>
  <c r="H56" i="1"/>
  <c r="H54" i="1"/>
  <c r="H69" i="1" s="1"/>
  <c r="H46" i="1"/>
  <c r="H27" i="1"/>
  <c r="H28" i="1" s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D67" i="1"/>
  <c r="C62" i="1"/>
  <c r="C61" i="1"/>
  <c r="C60" i="1"/>
  <c r="C59" i="1"/>
  <c r="D56" i="1"/>
  <c r="D54" i="1"/>
  <c r="D69" i="1" s="1"/>
  <c r="D46" i="1"/>
  <c r="D39" i="1"/>
  <c r="D27" i="1"/>
  <c r="D28" i="1" s="1"/>
  <c r="D18" i="1"/>
  <c r="D19" i="1" s="1"/>
  <c r="CF47" i="1" l="1"/>
  <c r="DL47" i="1"/>
  <c r="DU64" i="1"/>
  <c r="P39" i="1"/>
  <c r="P47" i="1" s="1"/>
  <c r="BE63" i="1"/>
  <c r="AR47" i="1"/>
  <c r="AH47" i="1"/>
  <c r="AP47" i="1"/>
  <c r="AX47" i="1"/>
  <c r="DA63" i="1"/>
  <c r="BJ47" i="1"/>
  <c r="BJ51" i="1" s="1"/>
  <c r="BJ55" i="1" s="1"/>
  <c r="BP47" i="1"/>
  <c r="BP51" i="1" s="1"/>
  <c r="BP55" i="1" s="1"/>
  <c r="BM63" i="1"/>
  <c r="BN58" i="1" s="1"/>
  <c r="DJ47" i="1"/>
  <c r="DJ51" i="1" s="1"/>
  <c r="DJ55" i="1" s="1"/>
  <c r="CH47" i="1"/>
  <c r="BT47" i="1"/>
  <c r="BT51" i="1" s="1"/>
  <c r="BT55" i="1" s="1"/>
  <c r="CB47" i="1"/>
  <c r="L39" i="1"/>
  <c r="L47" i="1" s="1"/>
  <c r="L51" i="1" s="1"/>
  <c r="L55" i="1" s="1"/>
  <c r="CM64" i="1"/>
  <c r="AL47" i="1"/>
  <c r="AL51" i="1" s="1"/>
  <c r="AL55" i="1" s="1"/>
  <c r="AU64" i="1"/>
  <c r="BM64" i="1"/>
  <c r="CL47" i="1"/>
  <c r="CL51" i="1" s="1"/>
  <c r="CL55" i="1" s="1"/>
  <c r="CT47" i="1"/>
  <c r="CT51" i="1" s="1"/>
  <c r="CT55" i="1" s="1"/>
  <c r="DT47" i="1"/>
  <c r="DV47" i="1"/>
  <c r="DV51" i="1" s="1"/>
  <c r="DV55" i="1" s="1"/>
  <c r="AV47" i="1"/>
  <c r="AV51" i="1" s="1"/>
  <c r="AV55" i="1" s="1"/>
  <c r="BD47" i="1"/>
  <c r="BD51" i="1" s="1"/>
  <c r="BD55" i="1" s="1"/>
  <c r="BW66" i="1"/>
  <c r="DB47" i="1"/>
  <c r="DB51" i="1" s="1"/>
  <c r="DB55" i="1" s="1"/>
  <c r="DM65" i="1"/>
  <c r="DX47" i="1"/>
  <c r="DX51" i="1" s="1"/>
  <c r="DX55" i="1" s="1"/>
  <c r="BO64" i="1"/>
  <c r="BO67" i="1" s="1"/>
  <c r="BP63" i="1" s="1"/>
  <c r="BU66" i="1"/>
  <c r="BS64" i="1"/>
  <c r="BS67" i="1" s="1"/>
  <c r="BT63" i="1" s="1"/>
  <c r="D47" i="1"/>
  <c r="D51" i="1" s="1"/>
  <c r="D55" i="1" s="1"/>
  <c r="CG64" i="1"/>
  <c r="CR51" i="1"/>
  <c r="CR55" i="1" s="1"/>
  <c r="AW66" i="1"/>
  <c r="BL47" i="1"/>
  <c r="BL51" i="1" s="1"/>
  <c r="BL55" i="1" s="1"/>
  <c r="BC63" i="1"/>
  <c r="BD58" i="1" s="1"/>
  <c r="BR47" i="1"/>
  <c r="BR51" i="1" s="1"/>
  <c r="BR55" i="1" s="1"/>
  <c r="CU63" i="1"/>
  <c r="CV58" i="1" s="1"/>
  <c r="BF58" i="1"/>
  <c r="CI64" i="1"/>
  <c r="CO66" i="1"/>
  <c r="DB58" i="1"/>
  <c r="DU66" i="1"/>
  <c r="DW66" i="1"/>
  <c r="CG63" i="1"/>
  <c r="CH58" i="1" s="1"/>
  <c r="DD47" i="1"/>
  <c r="DD51" i="1" s="1"/>
  <c r="DD55" i="1" s="1"/>
  <c r="AK64" i="1"/>
  <c r="Z47" i="1"/>
  <c r="Z51" i="1" s="1"/>
  <c r="Z55" i="1" s="1"/>
  <c r="Y64" i="1"/>
  <c r="V47" i="1"/>
  <c r="V51" i="1" s="1"/>
  <c r="V55" i="1" s="1"/>
  <c r="X47" i="1"/>
  <c r="X51" i="1" s="1"/>
  <c r="X55" i="1" s="1"/>
  <c r="AD47" i="1"/>
  <c r="AD51" i="1" s="1"/>
  <c r="AD55" i="1" s="1"/>
  <c r="AA64" i="1"/>
  <c r="BB47" i="1"/>
  <c r="BB51" i="1" s="1"/>
  <c r="BB55" i="1" s="1"/>
  <c r="AW63" i="1"/>
  <c r="AX58" i="1" s="1"/>
  <c r="BH47" i="1"/>
  <c r="BG66" i="1"/>
  <c r="BC64" i="1"/>
  <c r="BI66" i="1"/>
  <c r="BE64" i="1"/>
  <c r="BG64" i="1"/>
  <c r="BQ66" i="1"/>
  <c r="BX47" i="1"/>
  <c r="BX51" i="1" s="1"/>
  <c r="BX55" i="1" s="1"/>
  <c r="C65" i="1"/>
  <c r="AF47" i="1"/>
  <c r="AF51" i="1" s="1"/>
  <c r="AF55" i="1" s="1"/>
  <c r="AJ47" i="1"/>
  <c r="AJ51" i="1" s="1"/>
  <c r="AJ55" i="1" s="1"/>
  <c r="CE63" i="1"/>
  <c r="CF58" i="1" s="1"/>
  <c r="CC66" i="1"/>
  <c r="CA64" i="1"/>
  <c r="CK66" i="1"/>
  <c r="CV47" i="1"/>
  <c r="CV51" i="1" s="1"/>
  <c r="CV55" i="1" s="1"/>
  <c r="CQ65" i="1"/>
  <c r="CY64" i="1"/>
  <c r="DM64" i="1"/>
  <c r="DS66" i="1"/>
  <c r="DQ64" i="1"/>
  <c r="DQ67" i="1" s="1"/>
  <c r="DR63" i="1" s="1"/>
  <c r="BZ51" i="1"/>
  <c r="BZ55" i="1" s="1"/>
  <c r="C64" i="1"/>
  <c r="AC63" i="1"/>
  <c r="AD58" i="1" s="1"/>
  <c r="AM66" i="1"/>
  <c r="AI64" i="1"/>
  <c r="AS66" i="1"/>
  <c r="AY65" i="1"/>
  <c r="Y63" i="1"/>
  <c r="Z58" i="1" s="1"/>
  <c r="AA65" i="1"/>
  <c r="AC66" i="1"/>
  <c r="AN47" i="1"/>
  <c r="AN51" i="1" s="1"/>
  <c r="AN55" i="1" s="1"/>
  <c r="AS63" i="1"/>
  <c r="AT58" i="1" s="1"/>
  <c r="BN47" i="1"/>
  <c r="BN51" i="1" s="1"/>
  <c r="BN55" i="1" s="1"/>
  <c r="BY63" i="1"/>
  <c r="BZ58" i="1" s="1"/>
  <c r="CZ47" i="1"/>
  <c r="DI63" i="1"/>
  <c r="DJ58" i="1" s="1"/>
  <c r="DE66" i="1"/>
  <c r="DA64" i="1"/>
  <c r="DA67" i="1" s="1"/>
  <c r="DB63" i="1" s="1"/>
  <c r="DG66" i="1"/>
  <c r="DC64" i="1"/>
  <c r="DE64" i="1"/>
  <c r="AK63" i="1"/>
  <c r="AL58" i="1" s="1"/>
  <c r="AT47" i="1"/>
  <c r="AT51" i="1" s="1"/>
  <c r="AT55" i="1" s="1"/>
  <c r="AS64" i="1"/>
  <c r="BU63" i="1"/>
  <c r="BV58" i="1" s="1"/>
  <c r="CH51" i="1"/>
  <c r="CH55" i="1" s="1"/>
  <c r="CQ63" i="1"/>
  <c r="CR58" i="1" s="1"/>
  <c r="DF47" i="1"/>
  <c r="DF51" i="1" s="1"/>
  <c r="DF55" i="1" s="1"/>
  <c r="DK63" i="1"/>
  <c r="DL58" i="1" s="1"/>
  <c r="DO66" i="1"/>
  <c r="CJ47" i="1"/>
  <c r="CJ51" i="1" s="1"/>
  <c r="CJ55" i="1" s="1"/>
  <c r="CO63" i="1"/>
  <c r="CP58" i="1" s="1"/>
  <c r="DH47" i="1"/>
  <c r="DH51" i="1" s="1"/>
  <c r="DH55" i="1" s="1"/>
  <c r="DP47" i="1"/>
  <c r="DP51" i="1" s="1"/>
  <c r="DP55" i="1" s="1"/>
  <c r="AI63" i="1"/>
  <c r="AJ58" i="1" s="1"/>
  <c r="CU66" i="1"/>
  <c r="CQ64" i="1"/>
  <c r="CQ67" i="1" s="1"/>
  <c r="CR63" i="1" s="1"/>
  <c r="CS64" i="1"/>
  <c r="DR51" i="1"/>
  <c r="DR55" i="1" s="1"/>
  <c r="AB47" i="1"/>
  <c r="AB51" i="1" s="1"/>
  <c r="AB55" i="1" s="1"/>
  <c r="AM65" i="1"/>
  <c r="AZ47" i="1"/>
  <c r="AZ51" i="1" s="1"/>
  <c r="AZ55" i="1" s="1"/>
  <c r="BF47" i="1"/>
  <c r="BF51" i="1" s="1"/>
  <c r="BF55" i="1" s="1"/>
  <c r="BI63" i="1"/>
  <c r="BJ58" i="1" s="1"/>
  <c r="BV47" i="1"/>
  <c r="BV51" i="1" s="1"/>
  <c r="BV55" i="1" s="1"/>
  <c r="CN47" i="1"/>
  <c r="CN51" i="1" s="1"/>
  <c r="CN55" i="1" s="1"/>
  <c r="DN47" i="1"/>
  <c r="DN51" i="1" s="1"/>
  <c r="DN55" i="1" s="1"/>
  <c r="DU63" i="1"/>
  <c r="DV58" i="1" s="1"/>
  <c r="T47" i="1"/>
  <c r="T51" i="1" s="1"/>
  <c r="T55" i="1" s="1"/>
  <c r="S66" i="1"/>
  <c r="R47" i="1"/>
  <c r="R51" i="1" s="1"/>
  <c r="R55" i="1" s="1"/>
  <c r="Q64" i="1"/>
  <c r="AG65" i="1"/>
  <c r="AM64" i="1"/>
  <c r="BA66" i="1"/>
  <c r="AY64" i="1"/>
  <c r="BK63" i="1"/>
  <c r="BL58" i="1" s="1"/>
  <c r="BO65" i="1"/>
  <c r="BW65" i="1"/>
  <c r="CE64" i="1"/>
  <c r="CI65" i="1"/>
  <c r="CI67" i="1" s="1"/>
  <c r="CJ63" i="1" s="1"/>
  <c r="CZ51" i="1"/>
  <c r="CZ55" i="1" s="1"/>
  <c r="CS63" i="1"/>
  <c r="CT58" i="1" s="1"/>
  <c r="CU65" i="1"/>
  <c r="CS66" i="1"/>
  <c r="DE63" i="1"/>
  <c r="DF58" i="1" s="1"/>
  <c r="DA66" i="1"/>
  <c r="DG65" i="1"/>
  <c r="DL51" i="1"/>
  <c r="DL55" i="1" s="1"/>
  <c r="DQ63" i="1"/>
  <c r="DR58" i="1" s="1"/>
  <c r="DM66" i="1"/>
  <c r="DS65" i="1"/>
  <c r="DW65" i="1"/>
  <c r="AE63" i="1"/>
  <c r="AF58" i="1" s="1"/>
  <c r="Q66" i="1"/>
  <c r="W65" i="1"/>
  <c r="AE66" i="1"/>
  <c r="AC64" i="1"/>
  <c r="AQ66" i="1"/>
  <c r="AO64" i="1"/>
  <c r="AY63" i="1"/>
  <c r="AZ58" i="1" s="1"/>
  <c r="AS65" i="1"/>
  <c r="BA64" i="1"/>
  <c r="BH51" i="1"/>
  <c r="BH55" i="1" s="1"/>
  <c r="BE65" i="1"/>
  <c r="BO63" i="1"/>
  <c r="BP58" i="1" s="1"/>
  <c r="BQ65" i="1"/>
  <c r="CC63" i="1"/>
  <c r="BY65" i="1"/>
  <c r="CP51" i="1"/>
  <c r="CP55" i="1" s="1"/>
  <c r="CI63" i="1"/>
  <c r="CJ58" i="1" s="1"/>
  <c r="CK65" i="1"/>
  <c r="CQ66" i="1"/>
  <c r="CW65" i="1"/>
  <c r="DG63" i="1"/>
  <c r="DH58" i="1" s="1"/>
  <c r="DC66" i="1"/>
  <c r="DI65" i="1"/>
  <c r="DQ66" i="1"/>
  <c r="DO64" i="1"/>
  <c r="Y66" i="1"/>
  <c r="Q63" i="1"/>
  <c r="R58" i="1" s="1"/>
  <c r="AG66" i="1"/>
  <c r="AE64" i="1"/>
  <c r="AO63" i="1"/>
  <c r="AP58" i="1" s="1"/>
  <c r="AI65" i="1"/>
  <c r="AQ64" i="1"/>
  <c r="AX51" i="1"/>
  <c r="AX55" i="1" s="1"/>
  <c r="BA63" i="1"/>
  <c r="BB58" i="1" s="1"/>
  <c r="BG65" i="1"/>
  <c r="BQ63" i="1"/>
  <c r="BR58" i="1" s="1"/>
  <c r="BM66" i="1"/>
  <c r="BS65" i="1"/>
  <c r="CD47" i="1"/>
  <c r="CD51" i="1" s="1"/>
  <c r="CD55" i="1" s="1"/>
  <c r="CA65" i="1"/>
  <c r="CK63" i="1"/>
  <c r="CL58" i="1" s="1"/>
  <c r="CG66" i="1"/>
  <c r="CM65" i="1"/>
  <c r="CM67" i="1" s="1"/>
  <c r="CN63" i="1" s="1"/>
  <c r="CW63" i="1"/>
  <c r="CX58" i="1" s="1"/>
  <c r="CY65" i="1"/>
  <c r="S65" i="1"/>
  <c r="C66" i="1"/>
  <c r="W63" i="1"/>
  <c r="X58" i="1" s="1"/>
  <c r="U66" i="1"/>
  <c r="C63" i="1"/>
  <c r="S63" i="1"/>
  <c r="T58" i="1" s="1"/>
  <c r="W66" i="1"/>
  <c r="U64" i="1"/>
  <c r="Y65" i="1"/>
  <c r="AG64" i="1"/>
  <c r="AQ63" i="1"/>
  <c r="AU65" i="1"/>
  <c r="BG63" i="1"/>
  <c r="BH58" i="1" s="1"/>
  <c r="BC66" i="1"/>
  <c r="BI65" i="1"/>
  <c r="BS63" i="1"/>
  <c r="BT58" i="1" s="1"/>
  <c r="BO66" i="1"/>
  <c r="BU65" i="1"/>
  <c r="CA63" i="1"/>
  <c r="CB58" i="1" s="1"/>
  <c r="CC65" i="1"/>
  <c r="BY66" i="1"/>
  <c r="BW64" i="1"/>
  <c r="CM63" i="1"/>
  <c r="CN58" i="1" s="1"/>
  <c r="CI66" i="1"/>
  <c r="CO65" i="1"/>
  <c r="CW66" i="1"/>
  <c r="CU64" i="1"/>
  <c r="DI66" i="1"/>
  <c r="DG64" i="1"/>
  <c r="DG67" i="1" s="1"/>
  <c r="DH63" i="1" s="1"/>
  <c r="DK65" i="1"/>
  <c r="DS64" i="1"/>
  <c r="DW64" i="1"/>
  <c r="U65" i="1"/>
  <c r="AA66" i="1"/>
  <c r="AO66" i="1"/>
  <c r="S64" i="1"/>
  <c r="J47" i="1"/>
  <c r="J51" i="1" s="1"/>
  <c r="J55" i="1" s="1"/>
  <c r="U63" i="1"/>
  <c r="V58" i="1" s="1"/>
  <c r="W64" i="1"/>
  <c r="AG63" i="1"/>
  <c r="AH58" i="1" s="1"/>
  <c r="AP51" i="1"/>
  <c r="AP55" i="1" s="1"/>
  <c r="AK65" i="1"/>
  <c r="AU63" i="1"/>
  <c r="AV58" i="1" s="1"/>
  <c r="AW65" i="1"/>
  <c r="BE66" i="1"/>
  <c r="BK65" i="1"/>
  <c r="BS66" i="1"/>
  <c r="BQ64" i="1"/>
  <c r="CE65" i="1"/>
  <c r="CA66" i="1"/>
  <c r="BY64" i="1"/>
  <c r="CM66" i="1"/>
  <c r="CK64" i="1"/>
  <c r="CY66" i="1"/>
  <c r="CY67" i="1" s="1"/>
  <c r="CZ63" i="1" s="1"/>
  <c r="CW64" i="1"/>
  <c r="DA65" i="1"/>
  <c r="DI64" i="1"/>
  <c r="DS63" i="1"/>
  <c r="DT58" i="1" s="1"/>
  <c r="DW63" i="1"/>
  <c r="DX58" i="1" s="1"/>
  <c r="Q65" i="1"/>
  <c r="O64" i="1"/>
  <c r="AH51" i="1"/>
  <c r="AH55" i="1" s="1"/>
  <c r="AA63" i="1"/>
  <c r="AB58" i="1" s="1"/>
  <c r="AC65" i="1"/>
  <c r="AM63" i="1"/>
  <c r="AN58" i="1" s="1"/>
  <c r="AI66" i="1"/>
  <c r="AO65" i="1"/>
  <c r="AU66" i="1"/>
  <c r="BA65" i="1"/>
  <c r="BK66" i="1"/>
  <c r="BI64" i="1"/>
  <c r="BM65" i="1"/>
  <c r="BU64" i="1"/>
  <c r="CB51" i="1"/>
  <c r="CB55" i="1" s="1"/>
  <c r="BW63" i="1"/>
  <c r="BX58" i="1" s="1"/>
  <c r="CG65" i="1"/>
  <c r="CO64" i="1"/>
  <c r="CY63" i="1"/>
  <c r="CZ58" i="1" s="1"/>
  <c r="DC65" i="1"/>
  <c r="DT51" i="1"/>
  <c r="DT55" i="1" s="1"/>
  <c r="DM63" i="1"/>
  <c r="DN58" i="1" s="1"/>
  <c r="DO65" i="1"/>
  <c r="AR51" i="1"/>
  <c r="AR55" i="1" s="1"/>
  <c r="AE65" i="1"/>
  <c r="AK66" i="1"/>
  <c r="AQ65" i="1"/>
  <c r="AY66" i="1"/>
  <c r="AY67" i="1" s="1"/>
  <c r="AZ63" i="1" s="1"/>
  <c r="AW64" i="1"/>
  <c r="BC65" i="1"/>
  <c r="BK64" i="1"/>
  <c r="CE66" i="1"/>
  <c r="CC64" i="1"/>
  <c r="CX51" i="1"/>
  <c r="CX55" i="1" s="1"/>
  <c r="CS65" i="1"/>
  <c r="DC63" i="1"/>
  <c r="DD58" i="1" s="1"/>
  <c r="DE65" i="1"/>
  <c r="DO63" i="1"/>
  <c r="DP58" i="1" s="1"/>
  <c r="DK66" i="1"/>
  <c r="DQ65" i="1"/>
  <c r="DU65" i="1"/>
  <c r="M65" i="1"/>
  <c r="O66" i="1"/>
  <c r="O65" i="1"/>
  <c r="O63" i="1"/>
  <c r="P58" i="1" s="1"/>
  <c r="N47" i="1"/>
  <c r="N51" i="1" s="1"/>
  <c r="N55" i="1" s="1"/>
  <c r="K65" i="1"/>
  <c r="M64" i="1"/>
  <c r="M66" i="1"/>
  <c r="M63" i="1"/>
  <c r="N58" i="1" s="1"/>
  <c r="K63" i="1"/>
  <c r="L58" i="1" s="1"/>
  <c r="I66" i="1"/>
  <c r="K64" i="1"/>
  <c r="I65" i="1"/>
  <c r="K66" i="1"/>
  <c r="I64" i="1"/>
  <c r="I63" i="1"/>
  <c r="J58" i="1" s="1"/>
  <c r="H47" i="1"/>
  <c r="H51" i="1" s="1"/>
  <c r="H55" i="1" s="1"/>
  <c r="G64" i="1"/>
  <c r="G65" i="1"/>
  <c r="G66" i="1"/>
  <c r="G63" i="1"/>
  <c r="H58" i="1" s="1"/>
  <c r="CF51" i="1"/>
  <c r="CF55" i="1" s="1"/>
  <c r="CD58" i="1"/>
  <c r="AR58" i="1"/>
  <c r="D58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F67" i="1"/>
  <c r="E62" i="1"/>
  <c r="E61" i="1"/>
  <c r="E60" i="1"/>
  <c r="E59" i="1"/>
  <c r="F56" i="1"/>
  <c r="F54" i="1"/>
  <c r="F69" i="1" s="1"/>
  <c r="F46" i="1"/>
  <c r="F39" i="1"/>
  <c r="F27" i="1"/>
  <c r="F28" i="1" s="1"/>
  <c r="F19" i="1"/>
  <c r="DS67" i="1" l="1"/>
  <c r="DT63" i="1" s="1"/>
  <c r="BM67" i="1"/>
  <c r="BN63" i="1" s="1"/>
  <c r="CO67" i="1"/>
  <c r="CP63" i="1" s="1"/>
  <c r="AS67" i="1"/>
  <c r="AT63" i="1" s="1"/>
  <c r="BK67" i="1"/>
  <c r="BL63" i="1" s="1"/>
  <c r="DU67" i="1"/>
  <c r="DV63" i="1" s="1"/>
  <c r="CE67" i="1"/>
  <c r="CF63" i="1" s="1"/>
  <c r="DW67" i="1"/>
  <c r="DX63" i="1" s="1"/>
  <c r="DC67" i="1"/>
  <c r="DD63" i="1" s="1"/>
  <c r="AW67" i="1"/>
  <c r="AX63" i="1" s="1"/>
  <c r="C67" i="1"/>
  <c r="D63" i="1" s="1"/>
  <c r="AU67" i="1"/>
  <c r="AV63" i="1" s="1"/>
  <c r="CK67" i="1"/>
  <c r="CL63" i="1" s="1"/>
  <c r="CW67" i="1"/>
  <c r="CX63" i="1" s="1"/>
  <c r="BA67" i="1"/>
  <c r="BB63" i="1" s="1"/>
  <c r="BW67" i="1"/>
  <c r="BX63" i="1" s="1"/>
  <c r="BC67" i="1"/>
  <c r="BD63" i="1" s="1"/>
  <c r="BG67" i="1"/>
  <c r="BH63" i="1" s="1"/>
  <c r="AM67" i="1"/>
  <c r="AN63" i="1" s="1"/>
  <c r="DE67" i="1"/>
  <c r="DF63" i="1" s="1"/>
  <c r="BI67" i="1"/>
  <c r="BJ63" i="1" s="1"/>
  <c r="CG67" i="1"/>
  <c r="CH63" i="1" s="1"/>
  <c r="DM67" i="1"/>
  <c r="DN63" i="1" s="1"/>
  <c r="BE67" i="1"/>
  <c r="BF63" i="1" s="1"/>
  <c r="CS67" i="1"/>
  <c r="CT63" i="1" s="1"/>
  <c r="CU67" i="1"/>
  <c r="CV63" i="1" s="1"/>
  <c r="AQ67" i="1"/>
  <c r="AR63" i="1" s="1"/>
  <c r="DO67" i="1"/>
  <c r="DP63" i="1" s="1"/>
  <c r="BQ67" i="1"/>
  <c r="BR63" i="1" s="1"/>
  <c r="CC67" i="1"/>
  <c r="CD63" i="1" s="1"/>
  <c r="AI67" i="1"/>
  <c r="AJ63" i="1" s="1"/>
  <c r="DI67" i="1"/>
  <c r="DJ63" i="1" s="1"/>
  <c r="AK67" i="1"/>
  <c r="AL63" i="1" s="1"/>
  <c r="AG67" i="1"/>
  <c r="AH63" i="1" s="1"/>
  <c r="AE67" i="1"/>
  <c r="AF63" i="1" s="1"/>
  <c r="AA67" i="1"/>
  <c r="AB63" i="1" s="1"/>
  <c r="Y67" i="1"/>
  <c r="Z63" i="1" s="1"/>
  <c r="W67" i="1"/>
  <c r="X63" i="1" s="1"/>
  <c r="DK67" i="1"/>
  <c r="DL63" i="1" s="1"/>
  <c r="BU67" i="1"/>
  <c r="BV63" i="1" s="1"/>
  <c r="CA67" i="1"/>
  <c r="CB63" i="1" s="1"/>
  <c r="AC67" i="1"/>
  <c r="AD63" i="1" s="1"/>
  <c r="AO67" i="1"/>
  <c r="AP63" i="1" s="1"/>
  <c r="BY67" i="1"/>
  <c r="BZ63" i="1" s="1"/>
  <c r="U67" i="1"/>
  <c r="V63" i="1" s="1"/>
  <c r="S67" i="1"/>
  <c r="T63" i="1" s="1"/>
  <c r="Q67" i="1"/>
  <c r="R63" i="1" s="1"/>
  <c r="P51" i="1"/>
  <c r="P55" i="1" s="1"/>
  <c r="O67" i="1"/>
  <c r="P63" i="1" s="1"/>
  <c r="M67" i="1"/>
  <c r="N63" i="1" s="1"/>
  <c r="K67" i="1"/>
  <c r="L63" i="1" s="1"/>
  <c r="I67" i="1"/>
  <c r="J63" i="1" s="1"/>
  <c r="E66" i="1"/>
  <c r="G67" i="1"/>
  <c r="H63" i="1" s="1"/>
  <c r="F47" i="1"/>
  <c r="F51" i="1" s="1"/>
  <c r="F55" i="1" s="1"/>
  <c r="E64" i="1"/>
  <c r="E65" i="1"/>
  <c r="E63" i="1"/>
  <c r="F58" i="1" s="1"/>
  <c r="I7" i="1"/>
  <c r="E67" i="1" l="1"/>
  <c r="F63" i="1" s="1"/>
  <c r="V4" i="1"/>
  <c r="AH3" i="1" l="1"/>
  <c r="AL3" i="1" l="1"/>
  <c r="AL5" i="1" l="1"/>
  <c r="AL4" i="1" l="1"/>
  <c r="A1" i="1"/>
  <c r="Z3" i="1" l="1"/>
  <c r="Z4" i="1" l="1"/>
  <c r="AB4" i="1"/>
  <c r="Z5" i="1"/>
  <c r="DL5" i="1" l="1"/>
  <c r="DL4" i="1"/>
  <c r="DJ5" i="1"/>
  <c r="DJ4" i="1"/>
  <c r="DH5" i="1"/>
  <c r="DH4" i="1"/>
  <c r="DH3" i="1"/>
  <c r="DF5" i="1"/>
  <c r="DF4" i="1"/>
  <c r="DD5" i="1"/>
  <c r="DD4" i="1"/>
  <c r="DB5" i="1"/>
  <c r="DB4" i="1"/>
  <c r="DB3" i="1"/>
  <c r="DL3" i="1"/>
  <c r="DJ3" i="1"/>
  <c r="DF3" i="1"/>
  <c r="DD3" i="1"/>
  <c r="CZ5" i="1" l="1"/>
  <c r="CV5" i="1"/>
  <c r="CT5" i="1"/>
  <c r="CR5" i="1"/>
  <c r="CP5" i="1"/>
  <c r="CN5" i="1"/>
  <c r="CJ5" i="1"/>
  <c r="CH5" i="1"/>
  <c r="CF5" i="1"/>
  <c r="CD5" i="1"/>
  <c r="CB5" i="1"/>
  <c r="BX5" i="1"/>
  <c r="BV5" i="1"/>
  <c r="BT5" i="1"/>
  <c r="BP5" i="1"/>
  <c r="BL5" i="1"/>
  <c r="BH5" i="1"/>
  <c r="BF5" i="1"/>
  <c r="BD5" i="1"/>
  <c r="BB5" i="1"/>
  <c r="AZ5" i="1"/>
  <c r="AV5" i="1"/>
  <c r="AP5" i="1" l="1"/>
  <c r="AR5" i="1"/>
  <c r="AN3" i="1"/>
  <c r="AJ3" i="1"/>
  <c r="AN4" i="1" l="1"/>
  <c r="AN5" i="1"/>
  <c r="AH4" i="1"/>
  <c r="AH5" i="1"/>
  <c r="AJ5" i="1"/>
  <c r="AJ4" i="1" l="1"/>
  <c r="AF3" i="1"/>
  <c r="AD3" i="1"/>
  <c r="AB3" i="1"/>
  <c r="X3" i="1"/>
  <c r="V3" i="1"/>
  <c r="T3" i="1"/>
  <c r="R3" i="1"/>
  <c r="AF4" i="1" l="1"/>
  <c r="T4" i="1"/>
  <c r="X4" i="1"/>
  <c r="AF5" i="1"/>
  <c r="T5" i="1"/>
  <c r="R5" i="1"/>
  <c r="V5" i="1"/>
  <c r="AB5" i="1"/>
  <c r="X5" i="1"/>
  <c r="AD5" i="1"/>
  <c r="R4" i="1" l="1"/>
  <c r="AD4" i="1"/>
  <c r="P3" i="1"/>
  <c r="N3" i="1"/>
  <c r="L3" i="1"/>
  <c r="J3" i="1"/>
  <c r="H3" i="1"/>
  <c r="F3" i="1"/>
  <c r="D3" i="1"/>
  <c r="C7" i="1"/>
  <c r="DX3" i="1"/>
  <c r="DV3" i="1"/>
  <c r="DT3" i="1"/>
  <c r="DR3" i="1"/>
  <c r="DP3" i="1"/>
  <c r="DN3" i="1"/>
  <c r="CZ3" i="1"/>
  <c r="CX3" i="1"/>
  <c r="CV3" i="1"/>
  <c r="CT3" i="1"/>
  <c r="CR3" i="1"/>
  <c r="CP3" i="1"/>
  <c r="CN3" i="1"/>
  <c r="CL3" i="1"/>
  <c r="CJ3" i="1"/>
  <c r="CH3" i="1"/>
  <c r="CF3" i="1"/>
  <c r="CD3" i="1"/>
  <c r="CB3" i="1"/>
  <c r="BZ3" i="1"/>
  <c r="BX3" i="1"/>
  <c r="BV3" i="1"/>
  <c r="BT3" i="1"/>
  <c r="BR3" i="1"/>
  <c r="BP3" i="1"/>
  <c r="BN3" i="1"/>
  <c r="BL3" i="1"/>
  <c r="BJ3" i="1"/>
  <c r="BH3" i="1"/>
  <c r="BF3" i="1"/>
  <c r="BD3" i="1"/>
  <c r="BB3" i="1"/>
  <c r="AZ3" i="1"/>
  <c r="AX3" i="1"/>
  <c r="AV3" i="1"/>
  <c r="AT3" i="1"/>
  <c r="AR3" i="1"/>
  <c r="AP3" i="1"/>
  <c r="D4" i="1" l="1"/>
  <c r="DP5" i="1"/>
  <c r="BD4" i="1"/>
  <c r="BJ4" i="1"/>
  <c r="CB4" i="1"/>
  <c r="CH4" i="1"/>
  <c r="CT4" i="1"/>
  <c r="CZ4" i="1"/>
  <c r="DR5" i="1"/>
  <c r="DX5" i="1"/>
  <c r="L4" i="1"/>
  <c r="BV4" i="1"/>
  <c r="CN4" i="1"/>
  <c r="DR4" i="1"/>
  <c r="BR5" i="1"/>
  <c r="P4" i="1"/>
  <c r="F5" i="1"/>
  <c r="J5" i="1"/>
  <c r="L5" i="1"/>
  <c r="H5" i="1"/>
  <c r="CL4" i="1"/>
  <c r="DV5" i="1"/>
  <c r="D5" i="1"/>
  <c r="AT5" i="1"/>
  <c r="BZ5" i="1"/>
  <c r="BN5" i="1"/>
  <c r="CL5" i="1"/>
  <c r="CX5" i="1"/>
  <c r="DT5" i="1"/>
  <c r="N4" i="1"/>
  <c r="P5" i="1"/>
  <c r="DN5" i="1"/>
  <c r="AX5" i="1"/>
  <c r="BJ5" i="1"/>
  <c r="BZ4" i="1"/>
  <c r="DX4" i="1"/>
  <c r="BF4" i="1"/>
  <c r="BP4" i="1"/>
  <c r="BN4" i="1"/>
  <c r="DT4" i="1"/>
  <c r="N5" i="1"/>
  <c r="DV4" i="1"/>
  <c r="DP4" i="1"/>
  <c r="CX4" i="1"/>
  <c r="CV4" i="1"/>
  <c r="CP4" i="1"/>
  <c r="CJ4" i="1"/>
  <c r="CD4" i="1"/>
  <c r="BX4" i="1"/>
  <c r="BT4" i="1"/>
  <c r="BR4" i="1"/>
  <c r="BL4" i="1"/>
  <c r="BH4" i="1"/>
  <c r="BB4" i="1"/>
  <c r="AZ4" i="1"/>
  <c r="AX4" i="1"/>
  <c r="F4" i="1" l="1"/>
  <c r="AP4" i="1"/>
  <c r="CR4" i="1"/>
  <c r="DN4" i="1"/>
  <c r="AT4" i="1"/>
  <c r="H4" i="1"/>
  <c r="J4" i="1"/>
  <c r="AV4" i="1"/>
  <c r="CF4" i="1"/>
  <c r="CG6" i="1" l="1"/>
  <c r="CK6" i="1"/>
  <c r="CO6" i="1"/>
  <c r="CS6" i="1"/>
  <c r="CW6" i="1"/>
  <c r="DA6" i="1"/>
  <c r="DE6" i="1"/>
  <c r="DI6" i="1"/>
  <c r="DM6" i="1"/>
  <c r="DQ6" i="1"/>
  <c r="CG7" i="1"/>
  <c r="CK7" i="1"/>
  <c r="CO7" i="1"/>
  <c r="CS7" i="1"/>
  <c r="CW7" i="1"/>
  <c r="DA7" i="1"/>
  <c r="DE7" i="1"/>
  <c r="DI7" i="1"/>
  <c r="DM7" i="1"/>
  <c r="DQ7" i="1"/>
  <c r="CC7" i="1"/>
  <c r="CC6" i="1"/>
  <c r="BY7" i="1" l="1"/>
  <c r="BU7" i="1"/>
  <c r="BQ7" i="1"/>
  <c r="BM6" i="1"/>
  <c r="BM7" i="1"/>
  <c r="BI6" i="1"/>
  <c r="BI7" i="1"/>
  <c r="BE6" i="1"/>
  <c r="BA6" i="1"/>
  <c r="BA7" i="1"/>
  <c r="AW6" i="1"/>
  <c r="AS6" i="1"/>
  <c r="AK6" i="1"/>
  <c r="AG6" i="1"/>
  <c r="AC6" i="1"/>
  <c r="AC7" i="1"/>
  <c r="Y7" i="1"/>
  <c r="U7" i="1"/>
  <c r="M6" i="1"/>
  <c r="M7" i="1"/>
  <c r="AS7" i="1" l="1"/>
  <c r="BQ6" i="1"/>
  <c r="BY6" i="1"/>
  <c r="AG7" i="1"/>
  <c r="AO6" i="1"/>
  <c r="Y6" i="1"/>
  <c r="BE7" i="1"/>
  <c r="AK7" i="1"/>
  <c r="AO7" i="1"/>
  <c r="BU6" i="1"/>
  <c r="AW7" i="1"/>
  <c r="U6" i="1"/>
  <c r="Q7" i="1"/>
  <c r="Q6" i="1"/>
  <c r="C6" i="1" l="1"/>
  <c r="I6" i="1" l="1"/>
  <c r="AR4" i="1" l="1"/>
</calcChain>
</file>

<file path=xl/sharedStrings.xml><?xml version="1.0" encoding="utf-8"?>
<sst xmlns="http://schemas.openxmlformats.org/spreadsheetml/2006/main" count="4531" uniqueCount="181">
  <si>
    <t>COINS</t>
  </si>
  <si>
    <t>SAFEDROPS</t>
  </si>
  <si>
    <t>VOUCHERS</t>
  </si>
  <si>
    <t>coins banked (in minus)</t>
  </si>
  <si>
    <t>AIRTIME SYSTEM</t>
  </si>
  <si>
    <t>ACCOUNT</t>
  </si>
  <si>
    <t>R/ACCOUNT</t>
  </si>
  <si>
    <t>PAYOUTS</t>
  </si>
  <si>
    <t>S/P 36972345</t>
  </si>
  <si>
    <t>S/P 20215837</t>
  </si>
  <si>
    <t>S/P 20186050</t>
  </si>
  <si>
    <t>S/P 52588566</t>
  </si>
  <si>
    <t>S/P 52799005</t>
  </si>
  <si>
    <t>TOTAL CARD</t>
  </si>
  <si>
    <t>ANY DEDUCTIONS</t>
  </si>
  <si>
    <t>ANY ADDITIONS</t>
  </si>
  <si>
    <t>TOTAL</t>
  </si>
  <si>
    <t>TOTAL DEBITS SYSTEM</t>
  </si>
  <si>
    <t>REFUNDS</t>
  </si>
  <si>
    <t>TOTAL SALES</t>
  </si>
  <si>
    <t>DIFFERENCE</t>
  </si>
  <si>
    <t>AIRTIME DIFF</t>
  </si>
  <si>
    <t>AIRTME SHIFT NR</t>
  </si>
  <si>
    <t>AIRTIME BALANCE</t>
  </si>
  <si>
    <t>AIRTIME LOADED</t>
  </si>
  <si>
    <t>DIPS ULP95</t>
  </si>
  <si>
    <t>DIPS ULP93</t>
  </si>
  <si>
    <t>DIPS D50</t>
  </si>
  <si>
    <t>SALES ULP95</t>
  </si>
  <si>
    <t>SALES ULP93</t>
  </si>
  <si>
    <t>SALES D50</t>
  </si>
  <si>
    <t>FUEL SALES AMOUNT</t>
  </si>
  <si>
    <t>SHOP SALES AMOUNT</t>
  </si>
  <si>
    <t>READING P1 D50</t>
  </si>
  <si>
    <t>READING P1 ULP93</t>
  </si>
  <si>
    <t>READING P1 ULP95</t>
  </si>
  <si>
    <t>READING P2 ULP93</t>
  </si>
  <si>
    <t>READING P2 ULP95</t>
  </si>
  <si>
    <t>READING P3 D50</t>
  </si>
  <si>
    <t>READING P3 ULP93</t>
  </si>
  <si>
    <t>READING P3 ULP95</t>
  </si>
  <si>
    <t>READING P4 D50</t>
  </si>
  <si>
    <t>READING P4 ULP93</t>
  </si>
  <si>
    <t>READING P4 ULP95</t>
  </si>
  <si>
    <t>READING P5 D50</t>
  </si>
  <si>
    <t>READING P5 ULP93</t>
  </si>
  <si>
    <t>READING P5 ULP95</t>
  </si>
  <si>
    <t>READING P6 D50</t>
  </si>
  <si>
    <t>READING P6 ULP93</t>
  </si>
  <si>
    <t>READING P6 ULP95</t>
  </si>
  <si>
    <t>DELIVERY ULP95</t>
  </si>
  <si>
    <t>DELIVERY ULP93</t>
  </si>
  <si>
    <t>DELIVERY D50</t>
  </si>
  <si>
    <t>CARD MANUAL</t>
  </si>
  <si>
    <t>EFT CARD</t>
  </si>
  <si>
    <t>AIRTIME SLIP</t>
  </si>
  <si>
    <t>CASHIER:</t>
  </si>
  <si>
    <t>TIME:</t>
  </si>
  <si>
    <t>DATE:</t>
  </si>
  <si>
    <t>SUPERVISOR</t>
  </si>
  <si>
    <t>CASH</t>
  </si>
  <si>
    <t>SUNDAY</t>
  </si>
  <si>
    <t>MONDAY</t>
  </si>
  <si>
    <t>FRIDAY</t>
  </si>
  <si>
    <t>THURSDAY</t>
  </si>
  <si>
    <t>TUESDAY</t>
  </si>
  <si>
    <t>SATURDAY</t>
  </si>
  <si>
    <t>eft</t>
  </si>
  <si>
    <t>S/P 52799492/52868092</t>
  </si>
  <si>
    <t>S/P20186258</t>
  </si>
  <si>
    <t>WEDNESDAY</t>
  </si>
  <si>
    <t>BONDIBLU HOLES SHELVE</t>
  </si>
  <si>
    <t>SUNGLASSES SOLD REPORT</t>
  </si>
  <si>
    <t>TOTAL LITRES</t>
  </si>
  <si>
    <t>TOTAL SHOP</t>
  </si>
  <si>
    <t>MONEY DIFF</t>
  </si>
  <si>
    <t>LITRES DIFF</t>
  </si>
  <si>
    <t>DISCONTINUE</t>
  </si>
  <si>
    <t>DATE</t>
  </si>
  <si>
    <t>TIME</t>
  </si>
  <si>
    <t>CASHIER</t>
  </si>
  <si>
    <t>S/P 20186250/20231005</t>
  </si>
  <si>
    <t>CHANGE DROPPED</t>
  </si>
  <si>
    <t>S/P 36972341/20010208</t>
  </si>
  <si>
    <t>D50 TRANSFER LITRE</t>
  </si>
  <si>
    <t>D50 TRANSFER AMOUNT</t>
  </si>
  <si>
    <t>MANUALS DONE</t>
  </si>
  <si>
    <t>S/P 52898588/52847377</t>
  </si>
  <si>
    <t>S/P 52898722/52846946</t>
  </si>
  <si>
    <t>S/P 52798573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</si>
  <si>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</si>
  <si>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</si>
  <si>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</si>
  <si>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</si>
  <si>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</si>
  <si>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</si>
  <si>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</si>
  <si>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</si>
  <si>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</si>
  <si>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</si>
  <si>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</si>
  <si>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</si>
  <si>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</si>
  <si>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</si>
  <si>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</si>
  <si>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</si>
  <si>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</si>
  <si>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</si>
  <si>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</si>
  <si>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</si>
  <si>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</si>
  <si>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</si>
  <si>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</si>
  <si>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</si>
  <si>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</si>
  <si>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</si>
  <si>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</si>
  <si>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</si>
  <si>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</si>
  <si>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</si>
  <si>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</si>
  <si>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</si>
  <si>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</si>
  <si>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</si>
  <si>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</si>
  <si>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</si>
  <si>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</si>
  <si>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</si>
  <si>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</si>
  <si>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</si>
  <si>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</si>
  <si>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</si>
  <si>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</si>
  <si>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</si>
  <si>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</si>
  <si>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</si>
  <si>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</si>
  <si>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</si>
  <si>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</si>
  <si>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</si>
  <si>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</si>
  <si>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</si>
  <si>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</si>
  <si>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</si>
  <si>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</si>
  <si>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</si>
  <si>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</si>
  <si>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</si>
  <si>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</si>
  <si>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</si>
  <si>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</si>
  <si>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</si>
  <si>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</si>
  <si>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</si>
  <si>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657&amp;658</t>
  </si>
  <si>
    <t>87 &amp; 88 &amp; 89</t>
  </si>
  <si>
    <t>683 &amp; 684</t>
  </si>
  <si>
    <t>147 &amp; 148</t>
  </si>
  <si>
    <t>532 &amp; 533</t>
  </si>
  <si>
    <t>661 &amp; 662</t>
  </si>
  <si>
    <t>686 &amp; 687</t>
  </si>
  <si>
    <t>06:18;58</t>
  </si>
  <si>
    <t>535&amp;536</t>
  </si>
  <si>
    <t>689&amp;690</t>
  </si>
  <si>
    <t>664&amp;665</t>
  </si>
  <si>
    <t>692 &amp; 693</t>
  </si>
  <si>
    <t>538 &amp;539</t>
  </si>
  <si>
    <t>667 &amp; 668</t>
  </si>
  <si>
    <t>541 &amp; 542</t>
  </si>
  <si>
    <t>695 &amp;696</t>
  </si>
  <si>
    <t>670 &amp;671</t>
  </si>
  <si>
    <t>543 &amp;544</t>
  </si>
  <si>
    <t>698 &amp;699</t>
  </si>
  <si>
    <t>673&amp;674</t>
  </si>
  <si>
    <t>701&amp;702</t>
  </si>
  <si>
    <t>676&amp;677</t>
  </si>
  <si>
    <t>106&amp;107</t>
  </si>
  <si>
    <t>704&amp;705</t>
  </si>
  <si>
    <t>DIP DIFFERENCES</t>
  </si>
  <si>
    <t xml:space="preserve">undo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</si>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</sst>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hh:mm:ss;@"/>
    <numFmt numFmtId="165" formatCode="#,##0.00;[Red]\-#,##0.00;\–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9"/>
      <color rgb="FF1F2937"/>
      <name val="Calibri"/>
      <family val="2"/>
      <scheme val="minor"/>
    </font>
    <font>
      <b/>
      <sz val="9"/>
      <color rgb="FF1F293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73F35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173F35"/>
        <bgColor indexed="64"/>
      </patternFill>
    </fill>
    <fill>
      <patternFill patternType="solid">
        <fgColor rgb="FFF4A51C"/>
        <bgColor indexed="64"/>
      </patternFill>
    </fill>
    <fill>
      <patternFill patternType="solid">
        <fgColor rgb="FFE8ECEF"/>
        <bgColor indexed="64"/>
      </patternFill>
    </fill>
    <fill>
      <patternFill patternType="solid">
        <fgColor rgb="FFE8F1FB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rgb="FF475569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475569"/>
      </right>
      <top style="thin">
        <color rgb="FFCBD5E1"/>
      </top>
      <bottom style="thin">
        <color rgb="FFCBD5E1"/>
      </bottom>
      <diagonal/>
    </border>
    <border>
      <left style="medium">
        <color rgb="FF475569"/>
      </left>
      <right style="thin">
        <color rgb="FFCBD5E1"/>
      </right>
      <top style="medium">
        <color rgb="FF475569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475569"/>
      </top>
      <bottom style="thin">
        <color rgb="FFCBD5E1"/>
      </bottom>
      <diagonal/>
    </border>
    <border>
      <left style="medium">
        <color rgb="FF475569"/>
      </left>
      <right style="thin">
        <color rgb="FFCBD5E1"/>
      </right>
      <top style="thin">
        <color rgb="FFCBD5E1"/>
      </top>
      <bottom style="medium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475569"/>
      </bottom>
      <diagonal/>
    </border>
    <border>
      <left style="thin">
        <color rgb="FFCBD5E1"/>
      </left>
      <right style="medium">
        <color rgb="FF475569"/>
      </right>
      <top style="thin">
        <color rgb="FFCBD5E1"/>
      </top>
      <bottom style="medium">
        <color rgb="FF475569"/>
      </bottom>
      <diagonal/>
    </border>
    <border>
      <left style="thin">
        <color rgb="FFCBD5E1"/>
      </left>
      <right/>
      <top style="medium">
        <color rgb="FF475569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medium">
        <color rgb="FF47556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3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0" fillId="0" borderId="12" xfId="0" applyBorder="1"/>
    <xf numFmtId="0" fontId="0" fillId="3" borderId="16" xfId="0" applyFill="1" applyBorder="1"/>
    <xf numFmtId="0" fontId="4" fillId="6" borderId="0" xfId="0" applyFont="1" applyFill="1"/>
    <xf numFmtId="43" fontId="0" fillId="0" borderId="0" xfId="1" applyFont="1"/>
    <xf numFmtId="0" fontId="0" fillId="0" borderId="13" xfId="0" applyBorder="1"/>
    <xf numFmtId="0" fontId="0" fillId="0" borderId="0" xfId="0" applyProtection="1">
      <protection locked="0"/>
    </xf>
    <xf numFmtId="0" fontId="8" fillId="10" borderId="22" xfId="0" applyFont="1" applyFill="1" applyBorder="1" applyAlignment="1" applyProtection="1">
      <alignment horizontal="center" vertical="center"/>
      <protection locked="0"/>
    </xf>
    <xf numFmtId="0" fontId="8" fillId="10" borderId="23" xfId="0" applyFont="1" applyFill="1" applyBorder="1" applyAlignment="1" applyProtection="1">
      <alignment horizontal="center" vertical="center"/>
      <protection locked="0"/>
    </xf>
    <xf numFmtId="0" fontId="8" fillId="10" borderId="27" xfId="0" applyFont="1" applyFill="1" applyBorder="1" applyAlignment="1" applyProtection="1">
      <alignment horizontal="center" vertical="center"/>
      <protection locked="0"/>
    </xf>
    <xf numFmtId="15" fontId="5" fillId="11" borderId="20" xfId="0" applyNumberFormat="1" applyFont="1" applyFill="1" applyBorder="1" applyAlignment="1" applyProtection="1">
      <alignment horizontal="center" vertical="center"/>
      <protection locked="0"/>
    </xf>
    <xf numFmtId="15" fontId="5" fillId="11" borderId="18" xfId="0" applyNumberFormat="1" applyFont="1" applyFill="1" applyBorder="1" applyAlignment="1" applyProtection="1">
      <alignment horizontal="center" vertical="center"/>
      <protection locked="0"/>
    </xf>
    <xf numFmtId="15" fontId="5" fillId="11" borderId="19" xfId="0" applyNumberFormat="1" applyFont="1" applyFill="1" applyBorder="1" applyAlignment="1" applyProtection="1">
      <alignment horizontal="center" vertical="center"/>
      <protection locked="0"/>
    </xf>
    <xf numFmtId="0" fontId="9" fillId="12" borderId="0" xfId="0" applyFont="1" applyFill="1" applyAlignment="1" applyProtection="1">
      <alignment horizontal="left"/>
      <protection locked="0"/>
    </xf>
    <xf numFmtId="165" fontId="0" fillId="4" borderId="0" xfId="0" applyNumberFormat="1" applyFill="1" applyProtection="1">
      <protection locked="0"/>
    </xf>
    <xf numFmtId="165" fontId="7" fillId="13" borderId="20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Protection="1">
      <protection locked="0"/>
    </xf>
    <xf numFmtId="165" fontId="7" fillId="13" borderId="18" xfId="1" applyNumberFormat="1" applyFont="1" applyFill="1" applyBorder="1" applyAlignment="1" applyProtection="1">
      <alignment horizontal="center" vertical="center"/>
      <protection locked="0"/>
    </xf>
    <xf numFmtId="165" fontId="7" fillId="13" borderId="19" xfId="1" applyNumberFormat="1" applyFont="1" applyFill="1" applyBorder="1" applyAlignment="1" applyProtection="1">
      <alignment horizontal="center" vertical="center"/>
      <protection locked="0"/>
    </xf>
    <xf numFmtId="165" fontId="7" fillId="13" borderId="20" xfId="1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 applyProtection="1">
      <protection locked="0"/>
    </xf>
    <xf numFmtId="165" fontId="6" fillId="9" borderId="20" xfId="0" applyNumberFormat="1" applyFont="1" applyFill="1" applyBorder="1" applyAlignment="1" applyProtection="1">
      <alignment horizontal="center" vertical="center"/>
      <protection locked="0"/>
    </xf>
    <xf numFmtId="165" fontId="6" fillId="9" borderId="18" xfId="0" applyNumberFormat="1" applyFont="1" applyFill="1" applyBorder="1" applyAlignment="1" applyProtection="1">
      <alignment horizontal="center" vertical="center"/>
      <protection locked="0"/>
    </xf>
    <xf numFmtId="165" fontId="6" fillId="9" borderId="19" xfId="0" applyNumberFormat="1" applyFont="1" applyFill="1" applyBorder="1" applyAlignment="1" applyProtection="1">
      <alignment horizontal="center" vertical="center"/>
      <protection locked="0"/>
    </xf>
    <xf numFmtId="14" fontId="9" fillId="12" borderId="9" xfId="0" applyNumberFormat="1" applyFont="1" applyFill="1" applyBorder="1" applyAlignment="1" applyProtection="1">
      <alignment horizontal="left"/>
      <protection locked="0"/>
    </xf>
    <xf numFmtId="164" fontId="9" fillId="12" borderId="9" xfId="0" applyNumberFormat="1" applyFont="1" applyFill="1" applyBorder="1" applyAlignment="1" applyProtection="1">
      <alignment horizontal="left"/>
      <protection locked="0"/>
    </xf>
    <xf numFmtId="20" fontId="6" fillId="9" borderId="20" xfId="0" applyNumberFormat="1" applyFont="1" applyFill="1" applyBorder="1" applyAlignment="1" applyProtection="1">
      <alignment horizontal="center" vertical="center"/>
      <protection locked="0"/>
    </xf>
    <xf numFmtId="20" fontId="6" fillId="9" borderId="18" xfId="0" applyNumberFormat="1" applyFont="1" applyFill="1" applyBorder="1" applyAlignment="1" applyProtection="1">
      <alignment horizontal="center" vertical="center"/>
      <protection locked="0"/>
    </xf>
    <xf numFmtId="20" fontId="6" fillId="9" borderId="19" xfId="0" applyNumberFormat="1" applyFont="1" applyFill="1" applyBorder="1" applyAlignment="1" applyProtection="1">
      <alignment horizontal="center" vertical="center"/>
      <protection locked="0"/>
    </xf>
    <xf numFmtId="0" fontId="9" fillId="12" borderId="9" xfId="0" applyFont="1" applyFill="1" applyBorder="1" applyAlignment="1" applyProtection="1">
      <alignment horizontal="left"/>
      <protection locked="0"/>
    </xf>
    <xf numFmtId="165" fontId="6" fillId="9" borderId="21" xfId="0" applyNumberFormat="1" applyFont="1" applyFill="1" applyBorder="1" applyAlignment="1" applyProtection="1">
      <alignment horizontal="center" vertical="center"/>
      <protection locked="0"/>
    </xf>
    <xf numFmtId="165" fontId="0" fillId="0" borderId="16" xfId="0" applyNumberFormat="1" applyBorder="1" applyProtection="1">
      <protection locked="0"/>
    </xf>
    <xf numFmtId="0" fontId="9" fillId="12" borderId="1" xfId="0" applyFont="1" applyFill="1" applyBorder="1" applyAlignment="1" applyProtection="1">
      <alignment horizontal="left"/>
      <protection locked="0"/>
    </xf>
    <xf numFmtId="165" fontId="1" fillId="7" borderId="0" xfId="1" applyNumberFormat="1" applyFont="1" applyFill="1" applyBorder="1" applyProtection="1">
      <protection locked="0"/>
    </xf>
    <xf numFmtId="165" fontId="6" fillId="9" borderId="20" xfId="1" applyNumberFormat="1" applyFont="1" applyFill="1" applyBorder="1" applyAlignment="1" applyProtection="1">
      <alignment horizontal="center" vertical="center"/>
      <protection locked="0"/>
    </xf>
    <xf numFmtId="165" fontId="6" fillId="9" borderId="18" xfId="1" applyNumberFormat="1" applyFont="1" applyFill="1" applyBorder="1" applyAlignment="1" applyProtection="1">
      <alignment horizontal="center" vertical="center"/>
      <protection locked="0"/>
    </xf>
    <xf numFmtId="165" fontId="6" fillId="9" borderId="19" xfId="1" applyNumberFormat="1" applyFont="1" applyFill="1" applyBorder="1" applyAlignment="1" applyProtection="1">
      <alignment horizontal="center" vertical="center"/>
      <protection locked="0"/>
    </xf>
    <xf numFmtId="165" fontId="6" fillId="9" borderId="21" xfId="1" applyNumberFormat="1" applyFont="1" applyFill="1" applyBorder="1" applyAlignment="1" applyProtection="1">
      <alignment horizontal="center" vertical="center"/>
      <protection locked="0"/>
    </xf>
    <xf numFmtId="165" fontId="4" fillId="3" borderId="0" xfId="1" applyNumberFormat="1" applyFont="1" applyFill="1" applyBorder="1" applyProtection="1">
      <protection locked="0"/>
    </xf>
    <xf numFmtId="165" fontId="7" fillId="13" borderId="21" xfId="1" applyNumberFormat="1" applyFont="1" applyFill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left"/>
      <protection locked="0"/>
    </xf>
    <xf numFmtId="165" fontId="1" fillId="0" borderId="0" xfId="1" applyNumberFormat="1" applyFont="1" applyBorder="1" applyProtection="1">
      <protection locked="0"/>
    </xf>
    <xf numFmtId="0" fontId="9" fillId="12" borderId="4" xfId="0" applyFont="1" applyFill="1" applyBorder="1" applyAlignment="1" applyProtection="1">
      <alignment horizontal="left"/>
      <protection locked="0"/>
    </xf>
    <xf numFmtId="165" fontId="1" fillId="4" borderId="13" xfId="1" applyNumberFormat="1" applyFont="1" applyFill="1" applyBorder="1" applyProtection="1">
      <protection locked="0"/>
    </xf>
    <xf numFmtId="0" fontId="9" fillId="12" borderId="15" xfId="0" applyFont="1" applyFill="1" applyBorder="1" applyAlignment="1" applyProtection="1">
      <alignment horizontal="left"/>
      <protection locked="0"/>
    </xf>
    <xf numFmtId="165" fontId="1" fillId="2" borderId="0" xfId="1" applyNumberFormat="1" applyFont="1" applyFill="1" applyBorder="1" applyProtection="1">
      <protection locked="0"/>
    </xf>
    <xf numFmtId="0" fontId="9" fillId="12" borderId="8" xfId="0" applyFont="1" applyFill="1" applyBorder="1" applyAlignment="1" applyProtection="1">
      <alignment horizontal="left"/>
      <protection locked="0"/>
    </xf>
    <xf numFmtId="165" fontId="1" fillId="7" borderId="13" xfId="1" applyNumberFormat="1" applyFont="1" applyFill="1" applyBorder="1" applyProtection="1">
      <protection locked="0"/>
    </xf>
    <xf numFmtId="0" fontId="9" fillId="12" borderId="11" xfId="0" applyFont="1" applyFill="1" applyBorder="1" applyAlignment="1" applyProtection="1">
      <alignment horizontal="left"/>
      <protection locked="0"/>
    </xf>
    <xf numFmtId="165" fontId="1" fillId="0" borderId="12" xfId="1" applyNumberFormat="1" applyFont="1" applyBorder="1" applyProtection="1">
      <protection locked="0"/>
    </xf>
    <xf numFmtId="0" fontId="9" fillId="12" borderId="10" xfId="0" applyFont="1" applyFill="1" applyBorder="1" applyAlignment="1" applyProtection="1">
      <alignment horizontal="left"/>
      <protection locked="0"/>
    </xf>
    <xf numFmtId="165" fontId="0" fillId="3" borderId="16" xfId="1" applyNumberFormat="1" applyFont="1" applyFill="1" applyBorder="1" applyProtection="1">
      <protection locked="0"/>
    </xf>
    <xf numFmtId="0" fontId="9" fillId="12" borderId="7" xfId="0" applyFont="1" applyFill="1" applyBorder="1" applyAlignment="1" applyProtection="1">
      <alignment horizontal="left"/>
      <protection locked="0"/>
    </xf>
    <xf numFmtId="165" fontId="1" fillId="8" borderId="0" xfId="1" applyNumberFormat="1" applyFont="1" applyFill="1" applyBorder="1" applyProtection="1">
      <protection locked="0"/>
    </xf>
    <xf numFmtId="0" fontId="9" fillId="12" borderId="3" xfId="0" applyFont="1" applyFill="1" applyBorder="1" applyAlignment="1" applyProtection="1">
      <alignment horizontal="left"/>
      <protection locked="0"/>
    </xf>
    <xf numFmtId="165" fontId="1" fillId="0" borderId="16" xfId="1" applyNumberFormat="1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165" fontId="0" fillId="3" borderId="0" xfId="1" applyNumberFormat="1" applyFont="1" applyFill="1" applyBorder="1" applyProtection="1">
      <protection locked="0"/>
    </xf>
    <xf numFmtId="0" fontId="9" fillId="12" borderId="6" xfId="0" applyFont="1" applyFill="1" applyBorder="1" applyAlignment="1" applyProtection="1">
      <alignment horizontal="left"/>
      <protection locked="0"/>
    </xf>
    <xf numFmtId="165" fontId="1" fillId="7" borderId="12" xfId="1" applyNumberFormat="1" applyFont="1" applyFill="1" applyBorder="1" applyProtection="1">
      <protection locked="0"/>
    </xf>
    <xf numFmtId="0" fontId="9" fillId="12" borderId="14" xfId="0" applyFont="1" applyFill="1" applyBorder="1" applyAlignment="1" applyProtection="1">
      <alignment horizontal="left"/>
      <protection locked="0"/>
    </xf>
    <xf numFmtId="165" fontId="1" fillId="3" borderId="0" xfId="1" applyNumberFormat="1" applyFont="1" applyFill="1" applyBorder="1" applyProtection="1">
      <protection locked="0"/>
    </xf>
    <xf numFmtId="165" fontId="4" fillId="3" borderId="17" xfId="1" applyNumberFormat="1" applyFont="1" applyFill="1" applyBorder="1" applyProtection="1">
      <protection locked="0"/>
    </xf>
    <xf numFmtId="165" fontId="4" fillId="4" borderId="0" xfId="1" applyNumberFormat="1" applyFont="1" applyFill="1" applyBorder="1" applyProtection="1">
      <protection locked="0"/>
    </xf>
    <xf numFmtId="165" fontId="0" fillId="4" borderId="0" xfId="1" applyNumberFormat="1" applyFont="1" applyFill="1" applyBorder="1" applyProtection="1">
      <protection locked="0"/>
    </xf>
    <xf numFmtId="165" fontId="1" fillId="0" borderId="0" xfId="1" applyNumberFormat="1" applyFont="1" applyFill="1" applyBorder="1" applyProtection="1">
      <protection locked="0"/>
    </xf>
    <xf numFmtId="0" fontId="10" fillId="3" borderId="0" xfId="0" applyFont="1" applyFill="1" applyAlignment="1" applyProtection="1">
      <alignment horizontal="left"/>
      <protection locked="0"/>
    </xf>
    <xf numFmtId="165" fontId="7" fillId="3" borderId="20" xfId="1" applyNumberFormat="1" applyFont="1" applyFill="1" applyBorder="1" applyAlignment="1" applyProtection="1">
      <alignment horizontal="center" vertical="center"/>
      <protection locked="0"/>
    </xf>
    <xf numFmtId="165" fontId="7" fillId="3" borderId="18" xfId="1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9" fillId="12" borderId="17" xfId="0" applyFont="1" applyFill="1" applyBorder="1" applyAlignment="1" applyProtection="1">
      <alignment horizontal="left"/>
      <protection locked="0"/>
    </xf>
    <xf numFmtId="165" fontId="4" fillId="7" borderId="0" xfId="1" applyNumberFormat="1" applyFont="1" applyFill="1" applyBorder="1" applyProtection="1">
      <protection locked="0"/>
    </xf>
    <xf numFmtId="43" fontId="9" fillId="12" borderId="0" xfId="1" applyFont="1" applyFill="1" applyBorder="1" applyAlignment="1" applyProtection="1">
      <alignment horizontal="left"/>
      <protection locked="0"/>
    </xf>
    <xf numFmtId="165" fontId="0" fillId="6" borderId="0" xfId="0" applyNumberFormat="1" applyFill="1" applyProtection="1">
      <protection locked="0"/>
    </xf>
    <xf numFmtId="165" fontId="6" fillId="9" borderId="24" xfId="0" applyNumberFormat="1" applyFont="1" applyFill="1" applyBorder="1" applyAlignment="1" applyProtection="1">
      <alignment horizontal="center" vertical="center"/>
      <protection locked="0"/>
    </xf>
    <xf numFmtId="165" fontId="6" fillId="9" borderId="25" xfId="0" applyNumberFormat="1" applyFont="1" applyFill="1" applyBorder="1" applyAlignment="1" applyProtection="1">
      <alignment horizontal="center" vertical="center"/>
      <protection locked="0"/>
    </xf>
    <xf numFmtId="165" fontId="6" fillId="9" borderId="28" xfId="0" applyNumberFormat="1" applyFont="1" applyFill="1" applyBorder="1" applyAlignment="1" applyProtection="1">
      <alignment horizontal="center" vertical="center"/>
      <protection locked="0"/>
    </xf>
    <xf numFmtId="165" fontId="6" fillId="9" borderId="26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5" fontId="7" fillId="13" borderId="18" xfId="0" applyNumberFormat="1" applyFont="1" applyFill="1" applyBorder="1" applyAlignment="1">
      <alignment horizontal="center" vertical="center"/>
    </xf>
    <xf numFmtId="165" fontId="7" fillId="13" borderId="19" xfId="0" applyNumberFormat="1" applyFont="1" applyFill="1" applyBorder="1" applyAlignment="1">
      <alignment horizontal="center" vertical="center"/>
    </xf>
    <xf numFmtId="165" fontId="7" fillId="13" borderId="20" xfId="1" applyNumberFormat="1" applyFont="1" applyFill="1" applyBorder="1" applyAlignment="1" applyProtection="1">
      <alignment horizontal="center" vertical="center"/>
    </xf>
    <xf numFmtId="165" fontId="6" fillId="9" borderId="20" xfId="1" applyNumberFormat="1" applyFont="1" applyFill="1" applyBorder="1" applyAlignment="1" applyProtection="1">
      <alignment horizontal="center" vertical="center"/>
    </xf>
    <xf numFmtId="165" fontId="6" fillId="9" borderId="18" xfId="1" applyNumberFormat="1" applyFont="1" applyFill="1" applyBorder="1" applyAlignment="1" applyProtection="1">
      <alignment horizontal="center" vertical="center"/>
    </xf>
    <xf numFmtId="165" fontId="7" fillId="13" borderId="18" xfId="1" applyNumberFormat="1" applyFont="1" applyFill="1" applyBorder="1" applyAlignment="1" applyProtection="1">
      <alignment horizontal="center" vertical="center"/>
    </xf>
    <xf numFmtId="165" fontId="6" fillId="9" borderId="19" xfId="1" applyNumberFormat="1" applyFont="1" applyFill="1" applyBorder="1" applyAlignment="1" applyProtection="1">
      <alignment horizontal="center" vertical="center"/>
    </xf>
    <xf numFmtId="165" fontId="7" fillId="13" borderId="19" xfId="1" applyNumberFormat="1" applyFont="1" applyFill="1" applyBorder="1" applyAlignment="1" applyProtection="1">
      <alignment horizontal="center" vertical="center"/>
    </xf>
    <xf numFmtId="165" fontId="7" fillId="13" borderId="21" xfId="1" applyNumberFormat="1" applyFont="1" applyFill="1" applyBorder="1" applyAlignment="1" applyProtection="1">
      <alignment horizontal="center" vertical="center"/>
    </xf>
    <xf numFmtId="165" fontId="7" fillId="3" borderId="18" xfId="1" applyNumberFormat="1" applyFont="1" applyFill="1" applyBorder="1" applyAlignment="1" applyProtection="1">
      <alignment horizontal="center" vertical="center"/>
    </xf>
    <xf numFmtId="165" fontId="7" fillId="3" borderId="19" xfId="1" applyNumberFormat="1" applyFont="1" applyFill="1" applyBorder="1" applyAlignment="1" applyProtection="1">
      <alignment horizontal="center" vertical="center"/>
    </xf>
    <xf numFmtId="165" fontId="7" fillId="3" borderId="21" xfId="1" applyNumberFormat="1" applyFont="1" applyFill="1" applyBorder="1" applyAlignment="1" applyProtection="1">
      <alignment horizontal="center" vertical="center"/>
    </xf>
    <xf numFmtId="165" fontId="0" fillId="7" borderId="0" xfId="1" applyNumberFormat="1" applyFont="1" applyFill="1" applyProtection="1">
      <protection locked="0"/>
    </xf>
    <xf numFmtId="165" fontId="4" fillId="3" borderId="0" xfId="1" applyNumberFormat="1" applyFont="1" applyFill="1" applyProtection="1">
      <protection locked="0"/>
    </xf>
    <xf numFmtId="165" fontId="0" fillId="0" borderId="0" xfId="1" applyNumberFormat="1" applyFont="1" applyProtection="1">
      <protection locked="0"/>
    </xf>
    <xf numFmtId="165" fontId="0" fillId="4" borderId="13" xfId="1" applyNumberFormat="1" applyFont="1" applyFill="1" applyBorder="1" applyProtection="1">
      <protection locked="0"/>
    </xf>
    <xf numFmtId="165" fontId="0" fillId="2" borderId="0" xfId="1" applyNumberFormat="1" applyFont="1" applyFill="1" applyProtection="1">
      <protection locked="0"/>
    </xf>
    <xf numFmtId="165" fontId="0" fillId="7" borderId="13" xfId="1" applyNumberFormat="1" applyFont="1" applyFill="1" applyBorder="1" applyProtection="1">
      <protection locked="0"/>
    </xf>
    <xf numFmtId="165" fontId="0" fillId="0" borderId="12" xfId="1" applyNumberFormat="1" applyFont="1" applyBorder="1" applyProtection="1">
      <protection locked="0"/>
    </xf>
    <xf numFmtId="165" fontId="0" fillId="8" borderId="0" xfId="1" applyNumberFormat="1" applyFont="1" applyFill="1" applyProtection="1">
      <protection locked="0"/>
    </xf>
    <xf numFmtId="165" fontId="0" fillId="0" borderId="16" xfId="1" applyNumberFormat="1" applyFont="1" applyBorder="1" applyProtection="1">
      <protection locked="0"/>
    </xf>
    <xf numFmtId="165" fontId="0" fillId="3" borderId="0" xfId="1" applyNumberFormat="1" applyFont="1" applyFill="1" applyProtection="1">
      <protection locked="0"/>
    </xf>
    <xf numFmtId="165" fontId="0" fillId="7" borderId="12" xfId="1" applyNumberFormat="1" applyFont="1" applyFill="1" applyBorder="1" applyProtection="1">
      <protection locked="0"/>
    </xf>
    <xf numFmtId="165" fontId="4" fillId="4" borderId="0" xfId="1" applyNumberFormat="1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165" fontId="4" fillId="7" borderId="0" xfId="1" applyNumberFormat="1" applyFont="1" applyFill="1" applyProtection="1">
      <protection locked="0"/>
    </xf>
    <xf numFmtId="43" fontId="9" fillId="12" borderId="0" xfId="1" applyFont="1" applyFill="1" applyAlignment="1" applyProtection="1">
      <alignment horizontal="left"/>
      <protection locked="0"/>
    </xf>
    <xf numFmtId="0" fontId="8" fillId="10" borderId="22" xfId="0" applyFont="1" applyFill="1" applyBorder="1" applyAlignment="1" applyProtection="1">
      <alignment horizontal="center" vertical="center"/>
      <protection locked="0"/>
    </xf>
    <xf numFmtId="0" fontId="8" fillId="10" borderId="23" xfId="0" applyFont="1" applyFill="1" applyBorder="1" applyAlignment="1" applyProtection="1">
      <alignment horizontal="center" vertical="center"/>
      <protection locked="0"/>
    </xf>
    <xf numFmtId="0" fontId="8" fillId="10" borderId="27" xfId="0" applyFont="1" applyFill="1" applyBorder="1" applyAlignment="1" applyProtection="1">
      <alignment horizontal="center" vertical="center"/>
      <protection locked="0"/>
    </xf>
    <xf numFmtId="15" fontId="5" fillId="11" borderId="20" xfId="0" applyNumberFormat="1" applyFont="1" applyFill="1" applyBorder="1" applyAlignment="1" applyProtection="1">
      <alignment horizontal="center" vertical="center"/>
      <protection locked="0"/>
    </xf>
    <xf numFmtId="15" fontId="5" fillId="11" borderId="18" xfId="0" applyNumberFormat="1" applyFont="1" applyFill="1" applyBorder="1" applyAlignment="1" applyProtection="1">
      <alignment horizontal="center" vertical="center"/>
      <protection locked="0"/>
    </xf>
    <xf numFmtId="15" fontId="5" fillId="11" borderId="19" xfId="0" applyNumberFormat="1" applyFont="1" applyFill="1" applyBorder="1" applyAlignment="1" applyProtection="1">
      <alignment horizontal="center" vertical="center"/>
      <protection locked="0"/>
    </xf>
    <xf numFmtId="165" fontId="7" fillId="13" borderId="20" xfId="1" applyNumberFormat="1" applyFont="1" applyFill="1" applyBorder="1" applyAlignment="1" applyProtection="1">
      <alignment horizontal="center" vertical="center"/>
    </xf>
    <xf numFmtId="165" fontId="7" fillId="13" borderId="18" xfId="1" applyNumberFormat="1" applyFont="1" applyFill="1" applyBorder="1" applyAlignment="1" applyProtection="1">
      <alignment horizontal="center" vertical="center"/>
      <protection locked="0"/>
    </xf>
    <xf numFmtId="165" fontId="7" fillId="13" borderId="19" xfId="1" applyNumberFormat="1" applyFont="1" applyFill="1" applyBorder="1" applyAlignment="1" applyProtection="1">
      <alignment horizontal="center" vertical="center"/>
      <protection locked="0"/>
    </xf>
    <xf numFmtId="165" fontId="6" fillId="9" borderId="18" xfId="0" applyNumberFormat="1" applyFont="1" applyFill="1" applyBorder="1" applyAlignment="1" applyProtection="1">
      <alignment horizontal="center" vertical="center"/>
      <protection locked="0"/>
    </xf>
    <xf numFmtId="165" fontId="6" fillId="9" borderId="19" xfId="0" applyNumberFormat="1" applyFont="1" applyFill="1" applyBorder="1" applyAlignment="1" applyProtection="1">
      <alignment horizontal="center" vertical="center"/>
      <protection locked="0"/>
    </xf>
    <xf numFmtId="165" fontId="6" fillId="9" borderId="20" xfId="0" applyNumberFormat="1" applyFont="1" applyFill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24"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  <dxf>
      <font>
        <b/>
        <i val="0"/>
        <color rgb="FF991B1B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E8F1FB"/>
        </patternFill>
      </fill>
    </dxf>
  </dxfs>
  <tableStyles count="0" defaultTableStyle="TableStyleMedium2" defaultPivotStyle="PivotStyleLight16"/>
  <colors>
    <mruColors>
      <color rgb="FF00FF00"/>
      <color rgb="FF00FF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D734-D466-4DF7-B537-0A9016B82218}">
  <sheetPr>
    <pageSetUpPr fitToPage="1"/>
  </sheetPr>
  <dimension ref="A1:EO123"/>
  <sheetViews>
    <sheetView tabSelected="1" zoomScale="90" zoomScaleNormal="90" workbookViewId="0">
      <pane xSplit="1" ySplit="8" topLeftCell="E9" activePane="bottomRight" state="frozen"/>
      <selection pane="topRight" activeCell="B1" sqref="B1"/>
      <selection pane="bottomLeft" activeCell="A9" sqref="A9"/>
      <selection pane="bottomRight" activeCell="H64" sqref="H64"/>
    </sheetView>
  </sheetViews>
  <sheetFormatPr defaultRowHeight="14.5" x14ac:dyDescent="0.35"/>
  <cols>
    <col min="1" max="1" width="23.179687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2.9999999998835847E-2</v>
      </c>
      <c r="E4" s="20"/>
      <c r="F4" s="84">
        <f>F55</f>
        <v>-2832.8399999999674</v>
      </c>
      <c r="G4" s="20"/>
      <c r="H4" s="85">
        <f>H55</f>
        <v>199.82000000000698</v>
      </c>
      <c r="I4" s="19"/>
      <c r="J4" s="84">
        <f>J55</f>
        <v>-39.849999999976717</v>
      </c>
      <c r="K4" s="20"/>
      <c r="L4" s="85">
        <f>L55</f>
        <v>-8645.9500000000044</v>
      </c>
      <c r="M4" s="19"/>
      <c r="N4" s="84">
        <f>N55</f>
        <v>-1728.1700000000128</v>
      </c>
      <c r="O4" s="20"/>
      <c r="P4" s="85">
        <f>P55</f>
        <v>74.749999999985448</v>
      </c>
      <c r="Q4" s="19"/>
      <c r="R4" s="84">
        <f>R55</f>
        <v>-78.529999999998836</v>
      </c>
      <c r="S4" s="20"/>
      <c r="T4" s="85">
        <f>T55</f>
        <v>10.240000000005239</v>
      </c>
      <c r="U4" s="19"/>
      <c r="V4" s="84">
        <f>V55</f>
        <v>1927.1700000000128</v>
      </c>
      <c r="W4" s="20"/>
      <c r="X4" s="85">
        <f>X55</f>
        <v>0.81999999999970896</v>
      </c>
      <c r="Y4" s="19"/>
      <c r="Z4" s="84">
        <f>Z55</f>
        <v>-3.4499999999825377</v>
      </c>
      <c r="AA4" s="20"/>
      <c r="AB4" s="85">
        <f>AB55</f>
        <v>-226.07000000000698</v>
      </c>
      <c r="AC4" s="19"/>
      <c r="AD4" s="84">
        <f>AD55</f>
        <v>6.2900000000372529</v>
      </c>
      <c r="AE4" s="20"/>
      <c r="AF4" s="85">
        <f>AF55</f>
        <v>1.1200000000098953</v>
      </c>
      <c r="AG4" s="19"/>
      <c r="AH4" s="84">
        <f>AH55</f>
        <v>311.02000000001863</v>
      </c>
      <c r="AI4" s="20"/>
      <c r="AJ4" s="85">
        <f>AJ55</f>
        <v>2.9899999999906868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-16.130000000001814</v>
      </c>
      <c r="E5" s="20"/>
      <c r="F5" s="84">
        <f>F58</f>
        <v>251.25000000000364</v>
      </c>
      <c r="G5" s="20"/>
      <c r="H5" s="85">
        <f>H58</f>
        <v>6146.4700000000012</v>
      </c>
      <c r="I5" s="19"/>
      <c r="J5" s="84">
        <f>J58</f>
        <v>-3180.8700000000017</v>
      </c>
      <c r="K5" s="20"/>
      <c r="L5" s="85">
        <f>L58</f>
        <v>20.579999999999472</v>
      </c>
      <c r="M5" s="19"/>
      <c r="N5" s="84">
        <f>N58</f>
        <v>39211.5</v>
      </c>
      <c r="O5" s="20"/>
      <c r="P5" s="85">
        <f>P58</f>
        <v>-20.099999999998545</v>
      </c>
      <c r="Q5" s="19"/>
      <c r="R5" s="84">
        <f>R58</f>
        <v>23.519999999996799</v>
      </c>
      <c r="S5" s="20"/>
      <c r="T5" s="85">
        <f>T58</f>
        <v>13.2800000000002</v>
      </c>
      <c r="U5" s="19"/>
      <c r="V5" s="84">
        <f>V58</f>
        <v>-39.429999999998472</v>
      </c>
      <c r="W5" s="20"/>
      <c r="X5" s="85">
        <f>X58</f>
        <v>58.230000000000473</v>
      </c>
      <c r="Y5" s="19"/>
      <c r="Z5" s="84">
        <f>Z58</f>
        <v>12.340000000000146</v>
      </c>
      <c r="AA5" s="20"/>
      <c r="AB5" s="85">
        <f>AB58</f>
        <v>12.199999999999363</v>
      </c>
      <c r="AC5" s="19"/>
      <c r="AD5" s="84">
        <f>AD58</f>
        <v>71.970000000001164</v>
      </c>
      <c r="AE5" s="20"/>
      <c r="AF5" s="85">
        <f>AF58</f>
        <v>-64.970000000000709</v>
      </c>
      <c r="AG5" s="19"/>
      <c r="AH5" s="84">
        <f>AH58</f>
        <v>-7776.6500000000005</v>
      </c>
      <c r="AI5" s="20"/>
      <c r="AJ5" s="85">
        <f>AJ58</f>
        <v>7384.7700000000023</v>
      </c>
      <c r="AK5" s="19"/>
      <c r="AL5" s="84">
        <f>AL58</f>
        <v>-59347.3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19296.890000000003</v>
      </c>
      <c r="D6" s="118"/>
      <c r="E6" s="118"/>
      <c r="F6" s="118"/>
      <c r="G6" s="118"/>
      <c r="H6" s="119"/>
      <c r="I6" s="117">
        <f>+J67+L67</f>
        <v>2977.1099999999997</v>
      </c>
      <c r="J6" s="118"/>
      <c r="K6" s="118"/>
      <c r="L6" s="119"/>
      <c r="M6" s="117">
        <f>+N67+P67</f>
        <v>7070.3</v>
      </c>
      <c r="N6" s="118"/>
      <c r="O6" s="118"/>
      <c r="P6" s="119"/>
      <c r="Q6" s="117">
        <f>+R67+T67</f>
        <v>6419.1</v>
      </c>
      <c r="R6" s="118"/>
      <c r="S6" s="118"/>
      <c r="T6" s="119"/>
      <c r="U6" s="117">
        <f>+V67+X67</f>
        <v>5802</v>
      </c>
      <c r="V6" s="118"/>
      <c r="W6" s="118"/>
      <c r="X6" s="119"/>
      <c r="Y6" s="117">
        <f>+Z67+AB67</f>
        <v>5580.84</v>
      </c>
      <c r="Z6" s="118"/>
      <c r="AA6" s="118"/>
      <c r="AB6" s="119"/>
      <c r="AC6" s="117">
        <f>+AD67+AF67</f>
        <v>7261.6</v>
      </c>
      <c r="AD6" s="118"/>
      <c r="AE6" s="118"/>
      <c r="AF6" s="119"/>
      <c r="AG6" s="117">
        <f>+AH67+AJ67</f>
        <v>8666.2199999999993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 t="shared" ref="CG6" si="0">+CH67+CJ67</f>
        <v>0</v>
      </c>
      <c r="CH6" s="118"/>
      <c r="CI6" s="118"/>
      <c r="CJ6" s="119"/>
      <c r="CK6" s="117">
        <f t="shared" ref="CK6" si="1">+CL67+CN67</f>
        <v>0</v>
      </c>
      <c r="CL6" s="118"/>
      <c r="CM6" s="118"/>
      <c r="CN6" s="119"/>
      <c r="CO6" s="117">
        <f t="shared" ref="CO6" si="2">+CP67+CR67</f>
        <v>0</v>
      </c>
      <c r="CP6" s="118"/>
      <c r="CQ6" s="118"/>
      <c r="CR6" s="119"/>
      <c r="CS6" s="117">
        <f t="shared" ref="CS6" si="3">+CT67+CV67</f>
        <v>0</v>
      </c>
      <c r="CT6" s="118"/>
      <c r="CU6" s="118"/>
      <c r="CV6" s="119"/>
      <c r="CW6" s="117">
        <f t="shared" ref="CW6" si="4">+CX67+CZ67</f>
        <v>0</v>
      </c>
      <c r="CX6" s="118"/>
      <c r="CY6" s="118"/>
      <c r="CZ6" s="119"/>
      <c r="DA6" s="117">
        <f t="shared" ref="DA6" si="5">+DB67+DD67</f>
        <v>0</v>
      </c>
      <c r="DB6" s="118"/>
      <c r="DC6" s="118"/>
      <c r="DD6" s="119"/>
      <c r="DE6" s="117">
        <f t="shared" ref="DE6" si="6">+DF67+DH67</f>
        <v>0</v>
      </c>
      <c r="DF6" s="118"/>
      <c r="DG6" s="118"/>
      <c r="DH6" s="119"/>
      <c r="DI6" s="117">
        <f t="shared" ref="DI6" si="7">+DJ67+DL67</f>
        <v>0</v>
      </c>
      <c r="DJ6" s="118"/>
      <c r="DK6" s="118"/>
      <c r="DL6" s="119"/>
      <c r="DM6" s="117">
        <f t="shared" ref="DM6" si="8">+DN67+DP67</f>
        <v>0</v>
      </c>
      <c r="DN6" s="118"/>
      <c r="DO6" s="118"/>
      <c r="DP6" s="119"/>
      <c r="DQ6" s="117">
        <f t="shared" ref="DQ6" si="9"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82935.209999999992</v>
      </c>
      <c r="D7" s="118"/>
      <c r="E7" s="118"/>
      <c r="F7" s="118"/>
      <c r="G7" s="118"/>
      <c r="H7" s="119"/>
      <c r="I7" s="117">
        <f>+J69+L69</f>
        <v>31415.98000000001</v>
      </c>
      <c r="J7" s="118"/>
      <c r="K7" s="118"/>
      <c r="L7" s="119"/>
      <c r="M7" s="117">
        <f>+N69+P69</f>
        <v>37051.190000000017</v>
      </c>
      <c r="N7" s="118"/>
      <c r="O7" s="118"/>
      <c r="P7" s="119"/>
      <c r="Q7" s="117">
        <f>+R69+T69</f>
        <v>45861.059999999983</v>
      </c>
      <c r="R7" s="118"/>
      <c r="S7" s="118"/>
      <c r="T7" s="119"/>
      <c r="U7" s="117">
        <f>+V69+X69</f>
        <v>62781.989999999991</v>
      </c>
      <c r="V7" s="118"/>
      <c r="W7" s="118"/>
      <c r="X7" s="119"/>
      <c r="Y7" s="117">
        <f>+Z69+AB69</f>
        <v>23164.53</v>
      </c>
      <c r="Z7" s="118"/>
      <c r="AA7" s="118"/>
      <c r="AB7" s="119"/>
      <c r="AC7" s="117">
        <f>+AD69+AF69</f>
        <v>32713.57</v>
      </c>
      <c r="AD7" s="118"/>
      <c r="AE7" s="118"/>
      <c r="AF7" s="119"/>
      <c r="AG7" s="117">
        <f>+AH69+AJ69</f>
        <v>36294.909999999989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 t="shared" ref="CG7" si="10">+CH69+CJ69</f>
        <v>0</v>
      </c>
      <c r="CH7" s="118"/>
      <c r="CI7" s="118"/>
      <c r="CJ7" s="119"/>
      <c r="CK7" s="117">
        <f t="shared" ref="CK7" si="11">+CL69+CN69</f>
        <v>0</v>
      </c>
      <c r="CL7" s="118"/>
      <c r="CM7" s="118"/>
      <c r="CN7" s="119"/>
      <c r="CO7" s="117">
        <f t="shared" ref="CO7" si="12">+CP69+CR69</f>
        <v>0</v>
      </c>
      <c r="CP7" s="118"/>
      <c r="CQ7" s="118"/>
      <c r="CR7" s="119"/>
      <c r="CS7" s="117">
        <f t="shared" ref="CS7" si="13">+CT69+CV69</f>
        <v>0</v>
      </c>
      <c r="CT7" s="118"/>
      <c r="CU7" s="118"/>
      <c r="CV7" s="119"/>
      <c r="CW7" s="117">
        <f t="shared" ref="CW7" si="14">+CX69+CZ69</f>
        <v>0</v>
      </c>
      <c r="CX7" s="118"/>
      <c r="CY7" s="118"/>
      <c r="CZ7" s="119"/>
      <c r="DA7" s="117">
        <f t="shared" ref="DA7" si="15">+DB69+DD69</f>
        <v>0</v>
      </c>
      <c r="DB7" s="118"/>
      <c r="DC7" s="118"/>
      <c r="DD7" s="119"/>
      <c r="DE7" s="117">
        <f t="shared" ref="DE7" si="16">+DF69+DH69</f>
        <v>0</v>
      </c>
      <c r="DF7" s="118"/>
      <c r="DG7" s="118"/>
      <c r="DH7" s="119"/>
      <c r="DI7" s="117">
        <f t="shared" ref="DI7" si="17">+DJ69+DL69</f>
        <v>0</v>
      </c>
      <c r="DJ7" s="118"/>
      <c r="DK7" s="118"/>
      <c r="DL7" s="119"/>
      <c r="DM7" s="117">
        <f t="shared" ref="DM7" si="18">+DN69+DP69</f>
        <v>0</v>
      </c>
      <c r="DN7" s="118"/>
      <c r="DO7" s="118"/>
      <c r="DP7" s="119"/>
      <c r="DQ7" s="117">
        <f t="shared" ref="DQ7" si="19"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 t="s">
        <v>90</v>
      </c>
      <c r="C8" s="122" t="s">
        <v>91</v>
      </c>
      <c r="D8" s="120"/>
      <c r="E8" s="120" t="s">
        <v>92</v>
      </c>
      <c r="F8" s="120"/>
      <c r="G8" s="120" t="s">
        <v>93</v>
      </c>
      <c r="H8" s="121"/>
      <c r="I8" s="122" t="s">
        <v>94</v>
      </c>
      <c r="J8" s="120"/>
      <c r="K8" s="120" t="s">
        <v>95</v>
      </c>
      <c r="L8" s="121"/>
      <c r="M8" s="122" t="s">
        <v>96</v>
      </c>
      <c r="N8" s="120"/>
      <c r="O8" s="120" t="s">
        <v>97</v>
      </c>
      <c r="P8" s="121"/>
      <c r="Q8" s="122" t="s">
        <v>98</v>
      </c>
      <c r="R8" s="120"/>
      <c r="S8" s="120" t="s">
        <v>99</v>
      </c>
      <c r="T8" s="121"/>
      <c r="U8" s="122" t="s">
        <v>100</v>
      </c>
      <c r="V8" s="120"/>
      <c r="W8" s="120" t="s">
        <v>101</v>
      </c>
      <c r="X8" s="121"/>
      <c r="Y8" s="122" t="s">
        <v>102</v>
      </c>
      <c r="Z8" s="120"/>
      <c r="AA8" s="120" t="s">
        <v>103</v>
      </c>
      <c r="AB8" s="121"/>
      <c r="AC8" s="122" t="s">
        <v>104</v>
      </c>
      <c r="AD8" s="120"/>
      <c r="AE8" s="120" t="s">
        <v>105</v>
      </c>
      <c r="AF8" s="121"/>
      <c r="AG8" s="122" t="s">
        <v>106</v>
      </c>
      <c r="AH8" s="120"/>
      <c r="AI8" s="120" t="s">
        <v>107</v>
      </c>
      <c r="AJ8" s="121"/>
      <c r="AK8" s="122" t="s">
        <v>108</v>
      </c>
      <c r="AL8" s="120"/>
      <c r="AM8" s="120" t="s">
        <v>109</v>
      </c>
      <c r="AN8" s="121"/>
      <c r="AO8" s="122" t="s">
        <v>110</v>
      </c>
      <c r="AP8" s="120"/>
      <c r="AQ8" s="120" t="s">
        <v>111</v>
      </c>
      <c r="AR8" s="121"/>
      <c r="AS8" s="122" t="s">
        <v>112</v>
      </c>
      <c r="AT8" s="120"/>
      <c r="AU8" s="120" t="s">
        <v>113</v>
      </c>
      <c r="AV8" s="121"/>
      <c r="AW8" s="122" t="s">
        <v>114</v>
      </c>
      <c r="AX8" s="120"/>
      <c r="AY8" s="120" t="s">
        <v>115</v>
      </c>
      <c r="AZ8" s="121"/>
      <c r="BA8" s="122" t="s">
        <v>116</v>
      </c>
      <c r="BB8" s="120"/>
      <c r="BC8" s="120" t="s">
        <v>117</v>
      </c>
      <c r="BD8" s="121"/>
      <c r="BE8" s="122" t="s">
        <v>118</v>
      </c>
      <c r="BF8" s="120"/>
      <c r="BG8" s="120" t="s">
        <v>119</v>
      </c>
      <c r="BH8" s="121"/>
      <c r="BI8" s="122" t="s">
        <v>120</v>
      </c>
      <c r="BJ8" s="120"/>
      <c r="BK8" s="120" t="s">
        <v>121</v>
      </c>
      <c r="BL8" s="121"/>
      <c r="BM8" s="122" t="s">
        <v>122</v>
      </c>
      <c r="BN8" s="120"/>
      <c r="BO8" s="120" t="s">
        <v>123</v>
      </c>
      <c r="BP8" s="121"/>
      <c r="BQ8" s="122" t="s">
        <v>124</v>
      </c>
      <c r="BR8" s="120"/>
      <c r="BS8" s="120" t="s">
        <v>125</v>
      </c>
      <c r="BT8" s="121"/>
      <c r="BU8" s="122" t="s">
        <v>126</v>
      </c>
      <c r="BV8" s="120"/>
      <c r="BW8" s="120" t="s">
        <v>127</v>
      </c>
      <c r="BX8" s="121"/>
      <c r="BY8" s="122" t="s">
        <v>128</v>
      </c>
      <c r="BZ8" s="120"/>
      <c r="CA8" s="120" t="s">
        <v>129</v>
      </c>
      <c r="CB8" s="121"/>
      <c r="CC8" s="122" t="s">
        <v>130</v>
      </c>
      <c r="CD8" s="120"/>
      <c r="CE8" s="120" t="s">
        <v>131</v>
      </c>
      <c r="CF8" s="121"/>
      <c r="CG8" s="122" t="s">
        <v>132</v>
      </c>
      <c r="CH8" s="120"/>
      <c r="CI8" s="120" t="s">
        <v>133</v>
      </c>
      <c r="CJ8" s="121"/>
      <c r="CK8" s="122" t="s">
        <v>134</v>
      </c>
      <c r="CL8" s="120"/>
      <c r="CM8" s="120" t="s">
        <v>135</v>
      </c>
      <c r="CN8" s="121"/>
      <c r="CO8" s="122" t="s">
        <v>136</v>
      </c>
      <c r="CP8" s="120"/>
      <c r="CQ8" s="120" t="s">
        <v>137</v>
      </c>
      <c r="CR8" s="121"/>
      <c r="CS8" s="122" t="s">
        <v>138</v>
      </c>
      <c r="CT8" s="120"/>
      <c r="CU8" s="120" t="s">
        <v>139</v>
      </c>
      <c r="CV8" s="121"/>
      <c r="CW8" s="122" t="s">
        <v>140</v>
      </c>
      <c r="CX8" s="120"/>
      <c r="CY8" s="120" t="s">
        <v>141</v>
      </c>
      <c r="CZ8" s="121"/>
      <c r="DA8" s="122" t="s">
        <v>142</v>
      </c>
      <c r="DB8" s="120"/>
      <c r="DC8" s="120" t="s">
        <v>143</v>
      </c>
      <c r="DD8" s="121"/>
      <c r="DE8" s="122" t="s">
        <v>144</v>
      </c>
      <c r="DF8" s="120"/>
      <c r="DG8" s="120" t="s">
        <v>145</v>
      </c>
      <c r="DH8" s="121"/>
      <c r="DI8" s="122" t="s">
        <v>146</v>
      </c>
      <c r="DJ8" s="120"/>
      <c r="DK8" s="120" t="s">
        <v>147</v>
      </c>
      <c r="DL8" s="121"/>
      <c r="DM8" s="122" t="s">
        <v>148</v>
      </c>
      <c r="DN8" s="120"/>
      <c r="DO8" s="120" t="s">
        <v>149</v>
      </c>
      <c r="DP8" s="121"/>
      <c r="DQ8" s="122" t="s">
        <v>150</v>
      </c>
      <c r="DR8" s="120"/>
      <c r="DS8" s="120" t="s">
        <v>151</v>
      </c>
      <c r="DT8" s="121"/>
      <c r="DU8" s="26" t="s">
        <v>152</v>
      </c>
      <c r="DV8" s="27"/>
      <c r="DW8" s="27" t="s">
        <v>153</v>
      </c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 t="s">
        <v>180</v>
      </c>
      <c r="C9" s="26" t="s">
        <v>78</v>
      </c>
      <c r="D9" s="27">
        <v>46266</v>
      </c>
      <c r="E9" s="27" t="s">
        <v>78</v>
      </c>
      <c r="F9" s="27">
        <v>46266</v>
      </c>
      <c r="G9" s="27" t="s">
        <v>78</v>
      </c>
      <c r="H9" s="28">
        <v>46266</v>
      </c>
      <c r="I9" s="26" t="s">
        <v>78</v>
      </c>
      <c r="J9" s="27"/>
      <c r="K9" s="27" t="s">
        <v>78</v>
      </c>
      <c r="L9" s="28">
        <v>46268</v>
      </c>
      <c r="M9" s="26" t="s">
        <v>78</v>
      </c>
      <c r="N9" s="27">
        <v>46268</v>
      </c>
      <c r="O9" s="27" t="s">
        <v>78</v>
      </c>
      <c r="P9" s="28">
        <v>46268</v>
      </c>
      <c r="Q9" s="26" t="s">
        <v>78</v>
      </c>
      <c r="R9" s="27">
        <v>46269</v>
      </c>
      <c r="S9" s="27" t="s">
        <v>78</v>
      </c>
      <c r="T9" s="28">
        <v>46270</v>
      </c>
      <c r="U9" s="26" t="s">
        <v>78</v>
      </c>
      <c r="V9" s="27">
        <v>46270</v>
      </c>
      <c r="W9" s="27" t="s">
        <v>78</v>
      </c>
      <c r="X9" s="28">
        <v>46271</v>
      </c>
      <c r="Y9" s="26" t="s">
        <v>78</v>
      </c>
      <c r="Z9" s="27">
        <v>46271</v>
      </c>
      <c r="AA9" s="27" t="s">
        <v>78</v>
      </c>
      <c r="AB9" s="28">
        <v>46272</v>
      </c>
      <c r="AC9" s="26" t="s">
        <v>78</v>
      </c>
      <c r="AD9" s="27"/>
      <c r="AE9" s="27" t="s">
        <v>78</v>
      </c>
      <c r="AF9" s="28">
        <v>46273</v>
      </c>
      <c r="AG9" s="26" t="s">
        <v>78</v>
      </c>
      <c r="AH9" s="27">
        <v>46273</v>
      </c>
      <c r="AI9" s="27" t="s">
        <v>78</v>
      </c>
      <c r="AJ9" s="28" t="s">
        <v>179</v>
      </c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 t="s">
        <v>180</v>
      </c>
      <c r="C10" s="31" t="s">
        <v>79</v>
      </c>
      <c r="D10" s="32">
        <v>0.26604166666666668</v>
      </c>
      <c r="E10" s="32" t="s">
        <v>79</v>
      </c>
      <c r="F10" s="32">
        <v>0.80118055555555556</v>
      </c>
      <c r="G10" s="32" t="s">
        <v>79</v>
      </c>
      <c r="H10" s="33">
        <v>0.2628125</v>
      </c>
      <c r="I10" s="31" t="s">
        <v>79</v>
      </c>
      <c r="J10" s="32"/>
      <c r="K10" s="32" t="s">
        <v>79</v>
      </c>
      <c r="L10" s="33">
        <v>0.2603125</v>
      </c>
      <c r="M10" s="31" t="s">
        <v>79</v>
      </c>
      <c r="N10" s="32">
        <v>0.68880787037037039</v>
      </c>
      <c r="O10" s="32" t="s">
        <v>79</v>
      </c>
      <c r="P10" s="33" t="s">
        <v>161</v>
      </c>
      <c r="Q10" s="31" t="s">
        <v>79</v>
      </c>
      <c r="R10" s="32">
        <v>0.6806712962962963</v>
      </c>
      <c r="S10" s="32" t="s">
        <v>79</v>
      </c>
      <c r="T10" s="33">
        <v>0.26706018518518521</v>
      </c>
      <c r="U10" s="31" t="s">
        <v>79</v>
      </c>
      <c r="V10" s="32">
        <v>0.74653935185185183</v>
      </c>
      <c r="W10" s="32" t="s">
        <v>79</v>
      </c>
      <c r="X10" s="33">
        <v>0.2643402777777778</v>
      </c>
      <c r="Y10" s="31" t="s">
        <v>79</v>
      </c>
      <c r="Z10" s="32">
        <v>0.7006944444444444</v>
      </c>
      <c r="AA10" s="32" t="s">
        <v>79</v>
      </c>
      <c r="AB10" s="33">
        <v>0.25841435185185185</v>
      </c>
      <c r="AC10" s="31" t="s">
        <v>79</v>
      </c>
      <c r="AD10" s="32"/>
      <c r="AE10" s="32" t="s">
        <v>79</v>
      </c>
      <c r="AF10" s="33">
        <v>0.26721064814814816</v>
      </c>
      <c r="AG10" s="31" t="s">
        <v>79</v>
      </c>
      <c r="AH10" s="32">
        <v>0.73606481481481478</v>
      </c>
      <c r="AI10" s="32" t="s">
        <v>79</v>
      </c>
      <c r="AJ10" s="33">
        <v>0.3165162037037037</v>
      </c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>
        <v>0</v>
      </c>
      <c r="C14" s="26"/>
      <c r="D14" s="27">
        <v>0</v>
      </c>
      <c r="E14" s="27"/>
      <c r="F14" s="27">
        <v>0</v>
      </c>
      <c r="G14" s="27"/>
      <c r="H14" s="28">
        <v>0</v>
      </c>
      <c r="I14" s="26"/>
      <c r="J14" s="27">
        <v>0</v>
      </c>
      <c r="K14" s="27"/>
      <c r="L14" s="28">
        <v>0</v>
      </c>
      <c r="M14" s="26"/>
      <c r="N14" s="27">
        <v>0</v>
      </c>
      <c r="O14" s="27"/>
      <c r="P14" s="28">
        <v>0</v>
      </c>
      <c r="Q14" s="26"/>
      <c r="R14" s="27">
        <v>0</v>
      </c>
      <c r="S14" s="27"/>
      <c r="T14" s="28">
        <v>0</v>
      </c>
      <c r="U14" s="26"/>
      <c r="V14" s="27">
        <v>0</v>
      </c>
      <c r="W14" s="27"/>
      <c r="X14" s="28">
        <v>0</v>
      </c>
      <c r="Y14" s="26"/>
      <c r="Z14" s="27">
        <v>0</v>
      </c>
      <c r="AA14" s="27"/>
      <c r="AB14" s="28">
        <v>0</v>
      </c>
      <c r="AC14" s="26"/>
      <c r="AD14" s="27">
        <v>0</v>
      </c>
      <c r="AE14" s="27"/>
      <c r="AF14" s="28">
        <v>0</v>
      </c>
      <c r="AG14" s="26"/>
      <c r="AH14" s="27">
        <v>0</v>
      </c>
      <c r="AI14" s="27"/>
      <c r="AJ14" s="28">
        <v>0</v>
      </c>
      <c r="AK14" s="26"/>
      <c r="AL14" s="27">
        <v>0</v>
      </c>
      <c r="AM14" s="27"/>
      <c r="AN14" s="28">
        <v>0</v>
      </c>
      <c r="AO14" s="26"/>
      <c r="AP14" s="27">
        <v>0</v>
      </c>
      <c r="AQ14" s="27"/>
      <c r="AR14" s="28">
        <v>0</v>
      </c>
      <c r="AS14" s="26"/>
      <c r="AT14" s="27">
        <v>0</v>
      </c>
      <c r="AU14" s="27"/>
      <c r="AV14" s="28">
        <v>0</v>
      </c>
      <c r="AW14" s="26"/>
      <c r="AX14" s="27">
        <v>0</v>
      </c>
      <c r="AY14" s="27"/>
      <c r="AZ14" s="28">
        <v>0</v>
      </c>
      <c r="BA14" s="26"/>
      <c r="BB14" s="27">
        <v>0</v>
      </c>
      <c r="BC14" s="27"/>
      <c r="BD14" s="28">
        <v>0</v>
      </c>
      <c r="BE14" s="26"/>
      <c r="BF14" s="27">
        <v>0</v>
      </c>
      <c r="BG14" s="27"/>
      <c r="BH14" s="28">
        <v>0</v>
      </c>
      <c r="BI14" s="26"/>
      <c r="BJ14" s="27">
        <v>0</v>
      </c>
      <c r="BK14" s="27"/>
      <c r="BL14" s="28">
        <v>0</v>
      </c>
      <c r="BM14" s="26"/>
      <c r="BN14" s="27">
        <v>0</v>
      </c>
      <c r="BO14" s="27"/>
      <c r="BP14" s="28">
        <v>0</v>
      </c>
      <c r="BQ14" s="26"/>
      <c r="BR14" s="27">
        <v>0</v>
      </c>
      <c r="BS14" s="27"/>
      <c r="BT14" s="28">
        <v>0</v>
      </c>
      <c r="BU14" s="26"/>
      <c r="BV14" s="27">
        <v>0</v>
      </c>
      <c r="BW14" s="27"/>
      <c r="BX14" s="28">
        <v>0</v>
      </c>
      <c r="BY14" s="26"/>
      <c r="BZ14" s="27">
        <v>0</v>
      </c>
      <c r="CA14" s="27"/>
      <c r="CB14" s="28">
        <v>0</v>
      </c>
      <c r="CC14" s="26"/>
      <c r="CD14" s="27">
        <v>0</v>
      </c>
      <c r="CE14" s="27"/>
      <c r="CF14" s="28">
        <v>0</v>
      </c>
      <c r="CG14" s="26"/>
      <c r="CH14" s="27">
        <v>0</v>
      </c>
      <c r="CI14" s="27"/>
      <c r="CJ14" s="28">
        <v>0</v>
      </c>
      <c r="CK14" s="26"/>
      <c r="CL14" s="27">
        <v>0</v>
      </c>
      <c r="CM14" s="27"/>
      <c r="CN14" s="28">
        <v>0</v>
      </c>
      <c r="CO14" s="26"/>
      <c r="CP14" s="27">
        <v>0</v>
      </c>
      <c r="CQ14" s="27"/>
      <c r="CR14" s="28">
        <v>0</v>
      </c>
      <c r="CS14" s="26"/>
      <c r="CT14" s="27">
        <v>0</v>
      </c>
      <c r="CU14" s="27"/>
      <c r="CV14" s="28">
        <v>0</v>
      </c>
      <c r="CW14" s="26"/>
      <c r="CX14" s="27">
        <v>0</v>
      </c>
      <c r="CY14" s="27"/>
      <c r="CZ14" s="28">
        <v>0</v>
      </c>
      <c r="DA14" s="26"/>
      <c r="DB14" s="27">
        <v>0</v>
      </c>
      <c r="DC14" s="27"/>
      <c r="DD14" s="28">
        <v>0</v>
      </c>
      <c r="DE14" s="26"/>
      <c r="DF14" s="27">
        <v>0</v>
      </c>
      <c r="DG14" s="27"/>
      <c r="DH14" s="28">
        <v>0</v>
      </c>
      <c r="DI14" s="26"/>
      <c r="DJ14" s="27">
        <v>0</v>
      </c>
      <c r="DK14" s="27"/>
      <c r="DL14" s="28">
        <v>0</v>
      </c>
      <c r="DM14" s="26"/>
      <c r="DN14" s="27">
        <v>0</v>
      </c>
      <c r="DO14" s="27"/>
      <c r="DP14" s="28">
        <v>0</v>
      </c>
      <c r="DQ14" s="26"/>
      <c r="DR14" s="27">
        <v>0</v>
      </c>
      <c r="DS14" s="27"/>
      <c r="DT14" s="28">
        <v>0</v>
      </c>
      <c r="DU14" s="26"/>
      <c r="DV14" s="27">
        <v>0</v>
      </c>
      <c r="DW14" s="27"/>
      <c r="DX14" s="35">
        <v>0</v>
      </c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>
        <v>0</v>
      </c>
      <c r="C15" s="26"/>
      <c r="D15" s="27">
        <v>0</v>
      </c>
      <c r="E15" s="27"/>
      <c r="F15" s="27">
        <v>0</v>
      </c>
      <c r="G15" s="27"/>
      <c r="H15" s="28">
        <v>0</v>
      </c>
      <c r="I15" s="26"/>
      <c r="J15" s="27">
        <v>0</v>
      </c>
      <c r="K15" s="27"/>
      <c r="L15" s="28">
        <v>0</v>
      </c>
      <c r="M15" s="26"/>
      <c r="N15" s="27">
        <v>0</v>
      </c>
      <c r="O15" s="27"/>
      <c r="P15" s="28">
        <v>0</v>
      </c>
      <c r="Q15" s="26"/>
      <c r="R15" s="27">
        <v>0</v>
      </c>
      <c r="S15" s="27"/>
      <c r="T15" s="28">
        <v>0</v>
      </c>
      <c r="U15" s="26"/>
      <c r="V15" s="27">
        <v>0</v>
      </c>
      <c r="W15" s="27"/>
      <c r="X15" s="28">
        <v>0</v>
      </c>
      <c r="Y15" s="26"/>
      <c r="Z15" s="27">
        <v>0</v>
      </c>
      <c r="AA15" s="27"/>
      <c r="AB15" s="28">
        <v>0</v>
      </c>
      <c r="AC15" s="26"/>
      <c r="AD15" s="27">
        <v>0</v>
      </c>
      <c r="AE15" s="27"/>
      <c r="AF15" s="28">
        <v>0</v>
      </c>
      <c r="AG15" s="26"/>
      <c r="AH15" s="27">
        <v>0</v>
      </c>
      <c r="AI15" s="27"/>
      <c r="AJ15" s="28">
        <v>0</v>
      </c>
      <c r="AK15" s="26"/>
      <c r="AL15" s="27">
        <v>0</v>
      </c>
      <c r="AM15" s="27"/>
      <c r="AN15" s="28">
        <v>0</v>
      </c>
      <c r="AO15" s="26"/>
      <c r="AP15" s="27">
        <v>0</v>
      </c>
      <c r="AQ15" s="27"/>
      <c r="AR15" s="28">
        <v>0</v>
      </c>
      <c r="AS15" s="26"/>
      <c r="AT15" s="27">
        <v>0</v>
      </c>
      <c r="AU15" s="27"/>
      <c r="AV15" s="28">
        <v>0</v>
      </c>
      <c r="AW15" s="26"/>
      <c r="AX15" s="27">
        <v>0</v>
      </c>
      <c r="AY15" s="27"/>
      <c r="AZ15" s="28">
        <v>0</v>
      </c>
      <c r="BA15" s="26"/>
      <c r="BB15" s="27">
        <v>0</v>
      </c>
      <c r="BC15" s="27"/>
      <c r="BD15" s="28">
        <v>0</v>
      </c>
      <c r="BE15" s="26"/>
      <c r="BF15" s="27">
        <v>0</v>
      </c>
      <c r="BG15" s="27"/>
      <c r="BH15" s="28">
        <v>0</v>
      </c>
      <c r="BI15" s="26"/>
      <c r="BJ15" s="27">
        <v>0</v>
      </c>
      <c r="BK15" s="27"/>
      <c r="BL15" s="28">
        <v>0</v>
      </c>
      <c r="BM15" s="26"/>
      <c r="BN15" s="27">
        <v>0</v>
      </c>
      <c r="BO15" s="27"/>
      <c r="BP15" s="28">
        <v>0</v>
      </c>
      <c r="BQ15" s="26"/>
      <c r="BR15" s="27">
        <v>0</v>
      </c>
      <c r="BS15" s="27"/>
      <c r="BT15" s="28">
        <v>0</v>
      </c>
      <c r="BU15" s="26"/>
      <c r="BV15" s="27">
        <v>0</v>
      </c>
      <c r="BW15" s="27"/>
      <c r="BX15" s="28">
        <v>0</v>
      </c>
      <c r="BY15" s="26"/>
      <c r="BZ15" s="27">
        <v>0</v>
      </c>
      <c r="CA15" s="27"/>
      <c r="CB15" s="28">
        <v>0</v>
      </c>
      <c r="CC15" s="26"/>
      <c r="CD15" s="27">
        <v>0</v>
      </c>
      <c r="CE15" s="27"/>
      <c r="CF15" s="28">
        <v>0</v>
      </c>
      <c r="CG15" s="26"/>
      <c r="CH15" s="27">
        <v>0</v>
      </c>
      <c r="CI15" s="27"/>
      <c r="CJ15" s="28">
        <v>0</v>
      </c>
      <c r="CK15" s="26"/>
      <c r="CL15" s="27">
        <v>0</v>
      </c>
      <c r="CM15" s="27"/>
      <c r="CN15" s="28">
        <v>0</v>
      </c>
      <c r="CO15" s="26"/>
      <c r="CP15" s="27">
        <v>0</v>
      </c>
      <c r="CQ15" s="27"/>
      <c r="CR15" s="28">
        <v>0</v>
      </c>
      <c r="CS15" s="26"/>
      <c r="CT15" s="27">
        <v>0</v>
      </c>
      <c r="CU15" s="27"/>
      <c r="CV15" s="28">
        <v>0</v>
      </c>
      <c r="CW15" s="26"/>
      <c r="CX15" s="27">
        <v>0</v>
      </c>
      <c r="CY15" s="27"/>
      <c r="CZ15" s="28">
        <v>0</v>
      </c>
      <c r="DA15" s="26"/>
      <c r="DB15" s="27">
        <v>0</v>
      </c>
      <c r="DC15" s="27"/>
      <c r="DD15" s="28">
        <v>0</v>
      </c>
      <c r="DE15" s="26"/>
      <c r="DF15" s="27">
        <v>0</v>
      </c>
      <c r="DG15" s="27"/>
      <c r="DH15" s="28">
        <v>0</v>
      </c>
      <c r="DI15" s="26"/>
      <c r="DJ15" s="27">
        <v>0</v>
      </c>
      <c r="DK15" s="27"/>
      <c r="DL15" s="28">
        <v>0</v>
      </c>
      <c r="DM15" s="26"/>
      <c r="DN15" s="27">
        <v>0</v>
      </c>
      <c r="DO15" s="27"/>
      <c r="DP15" s="28">
        <v>0</v>
      </c>
      <c r="DQ15" s="26"/>
      <c r="DR15" s="27">
        <v>0</v>
      </c>
      <c r="DS15" s="27"/>
      <c r="DT15" s="28">
        <v>0</v>
      </c>
      <c r="DU15" s="26"/>
      <c r="DV15" s="27">
        <v>0</v>
      </c>
      <c r="DW15" s="27"/>
      <c r="DX15" s="35">
        <v>0</v>
      </c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38">
        <v>3.5</v>
      </c>
      <c r="C17" s="39"/>
      <c r="D17" s="40">
        <v>2.2000000000000002</v>
      </c>
      <c r="E17" s="40"/>
      <c r="F17" s="40"/>
      <c r="G17" s="40"/>
      <c r="H17" s="41"/>
      <c r="I17" s="39"/>
      <c r="J17" s="40">
        <v>5.5</v>
      </c>
      <c r="K17" s="40"/>
      <c r="L17" s="41">
        <v>6.7</v>
      </c>
      <c r="M17" s="39"/>
      <c r="N17" s="40">
        <v>6.2</v>
      </c>
      <c r="O17" s="40"/>
      <c r="P17" s="41"/>
      <c r="Q17" s="39"/>
      <c r="R17" s="40">
        <v>8.1</v>
      </c>
      <c r="S17" s="40"/>
      <c r="T17" s="41"/>
      <c r="U17" s="39"/>
      <c r="V17" s="40">
        <v>4.2</v>
      </c>
      <c r="W17" s="40"/>
      <c r="X17" s="41"/>
      <c r="Y17" s="39"/>
      <c r="Z17" s="40"/>
      <c r="AA17" s="40"/>
      <c r="AB17" s="41">
        <v>6.6</v>
      </c>
      <c r="AC17" s="39"/>
      <c r="AD17" s="40">
        <v>8.6</v>
      </c>
      <c r="AE17" s="40"/>
      <c r="AF17" s="41">
        <v>4</v>
      </c>
      <c r="AG17" s="39"/>
      <c r="AH17" s="40">
        <v>1.9</v>
      </c>
      <c r="AI17" s="40"/>
      <c r="AJ17" s="41">
        <v>7</v>
      </c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38">
        <v>6600</v>
      </c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43">
        <v>6603.5</v>
      </c>
      <c r="C19" s="24"/>
      <c r="D19" s="89">
        <f t="shared" ref="D19" si="20">SUM(D17:D18)</f>
        <v>2832.2</v>
      </c>
      <c r="E19" s="22"/>
      <c r="F19" s="89">
        <f t="shared" ref="F19:H19" si="21">SUM(F17:F18)</f>
        <v>22940</v>
      </c>
      <c r="G19" s="22"/>
      <c r="H19" s="91">
        <f t="shared" si="21"/>
        <v>6900</v>
      </c>
      <c r="I19" s="24"/>
      <c r="J19" s="89">
        <f t="shared" ref="J19" si="22">SUM(J17:J18)</f>
        <v>21375.5</v>
      </c>
      <c r="K19" s="22"/>
      <c r="L19" s="91">
        <f t="shared" ref="L19" si="23">SUM(L17:L18)</f>
        <v>13166.7</v>
      </c>
      <c r="M19" s="24"/>
      <c r="N19" s="89">
        <f t="shared" ref="N19" si="24">SUM(N17:N18)</f>
        <v>12976.2</v>
      </c>
      <c r="O19" s="22"/>
      <c r="P19" s="91">
        <f t="shared" ref="P19" si="25">SUM(P17:P18)</f>
        <v>10340</v>
      </c>
      <c r="Q19" s="24"/>
      <c r="R19" s="89">
        <f t="shared" ref="R19" si="26">SUM(R17:R18)</f>
        <v>16728.099999999999</v>
      </c>
      <c r="S19" s="22"/>
      <c r="T19" s="91">
        <f t="shared" ref="T19" si="27">SUM(T17:T18)</f>
        <v>12900</v>
      </c>
      <c r="U19" s="24"/>
      <c r="V19" s="89">
        <f>SUM(V17:V18)</f>
        <v>11744.2</v>
      </c>
      <c r="W19" s="22"/>
      <c r="X19" s="91">
        <f>SUM(X17:X18)</f>
        <v>9200</v>
      </c>
      <c r="Y19" s="24"/>
      <c r="Z19" s="89">
        <f t="shared" ref="Z19" si="28">SUM(Z17:Z18)</f>
        <v>14430</v>
      </c>
      <c r="AA19" s="22"/>
      <c r="AB19" s="91">
        <f t="shared" ref="AB19" si="29">SUM(AB17:AB18)</f>
        <v>6136.6</v>
      </c>
      <c r="AC19" s="24"/>
      <c r="AD19" s="89">
        <f t="shared" ref="AD19" si="30">SUM(AD17:AD18)</f>
        <v>30618.6</v>
      </c>
      <c r="AE19" s="22"/>
      <c r="AF19" s="91">
        <f t="shared" ref="AF19" si="31">SUM(AF17:AF18)</f>
        <v>10384</v>
      </c>
      <c r="AG19" s="24"/>
      <c r="AH19" s="89">
        <f t="shared" ref="AH19" si="32">SUM(AH17:AH18)</f>
        <v>15441.9</v>
      </c>
      <c r="AI19" s="22"/>
      <c r="AJ19" s="91">
        <f t="shared" ref="AJ19" si="33">SUM(AJ17:AJ18)</f>
        <v>14057</v>
      </c>
      <c r="AK19" s="24"/>
      <c r="AL19" s="89">
        <f t="shared" ref="AL19" si="34">SUM(AL17:AL18)</f>
        <v>0</v>
      </c>
      <c r="AM19" s="22"/>
      <c r="AN19" s="91">
        <f t="shared" ref="AN19" si="35">SUM(AN17:AN18)</f>
        <v>0</v>
      </c>
      <c r="AO19" s="24"/>
      <c r="AP19" s="89">
        <f t="shared" ref="AP19" si="36">SUM(AP17:AP18)</f>
        <v>0</v>
      </c>
      <c r="AQ19" s="22"/>
      <c r="AR19" s="91">
        <f t="shared" ref="AR19" si="37">SUM(AR17:AR18)</f>
        <v>0</v>
      </c>
      <c r="AS19" s="24"/>
      <c r="AT19" s="89">
        <f t="shared" ref="AT19" si="38">SUM(AT17:AT18)</f>
        <v>0</v>
      </c>
      <c r="AU19" s="22"/>
      <c r="AV19" s="91">
        <f t="shared" ref="AV19" si="39">SUM(AV17:AV18)</f>
        <v>0</v>
      </c>
      <c r="AW19" s="24"/>
      <c r="AX19" s="89">
        <f t="shared" ref="AX19" si="40">SUM(AX17:AX18)</f>
        <v>0</v>
      </c>
      <c r="AY19" s="22"/>
      <c r="AZ19" s="91">
        <f t="shared" ref="AZ19" si="41">SUM(AZ17:AZ18)</f>
        <v>0</v>
      </c>
      <c r="BA19" s="24"/>
      <c r="BB19" s="89">
        <f t="shared" ref="BB19" si="42">SUM(BB17:BB18)</f>
        <v>0</v>
      </c>
      <c r="BC19" s="22"/>
      <c r="BD19" s="91">
        <f t="shared" ref="BD19" si="43">SUM(BD17:BD18)</f>
        <v>0</v>
      </c>
      <c r="BE19" s="24"/>
      <c r="BF19" s="89">
        <f t="shared" ref="BF19" si="44">SUM(BF17:BF18)</f>
        <v>0</v>
      </c>
      <c r="BG19" s="22"/>
      <c r="BH19" s="91">
        <f t="shared" ref="BH19" si="45">SUM(BH17:BH18)</f>
        <v>0</v>
      </c>
      <c r="BI19" s="24"/>
      <c r="BJ19" s="89">
        <f t="shared" ref="BJ19" si="46">SUM(BJ17:BJ18)</f>
        <v>0</v>
      </c>
      <c r="BK19" s="22"/>
      <c r="BL19" s="91">
        <f t="shared" ref="BL19" si="47">SUM(BL17:BL18)</f>
        <v>0</v>
      </c>
      <c r="BM19" s="24"/>
      <c r="BN19" s="89">
        <f t="shared" ref="BN19" si="48">SUM(BN17:BN18)</f>
        <v>0</v>
      </c>
      <c r="BO19" s="22"/>
      <c r="BP19" s="91">
        <f t="shared" ref="BP19" si="49">SUM(BP17:BP18)</f>
        <v>0</v>
      </c>
      <c r="BQ19" s="24"/>
      <c r="BR19" s="89">
        <f t="shared" ref="BR19" si="50">SUM(BR17:BR18)</f>
        <v>0</v>
      </c>
      <c r="BS19" s="22"/>
      <c r="BT19" s="91">
        <f t="shared" ref="BT19" si="51">SUM(BT17:BT18)</f>
        <v>0</v>
      </c>
      <c r="BU19" s="24"/>
      <c r="BV19" s="89">
        <f t="shared" ref="BV19" si="52">SUM(BV17:BV18)</f>
        <v>0</v>
      </c>
      <c r="BW19" s="22"/>
      <c r="BX19" s="91">
        <f t="shared" ref="BX19" si="53">SUM(BX17:BX18)</f>
        <v>0</v>
      </c>
      <c r="BY19" s="24"/>
      <c r="BZ19" s="89">
        <f t="shared" ref="BZ19" si="54">SUM(BZ17:BZ18)</f>
        <v>0</v>
      </c>
      <c r="CA19" s="22"/>
      <c r="CB19" s="91">
        <f t="shared" ref="CB19" si="55">SUM(CB17:CB18)</f>
        <v>0</v>
      </c>
      <c r="CC19" s="24"/>
      <c r="CD19" s="89">
        <f t="shared" ref="CD19" si="56">SUM(CD17:CD18)</f>
        <v>0</v>
      </c>
      <c r="CE19" s="22"/>
      <c r="CF19" s="91">
        <f t="shared" ref="CF19" si="57">SUM(CF17:CF18)</f>
        <v>0</v>
      </c>
      <c r="CG19" s="24"/>
      <c r="CH19" s="89">
        <f t="shared" ref="CH19" si="58">SUM(CH17:CH18)</f>
        <v>0</v>
      </c>
      <c r="CI19" s="22"/>
      <c r="CJ19" s="91">
        <f t="shared" ref="CJ19" si="59">SUM(CJ17:CJ18)</f>
        <v>0</v>
      </c>
      <c r="CK19" s="24"/>
      <c r="CL19" s="89">
        <f t="shared" ref="CL19" si="60">SUM(CL17:CL18)</f>
        <v>0</v>
      </c>
      <c r="CM19" s="22"/>
      <c r="CN19" s="91">
        <f t="shared" ref="CN19" si="61">SUM(CN17:CN18)</f>
        <v>0</v>
      </c>
      <c r="CO19" s="24"/>
      <c r="CP19" s="89">
        <f t="shared" ref="CP19" si="62">SUM(CP17:CP18)</f>
        <v>0</v>
      </c>
      <c r="CQ19" s="22"/>
      <c r="CR19" s="91">
        <f t="shared" ref="CR19" si="63">SUM(CR17:CR18)</f>
        <v>0</v>
      </c>
      <c r="CS19" s="24"/>
      <c r="CT19" s="89">
        <f t="shared" ref="CT19" si="64">SUM(CT17:CT18)</f>
        <v>0</v>
      </c>
      <c r="CU19" s="22"/>
      <c r="CV19" s="91">
        <f t="shared" ref="CV19" si="65">SUM(CV17:CV18)</f>
        <v>0</v>
      </c>
      <c r="CW19" s="24"/>
      <c r="CX19" s="89">
        <f t="shared" ref="CX19" si="66">SUM(CX17:CX18)</f>
        <v>0</v>
      </c>
      <c r="CY19" s="22"/>
      <c r="CZ19" s="91">
        <f t="shared" ref="CZ19" si="67">SUM(CZ17:CZ18)</f>
        <v>0</v>
      </c>
      <c r="DA19" s="24"/>
      <c r="DB19" s="89">
        <f t="shared" ref="DB19" si="68">SUM(DB17:DB18)</f>
        <v>0</v>
      </c>
      <c r="DC19" s="22"/>
      <c r="DD19" s="91">
        <f t="shared" ref="DD19" si="69">SUM(DD17:DD18)</f>
        <v>0</v>
      </c>
      <c r="DE19" s="24"/>
      <c r="DF19" s="89">
        <f t="shared" ref="DF19" si="70">SUM(DF17:DF18)</f>
        <v>0</v>
      </c>
      <c r="DG19" s="22"/>
      <c r="DH19" s="91">
        <f t="shared" ref="DH19" si="71">SUM(DH17:DH18)</f>
        <v>0</v>
      </c>
      <c r="DI19" s="24"/>
      <c r="DJ19" s="89">
        <f t="shared" ref="DJ19" si="72">SUM(DJ17:DJ18)</f>
        <v>0</v>
      </c>
      <c r="DK19" s="22"/>
      <c r="DL19" s="91">
        <f t="shared" ref="DL19" si="73">SUM(DL17:DL18)</f>
        <v>0</v>
      </c>
      <c r="DM19" s="24"/>
      <c r="DN19" s="89">
        <f t="shared" ref="DN19" si="74">SUM(DN17:DN18)</f>
        <v>0</v>
      </c>
      <c r="DO19" s="22"/>
      <c r="DP19" s="91">
        <f t="shared" ref="DP19" si="75">SUM(DP17:DP18)</f>
        <v>0</v>
      </c>
      <c r="DQ19" s="24"/>
      <c r="DR19" s="89">
        <f t="shared" ref="DR19" si="76">SUM(DR17:DR18)</f>
        <v>0</v>
      </c>
      <c r="DS19" s="22"/>
      <c r="DT19" s="91">
        <f t="shared" ref="DT19" si="77">SUM(DT17:DT18)</f>
        <v>0</v>
      </c>
      <c r="DU19" s="24"/>
      <c r="DV19" s="89">
        <f t="shared" ref="DV19" si="78">SUM(DV17:DV18)</f>
        <v>0</v>
      </c>
      <c r="DW19" s="22"/>
      <c r="DX19" s="92">
        <f t="shared" ref="DX19" si="79"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38">
        <v>408.62</v>
      </c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>
        <v>27.14</v>
      </c>
      <c r="Q20" s="39"/>
      <c r="R20" s="88">
        <f>150+7+27.9+46.5+45.63+150+44.39</f>
        <v>471.42</v>
      </c>
      <c r="S20" s="40"/>
      <c r="T20" s="41">
        <v>17.36</v>
      </c>
      <c r="U20" s="39"/>
      <c r="V20" s="88">
        <f>198+198+81+40+115.05+122</f>
        <v>754.05</v>
      </c>
      <c r="W20" s="40"/>
      <c r="X20" s="41">
        <v>67.2</v>
      </c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>
        <v>21.5</v>
      </c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46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>
        <v>0</v>
      </c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48">
        <v>1808</v>
      </c>
      <c r="C22" s="39"/>
      <c r="D22" s="40">
        <v>2157</v>
      </c>
      <c r="E22" s="40"/>
      <c r="F22" s="40">
        <v>42105</v>
      </c>
      <c r="G22" s="40"/>
      <c r="H22" s="41">
        <v>500</v>
      </c>
      <c r="I22" s="39"/>
      <c r="J22" s="40">
        <v>2465</v>
      </c>
      <c r="K22" s="40"/>
      <c r="L22" s="41">
        <v>1154</v>
      </c>
      <c r="M22" s="39"/>
      <c r="N22" s="40">
        <v>2610</v>
      </c>
      <c r="O22" s="40"/>
      <c r="P22" s="41">
        <v>1520</v>
      </c>
      <c r="Q22" s="39"/>
      <c r="R22" s="40">
        <v>3003</v>
      </c>
      <c r="S22" s="40"/>
      <c r="T22" s="41">
        <v>3017</v>
      </c>
      <c r="U22" s="39"/>
      <c r="V22" s="40">
        <v>1867</v>
      </c>
      <c r="W22" s="40"/>
      <c r="X22" s="41">
        <v>1472</v>
      </c>
      <c r="Y22" s="39"/>
      <c r="Z22" s="40">
        <v>1302</v>
      </c>
      <c r="AA22" s="40"/>
      <c r="AB22" s="41">
        <v>1025</v>
      </c>
      <c r="AC22" s="39"/>
      <c r="AD22" s="40">
        <v>3850</v>
      </c>
      <c r="AE22" s="40"/>
      <c r="AF22" s="41">
        <v>1447</v>
      </c>
      <c r="AG22" s="39"/>
      <c r="AH22" s="40">
        <v>3928</v>
      </c>
      <c r="AI22" s="40"/>
      <c r="AJ22" s="41">
        <v>2450</v>
      </c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50">
        <v>1813</v>
      </c>
      <c r="C23" s="39"/>
      <c r="D23" s="40">
        <v>2157</v>
      </c>
      <c r="E23" s="40"/>
      <c r="F23" s="40">
        <v>42105</v>
      </c>
      <c r="G23" s="40"/>
      <c r="H23" s="41">
        <v>500</v>
      </c>
      <c r="I23" s="39"/>
      <c r="J23" s="40">
        <v>2465</v>
      </c>
      <c r="K23" s="40"/>
      <c r="L23" s="41">
        <v>1154</v>
      </c>
      <c r="M23" s="39"/>
      <c r="N23" s="40">
        <v>2610</v>
      </c>
      <c r="O23" s="40"/>
      <c r="P23" s="41">
        <v>1520</v>
      </c>
      <c r="Q23" s="39"/>
      <c r="R23" s="40">
        <v>3003</v>
      </c>
      <c r="S23" s="40"/>
      <c r="T23" s="41">
        <v>3017</v>
      </c>
      <c r="U23" s="39"/>
      <c r="V23" s="40">
        <v>1867</v>
      </c>
      <c r="W23" s="40"/>
      <c r="X23" s="41">
        <v>1472</v>
      </c>
      <c r="Y23" s="39"/>
      <c r="Z23" s="40">
        <v>1302</v>
      </c>
      <c r="AA23" s="40"/>
      <c r="AB23" s="41">
        <v>1025</v>
      </c>
      <c r="AC23" s="39"/>
      <c r="AD23" s="40">
        <v>3850</v>
      </c>
      <c r="AE23" s="40"/>
      <c r="AF23" s="41">
        <v>1447</v>
      </c>
      <c r="AG23" s="39"/>
      <c r="AH23" s="40">
        <v>3928</v>
      </c>
      <c r="AI23" s="40"/>
      <c r="AJ23" s="41">
        <v>2450</v>
      </c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52">
        <v>351</v>
      </c>
      <c r="C24" s="39"/>
      <c r="D24" s="40">
        <v>352</v>
      </c>
      <c r="E24" s="40"/>
      <c r="F24" s="40">
        <v>353</v>
      </c>
      <c r="G24" s="40"/>
      <c r="H24" s="41">
        <v>354</v>
      </c>
      <c r="I24" s="39"/>
      <c r="J24" s="40">
        <v>355</v>
      </c>
      <c r="K24" s="40"/>
      <c r="L24" s="41">
        <v>356</v>
      </c>
      <c r="M24" s="39"/>
      <c r="N24" s="40">
        <v>357</v>
      </c>
      <c r="O24" s="40"/>
      <c r="P24" s="41">
        <v>358</v>
      </c>
      <c r="Q24" s="39"/>
      <c r="R24" s="40">
        <v>359</v>
      </c>
      <c r="S24" s="40"/>
      <c r="T24" s="41">
        <v>360</v>
      </c>
      <c r="U24" s="39"/>
      <c r="V24" s="40">
        <v>361</v>
      </c>
      <c r="W24" s="40"/>
      <c r="X24" s="41">
        <v>362</v>
      </c>
      <c r="Y24" s="39"/>
      <c r="Z24" s="40">
        <v>363</v>
      </c>
      <c r="AA24" s="40"/>
      <c r="AB24" s="41">
        <v>365</v>
      </c>
      <c r="AC24" s="39"/>
      <c r="AD24" s="40">
        <v>366</v>
      </c>
      <c r="AE24" s="40"/>
      <c r="AF24" s="41">
        <v>367</v>
      </c>
      <c r="AG24" s="39"/>
      <c r="AH24" s="40">
        <v>368</v>
      </c>
      <c r="AI24" s="40"/>
      <c r="AJ24" s="41">
        <v>369</v>
      </c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38">
        <v>16443.16</v>
      </c>
      <c r="C25" s="39"/>
      <c r="D25" s="40">
        <v>14352.14</v>
      </c>
      <c r="E25" s="40"/>
      <c r="F25" s="40">
        <v>27434.639999999999</v>
      </c>
      <c r="G25" s="40"/>
      <c r="H25" s="41">
        <v>26950.54</v>
      </c>
      <c r="I25" s="39"/>
      <c r="J25" s="40">
        <v>24565.4</v>
      </c>
      <c r="K25" s="40"/>
      <c r="L25" s="41">
        <v>23450.23</v>
      </c>
      <c r="M25" s="39"/>
      <c r="N25" s="40">
        <v>20919.810000000001</v>
      </c>
      <c r="O25" s="40"/>
      <c r="P25" s="41">
        <v>19451.490000000002</v>
      </c>
      <c r="Q25" s="39"/>
      <c r="R25" s="40">
        <v>16539.47</v>
      </c>
      <c r="S25" s="40"/>
      <c r="T25" s="41">
        <v>13601.15</v>
      </c>
      <c r="U25" s="39"/>
      <c r="V25" s="40">
        <v>11794.17</v>
      </c>
      <c r="W25" s="40"/>
      <c r="X25" s="41">
        <v>10358.24</v>
      </c>
      <c r="Y25" s="39"/>
      <c r="Z25" s="40">
        <v>9099.43</v>
      </c>
      <c r="AA25" s="40"/>
      <c r="AB25" s="41">
        <v>8103.76</v>
      </c>
      <c r="AC25" s="39"/>
      <c r="AD25" s="40">
        <v>19354.52</v>
      </c>
      <c r="AE25" s="40"/>
      <c r="AF25" s="41">
        <v>17955.740000000002</v>
      </c>
      <c r="AG25" s="39"/>
      <c r="AH25" s="40">
        <v>14153.12</v>
      </c>
      <c r="AI25" s="40"/>
      <c r="AJ25" s="41">
        <v>11753.95</v>
      </c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54"/>
      <c r="C26" s="39"/>
      <c r="D26" s="40"/>
      <c r="E26" s="40"/>
      <c r="F26" s="40">
        <v>25000</v>
      </c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>
        <v>15000</v>
      </c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>
        <v>17027.23</v>
      </c>
      <c r="C27" s="24"/>
      <c r="D27" s="89">
        <f>D25-(B25-D22+D26)</f>
        <v>65.979999999999563</v>
      </c>
      <c r="E27" s="22"/>
      <c r="F27" s="89">
        <f>F25-(D25-F22+F26)</f>
        <v>30187.5</v>
      </c>
      <c r="G27" s="22"/>
      <c r="H27" s="91">
        <f>H25-(F25-H22+H26)</f>
        <v>15.900000000001455</v>
      </c>
      <c r="I27" s="24"/>
      <c r="J27" s="89">
        <f>J25-(H25-J22+J26)</f>
        <v>79.860000000000582</v>
      </c>
      <c r="K27" s="22"/>
      <c r="L27" s="91">
        <f>L25-(J25-L22+L26)</f>
        <v>38.829999999998108</v>
      </c>
      <c r="M27" s="24"/>
      <c r="N27" s="89">
        <f>N25-(L25-N22+N26)</f>
        <v>79.580000000001746</v>
      </c>
      <c r="O27" s="22"/>
      <c r="P27" s="91">
        <f>P25-(N25-P22+P26)</f>
        <v>51.680000000000291</v>
      </c>
      <c r="Q27" s="24"/>
      <c r="R27" s="89">
        <f>R25-(P25-R22+R26)</f>
        <v>90.979999999999563</v>
      </c>
      <c r="S27" s="22"/>
      <c r="T27" s="91">
        <f>T25-(R25-T22+T26)</f>
        <v>78.679999999998472</v>
      </c>
      <c r="U27" s="24"/>
      <c r="V27" s="89">
        <f>V25-(T25-V22+V26)</f>
        <v>60.020000000000437</v>
      </c>
      <c r="W27" s="22"/>
      <c r="X27" s="91">
        <f>X25-(V25-X22+X26)</f>
        <v>36.069999999999709</v>
      </c>
      <c r="Y27" s="24"/>
      <c r="Z27" s="89">
        <f>Z25-(X25-Z22+Z26)</f>
        <v>43.190000000000509</v>
      </c>
      <c r="AA27" s="22"/>
      <c r="AB27" s="91">
        <f>AB25-(Z25-AB22+AB26)</f>
        <v>29.329999999999927</v>
      </c>
      <c r="AC27" s="24"/>
      <c r="AD27" s="89">
        <f>AD25-(AB25-AD22+AD26)</f>
        <v>100.7599999999984</v>
      </c>
      <c r="AE27" s="22"/>
      <c r="AF27" s="91">
        <f>AF25-(AD25-AF22+AF26)</f>
        <v>48.220000000001164</v>
      </c>
      <c r="AG27" s="24"/>
      <c r="AH27" s="89">
        <f>AH25-(AF25-AH22+AH26)</f>
        <v>125.3799999999992</v>
      </c>
      <c r="AI27" s="22"/>
      <c r="AJ27" s="91">
        <f>AJ25-(AH25-AJ22+AJ26)</f>
        <v>50.829999999999927</v>
      </c>
      <c r="AK27" s="24"/>
      <c r="AL27" s="89">
        <f>AL25-(AJ25-AL22+AL26)</f>
        <v>-11753.95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>
        <v>941.7715707964602</v>
      </c>
      <c r="C28" s="24"/>
      <c r="D28" s="89">
        <f>IFERROR(D27/D22*100,0)</f>
        <v>3.0588780713954362</v>
      </c>
      <c r="E28" s="22"/>
      <c r="F28" s="89">
        <f>IFERROR(F27/F22*100,0)</f>
        <v>71.695760598503739</v>
      </c>
      <c r="G28" s="22"/>
      <c r="H28" s="91">
        <f>IFERROR(H27/H22*100,0)</f>
        <v>3.180000000000291</v>
      </c>
      <c r="I28" s="24"/>
      <c r="J28" s="89">
        <f>IFERROR(J27/J22*100,0)</f>
        <v>3.239756592292113</v>
      </c>
      <c r="K28" s="22"/>
      <c r="L28" s="91">
        <f>IFERROR(L27/L22*100,0)</f>
        <v>3.3648180242632679</v>
      </c>
      <c r="M28" s="24"/>
      <c r="N28" s="89">
        <f>IFERROR(N27/N22*100,0)</f>
        <v>3.0490421455939365</v>
      </c>
      <c r="O28" s="22"/>
      <c r="P28" s="91">
        <f>IFERROR(P27/P22*100,0)</f>
        <v>3.400000000000019</v>
      </c>
      <c r="Q28" s="24"/>
      <c r="R28" s="89">
        <f>IFERROR(R27/R22*100,0)</f>
        <v>3.0296370296370152</v>
      </c>
      <c r="S28" s="22"/>
      <c r="T28" s="91">
        <f>IFERROR(T27/T22*100,0)</f>
        <v>2.6078886310904368</v>
      </c>
      <c r="U28" s="24"/>
      <c r="V28" s="89">
        <f>IFERROR(V27/V22*100,0)</f>
        <v>3.2147830744510144</v>
      </c>
      <c r="W28" s="22"/>
      <c r="X28" s="91">
        <f>IFERROR(X27/X22*100,0)</f>
        <v>2.4504076086956323</v>
      </c>
      <c r="Y28" s="24"/>
      <c r="Z28" s="89">
        <f>IFERROR(Z27/Z22*100,0)</f>
        <v>3.3172043010753076</v>
      </c>
      <c r="AA28" s="22"/>
      <c r="AB28" s="91">
        <f>IFERROR(AB27/AB22*100,0)</f>
        <v>2.8614634146341396</v>
      </c>
      <c r="AC28" s="24"/>
      <c r="AD28" s="89">
        <f>IFERROR(AD27/AD22*100,0)</f>
        <v>2.6171428571428157</v>
      </c>
      <c r="AE28" s="22"/>
      <c r="AF28" s="91">
        <f>IFERROR(AF27/AF22*100,0)</f>
        <v>3.3324118866621397</v>
      </c>
      <c r="AG28" s="24"/>
      <c r="AH28" s="89">
        <f>IFERROR(AH27/AH22*100,0)</f>
        <v>3.1919551934826678</v>
      </c>
      <c r="AI28" s="22"/>
      <c r="AJ28" s="91">
        <f>IFERROR(AJ27/AJ22*100,0)</f>
        <v>2.0746938775510171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46"/>
      <c r="C29" s="39"/>
      <c r="D29" s="40">
        <v>647.98</v>
      </c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>
        <v>105</v>
      </c>
      <c r="S29" s="40"/>
      <c r="T29" s="41">
        <v>3497.54</v>
      </c>
      <c r="U29" s="39"/>
      <c r="V29" s="40">
        <v>1808.98</v>
      </c>
      <c r="W29" s="40"/>
      <c r="X29" s="90">
        <f>1125.98+1143.84+243.1</f>
        <v>2512.9199999999996</v>
      </c>
      <c r="Y29" s="39"/>
      <c r="Z29" s="40">
        <v>1005.25</v>
      </c>
      <c r="AA29" s="40"/>
      <c r="AB29" s="41"/>
      <c r="AC29" s="39"/>
      <c r="AD29" s="88">
        <f>876.52+970.78+129.02+100</f>
        <v>2076.3199999999997</v>
      </c>
      <c r="AE29" s="40"/>
      <c r="AF29" s="41">
        <v>1437.12</v>
      </c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58"/>
      <c r="C30" s="39"/>
      <c r="D30" s="40"/>
      <c r="E30" s="40"/>
      <c r="F30" s="40"/>
      <c r="G30" s="40"/>
      <c r="H30" s="41"/>
      <c r="I30" s="39"/>
      <c r="J30" s="40">
        <v>941.34</v>
      </c>
      <c r="K30" s="40"/>
      <c r="L30" s="41"/>
      <c r="M30" s="39"/>
      <c r="N30" s="40"/>
      <c r="O30" s="40"/>
      <c r="P30" s="41"/>
      <c r="Q30" s="39"/>
      <c r="R30" s="40">
        <v>1600</v>
      </c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38">
        <v>300</v>
      </c>
      <c r="C31" s="39"/>
      <c r="D31" s="40">
        <v>171.2</v>
      </c>
      <c r="E31" s="40"/>
      <c r="F31" s="88">
        <f>154.9+237.9+396.74+28+300+299+79.9+1347.43+4230.62</f>
        <v>7074.49</v>
      </c>
      <c r="G31" s="40"/>
      <c r="H31" s="41">
        <v>448</v>
      </c>
      <c r="I31" s="39"/>
      <c r="J31" s="88">
        <f>444+941.34+239.9+245+355.75+355.75+300+299.97+299.97+28+508.4</f>
        <v>4018.0800000000004</v>
      </c>
      <c r="K31" s="40">
        <v>1001.5</v>
      </c>
      <c r="L31" s="41">
        <v>1121.4000000000001</v>
      </c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>
        <v>4939.28</v>
      </c>
      <c r="R31" s="40">
        <v>4939.3</v>
      </c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60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52">
        <v>8427.8799999999992</v>
      </c>
      <c r="C33" s="39">
        <v>681</v>
      </c>
      <c r="D33" s="40">
        <v>414.2</v>
      </c>
      <c r="E33" s="40">
        <v>682</v>
      </c>
      <c r="F33" s="40">
        <v>57329.1</v>
      </c>
      <c r="G33" s="40" t="s">
        <v>156</v>
      </c>
      <c r="H33" s="90">
        <f>5754.9+4078.63</f>
        <v>9833.5299999999988</v>
      </c>
      <c r="I33" s="39">
        <v>685</v>
      </c>
      <c r="J33" s="40">
        <v>13504.03</v>
      </c>
      <c r="K33" s="40" t="s">
        <v>160</v>
      </c>
      <c r="L33" s="90">
        <f>1049.6+1246.8</f>
        <v>2296.3999999999996</v>
      </c>
      <c r="M33" s="39">
        <v>688</v>
      </c>
      <c r="N33" s="40">
        <v>9629.8799999999992</v>
      </c>
      <c r="O33" s="40" t="s">
        <v>163</v>
      </c>
      <c r="P33" s="90">
        <f>7211.7+5816.6</f>
        <v>13028.3</v>
      </c>
      <c r="Q33" s="39">
        <v>691</v>
      </c>
      <c r="R33" s="40">
        <v>19308.88</v>
      </c>
      <c r="S33" s="40" t="s">
        <v>165</v>
      </c>
      <c r="T33" s="90">
        <f>2997.9+5162.94</f>
        <v>8160.84</v>
      </c>
      <c r="U33" s="39">
        <v>694</v>
      </c>
      <c r="V33" s="40">
        <v>10720.53</v>
      </c>
      <c r="W33" s="40" t="s">
        <v>169</v>
      </c>
      <c r="X33" s="90">
        <f>2040.35+405</f>
        <v>2445.35</v>
      </c>
      <c r="Y33" s="39">
        <v>697</v>
      </c>
      <c r="Z33" s="40">
        <v>10841.52</v>
      </c>
      <c r="AA33" s="40" t="s">
        <v>172</v>
      </c>
      <c r="AB33" s="90">
        <f>524.67+1832.82</f>
        <v>2357.4899999999998</v>
      </c>
      <c r="AC33" s="39">
        <v>700</v>
      </c>
      <c r="AD33" s="40">
        <v>16142.32</v>
      </c>
      <c r="AE33" s="40" t="s">
        <v>174</v>
      </c>
      <c r="AF33" s="90">
        <f>6236.34+1567.32</f>
        <v>7803.66</v>
      </c>
      <c r="AG33" s="39">
        <v>703</v>
      </c>
      <c r="AH33" s="40">
        <v>26050.85</v>
      </c>
      <c r="AI33" s="40" t="s">
        <v>177</v>
      </c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38">
        <v>1986.03</v>
      </c>
      <c r="C34" s="39">
        <v>528</v>
      </c>
      <c r="D34" s="40">
        <v>3046.15</v>
      </c>
      <c r="E34" s="40">
        <v>529</v>
      </c>
      <c r="F34" s="40">
        <v>24275.53</v>
      </c>
      <c r="G34" s="40">
        <v>530</v>
      </c>
      <c r="H34" s="41">
        <v>1460.36</v>
      </c>
      <c r="I34" s="39">
        <v>531</v>
      </c>
      <c r="J34" s="40">
        <v>6363.35</v>
      </c>
      <c r="K34" s="40" t="s">
        <v>158</v>
      </c>
      <c r="L34" s="90">
        <f>8451.52+2795.19</f>
        <v>11246.710000000001</v>
      </c>
      <c r="M34" s="39">
        <v>534</v>
      </c>
      <c r="N34" s="40">
        <v>14212.81</v>
      </c>
      <c r="O34" s="40" t="s">
        <v>162</v>
      </c>
      <c r="P34" s="90">
        <f>491.26+960.1</f>
        <v>1451.3600000000001</v>
      </c>
      <c r="Q34" s="39">
        <v>537</v>
      </c>
      <c r="R34" s="40">
        <v>10285.58</v>
      </c>
      <c r="S34" s="40" t="s">
        <v>166</v>
      </c>
      <c r="T34" s="90">
        <f>1814.58+4945.08</f>
        <v>6759.66</v>
      </c>
      <c r="U34" s="39">
        <v>540</v>
      </c>
      <c r="V34" s="40">
        <v>14084.39</v>
      </c>
      <c r="W34" s="40" t="s">
        <v>168</v>
      </c>
      <c r="X34" s="90">
        <f>2170+6321.14</f>
        <v>8491.14</v>
      </c>
      <c r="Y34" s="39" t="s">
        <v>171</v>
      </c>
      <c r="Z34" s="88">
        <f>4482.26+767.9</f>
        <v>5250.16</v>
      </c>
      <c r="AA34" s="40">
        <v>545</v>
      </c>
      <c r="AB34" s="41">
        <v>7113.31</v>
      </c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46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46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38">
        <v>10216.369999999999</v>
      </c>
      <c r="C37" s="39">
        <v>656</v>
      </c>
      <c r="D37" s="40">
        <v>1503.5</v>
      </c>
      <c r="E37" s="40" t="s">
        <v>154</v>
      </c>
      <c r="F37" s="88">
        <f>1822.11+53760.36</f>
        <v>55582.47</v>
      </c>
      <c r="G37" s="40">
        <v>659</v>
      </c>
      <c r="H37" s="41">
        <v>6084.62</v>
      </c>
      <c r="I37" s="39">
        <v>660</v>
      </c>
      <c r="J37" s="40">
        <v>16416.12</v>
      </c>
      <c r="K37" s="40" t="s">
        <v>159</v>
      </c>
      <c r="L37" s="90">
        <f>1729.5+2700</f>
        <v>4429.5</v>
      </c>
      <c r="M37" s="39">
        <v>663</v>
      </c>
      <c r="N37" s="40">
        <v>15800.26</v>
      </c>
      <c r="O37" s="40" t="s">
        <v>164</v>
      </c>
      <c r="P37" s="90">
        <f>3730.72+3936.5</f>
        <v>7667.2199999999993</v>
      </c>
      <c r="Q37" s="39">
        <v>666</v>
      </c>
      <c r="R37" s="40">
        <v>13846.15</v>
      </c>
      <c r="S37" s="40" t="s">
        <v>167</v>
      </c>
      <c r="T37" s="90">
        <f>1380.51+2864.17</f>
        <v>4244.68</v>
      </c>
      <c r="U37" s="39">
        <v>669</v>
      </c>
      <c r="V37" s="40">
        <v>10886.57</v>
      </c>
      <c r="W37" s="40" t="s">
        <v>170</v>
      </c>
      <c r="X37" s="90">
        <f>700+700</f>
        <v>1400</v>
      </c>
      <c r="Y37" s="39">
        <v>672</v>
      </c>
      <c r="Z37" s="40">
        <v>5059.8500000000004</v>
      </c>
      <c r="AA37" s="40" t="s">
        <v>173</v>
      </c>
      <c r="AB37" s="90">
        <f>7254.78+2945.94</f>
        <v>10200.719999999999</v>
      </c>
      <c r="AC37" s="39">
        <v>675</v>
      </c>
      <c r="AD37" s="40">
        <v>14404.19</v>
      </c>
      <c r="AE37" s="40" t="s">
        <v>175</v>
      </c>
      <c r="AF37" s="90">
        <f>1737.78+3396.67</f>
        <v>5134.45</v>
      </c>
      <c r="AG37" s="39">
        <v>678</v>
      </c>
      <c r="AH37" s="40">
        <v>15565.24</v>
      </c>
      <c r="AI37" s="40">
        <v>679</v>
      </c>
      <c r="AJ37" s="41">
        <v>5854.59</v>
      </c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46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62">
        <v>20630.28</v>
      </c>
      <c r="C39" s="24"/>
      <c r="D39" s="89">
        <f>SUM(D33:D38)</f>
        <v>4963.8500000000004</v>
      </c>
      <c r="E39" s="22"/>
      <c r="F39" s="89">
        <f>SUM(F33:F38)</f>
        <v>137187.1</v>
      </c>
      <c r="G39" s="22"/>
      <c r="H39" s="91">
        <f>SUM(H33:H38)</f>
        <v>17378.509999999998</v>
      </c>
      <c r="I39" s="24"/>
      <c r="J39" s="89">
        <f>SUM(J33:J38)</f>
        <v>36283.5</v>
      </c>
      <c r="K39" s="22"/>
      <c r="L39" s="91">
        <f>SUM(L33:L38)</f>
        <v>17972.61</v>
      </c>
      <c r="M39" s="24"/>
      <c r="N39" s="89">
        <f>SUM(N33:N38)</f>
        <v>39642.949999999997</v>
      </c>
      <c r="O39" s="22"/>
      <c r="P39" s="91">
        <f>SUM(P33:P38)</f>
        <v>22146.879999999997</v>
      </c>
      <c r="Q39" s="24"/>
      <c r="R39" s="89">
        <f>SUM(R33:R38)</f>
        <v>43440.61</v>
      </c>
      <c r="S39" s="22"/>
      <c r="T39" s="91">
        <f>SUM(T33:T38)</f>
        <v>19165.18</v>
      </c>
      <c r="U39" s="24"/>
      <c r="V39" s="89">
        <f>SUM(V33:V38)</f>
        <v>35691.49</v>
      </c>
      <c r="W39" s="22"/>
      <c r="X39" s="91">
        <f>SUM(X33:X38)</f>
        <v>12336.49</v>
      </c>
      <c r="Y39" s="24"/>
      <c r="Z39" s="89">
        <f>SUM(Z33:Z38)</f>
        <v>21151.53</v>
      </c>
      <c r="AA39" s="22"/>
      <c r="AB39" s="91">
        <f>SUM(AB33:AB38)</f>
        <v>19671.519999999997</v>
      </c>
      <c r="AC39" s="24"/>
      <c r="AD39" s="89">
        <f>SUM(AD33:AD38)</f>
        <v>30546.510000000002</v>
      </c>
      <c r="AE39" s="22"/>
      <c r="AF39" s="91">
        <f>SUM(AF33:AF38)</f>
        <v>12938.11</v>
      </c>
      <c r="AG39" s="24"/>
      <c r="AH39" s="89">
        <f>SUM(AH33:AH38)</f>
        <v>41616.089999999997</v>
      </c>
      <c r="AI39" s="22"/>
      <c r="AJ39" s="91">
        <f>SUM(AJ33:AJ38)</f>
        <v>18184.129999999997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38">
        <v>3472.45</v>
      </c>
      <c r="C40" s="39">
        <v>351</v>
      </c>
      <c r="D40" s="40">
        <v>2773.21</v>
      </c>
      <c r="E40" s="40">
        <v>352</v>
      </c>
      <c r="F40" s="40">
        <v>67764.31</v>
      </c>
      <c r="G40" s="40">
        <v>353</v>
      </c>
      <c r="H40" s="41">
        <v>13209</v>
      </c>
      <c r="I40" s="39">
        <v>354</v>
      </c>
      <c r="J40" s="40">
        <v>24097.13</v>
      </c>
      <c r="K40" s="40">
        <v>355</v>
      </c>
      <c r="L40" s="41">
        <v>6739.55</v>
      </c>
      <c r="M40" s="39">
        <v>356</v>
      </c>
      <c r="N40" s="40">
        <v>27595.85</v>
      </c>
      <c r="O40" s="40">
        <v>357</v>
      </c>
      <c r="P40" s="41">
        <v>10024.99</v>
      </c>
      <c r="Q40" s="39">
        <v>358</v>
      </c>
      <c r="R40" s="40">
        <v>40680.28</v>
      </c>
      <c r="S40" s="40">
        <v>359</v>
      </c>
      <c r="T40" s="41">
        <v>8335.93</v>
      </c>
      <c r="U40" s="39">
        <v>360</v>
      </c>
      <c r="V40" s="40">
        <v>15809.36</v>
      </c>
      <c r="W40" s="40">
        <v>361</v>
      </c>
      <c r="X40" s="41">
        <v>7945.51</v>
      </c>
      <c r="Y40" s="39">
        <v>362</v>
      </c>
      <c r="Z40" s="40">
        <v>16126.4</v>
      </c>
      <c r="AA40" s="40">
        <v>363</v>
      </c>
      <c r="AB40" s="41">
        <v>11632.88</v>
      </c>
      <c r="AC40" s="39">
        <v>364</v>
      </c>
      <c r="AD40" s="40">
        <v>31982.38</v>
      </c>
      <c r="AE40" s="40">
        <v>365</v>
      </c>
      <c r="AF40" s="41">
        <v>5384.06</v>
      </c>
      <c r="AG40" s="39">
        <v>366</v>
      </c>
      <c r="AH40" s="40">
        <v>24672.41</v>
      </c>
      <c r="AI40" s="40">
        <v>367</v>
      </c>
      <c r="AJ40" s="41">
        <v>13388.25</v>
      </c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38">
        <v>12302.84</v>
      </c>
      <c r="C41" s="39"/>
      <c r="D41" s="40"/>
      <c r="E41" s="40">
        <v>92</v>
      </c>
      <c r="F41" s="40">
        <v>54156.86</v>
      </c>
      <c r="G41" s="40">
        <v>93</v>
      </c>
      <c r="H41" s="41">
        <v>5731.46</v>
      </c>
      <c r="I41" s="39">
        <v>94</v>
      </c>
      <c r="J41" s="40">
        <v>13094.38</v>
      </c>
      <c r="K41" s="40">
        <v>95</v>
      </c>
      <c r="L41" s="41">
        <v>2416.13</v>
      </c>
      <c r="M41" s="39">
        <v>96</v>
      </c>
      <c r="N41" s="40">
        <v>15687.46</v>
      </c>
      <c r="O41" s="40">
        <v>97</v>
      </c>
      <c r="P41" s="41">
        <v>5815.61</v>
      </c>
      <c r="Q41" s="39">
        <v>98</v>
      </c>
      <c r="R41" s="40">
        <v>16436.439999999999</v>
      </c>
      <c r="S41" s="40">
        <v>99</v>
      </c>
      <c r="T41" s="41">
        <v>6202.94</v>
      </c>
      <c r="U41" s="39">
        <v>100</v>
      </c>
      <c r="V41" s="40">
        <v>23023.38</v>
      </c>
      <c r="W41" s="40">
        <v>101</v>
      </c>
      <c r="X41" s="41">
        <v>7488</v>
      </c>
      <c r="Y41" s="39">
        <v>102</v>
      </c>
      <c r="Z41" s="40">
        <v>12210.07</v>
      </c>
      <c r="AA41" s="40">
        <v>103</v>
      </c>
      <c r="AB41" s="41">
        <v>2000</v>
      </c>
      <c r="AC41" s="39">
        <v>104</v>
      </c>
      <c r="AD41" s="40">
        <v>20994.09</v>
      </c>
      <c r="AE41" s="40">
        <v>105</v>
      </c>
      <c r="AF41" s="41">
        <v>5396.28</v>
      </c>
      <c r="AG41" s="39" t="s">
        <v>176</v>
      </c>
      <c r="AH41" s="88">
        <f>11054.89+10327.59</f>
        <v>21382.48</v>
      </c>
      <c r="AI41" s="40">
        <v>108</v>
      </c>
      <c r="AJ41" s="41">
        <v>7164.66</v>
      </c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46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38">
        <v>3086.67</v>
      </c>
      <c r="C43" s="39"/>
      <c r="D43" s="40"/>
      <c r="E43" s="40">
        <v>810</v>
      </c>
      <c r="F43" s="40">
        <v>42875.78</v>
      </c>
      <c r="G43" s="40"/>
      <c r="H43" s="41"/>
      <c r="I43" s="39">
        <v>11</v>
      </c>
      <c r="J43" s="40">
        <v>3779.99</v>
      </c>
      <c r="K43" s="40">
        <v>812</v>
      </c>
      <c r="L43" s="41">
        <v>8364.02</v>
      </c>
      <c r="M43" s="39">
        <v>813</v>
      </c>
      <c r="N43" s="40">
        <v>8303.48</v>
      </c>
      <c r="O43" s="40">
        <v>814</v>
      </c>
      <c r="P43" s="41">
        <v>7069.36</v>
      </c>
      <c r="Q43" s="39">
        <v>815</v>
      </c>
      <c r="R43" s="40">
        <v>7481.74</v>
      </c>
      <c r="S43" s="40">
        <v>816</v>
      </c>
      <c r="T43" s="41">
        <v>4730.1899999999996</v>
      </c>
      <c r="U43" s="39">
        <v>816</v>
      </c>
      <c r="V43" s="40">
        <v>12166.96</v>
      </c>
      <c r="W43" s="40">
        <v>817</v>
      </c>
      <c r="X43" s="41">
        <v>800</v>
      </c>
      <c r="Y43" s="39">
        <v>818</v>
      </c>
      <c r="Z43" s="40">
        <v>1600</v>
      </c>
      <c r="AA43" s="40">
        <v>819</v>
      </c>
      <c r="AB43" s="41">
        <v>3596.33</v>
      </c>
      <c r="AC43" s="39">
        <v>820</v>
      </c>
      <c r="AD43" s="40">
        <v>12804.33</v>
      </c>
      <c r="AE43" s="40">
        <v>821</v>
      </c>
      <c r="AF43" s="41">
        <v>8711.19</v>
      </c>
      <c r="AG43" s="39">
        <v>822</v>
      </c>
      <c r="AH43" s="40">
        <v>8549.7099999999991</v>
      </c>
      <c r="AI43" s="40">
        <v>823</v>
      </c>
      <c r="AJ43" s="41">
        <v>614.38</v>
      </c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38">
        <v>16258.3</v>
      </c>
      <c r="C44" s="39">
        <v>144</v>
      </c>
      <c r="D44" s="40">
        <v>4776.9399999999996</v>
      </c>
      <c r="E44" s="40">
        <v>145</v>
      </c>
      <c r="F44" s="40">
        <v>81862.53</v>
      </c>
      <c r="G44" s="40">
        <v>146</v>
      </c>
      <c r="H44" s="41">
        <v>7106.29</v>
      </c>
      <c r="I44" s="39" t="s">
        <v>157</v>
      </c>
      <c r="J44" s="88">
        <f>800+15356.79</f>
        <v>16156.79</v>
      </c>
      <c r="K44" s="40">
        <v>149</v>
      </c>
      <c r="L44" s="41">
        <v>5779.11</v>
      </c>
      <c r="M44" s="39">
        <v>150</v>
      </c>
      <c r="N44" s="40">
        <v>16336.84</v>
      </c>
      <c r="O44" s="40">
        <v>151</v>
      </c>
      <c r="P44" s="41">
        <v>15923.52</v>
      </c>
      <c r="Q44" s="39">
        <v>152</v>
      </c>
      <c r="R44" s="40">
        <v>22093.99</v>
      </c>
      <c r="S44" s="40">
        <v>153</v>
      </c>
      <c r="T44" s="41">
        <v>9192.68</v>
      </c>
      <c r="U44" s="39">
        <v>154</v>
      </c>
      <c r="V44" s="40">
        <v>20042.82</v>
      </c>
      <c r="W44" s="40">
        <v>155</v>
      </c>
      <c r="X44" s="41">
        <v>2276.36</v>
      </c>
      <c r="Y44" s="39">
        <v>156</v>
      </c>
      <c r="Z44" s="40">
        <v>28598.19</v>
      </c>
      <c r="AA44" s="40">
        <v>157</v>
      </c>
      <c r="AB44" s="41">
        <v>2225.85</v>
      </c>
      <c r="AC44" s="39">
        <v>158</v>
      </c>
      <c r="AD44" s="40">
        <v>22282.38</v>
      </c>
      <c r="AE44" s="40">
        <v>159</v>
      </c>
      <c r="AF44" s="41">
        <v>17435.8</v>
      </c>
      <c r="AG44" s="39">
        <v>160</v>
      </c>
      <c r="AH44" s="40">
        <v>41004.9</v>
      </c>
      <c r="AI44" s="40">
        <v>161</v>
      </c>
      <c r="AJ44" s="41">
        <v>12983.17</v>
      </c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64">
        <v>2996.9500000000003</v>
      </c>
      <c r="C45" s="39">
        <v>86</v>
      </c>
      <c r="D45" s="40">
        <v>3214.49</v>
      </c>
      <c r="E45" s="40" t="s">
        <v>155</v>
      </c>
      <c r="F45" s="88">
        <f>20770.84+33701.78+24234.7</f>
        <v>78707.319999999992</v>
      </c>
      <c r="G45" s="40">
        <v>90</v>
      </c>
      <c r="H45" s="41">
        <v>17431.66</v>
      </c>
      <c r="I45" s="39">
        <v>91</v>
      </c>
      <c r="J45" s="40">
        <v>12106.92</v>
      </c>
      <c r="K45" s="40">
        <v>92</v>
      </c>
      <c r="L45" s="41">
        <v>4852.12</v>
      </c>
      <c r="M45" s="39">
        <v>93</v>
      </c>
      <c r="N45" s="40">
        <v>29992</v>
      </c>
      <c r="O45" s="40">
        <v>94</v>
      </c>
      <c r="P45" s="41">
        <v>7747.91</v>
      </c>
      <c r="Q45" s="39">
        <v>95</v>
      </c>
      <c r="R45" s="40">
        <v>13664.4</v>
      </c>
      <c r="S45" s="40">
        <v>96</v>
      </c>
      <c r="T45" s="41">
        <v>4700</v>
      </c>
      <c r="U45" s="39">
        <v>97</v>
      </c>
      <c r="V45" s="40">
        <v>36085.300000000003</v>
      </c>
      <c r="W45" s="40">
        <v>98</v>
      </c>
      <c r="X45" s="41">
        <v>400</v>
      </c>
      <c r="Y45" s="39">
        <v>99</v>
      </c>
      <c r="Z45" s="40">
        <v>25630.79</v>
      </c>
      <c r="AA45" s="40">
        <v>100</v>
      </c>
      <c r="AB45" s="41">
        <v>16032.13</v>
      </c>
      <c r="AC45" s="39">
        <v>101</v>
      </c>
      <c r="AD45" s="40">
        <v>29199.759999999998</v>
      </c>
      <c r="AE45" s="40">
        <v>102</v>
      </c>
      <c r="AF45" s="41">
        <v>1300</v>
      </c>
      <c r="AG45" s="39">
        <v>103</v>
      </c>
      <c r="AH45" s="40">
        <v>42578.35</v>
      </c>
      <c r="AI45" s="40">
        <v>104</v>
      </c>
      <c r="AJ45" s="41">
        <v>16762.240000000002</v>
      </c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66">
        <v>38117.209999999992</v>
      </c>
      <c r="C46" s="24"/>
      <c r="D46" s="89">
        <f>SUM(D40:D45)</f>
        <v>10764.64</v>
      </c>
      <c r="E46" s="22"/>
      <c r="F46" s="89">
        <f>SUM(F40:F45)</f>
        <v>325366.8</v>
      </c>
      <c r="G46" s="22"/>
      <c r="H46" s="91">
        <f>SUM(H40:H45)</f>
        <v>43478.41</v>
      </c>
      <c r="I46" s="24"/>
      <c r="J46" s="89">
        <f>SUM(J40:J45)</f>
        <v>69235.210000000006</v>
      </c>
      <c r="K46" s="22"/>
      <c r="L46" s="91">
        <f>SUM(L40:L45)</f>
        <v>28150.93</v>
      </c>
      <c r="M46" s="24"/>
      <c r="N46" s="89">
        <f>SUM(N40:N45)</f>
        <v>97915.62999999999</v>
      </c>
      <c r="O46" s="22"/>
      <c r="P46" s="91">
        <f>SUM(P40:P45)</f>
        <v>46581.39</v>
      </c>
      <c r="Q46" s="24"/>
      <c r="R46" s="89">
        <f>SUM(R40:R45)</f>
        <v>100356.84999999999</v>
      </c>
      <c r="S46" s="22"/>
      <c r="T46" s="91">
        <f>SUM(T40:T45)</f>
        <v>33161.74</v>
      </c>
      <c r="U46" s="24"/>
      <c r="V46" s="89">
        <f>SUM(V40:V45)</f>
        <v>107127.82</v>
      </c>
      <c r="W46" s="22"/>
      <c r="X46" s="91">
        <f>SUM(X40:X45)</f>
        <v>18909.87</v>
      </c>
      <c r="Y46" s="24"/>
      <c r="Z46" s="89">
        <f>SUM(Z40:Z45)</f>
        <v>84165.450000000012</v>
      </c>
      <c r="AA46" s="22"/>
      <c r="AB46" s="91">
        <f>SUM(AB40:AB45)</f>
        <v>35487.189999999995</v>
      </c>
      <c r="AC46" s="24"/>
      <c r="AD46" s="89">
        <f>SUM(AD40:AD45)</f>
        <v>117262.94</v>
      </c>
      <c r="AE46" s="22"/>
      <c r="AF46" s="91">
        <f>SUM(AF40:AF45)</f>
        <v>38227.33</v>
      </c>
      <c r="AG46" s="24"/>
      <c r="AH46" s="89">
        <f>SUM(AH40:AH45)</f>
        <v>138187.85</v>
      </c>
      <c r="AI46" s="22"/>
      <c r="AJ46" s="91">
        <f>SUM(AJ40:AJ45)</f>
        <v>50912.7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62">
        <v>58747.489999999991</v>
      </c>
      <c r="C47" s="24"/>
      <c r="D47" s="89">
        <f t="shared" ref="D47" si="80">+D39+D46</f>
        <v>15728.49</v>
      </c>
      <c r="E47" s="22"/>
      <c r="F47" s="89">
        <f t="shared" ref="F47:H47" si="81">+F39+F46</f>
        <v>462553.9</v>
      </c>
      <c r="G47" s="22"/>
      <c r="H47" s="91">
        <f t="shared" si="81"/>
        <v>60856.92</v>
      </c>
      <c r="I47" s="24"/>
      <c r="J47" s="89">
        <f t="shared" ref="J47" si="82">+J39+J46</f>
        <v>105518.71</v>
      </c>
      <c r="K47" s="22"/>
      <c r="L47" s="91">
        <f t="shared" ref="L47" si="83">+L39+L46</f>
        <v>46123.54</v>
      </c>
      <c r="M47" s="24"/>
      <c r="N47" s="89">
        <f t="shared" ref="N47" si="84">+N39+N46</f>
        <v>137558.57999999999</v>
      </c>
      <c r="O47" s="22"/>
      <c r="P47" s="91">
        <f t="shared" ref="P47" si="85">+P39+P46</f>
        <v>68728.26999999999</v>
      </c>
      <c r="Q47" s="24"/>
      <c r="R47" s="89">
        <f t="shared" ref="R47" si="86">+R39+R46</f>
        <v>143797.46</v>
      </c>
      <c r="S47" s="22"/>
      <c r="T47" s="91">
        <f t="shared" ref="T47" si="87">+T39+T46</f>
        <v>52326.92</v>
      </c>
      <c r="U47" s="24"/>
      <c r="V47" s="89">
        <f t="shared" ref="V47" si="88">+V39+V46</f>
        <v>142819.31</v>
      </c>
      <c r="W47" s="22"/>
      <c r="X47" s="91">
        <f t="shared" ref="X47" si="89">+X39+X46</f>
        <v>31246.36</v>
      </c>
      <c r="Y47" s="24"/>
      <c r="Z47" s="89">
        <f t="shared" ref="Z47" si="90">+Z39+Z46</f>
        <v>105316.98000000001</v>
      </c>
      <c r="AA47" s="22"/>
      <c r="AB47" s="91">
        <f t="shared" ref="AB47" si="91">+AB39+AB46</f>
        <v>55158.709999999992</v>
      </c>
      <c r="AC47" s="24"/>
      <c r="AD47" s="89">
        <f t="shared" ref="AD47" si="92">+AD39+AD46</f>
        <v>147809.45000000001</v>
      </c>
      <c r="AE47" s="22"/>
      <c r="AF47" s="91">
        <f t="shared" ref="AF47" si="93">+AF39+AF46</f>
        <v>51165.440000000002</v>
      </c>
      <c r="AG47" s="24"/>
      <c r="AH47" s="89">
        <f t="shared" ref="AH47" si="94">+AH39+AH46</f>
        <v>179803.94</v>
      </c>
      <c r="AI47" s="22"/>
      <c r="AJ47" s="91">
        <f t="shared" ref="AJ47" si="95">+AJ39+AJ46</f>
        <v>69096.829999999987</v>
      </c>
      <c r="AK47" s="24"/>
      <c r="AL47" s="89">
        <f t="shared" ref="AL47" si="96">+AL39+AL46</f>
        <v>0</v>
      </c>
      <c r="AM47" s="22"/>
      <c r="AN47" s="91">
        <f t="shared" ref="AN47" si="97">+AN39+AN46</f>
        <v>0</v>
      </c>
      <c r="AO47" s="24"/>
      <c r="AP47" s="89">
        <f t="shared" ref="AP47" si="98">+AP39+AP46</f>
        <v>0</v>
      </c>
      <c r="AQ47" s="22"/>
      <c r="AR47" s="91">
        <f t="shared" ref="AR47" si="99">+AR39+AR46</f>
        <v>0</v>
      </c>
      <c r="AS47" s="24"/>
      <c r="AT47" s="89">
        <f t="shared" ref="AT47" si="100">+AT39+AT46</f>
        <v>0</v>
      </c>
      <c r="AU47" s="22"/>
      <c r="AV47" s="91">
        <f t="shared" ref="AV47" si="101">+AV39+AV46</f>
        <v>0</v>
      </c>
      <c r="AW47" s="24"/>
      <c r="AX47" s="89">
        <f t="shared" ref="AX47" si="102">+AX39+AX46</f>
        <v>0</v>
      </c>
      <c r="AY47" s="22"/>
      <c r="AZ47" s="91">
        <f t="shared" ref="AZ47" si="103">+AZ39+AZ46</f>
        <v>0</v>
      </c>
      <c r="BA47" s="24"/>
      <c r="BB47" s="89">
        <f t="shared" ref="BB47" si="104">+BB39+BB46</f>
        <v>0</v>
      </c>
      <c r="BC47" s="22"/>
      <c r="BD47" s="91">
        <f t="shared" ref="BD47" si="105">+BD39+BD46</f>
        <v>0</v>
      </c>
      <c r="BE47" s="24"/>
      <c r="BF47" s="89">
        <f t="shared" ref="BF47" si="106">+BF39+BF46</f>
        <v>0</v>
      </c>
      <c r="BG47" s="22"/>
      <c r="BH47" s="91">
        <f t="shared" ref="BH47" si="107">+BH39+BH46</f>
        <v>0</v>
      </c>
      <c r="BI47" s="24"/>
      <c r="BJ47" s="89">
        <f t="shared" ref="BJ47" si="108">+BJ39+BJ46</f>
        <v>0</v>
      </c>
      <c r="BK47" s="22"/>
      <c r="BL47" s="91">
        <f t="shared" ref="BL47" si="109">+BL39+BL46</f>
        <v>0</v>
      </c>
      <c r="BM47" s="24"/>
      <c r="BN47" s="89">
        <f t="shared" ref="BN47" si="110">+BN39+BN46</f>
        <v>0</v>
      </c>
      <c r="BO47" s="22"/>
      <c r="BP47" s="91">
        <f t="shared" ref="BP47" si="111">+BP39+BP46</f>
        <v>0</v>
      </c>
      <c r="BQ47" s="24"/>
      <c r="BR47" s="89">
        <f t="shared" ref="BR47" si="112">+BR39+BR46</f>
        <v>0</v>
      </c>
      <c r="BS47" s="22"/>
      <c r="BT47" s="91">
        <f t="shared" ref="BT47" si="113">+BT39+BT46</f>
        <v>0</v>
      </c>
      <c r="BU47" s="24"/>
      <c r="BV47" s="89">
        <f t="shared" ref="BV47" si="114">+BV39+BV46</f>
        <v>0</v>
      </c>
      <c r="BW47" s="22"/>
      <c r="BX47" s="91">
        <f t="shared" ref="BX47" si="115">+BX39+BX46</f>
        <v>0</v>
      </c>
      <c r="BY47" s="24"/>
      <c r="BZ47" s="89">
        <f t="shared" ref="BZ47" si="116">+BZ39+BZ46</f>
        <v>0</v>
      </c>
      <c r="CA47" s="22"/>
      <c r="CB47" s="91">
        <f t="shared" ref="CB47" si="117">+CB39+CB46</f>
        <v>0</v>
      </c>
      <c r="CC47" s="24"/>
      <c r="CD47" s="89">
        <f t="shared" ref="CD47" si="118">+CD39+CD46</f>
        <v>0</v>
      </c>
      <c r="CE47" s="22"/>
      <c r="CF47" s="91">
        <f t="shared" ref="CF47" si="119">+CF39+CF46</f>
        <v>0</v>
      </c>
      <c r="CG47" s="24"/>
      <c r="CH47" s="89">
        <f t="shared" ref="CH47" si="120">+CH39+CH46</f>
        <v>0</v>
      </c>
      <c r="CI47" s="22"/>
      <c r="CJ47" s="91">
        <f t="shared" ref="CJ47" si="121">+CJ39+CJ46</f>
        <v>0</v>
      </c>
      <c r="CK47" s="24"/>
      <c r="CL47" s="89">
        <f t="shared" ref="CL47" si="122">+CL39+CL46</f>
        <v>0</v>
      </c>
      <c r="CM47" s="22"/>
      <c r="CN47" s="91">
        <f t="shared" ref="CN47" si="123">+CN39+CN46</f>
        <v>0</v>
      </c>
      <c r="CO47" s="24"/>
      <c r="CP47" s="89">
        <f t="shared" ref="CP47" si="124">+CP39+CP46</f>
        <v>0</v>
      </c>
      <c r="CQ47" s="22"/>
      <c r="CR47" s="91">
        <f t="shared" ref="CR47" si="125">+CR39+CR46</f>
        <v>0</v>
      </c>
      <c r="CS47" s="24"/>
      <c r="CT47" s="89">
        <f t="shared" ref="CT47" si="126">+CT39+CT46</f>
        <v>0</v>
      </c>
      <c r="CU47" s="22"/>
      <c r="CV47" s="91">
        <f t="shared" ref="CV47" si="127">+CV39+CV46</f>
        <v>0</v>
      </c>
      <c r="CW47" s="24"/>
      <c r="CX47" s="89">
        <f t="shared" ref="CX47" si="128">+CX39+CX46</f>
        <v>0</v>
      </c>
      <c r="CY47" s="22"/>
      <c r="CZ47" s="91">
        <f t="shared" ref="CZ47" si="129">+CZ39+CZ46</f>
        <v>0</v>
      </c>
      <c r="DA47" s="24"/>
      <c r="DB47" s="89">
        <f t="shared" ref="DB47" si="130">+DB39+DB46</f>
        <v>0</v>
      </c>
      <c r="DC47" s="22"/>
      <c r="DD47" s="91">
        <f t="shared" ref="DD47" si="131">+DD39+DD46</f>
        <v>0</v>
      </c>
      <c r="DE47" s="24"/>
      <c r="DF47" s="89">
        <f t="shared" ref="DF47" si="132">+DF39+DF46</f>
        <v>0</v>
      </c>
      <c r="DG47" s="22"/>
      <c r="DH47" s="91">
        <f t="shared" ref="DH47" si="133">+DH39+DH46</f>
        <v>0</v>
      </c>
      <c r="DI47" s="24"/>
      <c r="DJ47" s="89">
        <f t="shared" ref="DJ47" si="134">+DJ39+DJ46</f>
        <v>0</v>
      </c>
      <c r="DK47" s="22"/>
      <c r="DL47" s="91">
        <f t="shared" ref="DL47" si="135">+DL39+DL46</f>
        <v>0</v>
      </c>
      <c r="DM47" s="24"/>
      <c r="DN47" s="89">
        <f t="shared" ref="DN47" si="136">+DN39+DN46</f>
        <v>0</v>
      </c>
      <c r="DO47" s="22"/>
      <c r="DP47" s="91">
        <f t="shared" ref="DP47" si="137">+DP39+DP46</f>
        <v>0</v>
      </c>
      <c r="DQ47" s="24"/>
      <c r="DR47" s="89">
        <f t="shared" ref="DR47" si="138">+DR39+DR46</f>
        <v>0</v>
      </c>
      <c r="DS47" s="22"/>
      <c r="DT47" s="91">
        <f t="shared" ref="DT47" si="139">+DT39+DT46</f>
        <v>0</v>
      </c>
      <c r="DU47" s="24"/>
      <c r="DV47" s="89">
        <f t="shared" ref="DV47" si="140">+DV39+DV46</f>
        <v>0</v>
      </c>
      <c r="DW47" s="22"/>
      <c r="DX47" s="92">
        <f t="shared" ref="DX47" si="141"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46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>
        <v>-4050</v>
      </c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46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>
        <v>4050</v>
      </c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46"/>
      <c r="C50" s="39"/>
      <c r="D50" s="40"/>
      <c r="E50" s="40"/>
      <c r="F50" s="40">
        <v>15000</v>
      </c>
      <c r="G50" s="40"/>
      <c r="H50" s="41"/>
      <c r="I50" s="39"/>
      <c r="J50" s="40"/>
      <c r="K50" s="40"/>
      <c r="L50" s="41">
        <v>754.1</v>
      </c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>
        <v>66059.609999999986</v>
      </c>
      <c r="C51" s="24"/>
      <c r="D51" s="89">
        <f t="shared" ref="D51" si="142">D19+D20+D29+D31+D47+D48+D49-D30+D21+D50+D95</f>
        <v>19379.87</v>
      </c>
      <c r="E51" s="22"/>
      <c r="F51" s="89">
        <f t="shared" ref="F51:H51" si="143">F19+F20+F29+F31+F47+F48+F49-F30+F21+F50+F95</f>
        <v>523659.76</v>
      </c>
      <c r="G51" s="22"/>
      <c r="H51" s="91">
        <f t="shared" si="143"/>
        <v>69586.350000000006</v>
      </c>
      <c r="I51" s="24"/>
      <c r="J51" s="89">
        <f t="shared" ref="J51" si="144">J19+J20+J29+J31+J47+J48+J49-J30+J21+J50+J95</f>
        <v>132317.87000000002</v>
      </c>
      <c r="K51" s="22"/>
      <c r="L51" s="91">
        <f t="shared" ref="L51" si="145">L19+L20+L29+L31+L47+L48+L49-L30+L21+L50+L95</f>
        <v>61165.74</v>
      </c>
      <c r="M51" s="24"/>
      <c r="N51" s="89">
        <f t="shared" ref="N51" si="146">N19+N20+N29+N31+N47+N48+N49-N30+N21+N50+N95</f>
        <v>160723.91999999998</v>
      </c>
      <c r="O51" s="22"/>
      <c r="P51" s="91">
        <f>P19+P20+P29+P31+P47+P48+P49-P30+P21+P50+P95</f>
        <v>83527.909999999989</v>
      </c>
      <c r="Q51" s="24"/>
      <c r="R51" s="89">
        <f t="shared" ref="R51" si="147">R19+R20+R29+R31+R47+R48+R49-R30+R21+R50+R95</f>
        <v>164441.28</v>
      </c>
      <c r="S51" s="22"/>
      <c r="T51" s="91">
        <f t="shared" ref="T51" si="148">T19+T20+T29+T31+T47+T48+T49-T30+T21+T50+T95</f>
        <v>69281.22</v>
      </c>
      <c r="U51" s="24"/>
      <c r="V51" s="89">
        <f>V19+V20+V29+V31+V47+V48+V49-V30+V21+V50+V95</f>
        <v>159016.54</v>
      </c>
      <c r="W51" s="22"/>
      <c r="X51" s="91">
        <f>X19+X20+X29+X31+X47+X48+X49-X30+X21+X50+X95</f>
        <v>43026.48</v>
      </c>
      <c r="Y51" s="24"/>
      <c r="Z51" s="89">
        <f t="shared" ref="Z51" si="149">Z19+Z20+Z29+Z31+Z47+Z48+Z49-Z30+Z21+Z50+Z95</f>
        <v>121855.03000000001</v>
      </c>
      <c r="AA51" s="22"/>
      <c r="AB51" s="91">
        <f t="shared" ref="AB51" si="150">AB19+AB20+AB29+AB31+AB47+AB48+AB49-AB30+AB21+AB50+AB95</f>
        <v>62459.01999999999</v>
      </c>
      <c r="AC51" s="24"/>
      <c r="AD51" s="89">
        <f t="shared" ref="AD51" si="151">AD19+AD20+AD29+AD31+AD47+AD48+AD49-AD30+AD21+AD50+AD95</f>
        <v>181285.59000000003</v>
      </c>
      <c r="AE51" s="22"/>
      <c r="AF51" s="91">
        <f t="shared" ref="AF51" si="152">AF19+AF20+AF29+AF31+AF47+AF48+AF49-AF30+AF21+AF50+AF95</f>
        <v>64132.570000000007</v>
      </c>
      <c r="AG51" s="24"/>
      <c r="AH51" s="89">
        <f t="shared" ref="AH51" si="153">AH19+AH20+AH29+AH31+AH47+AH48+AH49-AH30+AH21+AH50+AH95</f>
        <v>209571.51</v>
      </c>
      <c r="AI51" s="22"/>
      <c r="AJ51" s="91">
        <f>AJ19+AJ20+AJ29+AJ31+AJ47+AJ48+AJ49-AJ30+AJ21+AJ50+AJ95</f>
        <v>85111.279999999984</v>
      </c>
      <c r="AK51" s="24"/>
      <c r="AL51" s="89">
        <f t="shared" ref="AL51" si="154">AL19+AL20+AL29+AL31+AL47+AL48+AL49-AL30+AL21+AL50+AL95</f>
        <v>0</v>
      </c>
      <c r="AM51" s="22"/>
      <c r="AN51" s="91">
        <f t="shared" ref="AN51" si="155">AN19+AN20+AN29+AN31+AN47+AN48+AN49-AN30+AN21+AN50+AN95</f>
        <v>0</v>
      </c>
      <c r="AO51" s="24"/>
      <c r="AP51" s="89">
        <f t="shared" ref="AP51" si="156">AP19+AP20+AP29+AP31+AP47+AP48+AP49-AP30+AP21+AP50+AP95</f>
        <v>0</v>
      </c>
      <c r="AQ51" s="22"/>
      <c r="AR51" s="91">
        <f t="shared" ref="AR51" si="157">AR19+AR20+AR29+AR31+AR47+AR48+AR49-AR30+AR21+AR50+AR95</f>
        <v>0</v>
      </c>
      <c r="AS51" s="24"/>
      <c r="AT51" s="89">
        <f t="shared" ref="AT51" si="158">AT19+AT20+AT29+AT31+AT47+AT48+AT49-AT30+AT21+AT50+AT95</f>
        <v>0</v>
      </c>
      <c r="AU51" s="22"/>
      <c r="AV51" s="91">
        <f t="shared" ref="AV51" si="159">AV19+AV20+AV29+AV31+AV47+AV48+AV49-AV30+AV21+AV50+AV95</f>
        <v>0</v>
      </c>
      <c r="AW51" s="24"/>
      <c r="AX51" s="89">
        <f t="shared" ref="AX51" si="160">AX19+AX20+AX29+AX31+AX47+AX48+AX49-AX30+AX21+AX50+AX95</f>
        <v>0</v>
      </c>
      <c r="AY51" s="22"/>
      <c r="AZ51" s="91">
        <f t="shared" ref="AZ51" si="161">AZ19+AZ20+AZ29+AZ31+AZ47+AZ48+AZ49-AZ30+AZ21+AZ50+AZ95</f>
        <v>0</v>
      </c>
      <c r="BA51" s="24"/>
      <c r="BB51" s="89">
        <f t="shared" ref="BB51" si="162">BB19+BB20+BB29+BB31+BB47+BB48+BB49-BB30+BB21+BB50+BB95</f>
        <v>0</v>
      </c>
      <c r="BC51" s="22"/>
      <c r="BD51" s="91">
        <f t="shared" ref="BD51" si="163">BD19+BD20+BD29+BD31+BD47+BD48+BD49-BD30+BD21+BD50+BD95</f>
        <v>0</v>
      </c>
      <c r="BE51" s="24"/>
      <c r="BF51" s="89">
        <f t="shared" ref="BF51" si="164">BF19+BF20+BF29+BF31+BF47+BF48+BF49-BF30+BF21+BF50+BF95</f>
        <v>0</v>
      </c>
      <c r="BG51" s="22"/>
      <c r="BH51" s="91">
        <f t="shared" ref="BH51" si="165">BH19+BH20+BH29+BH31+BH47+BH48+BH49-BH30+BH21+BH50+BH95</f>
        <v>0</v>
      </c>
      <c r="BI51" s="24"/>
      <c r="BJ51" s="89">
        <f t="shared" ref="BJ51" si="166">BJ19+BJ20+BJ29+BJ31+BJ47+BJ48+BJ49-BJ30+BJ21+BJ50+BJ95</f>
        <v>0</v>
      </c>
      <c r="BK51" s="22"/>
      <c r="BL51" s="91">
        <f t="shared" ref="BL51" si="167">BL19+BL20+BL29+BL31+BL47+BL48+BL49-BL30+BL21+BL50+BL95</f>
        <v>0</v>
      </c>
      <c r="BM51" s="24"/>
      <c r="BN51" s="89">
        <f t="shared" ref="BN51" si="168">BN19+BN20+BN29+BN31+BN47+BN48+BN49-BN30+BN21+BN50+BN95</f>
        <v>0</v>
      </c>
      <c r="BO51" s="22"/>
      <c r="BP51" s="91">
        <f t="shared" ref="BP51" si="169">BP19+BP20+BP29+BP31+BP47+BP48+BP49-BP30+BP21+BP50+BP95</f>
        <v>0</v>
      </c>
      <c r="BQ51" s="24"/>
      <c r="BR51" s="89">
        <f t="shared" ref="BR51" si="170">BR19+BR20+BR29+BR31+BR47+BR48+BR49-BR30+BR21+BR50+BR95</f>
        <v>0</v>
      </c>
      <c r="BS51" s="22"/>
      <c r="BT51" s="91">
        <f t="shared" ref="BT51" si="171">BT19+BT20+BT29+BT31+BT47+BT48+BT49-BT30+BT21+BT50+BT95</f>
        <v>0</v>
      </c>
      <c r="BU51" s="24"/>
      <c r="BV51" s="89">
        <f t="shared" ref="BV51" si="172">BV19+BV20+BV29+BV31+BV47+BV48+BV49-BV30+BV21+BV50+BV95</f>
        <v>0</v>
      </c>
      <c r="BW51" s="22"/>
      <c r="BX51" s="91">
        <f t="shared" ref="BX51" si="173">BX19+BX20+BX29+BX31+BX47+BX48+BX49-BX30+BX21+BX50+BX95</f>
        <v>0</v>
      </c>
      <c r="BY51" s="24"/>
      <c r="BZ51" s="89">
        <f t="shared" ref="BZ51" si="174">BZ19+BZ20+BZ29+BZ31+BZ47+BZ48+BZ49-BZ30+BZ21+BZ50+BZ95</f>
        <v>0</v>
      </c>
      <c r="CA51" s="22"/>
      <c r="CB51" s="91">
        <f t="shared" ref="CB51" si="175">CB19+CB20+CB29+CB31+CB47+CB48+CB49-CB30+CB21+CB50+CB95</f>
        <v>0</v>
      </c>
      <c r="CC51" s="24"/>
      <c r="CD51" s="89">
        <f t="shared" ref="CD51" si="176">CD19+CD20+CD29+CD31+CD47+CD48+CD49-CD30+CD21+CD50+CD95</f>
        <v>0</v>
      </c>
      <c r="CE51" s="22"/>
      <c r="CF51" s="91">
        <f t="shared" ref="CF51" si="177">CF19+CF20+CF29+CF31+CF47+CF48+CF49-CF30+CF21+CF50+CF95</f>
        <v>0</v>
      </c>
      <c r="CG51" s="24"/>
      <c r="CH51" s="89">
        <f t="shared" ref="CH51" si="178">CH19+CH20+CH29+CH31+CH47+CH48+CH49-CH30+CH21+CH50+CH95</f>
        <v>0</v>
      </c>
      <c r="CI51" s="22"/>
      <c r="CJ51" s="91">
        <f t="shared" ref="CJ51" si="179">CJ19+CJ20+CJ29+CJ31+CJ47+CJ48+CJ49-CJ30+CJ21+CJ50+CJ95</f>
        <v>0</v>
      </c>
      <c r="CK51" s="24"/>
      <c r="CL51" s="89">
        <f t="shared" ref="CL51" si="180">CL19+CL20+CL29+CL31+CL47+CL48+CL49-CL30+CL21+CL50+CL95</f>
        <v>0</v>
      </c>
      <c r="CM51" s="22"/>
      <c r="CN51" s="91">
        <f t="shared" ref="CN51" si="181">CN19+CN20+CN29+CN31+CN47+CN48+CN49-CN30+CN21+CN50+CN95</f>
        <v>0</v>
      </c>
      <c r="CO51" s="24"/>
      <c r="CP51" s="89">
        <f t="shared" ref="CP51" si="182">CP19+CP20+CP29+CP31+CP47+CP48+CP49-CP30+CP21+CP50+CP95</f>
        <v>0</v>
      </c>
      <c r="CQ51" s="22"/>
      <c r="CR51" s="91">
        <f t="shared" ref="CR51" si="183">CR19+CR20+CR29+CR31+CR47+CR48+CR49-CR30+CR21+CR50+CR95</f>
        <v>0</v>
      </c>
      <c r="CS51" s="24"/>
      <c r="CT51" s="89">
        <f t="shared" ref="CT51" si="184">CT19+CT20+CT29+CT31+CT47+CT48+CT49-CT30+CT21+CT50+CT95</f>
        <v>0</v>
      </c>
      <c r="CU51" s="22"/>
      <c r="CV51" s="91">
        <f t="shared" ref="CV51" si="185">CV19+CV20+CV29+CV31+CV47+CV48+CV49-CV30+CV21+CV50+CV95</f>
        <v>0</v>
      </c>
      <c r="CW51" s="24"/>
      <c r="CX51" s="89">
        <f t="shared" ref="CX51" si="186">CX19+CX20+CX29+CX31+CX47+CX48+CX49-CX30+CX21+CX50+CX95</f>
        <v>0</v>
      </c>
      <c r="CY51" s="22"/>
      <c r="CZ51" s="91">
        <f t="shared" ref="CZ51" si="187">CZ19+CZ20+CZ29+CZ31+CZ47+CZ48+CZ49-CZ30+CZ21+CZ50+CZ95</f>
        <v>0</v>
      </c>
      <c r="DA51" s="24"/>
      <c r="DB51" s="89">
        <f t="shared" ref="DB51" si="188">DB19+DB20+DB29+DB31+DB47+DB48+DB49-DB30+DB21+DB50+DB95</f>
        <v>0</v>
      </c>
      <c r="DC51" s="22"/>
      <c r="DD51" s="91">
        <f t="shared" ref="DD51" si="189">DD19+DD20+DD29+DD31+DD47+DD48+DD49-DD30+DD21+DD50+DD95</f>
        <v>0</v>
      </c>
      <c r="DE51" s="24"/>
      <c r="DF51" s="89">
        <f t="shared" ref="DF51" si="190">DF19+DF20+DF29+DF31+DF47+DF48+DF49-DF30+DF21+DF50+DF95</f>
        <v>0</v>
      </c>
      <c r="DG51" s="22"/>
      <c r="DH51" s="91">
        <f t="shared" ref="DH51" si="191">DH19+DH20+DH29+DH31+DH47+DH48+DH49-DH30+DH21+DH50+DH95</f>
        <v>0</v>
      </c>
      <c r="DI51" s="24"/>
      <c r="DJ51" s="89">
        <f t="shared" ref="DJ51" si="192">DJ19+DJ20+DJ29+DJ31+DJ47+DJ48+DJ49-DJ30+DJ21+DJ50+DJ95</f>
        <v>0</v>
      </c>
      <c r="DK51" s="22"/>
      <c r="DL51" s="91">
        <f t="shared" ref="DL51" si="193">DL19+DL20+DL29+DL31+DL47+DL48+DL49-DL30+DL21+DL50+DL95</f>
        <v>0</v>
      </c>
      <c r="DM51" s="24"/>
      <c r="DN51" s="89">
        <f t="shared" ref="DN51" si="194">DN19+DN20+DN29+DN31+DN47+DN48+DN49-DN30+DN21+DN50+DN95</f>
        <v>0</v>
      </c>
      <c r="DO51" s="22"/>
      <c r="DP51" s="91">
        <f t="shared" ref="DP51" si="195">DP19+DP20+DP29+DP31+DP47+DP48+DP49-DP30+DP21+DP50+DP95</f>
        <v>0</v>
      </c>
      <c r="DQ51" s="24"/>
      <c r="DR51" s="89">
        <f t="shared" ref="DR51" si="196">DR19+DR20+DR29+DR31+DR47+DR48+DR49-DR30+DR21+DR50+DR95</f>
        <v>0</v>
      </c>
      <c r="DS51" s="22"/>
      <c r="DT51" s="91">
        <f t="shared" ref="DT51" si="197">DT19+DT20+DT29+DT31+DT47+DT48+DT49-DT30+DT21+DT50+DT95</f>
        <v>0</v>
      </c>
      <c r="DU51" s="24"/>
      <c r="DV51" s="89">
        <f t="shared" ref="DV51" si="198">DV19+DV20+DV29+DV31+DV47+DV48+DV49-DV30+DV21+DV50+DV95</f>
        <v>0</v>
      </c>
      <c r="DW51" s="22"/>
      <c r="DX51" s="92">
        <f t="shared" ref="DX51" si="199"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38">
        <v>69873.23</v>
      </c>
      <c r="C52" s="39"/>
      <c r="D52" s="40">
        <v>19379.84</v>
      </c>
      <c r="E52" s="40"/>
      <c r="F52" s="40">
        <v>525809.62</v>
      </c>
      <c r="G52" s="40"/>
      <c r="H52" s="41">
        <v>69386.53</v>
      </c>
      <c r="I52" s="39"/>
      <c r="J52" s="40">
        <v>132411.72</v>
      </c>
      <c r="K52" s="40"/>
      <c r="L52" s="41">
        <v>69782.19</v>
      </c>
      <c r="M52" s="39"/>
      <c r="N52" s="40">
        <v>162572.09</v>
      </c>
      <c r="O52" s="40"/>
      <c r="P52" s="41">
        <v>83485.16</v>
      </c>
      <c r="Q52" s="39"/>
      <c r="R52" s="40">
        <v>164519.81</v>
      </c>
      <c r="S52" s="40"/>
      <c r="T52" s="41">
        <v>69270.98</v>
      </c>
      <c r="U52" s="39"/>
      <c r="V52" s="40">
        <v>157089.37</v>
      </c>
      <c r="W52" s="40"/>
      <c r="X52" s="41">
        <v>43025.66</v>
      </c>
      <c r="Y52" s="39"/>
      <c r="Z52" s="40">
        <v>121858.48</v>
      </c>
      <c r="AA52" s="40"/>
      <c r="AB52" s="41">
        <v>62885.59</v>
      </c>
      <c r="AC52" s="39"/>
      <c r="AD52" s="40">
        <v>181279.3</v>
      </c>
      <c r="AE52" s="40"/>
      <c r="AF52" s="41">
        <v>64131.45</v>
      </c>
      <c r="AG52" s="39"/>
      <c r="AH52" s="40">
        <v>209260.49</v>
      </c>
      <c r="AI52" s="40"/>
      <c r="AJ52" s="41">
        <v>85153.79</v>
      </c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46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>
        <v>29.5</v>
      </c>
      <c r="M53" s="39"/>
      <c r="N53" s="88">
        <f>-120</f>
        <v>-120</v>
      </c>
      <c r="O53" s="40"/>
      <c r="P53" s="41">
        <v>-32</v>
      </c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>
        <v>-45.5</v>
      </c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>
        <v>69873.23</v>
      </c>
      <c r="C54" s="24"/>
      <c r="D54" s="89">
        <f>SUM(D52:D53)</f>
        <v>19379.84</v>
      </c>
      <c r="E54" s="22"/>
      <c r="F54" s="89">
        <f>SUM(F52:F53)</f>
        <v>526492.6</v>
      </c>
      <c r="G54" s="22"/>
      <c r="H54" s="91">
        <f>SUM(H52:H53)</f>
        <v>69386.53</v>
      </c>
      <c r="I54" s="24"/>
      <c r="J54" s="89">
        <f>SUM(J52:J53)</f>
        <v>132357.72</v>
      </c>
      <c r="K54" s="22"/>
      <c r="L54" s="91">
        <f>SUM(L52:L53)</f>
        <v>69811.69</v>
      </c>
      <c r="M54" s="24"/>
      <c r="N54" s="89">
        <f>SUM(N52:N53)</f>
        <v>162452.09</v>
      </c>
      <c r="O54" s="22"/>
      <c r="P54" s="91">
        <f>SUM(P52:P53)</f>
        <v>83453.16</v>
      </c>
      <c r="Q54" s="24"/>
      <c r="R54" s="89">
        <f>SUM(R52:R53)</f>
        <v>164519.81</v>
      </c>
      <c r="S54" s="22"/>
      <c r="T54" s="91">
        <f>SUM(T52:T53)</f>
        <v>69270.98</v>
      </c>
      <c r="U54" s="24"/>
      <c r="V54" s="89">
        <f>SUM(V52:V53)</f>
        <v>157089.37</v>
      </c>
      <c r="W54" s="22"/>
      <c r="X54" s="91">
        <f>SUM(X52:X53)</f>
        <v>43025.66</v>
      </c>
      <c r="Y54" s="24"/>
      <c r="Z54" s="89">
        <f>SUM(Z52:Z53)</f>
        <v>121858.48</v>
      </c>
      <c r="AA54" s="22"/>
      <c r="AB54" s="91">
        <f>SUM(AB52:AB53)</f>
        <v>62685.09</v>
      </c>
      <c r="AC54" s="24"/>
      <c r="AD54" s="89">
        <f>SUM(AD52:AD53)</f>
        <v>181279.3</v>
      </c>
      <c r="AE54" s="22"/>
      <c r="AF54" s="91">
        <f>SUM(AF52:AF53)</f>
        <v>64131.45</v>
      </c>
      <c r="AG54" s="24"/>
      <c r="AH54" s="89">
        <f>SUM(AH52:AH53)</f>
        <v>209260.49</v>
      </c>
      <c r="AI54" s="22"/>
      <c r="AJ54" s="91">
        <f>SUM(AJ52:AJ53)</f>
        <v>85108.29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68">
        <v>-3813.6200000000099</v>
      </c>
      <c r="C55" s="24"/>
      <c r="D55" s="89">
        <f>+D51-D54</f>
        <v>2.9999999998835847E-2</v>
      </c>
      <c r="E55" s="22"/>
      <c r="F55" s="89">
        <f>+F51-F54</f>
        <v>-2832.8399999999674</v>
      </c>
      <c r="G55" s="22"/>
      <c r="H55" s="91">
        <f>+H51-H54</f>
        <v>199.82000000000698</v>
      </c>
      <c r="I55" s="24"/>
      <c r="J55" s="89">
        <f>+J51-J54</f>
        <v>-39.849999999976717</v>
      </c>
      <c r="K55" s="22"/>
      <c r="L55" s="91">
        <f>+L51-L54</f>
        <v>-8645.9500000000044</v>
      </c>
      <c r="M55" s="24"/>
      <c r="N55" s="89">
        <f>+N51-N54</f>
        <v>-1728.1700000000128</v>
      </c>
      <c r="O55" s="22"/>
      <c r="P55" s="91">
        <f>+P51-P54</f>
        <v>74.749999999985448</v>
      </c>
      <c r="Q55" s="24"/>
      <c r="R55" s="89">
        <f>+R51-R54</f>
        <v>-78.529999999998836</v>
      </c>
      <c r="S55" s="22"/>
      <c r="T55" s="91">
        <f>+T51-T54</f>
        <v>10.240000000005239</v>
      </c>
      <c r="U55" s="24"/>
      <c r="V55" s="89">
        <f>+V51-V54</f>
        <v>1927.1700000000128</v>
      </c>
      <c r="W55" s="22"/>
      <c r="X55" s="91">
        <f>+X51-X54</f>
        <v>0.81999999999970896</v>
      </c>
      <c r="Y55" s="24"/>
      <c r="Z55" s="89">
        <f>+Z51-Z54</f>
        <v>-3.4499999999825377</v>
      </c>
      <c r="AA55" s="22"/>
      <c r="AB55" s="91">
        <f>+AB51-AB54</f>
        <v>-226.07000000000698</v>
      </c>
      <c r="AC55" s="24"/>
      <c r="AD55" s="89">
        <f>+AD51-AD54</f>
        <v>6.2900000000372529</v>
      </c>
      <c r="AE55" s="22"/>
      <c r="AF55" s="91">
        <f>+AF51-AF54</f>
        <v>1.1200000000098953</v>
      </c>
      <c r="AG55" s="24"/>
      <c r="AH55" s="89">
        <f>+AH51-AH54</f>
        <v>311.02000000001863</v>
      </c>
      <c r="AI55" s="22"/>
      <c r="AJ55" s="91">
        <f>+AJ51-AJ54</f>
        <v>2.9899999999906868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69">
        <v>5</v>
      </c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70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66">
        <v>7632.6400000000021</v>
      </c>
      <c r="C58" s="72"/>
      <c r="D58" s="93">
        <f t="shared" ref="D58" si="200">+D67-C63</f>
        <v>-16.130000000001814</v>
      </c>
      <c r="E58" s="73"/>
      <c r="F58" s="93">
        <f t="shared" ref="F58" si="201">+F67-E63</f>
        <v>251.25000000000364</v>
      </c>
      <c r="G58" s="73"/>
      <c r="H58" s="94">
        <f t="shared" ref="H58" si="202">+H67-G63</f>
        <v>6146.4700000000012</v>
      </c>
      <c r="I58" s="72"/>
      <c r="J58" s="93">
        <f t="shared" ref="J58" si="203">+J67-I63</f>
        <v>-3180.8700000000017</v>
      </c>
      <c r="K58" s="73"/>
      <c r="L58" s="94">
        <f t="shared" ref="L58" si="204">+L67-K63</f>
        <v>20.579999999999472</v>
      </c>
      <c r="M58" s="72"/>
      <c r="N58" s="93">
        <f t="shared" ref="N58" si="205">+N67-M63</f>
        <v>39211.5</v>
      </c>
      <c r="O58" s="73"/>
      <c r="P58" s="94">
        <f t="shared" ref="P58" si="206">+P67-O63</f>
        <v>-20.099999999998545</v>
      </c>
      <c r="Q58" s="72"/>
      <c r="R58" s="93">
        <f t="shared" ref="R58" si="207">+R67-Q63</f>
        <v>23.519999999996799</v>
      </c>
      <c r="S58" s="73"/>
      <c r="T58" s="94">
        <f t="shared" ref="T58" si="208">+T67-S63</f>
        <v>13.2800000000002</v>
      </c>
      <c r="U58" s="72"/>
      <c r="V58" s="93">
        <f t="shared" ref="V58" si="209">+V67-U63</f>
        <v>-39.429999999998472</v>
      </c>
      <c r="W58" s="73"/>
      <c r="X58" s="94">
        <f t="shared" ref="X58" si="210">+X67-W63</f>
        <v>58.230000000000473</v>
      </c>
      <c r="Y58" s="72"/>
      <c r="Z58" s="93">
        <f t="shared" ref="Z58" si="211">+Z67-Y63</f>
        <v>12.340000000000146</v>
      </c>
      <c r="AA58" s="73"/>
      <c r="AB58" s="94">
        <f t="shared" ref="AB58" si="212">+AB67-AA63</f>
        <v>12.199999999999363</v>
      </c>
      <c r="AC58" s="72"/>
      <c r="AD58" s="93">
        <f t="shared" ref="AD58" si="213">+AD67-AC63</f>
        <v>71.970000000001164</v>
      </c>
      <c r="AE58" s="73"/>
      <c r="AF58" s="94">
        <f t="shared" ref="AF58" si="214">+AF67-AE63</f>
        <v>-64.970000000000709</v>
      </c>
      <c r="AG58" s="72"/>
      <c r="AH58" s="93">
        <f t="shared" ref="AH58" si="215">+AH67-AG63</f>
        <v>-7776.6500000000005</v>
      </c>
      <c r="AI58" s="73"/>
      <c r="AJ58" s="94">
        <f t="shared" ref="AJ58" si="216">+AJ67-AI63</f>
        <v>7384.7700000000023</v>
      </c>
      <c r="AK58" s="72"/>
      <c r="AL58" s="93">
        <f t="shared" ref="AL58" si="217">+AL67-AK63</f>
        <v>-59347.3</v>
      </c>
      <c r="AM58" s="73"/>
      <c r="AN58" s="94">
        <f t="shared" ref="AN58" si="218">+AN67-AM63</f>
        <v>0</v>
      </c>
      <c r="AO58" s="72"/>
      <c r="AP58" s="93">
        <f t="shared" ref="AP58" si="219">+AP67-AO63</f>
        <v>0</v>
      </c>
      <c r="AQ58" s="73"/>
      <c r="AR58" s="94">
        <f t="shared" ref="AR58" si="220">+AR67-AQ63</f>
        <v>0</v>
      </c>
      <c r="AS58" s="72"/>
      <c r="AT58" s="93">
        <f t="shared" ref="AT58" si="221">+AT67-AS63</f>
        <v>0</v>
      </c>
      <c r="AU58" s="73"/>
      <c r="AV58" s="94">
        <f t="shared" ref="AV58" si="222">+AV67-AU63</f>
        <v>0</v>
      </c>
      <c r="AW58" s="72"/>
      <c r="AX58" s="93">
        <f t="shared" ref="AX58" si="223">+AX67-AW63</f>
        <v>0</v>
      </c>
      <c r="AY58" s="73"/>
      <c r="AZ58" s="94">
        <f t="shared" ref="AZ58" si="224">+AZ67-AY63</f>
        <v>0</v>
      </c>
      <c r="BA58" s="72"/>
      <c r="BB58" s="93">
        <f t="shared" ref="BB58" si="225">+BB67-BA63</f>
        <v>0</v>
      </c>
      <c r="BC58" s="73"/>
      <c r="BD58" s="94">
        <f t="shared" ref="BD58" si="226">+BD67-BC63</f>
        <v>0</v>
      </c>
      <c r="BE58" s="72"/>
      <c r="BF58" s="93">
        <f t="shared" ref="BF58" si="227">+BF67-BE63</f>
        <v>0</v>
      </c>
      <c r="BG58" s="73"/>
      <c r="BH58" s="94">
        <f t="shared" ref="BH58" si="228">+BH67-BG63</f>
        <v>0</v>
      </c>
      <c r="BI58" s="72"/>
      <c r="BJ58" s="93">
        <f t="shared" ref="BJ58" si="229">+BJ67-BI63</f>
        <v>0</v>
      </c>
      <c r="BK58" s="73"/>
      <c r="BL58" s="94">
        <f t="shared" ref="BL58" si="230">+BL67-BK63</f>
        <v>0</v>
      </c>
      <c r="BM58" s="72"/>
      <c r="BN58" s="93">
        <f t="shared" ref="BN58" si="231">+BN67-BM63</f>
        <v>0</v>
      </c>
      <c r="BO58" s="73"/>
      <c r="BP58" s="94">
        <f t="shared" ref="BP58" si="232">+BP67-BO63</f>
        <v>0</v>
      </c>
      <c r="BQ58" s="72"/>
      <c r="BR58" s="93">
        <f t="shared" ref="BR58" si="233">+BR67-BQ63</f>
        <v>0</v>
      </c>
      <c r="BS58" s="73"/>
      <c r="BT58" s="94">
        <f t="shared" ref="BT58" si="234">+BT67-BS63</f>
        <v>0</v>
      </c>
      <c r="BU58" s="72"/>
      <c r="BV58" s="93">
        <f t="shared" ref="BV58" si="235">+BV67-BU63</f>
        <v>0</v>
      </c>
      <c r="BW58" s="73"/>
      <c r="BX58" s="94">
        <f t="shared" ref="BX58" si="236">+BX67-BW63</f>
        <v>0</v>
      </c>
      <c r="BY58" s="72"/>
      <c r="BZ58" s="93">
        <f t="shared" ref="BZ58" si="237">+BZ67-BY63</f>
        <v>0</v>
      </c>
      <c r="CA58" s="73"/>
      <c r="CB58" s="94">
        <f t="shared" ref="CB58" si="238">+CB67-CA63</f>
        <v>0</v>
      </c>
      <c r="CC58" s="72"/>
      <c r="CD58" s="93">
        <f t="shared" ref="CD58" si="239">+CD67-CC63</f>
        <v>0</v>
      </c>
      <c r="CE58" s="73"/>
      <c r="CF58" s="94">
        <f t="shared" ref="CF58" si="240">+CF67-CE63</f>
        <v>0</v>
      </c>
      <c r="CG58" s="72"/>
      <c r="CH58" s="93">
        <f t="shared" ref="CH58" si="241">+CH67-CG63</f>
        <v>0</v>
      </c>
      <c r="CI58" s="73"/>
      <c r="CJ58" s="94">
        <f t="shared" ref="CJ58" si="242">+CJ67-CI63</f>
        <v>0</v>
      </c>
      <c r="CK58" s="72"/>
      <c r="CL58" s="93">
        <f t="shared" ref="CL58" si="243">+CL67-CK63</f>
        <v>0</v>
      </c>
      <c r="CM58" s="73"/>
      <c r="CN58" s="94">
        <f t="shared" ref="CN58" si="244">+CN67-CM63</f>
        <v>0</v>
      </c>
      <c r="CO58" s="72"/>
      <c r="CP58" s="93">
        <f t="shared" ref="CP58" si="245">+CP67-CO63</f>
        <v>0</v>
      </c>
      <c r="CQ58" s="73"/>
      <c r="CR58" s="94">
        <f t="shared" ref="CR58" si="246">+CR67-CQ63</f>
        <v>0</v>
      </c>
      <c r="CS58" s="72"/>
      <c r="CT58" s="93">
        <f t="shared" ref="CT58" si="247">+CT67-CS63</f>
        <v>0</v>
      </c>
      <c r="CU58" s="73"/>
      <c r="CV58" s="94">
        <f t="shared" ref="CV58" si="248">+CV67-CU63</f>
        <v>0</v>
      </c>
      <c r="CW58" s="72"/>
      <c r="CX58" s="93">
        <f t="shared" ref="CX58" si="249">+CX67-CW63</f>
        <v>0</v>
      </c>
      <c r="CY58" s="73"/>
      <c r="CZ58" s="94">
        <f t="shared" ref="CZ58" si="250">+CZ67-CY63</f>
        <v>0</v>
      </c>
      <c r="DA58" s="72"/>
      <c r="DB58" s="93">
        <f t="shared" ref="DB58" si="251">+DB67-DA63</f>
        <v>0</v>
      </c>
      <c r="DC58" s="73"/>
      <c r="DD58" s="94">
        <f t="shared" ref="DD58" si="252">+DD67-DC63</f>
        <v>0</v>
      </c>
      <c r="DE58" s="72"/>
      <c r="DF58" s="93">
        <f t="shared" ref="DF58" si="253">+DF67-DE63</f>
        <v>0</v>
      </c>
      <c r="DG58" s="73"/>
      <c r="DH58" s="94">
        <f t="shared" ref="DH58" si="254">+DH67-DG63</f>
        <v>0</v>
      </c>
      <c r="DI58" s="72"/>
      <c r="DJ58" s="93">
        <f t="shared" ref="DJ58" si="255">+DJ67-DI63</f>
        <v>0</v>
      </c>
      <c r="DK58" s="73"/>
      <c r="DL58" s="94">
        <f t="shared" ref="DL58" si="256">+DL67-DK63</f>
        <v>0</v>
      </c>
      <c r="DM58" s="72"/>
      <c r="DN58" s="93">
        <f t="shared" ref="DN58" si="257">+DN67-DM63</f>
        <v>0</v>
      </c>
      <c r="DO58" s="73"/>
      <c r="DP58" s="94">
        <f t="shared" ref="DP58" si="258">+DP67-DO63</f>
        <v>0</v>
      </c>
      <c r="DQ58" s="72"/>
      <c r="DR58" s="93">
        <f t="shared" ref="DR58" si="259">+DR67-DQ63</f>
        <v>0</v>
      </c>
      <c r="DS58" s="73"/>
      <c r="DT58" s="94">
        <f t="shared" ref="DT58" si="260">+DT67-DS63</f>
        <v>0</v>
      </c>
      <c r="DU58" s="72"/>
      <c r="DV58" s="93">
        <f t="shared" ref="DV58" si="261">+DV67-DU63</f>
        <v>0</v>
      </c>
      <c r="DW58" s="73"/>
      <c r="DX58" s="95">
        <f t="shared" ref="DX58" si="262"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38">
        <v>12062.7</v>
      </c>
      <c r="C59" s="87">
        <f>+B59-D59+D90</f>
        <v>213.90000000000146</v>
      </c>
      <c r="D59" s="40">
        <v>11848.8</v>
      </c>
      <c r="E59" s="88">
        <f>+D59-F59+F90</f>
        <v>4189.0999999999995</v>
      </c>
      <c r="F59" s="40">
        <v>7659.7</v>
      </c>
      <c r="G59" s="88">
        <f>+F59-H59+H90</f>
        <v>-5360.5000000000009</v>
      </c>
      <c r="H59" s="41">
        <v>13020.2</v>
      </c>
      <c r="I59" s="87">
        <f>+H59-J59+J90</f>
        <v>1426.8000000000011</v>
      </c>
      <c r="J59" s="40">
        <v>11593.4</v>
      </c>
      <c r="K59" s="88">
        <f>+J59-L59+L90</f>
        <v>619.10000000000036</v>
      </c>
      <c r="L59" s="41">
        <v>10974.3</v>
      </c>
      <c r="M59" s="87">
        <f>+L59-N59+N90</f>
        <v>-10887.8</v>
      </c>
      <c r="N59" s="40">
        <v>21862.1</v>
      </c>
      <c r="O59" s="88">
        <f>+N59-P59+P90</f>
        <v>836.59999999999854</v>
      </c>
      <c r="P59" s="41">
        <v>21025.5</v>
      </c>
      <c r="Q59" s="87">
        <f>+P59-R59+R90</f>
        <v>1554.4000000000015</v>
      </c>
      <c r="R59" s="40">
        <v>19471.099999999999</v>
      </c>
      <c r="S59" s="88">
        <f>+R59-T59+T90</f>
        <v>795</v>
      </c>
      <c r="T59" s="41">
        <v>18676.099999999999</v>
      </c>
      <c r="U59" s="87">
        <f>+T59-V59+V90</f>
        <v>1772.7999999999993</v>
      </c>
      <c r="V59" s="40">
        <v>16903.3</v>
      </c>
      <c r="W59" s="88">
        <f>+V59-X59+X90</f>
        <v>435.79999999999927</v>
      </c>
      <c r="X59" s="41">
        <v>16467.5</v>
      </c>
      <c r="Y59" s="87">
        <f>+X59-Z59+Z90</f>
        <v>1759.6000000000004</v>
      </c>
      <c r="Z59" s="40">
        <v>14707.9</v>
      </c>
      <c r="AA59" s="88">
        <f>+Z59-AB59+AB90</f>
        <v>588</v>
      </c>
      <c r="AB59" s="41">
        <v>14119.9</v>
      </c>
      <c r="AC59" s="87">
        <f>+AB59-AD59+AD90</f>
        <v>1973.3999999999996</v>
      </c>
      <c r="AD59" s="40">
        <v>12146.5</v>
      </c>
      <c r="AE59" s="88">
        <f>+AD59-AF59+AF90</f>
        <v>590.10000000000036</v>
      </c>
      <c r="AF59" s="41">
        <v>11556.4</v>
      </c>
      <c r="AG59" s="87">
        <f>+AF59-AH59+AH90</f>
        <v>1789.6000000000004</v>
      </c>
      <c r="AH59" s="40">
        <v>22403.8</v>
      </c>
      <c r="AI59" s="88">
        <f>+AH59-AJ59+AJ90</f>
        <v>676.79999999999927</v>
      </c>
      <c r="AJ59" s="41">
        <v>21727</v>
      </c>
      <c r="AK59" s="87">
        <f>+AJ59-AL59+AL90</f>
        <v>21727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38">
        <v>8604.2000000000007</v>
      </c>
      <c r="C60" s="87">
        <f>+B60-D60+D91</f>
        <v>188.70000000000073</v>
      </c>
      <c r="D60" s="40">
        <v>8415.5</v>
      </c>
      <c r="E60" s="88">
        <f>+D60-F60+F91</f>
        <v>2975.3999999999996</v>
      </c>
      <c r="F60" s="40">
        <v>5440.1</v>
      </c>
      <c r="G60" s="88">
        <f>+F60-H60+H91</f>
        <v>211.60000000000036</v>
      </c>
      <c r="H60" s="41">
        <v>5228.5</v>
      </c>
      <c r="I60" s="87">
        <f>+H60-J60+J91</f>
        <v>719.19999999999982</v>
      </c>
      <c r="J60" s="40">
        <v>4509.3</v>
      </c>
      <c r="K60" s="88">
        <f>+J60-L60+L91</f>
        <v>517.40000000000009</v>
      </c>
      <c r="L60" s="41">
        <v>3991.9</v>
      </c>
      <c r="M60" s="87">
        <f>+L60-N60+N91</f>
        <v>-5348.4</v>
      </c>
      <c r="N60" s="40">
        <v>9340.2999999999993</v>
      </c>
      <c r="O60" s="88">
        <f>+N60-P60+P91</f>
        <v>426.79999999999927</v>
      </c>
      <c r="P60" s="41">
        <v>8913.5</v>
      </c>
      <c r="Q60" s="87">
        <f>+P60-R60+R91</f>
        <v>1005.6000000000004</v>
      </c>
      <c r="R60" s="40">
        <v>7907.9</v>
      </c>
      <c r="S60" s="88">
        <f>+R60-T60+T91</f>
        <v>229.39999999999964</v>
      </c>
      <c r="T60" s="41">
        <v>7678.5</v>
      </c>
      <c r="U60" s="87">
        <f>+T60-V60+V91</f>
        <v>1107.1999999999998</v>
      </c>
      <c r="V60" s="40">
        <v>6571.3</v>
      </c>
      <c r="W60" s="88">
        <f>+V60-X60+X91</f>
        <v>242</v>
      </c>
      <c r="X60" s="41">
        <v>6329.3</v>
      </c>
      <c r="Y60" s="87">
        <f>+X60-Z60+Z91</f>
        <v>795.60000000000036</v>
      </c>
      <c r="Z60" s="40">
        <v>5533.7</v>
      </c>
      <c r="AA60" s="88">
        <f>+Z60-AB60+AB91</f>
        <v>320.59999999999945</v>
      </c>
      <c r="AB60" s="41">
        <v>5213.1000000000004</v>
      </c>
      <c r="AC60" s="87">
        <f>+AB60-AD60+AD91</f>
        <v>1164.1000000000004</v>
      </c>
      <c r="AD60" s="40">
        <v>4049</v>
      </c>
      <c r="AE60" s="88">
        <f>+AD60-AF60+AF91</f>
        <v>326.30000000000018</v>
      </c>
      <c r="AF60" s="41">
        <v>3722.7</v>
      </c>
      <c r="AG60" s="87">
        <f>+AF60-AH60+AH91</f>
        <v>1026.4000000000005</v>
      </c>
      <c r="AH60" s="40">
        <v>9009.2999999999993</v>
      </c>
      <c r="AI60" s="88">
        <f>+AH60-AJ60+AJ91</f>
        <v>534.29999999999927</v>
      </c>
      <c r="AJ60" s="41">
        <v>8475</v>
      </c>
      <c r="AK60" s="87">
        <f>+AJ60-AL60+AL91</f>
        <v>8475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38">
        <v>6197.2</v>
      </c>
      <c r="C61" s="87">
        <f>+B61-D61+D92</f>
        <v>48</v>
      </c>
      <c r="D61" s="40">
        <v>6149.2</v>
      </c>
      <c r="E61" s="88">
        <f>+D61-F61+F92</f>
        <v>2156.1999999999998</v>
      </c>
      <c r="F61" s="40">
        <v>3993</v>
      </c>
      <c r="G61" s="88">
        <f>+F61-H61+H92</f>
        <v>250.69999999999982</v>
      </c>
      <c r="H61" s="41">
        <v>3742.3</v>
      </c>
      <c r="I61" s="87">
        <f>+H61-J61+J92</f>
        <v>375.30000000000018</v>
      </c>
      <c r="J61" s="40">
        <v>3367</v>
      </c>
      <c r="K61" s="88">
        <f>+J61-L61+L92</f>
        <v>80.599999999999909</v>
      </c>
      <c r="L61" s="41">
        <v>3286.4</v>
      </c>
      <c r="M61" s="87">
        <f>+L61-N61+N92</f>
        <v>-4385.3999999999996</v>
      </c>
      <c r="N61" s="40">
        <v>7671.8</v>
      </c>
      <c r="O61" s="88">
        <f>+N61-P61+P92</f>
        <v>210.19999999999982</v>
      </c>
      <c r="P61" s="41">
        <v>7461.6</v>
      </c>
      <c r="Q61" s="87">
        <f>+P61-R61+R92</f>
        <v>384</v>
      </c>
      <c r="R61" s="40">
        <v>7077.6</v>
      </c>
      <c r="S61" s="88">
        <f>+R61-T61+T92</f>
        <v>150.60000000000036</v>
      </c>
      <c r="T61" s="41">
        <v>6927</v>
      </c>
      <c r="U61" s="87">
        <f>+T61-V61+V92</f>
        <v>448.5</v>
      </c>
      <c r="V61" s="40">
        <v>6478.5</v>
      </c>
      <c r="W61" s="88">
        <f>+V61-X61+X92</f>
        <v>21.100000000000364</v>
      </c>
      <c r="X61" s="41">
        <v>6457.4</v>
      </c>
      <c r="Y61" s="87">
        <f>+X61-Z61+Z92</f>
        <v>130.79999999999927</v>
      </c>
      <c r="Z61" s="40">
        <v>6326.6</v>
      </c>
      <c r="AA61" s="88">
        <f>+Z61-AB61+AB92</f>
        <v>162.10000000000036</v>
      </c>
      <c r="AB61" s="41">
        <v>6164.5</v>
      </c>
      <c r="AC61" s="87">
        <f>+AB61-AD61+AD92</f>
        <v>612.10000000000036</v>
      </c>
      <c r="AD61" s="40">
        <v>5552.4</v>
      </c>
      <c r="AE61" s="88">
        <f>+AD61-AF61+AF92</f>
        <v>81.699999999999818</v>
      </c>
      <c r="AF61" s="41">
        <v>5470.7</v>
      </c>
      <c r="AG61" s="87">
        <f>+AF61-AH61+AH92</f>
        <v>25564.1</v>
      </c>
      <c r="AH61" s="40">
        <v>826.6</v>
      </c>
      <c r="AI61" s="88">
        <f>+AH61-AJ61+AJ92</f>
        <v>-7175.9</v>
      </c>
      <c r="AJ61" s="41">
        <v>8002.5</v>
      </c>
      <c r="AK61" s="87">
        <f>+AJ61-AL61+AL92</f>
        <v>8002.5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38">
        <v>13556.3</v>
      </c>
      <c r="C62" s="87">
        <f>+B62-D62+D93</f>
        <v>105.39999999999964</v>
      </c>
      <c r="D62" s="40">
        <v>13450.9</v>
      </c>
      <c r="E62" s="88">
        <f>+D62-F62+F93</f>
        <v>7060.5999999999995</v>
      </c>
      <c r="F62" s="40">
        <v>6390.3</v>
      </c>
      <c r="G62" s="88">
        <f>+F62-H62+H93</f>
        <v>876.19999999999982</v>
      </c>
      <c r="H62" s="41">
        <v>5514.1</v>
      </c>
      <c r="I62" s="87">
        <f>+H62-J62+J93</f>
        <v>1700.9000000000005</v>
      </c>
      <c r="J62" s="40">
        <v>3813.2</v>
      </c>
      <c r="K62" s="88">
        <f>+J62-L62+L93</f>
        <v>698.09999999999991</v>
      </c>
      <c r="L62" s="41">
        <v>3115.1</v>
      </c>
      <c r="M62" s="87">
        <f>+L62-N62+N93</f>
        <v>-13854.300000000001</v>
      </c>
      <c r="N62" s="40">
        <v>16969.400000000001</v>
      </c>
      <c r="O62" s="88">
        <f>+N62-P62+P93</f>
        <v>881.20000000000073</v>
      </c>
      <c r="P62" s="41">
        <v>16088.2</v>
      </c>
      <c r="Q62" s="87">
        <f>+P62-R62+R93</f>
        <v>1781.4000000000015</v>
      </c>
      <c r="R62" s="40">
        <v>14306.8</v>
      </c>
      <c r="S62" s="88">
        <f>+R62-T62+T93</f>
        <v>481.89999999999964</v>
      </c>
      <c r="T62" s="41">
        <v>13824.9</v>
      </c>
      <c r="U62" s="87">
        <f>+T62-V62+V93</f>
        <v>1436.2999999999993</v>
      </c>
      <c r="V62" s="40">
        <v>12388.6</v>
      </c>
      <c r="W62" s="88">
        <f>+V62-X62+X93</f>
        <v>319.5</v>
      </c>
      <c r="X62" s="41">
        <v>12069.1</v>
      </c>
      <c r="Y62" s="87">
        <f>+X62-Z62+Z93</f>
        <v>1087.3999999999996</v>
      </c>
      <c r="Z62" s="40">
        <v>10981.7</v>
      </c>
      <c r="AA62" s="88">
        <f>+Z62-AB62+AB93</f>
        <v>712.20000000000073</v>
      </c>
      <c r="AB62" s="41">
        <v>10269.5</v>
      </c>
      <c r="AC62" s="87">
        <f>+AB62-AD62+AD93</f>
        <v>1743.2999999999993</v>
      </c>
      <c r="AD62" s="40">
        <v>8526.2000000000007</v>
      </c>
      <c r="AE62" s="88">
        <f>+AD62-AF62+AF93</f>
        <v>763.60000000000036</v>
      </c>
      <c r="AF62" s="41">
        <v>7762.6</v>
      </c>
      <c r="AG62" s="87">
        <f>+AF62-AH62+AH93</f>
        <v>-14334.499999999998</v>
      </c>
      <c r="AH62" s="40">
        <v>22120.1</v>
      </c>
      <c r="AI62" s="88">
        <f>+AH62-AJ62+AJ93</f>
        <v>977.29999999999927</v>
      </c>
      <c r="AJ62" s="41">
        <v>21142.799999999999</v>
      </c>
      <c r="AK62" s="87">
        <f>+AJ62-AL62+AL93</f>
        <v>21142.799999999999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>
        <v>-410377.96</v>
      </c>
      <c r="C63" s="86">
        <f>SUM(C59:C62)</f>
        <v>556.00000000000182</v>
      </c>
      <c r="D63" s="89">
        <f>+D67-C67</f>
        <v>4959656.87</v>
      </c>
      <c r="E63" s="89">
        <f>SUM(E59:E62)</f>
        <v>16381.3</v>
      </c>
      <c r="F63" s="89">
        <f>+F67-E67</f>
        <v>1000036.55</v>
      </c>
      <c r="G63" s="89">
        <f>SUM(G59:G62)</f>
        <v>-4022.0000000000009</v>
      </c>
      <c r="H63" s="91">
        <f>+H67-G67</f>
        <v>-1000032.53</v>
      </c>
      <c r="I63" s="86">
        <f>SUM(I59:I62)</f>
        <v>4222.2000000000016</v>
      </c>
      <c r="J63" s="89">
        <f>+J67-I67</f>
        <v>997167.33</v>
      </c>
      <c r="K63" s="89">
        <f>SUM(K59:K62)</f>
        <v>1915.2000000000003</v>
      </c>
      <c r="L63" s="91">
        <f>+L67-K67</f>
        <v>-1099999.22</v>
      </c>
      <c r="M63" s="86">
        <f>SUM(M59:M62)</f>
        <v>-34475.9</v>
      </c>
      <c r="N63" s="89">
        <f>+N67-M67</f>
        <v>464939.6</v>
      </c>
      <c r="O63" s="89">
        <f>SUM(O59:O62)</f>
        <v>2354.7999999999984</v>
      </c>
      <c r="P63" s="91">
        <f>+P67-O67</f>
        <v>901244.86800000002</v>
      </c>
      <c r="Q63" s="86">
        <f>SUM(Q59:Q62)</f>
        <v>4725.4000000000033</v>
      </c>
      <c r="R63" s="89">
        <f>+R67-Q67</f>
        <v>-1266184.2480000001</v>
      </c>
      <c r="S63" s="89">
        <f>SUM(S59:S62)</f>
        <v>1656.8999999999996</v>
      </c>
      <c r="T63" s="91">
        <f>+T67-S67</f>
        <v>-20.820000000000164</v>
      </c>
      <c r="U63" s="86">
        <f>SUM(U59:U62)</f>
        <v>4764.7999999999984</v>
      </c>
      <c r="V63" s="89">
        <f>+V67-U67</f>
        <v>23.369999999999891</v>
      </c>
      <c r="W63" s="89">
        <f>SUM(W59:W62)</f>
        <v>1018.3999999999996</v>
      </c>
      <c r="X63" s="91">
        <f>+X67-W67</f>
        <v>-2.3699999999998909</v>
      </c>
      <c r="Y63" s="86">
        <f>SUM(Y59:Y62)</f>
        <v>3773.3999999999996</v>
      </c>
      <c r="Z63" s="89">
        <f>+Z67-Y67</f>
        <v>-1.2600000000002183</v>
      </c>
      <c r="AA63" s="89">
        <f>SUM(AA59:AA62)</f>
        <v>1782.9000000000005</v>
      </c>
      <c r="AB63" s="91">
        <f>+AB67-AA67</f>
        <v>-10004.9</v>
      </c>
      <c r="AC63" s="86">
        <f>SUM(AC59:AC62)</f>
        <v>5492.9</v>
      </c>
      <c r="AD63" s="89">
        <f>+AD67-AC67</f>
        <v>10005.870000000001</v>
      </c>
      <c r="AE63" s="89">
        <f>SUM(AE59:AE62)</f>
        <v>1761.7000000000007</v>
      </c>
      <c r="AF63" s="91">
        <f>+AF67-AE67</f>
        <v>-70062.27</v>
      </c>
      <c r="AG63" s="86">
        <f>SUM(AG59:AG62)</f>
        <v>14045.6</v>
      </c>
      <c r="AH63" s="89">
        <f>+AH67-AG67</f>
        <v>70054.95</v>
      </c>
      <c r="AI63" s="89">
        <f>SUM(AI59:AI62)</f>
        <v>-4987.5000000000018</v>
      </c>
      <c r="AJ63" s="91">
        <f>+AJ67-AI67</f>
        <v>1109266.27</v>
      </c>
      <c r="AK63" s="86">
        <f>SUM(AK59:AK62)</f>
        <v>59347.3</v>
      </c>
      <c r="AL63" s="89">
        <f>+AL67-AK67</f>
        <v>8360996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76">
        <v>1090.8800000000001</v>
      </c>
      <c r="C64" s="86">
        <f>+C73+C76+C79+C82+C85+C88</f>
        <v>211</v>
      </c>
      <c r="D64" s="22">
        <v>198.74</v>
      </c>
      <c r="E64" s="89">
        <f>+E73+E76+E79+E82+E85+E88</f>
        <v>4308</v>
      </c>
      <c r="F64" s="22">
        <v>4318.45</v>
      </c>
      <c r="G64" s="89">
        <f>+G73+G76+G79+G82+G85+G88</f>
        <v>539</v>
      </c>
      <c r="H64" s="23">
        <v>532.08000000000004</v>
      </c>
      <c r="I64" s="86">
        <f>+I73+I76+I79+I82+I85+I88</f>
        <v>1305</v>
      </c>
      <c r="J64" s="22">
        <v>647</v>
      </c>
      <c r="K64" s="89">
        <f>+K73+K76+K79+K82+K85+K88</f>
        <v>637</v>
      </c>
      <c r="L64" s="23">
        <v>635.87</v>
      </c>
      <c r="M64" s="86">
        <f>+M73+M76+M79+M82+M85+M88</f>
        <v>1456</v>
      </c>
      <c r="N64" s="22">
        <v>1455.65</v>
      </c>
      <c r="O64" s="89">
        <f>+O73+O76+O79+O82+O85+O88</f>
        <v>-1265373.1680000001</v>
      </c>
      <c r="P64" s="23">
        <v>812.25</v>
      </c>
      <c r="Q64" s="86">
        <f>+Q73+Q76+Q79+Q82+Q85+Q88</f>
        <v>1267730.1680000001</v>
      </c>
      <c r="R64" s="22">
        <v>1545.32</v>
      </c>
      <c r="S64" s="89">
        <f>+S73+S76+S79+S82+S85+S88</f>
        <v>800</v>
      </c>
      <c r="T64" s="23">
        <v>799.28</v>
      </c>
      <c r="U64" s="86">
        <f>+U73+U76+U79+U82+U85+U88</f>
        <v>1712</v>
      </c>
      <c r="V64" s="22">
        <v>1713.79</v>
      </c>
      <c r="W64" s="89">
        <f>+W73+W76+W79+W82+W85+W88</f>
        <v>489</v>
      </c>
      <c r="X64" s="23">
        <v>488.77</v>
      </c>
      <c r="Y64" s="86">
        <f>+Y73+Y76+Y79+Y82+Y85+Y88</f>
        <v>1770</v>
      </c>
      <c r="Z64" s="22">
        <v>1768.26</v>
      </c>
      <c r="AA64" s="89">
        <f>+AA73+AA76+AA79+AA82+AA85+AA88</f>
        <v>601</v>
      </c>
      <c r="AB64" s="23">
        <v>602.51</v>
      </c>
      <c r="AC64" s="86">
        <f>+AC73+AC76+AC79+AC82+AC85+AC88</f>
        <v>1998</v>
      </c>
      <c r="AD64" s="22">
        <v>1997.42</v>
      </c>
      <c r="AE64" s="89">
        <f>+AE73+AE76+AE79+AE82+AE85+AE88</f>
        <v>589</v>
      </c>
      <c r="AF64" s="23">
        <v>526.92999999999995</v>
      </c>
      <c r="AG64" s="86">
        <f>+AG73+AG76+AG79+AG82+AG85+AG88</f>
        <v>1716</v>
      </c>
      <c r="AH64" s="22">
        <v>1778.29</v>
      </c>
      <c r="AI64" s="89">
        <f>+AI73+AI76+AI79+AI82+AI85+AI88</f>
        <v>672</v>
      </c>
      <c r="AJ64" s="23">
        <v>671.51</v>
      </c>
      <c r="AK64" s="86">
        <f>+AK73+AK76+AK79+AK82+AK85+AK88</f>
        <v>-2927123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76">
        <v>363.47</v>
      </c>
      <c r="C65" s="86">
        <f>+C72+C75+C78+C81+C84+C87</f>
        <v>-1059017</v>
      </c>
      <c r="D65" s="22">
        <v>183.71</v>
      </c>
      <c r="E65" s="89">
        <f>+E72+E75+E78+E81+E84+E87</f>
        <v>2949</v>
      </c>
      <c r="F65" s="22">
        <v>2949.57</v>
      </c>
      <c r="G65" s="89">
        <f>+G72+G75+G78+G81+G84+G87</f>
        <v>252</v>
      </c>
      <c r="H65" s="23">
        <v>250.94</v>
      </c>
      <c r="I65" s="86">
        <f>+I72+I75+I78+I81+I84+I87</f>
        <v>673</v>
      </c>
      <c r="J65" s="22">
        <v>21</v>
      </c>
      <c r="K65" s="89">
        <f>+K72+K75+K78+K81+K84+K87</f>
        <v>100518</v>
      </c>
      <c r="L65" s="23">
        <v>519.23</v>
      </c>
      <c r="M65" s="86">
        <f>+M72+M75+M78+M81+M84+M87</f>
        <v>-464040</v>
      </c>
      <c r="N65" s="22">
        <v>899.76</v>
      </c>
      <c r="O65" s="89">
        <f>+O72+O75+O78+O81+O84+O87</f>
        <v>365355</v>
      </c>
      <c r="P65" s="23">
        <v>414.27</v>
      </c>
      <c r="Q65" s="86">
        <f>+Q72+Q75+Q78+Q81+Q84+Q87</f>
        <v>998</v>
      </c>
      <c r="R65" s="22">
        <v>998.91</v>
      </c>
      <c r="S65" s="89">
        <f>+S72+S75+S78+S81+S84+S87</f>
        <v>242</v>
      </c>
      <c r="T65" s="23">
        <v>221.91</v>
      </c>
      <c r="U65" s="86">
        <f>+U72+U75+U78+U81+U84+U87</f>
        <v>1074</v>
      </c>
      <c r="V65" s="22">
        <v>1093.1199999999999</v>
      </c>
      <c r="W65" s="89">
        <f>+W72+W75+W78+W81+W84+W87</f>
        <v>244</v>
      </c>
      <c r="X65" s="23">
        <v>243.26</v>
      </c>
      <c r="Y65" s="86">
        <f>+Y72+Y75+Y78+Y81+Y84+Y87</f>
        <v>788</v>
      </c>
      <c r="Z65" s="22">
        <v>788.78</v>
      </c>
      <c r="AA65" s="89">
        <f>+AA72+AA75+AA78+AA81+AA84+AA87</f>
        <v>10314</v>
      </c>
      <c r="AB65" s="23">
        <v>313.33</v>
      </c>
      <c r="AC65" s="86">
        <f>+AC72+AC75+AC78+AC81+AC84+AC87</f>
        <v>-8837</v>
      </c>
      <c r="AD65" s="22">
        <v>1164.1300000000001</v>
      </c>
      <c r="AE65" s="89">
        <f>+AE72+AE75+AE78+AE81+AE84+AE87</f>
        <v>70324</v>
      </c>
      <c r="AF65" s="23">
        <v>322.7</v>
      </c>
      <c r="AG65" s="86">
        <f>+AG72+AG75+AG78+AG81+AG84+AG87</f>
        <v>-68938</v>
      </c>
      <c r="AH65" s="22">
        <v>1065.99</v>
      </c>
      <c r="AI65" s="89">
        <f>+AI72+AI75+AI78+AI81+AI84+AI87</f>
        <v>70493</v>
      </c>
      <c r="AJ65" s="23">
        <v>489.3</v>
      </c>
      <c r="AK65" s="86">
        <f>+AK72+AK75+AK78+AK81+AK84+AK87</f>
        <v>-1930648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76">
        <v>8441.69</v>
      </c>
      <c r="C66" s="86">
        <f>+C71+C74+C77+C80+C83+C86</f>
        <v>-3900311</v>
      </c>
      <c r="D66" s="22">
        <v>157.41999999999999</v>
      </c>
      <c r="E66" s="89">
        <f>+E71+E74+E77+E80+E83+E86</f>
        <v>-990661</v>
      </c>
      <c r="F66" s="22">
        <v>9364.5300000000007</v>
      </c>
      <c r="G66" s="89">
        <f>+G71+G74+G77+G80+G83+G86</f>
        <v>1001366</v>
      </c>
      <c r="H66" s="23">
        <v>1341.45</v>
      </c>
      <c r="I66" s="86">
        <f>+I71+I74+I77+I80+I83+I86</f>
        <v>-998104</v>
      </c>
      <c r="J66" s="22">
        <v>373.33</v>
      </c>
      <c r="K66" s="89">
        <f>+K71+K74+K77+K80+K83+K86</f>
        <v>1000780</v>
      </c>
      <c r="L66" s="23">
        <v>780.68</v>
      </c>
      <c r="M66" s="86">
        <f>+M71+M74+M77+M80+M83+M86</f>
        <v>2380</v>
      </c>
      <c r="N66" s="22">
        <v>2380.19</v>
      </c>
      <c r="O66" s="89">
        <f>+O71+O74+O77+O80+O83+O86</f>
        <v>1108</v>
      </c>
      <c r="P66" s="23">
        <v>1108.18</v>
      </c>
      <c r="Q66" s="86">
        <f>+Q71+Q74+Q77+Q80+Q83+Q86</f>
        <v>2205</v>
      </c>
      <c r="R66" s="22">
        <v>2204.69</v>
      </c>
      <c r="S66" s="89">
        <f>+S71+S74+S77+S80+S83+S86</f>
        <v>649</v>
      </c>
      <c r="T66" s="23">
        <v>648.99</v>
      </c>
      <c r="U66" s="86">
        <f>+U71+U74+U77+U80+U83+U86</f>
        <v>1916</v>
      </c>
      <c r="V66" s="22">
        <v>1918.46</v>
      </c>
      <c r="W66" s="89">
        <f>+W71+W74+W77+W80+W83+W86</f>
        <v>346</v>
      </c>
      <c r="X66" s="23">
        <v>344.6</v>
      </c>
      <c r="Y66" s="86">
        <f>+Y71+Y74+Y77+Y80+Y83+Y86</f>
        <v>1229</v>
      </c>
      <c r="Z66" s="22">
        <v>1228.7</v>
      </c>
      <c r="AA66" s="89">
        <f>+AA71+AA74+AA77+AA80+AA83+AA86</f>
        <v>885</v>
      </c>
      <c r="AB66" s="23">
        <v>879.26</v>
      </c>
      <c r="AC66" s="86">
        <f>+AC71+AC74+AC77+AC80+AC83+AC86</f>
        <v>2398</v>
      </c>
      <c r="AD66" s="22">
        <v>2403.3200000000002</v>
      </c>
      <c r="AE66" s="89">
        <f>+AE71+AE74+AE77+AE80+AE83+AE86</f>
        <v>846</v>
      </c>
      <c r="AF66" s="23">
        <v>847.1</v>
      </c>
      <c r="AG66" s="86">
        <f>+AG71+AG74+AG77+AG80+AG83+AG86</f>
        <v>3436</v>
      </c>
      <c r="AH66" s="22">
        <v>3424.67</v>
      </c>
      <c r="AI66" s="89">
        <f>+AI71+AI74+AI77+AI80+AI83+AI86</f>
        <v>-1178034</v>
      </c>
      <c r="AJ66" s="23">
        <v>1236.46</v>
      </c>
      <c r="AK66" s="86">
        <f>+AK71+AK74+AK77+AK80+AK83+AK86</f>
        <v>-3503225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77"/>
      <c r="B67" s="43">
        <v>9896.0400000000009</v>
      </c>
      <c r="C67" s="86">
        <f t="shared" ref="C67:D67" si="263">SUM(C64:C66)</f>
        <v>-4959117</v>
      </c>
      <c r="D67" s="89">
        <f t="shared" si="263"/>
        <v>539.87</v>
      </c>
      <c r="E67" s="89">
        <f t="shared" ref="E67:F67" si="264">SUM(E64:E66)</f>
        <v>-983404</v>
      </c>
      <c r="F67" s="89">
        <f t="shared" si="264"/>
        <v>16632.550000000003</v>
      </c>
      <c r="G67" s="89">
        <f t="shared" ref="G67:P67" si="265">SUM(G64:G66)</f>
        <v>1002157</v>
      </c>
      <c r="H67" s="91">
        <f t="shared" si="265"/>
        <v>2124.4700000000003</v>
      </c>
      <c r="I67" s="86">
        <f t="shared" si="265"/>
        <v>-996126</v>
      </c>
      <c r="J67" s="89">
        <f t="shared" si="265"/>
        <v>1041.33</v>
      </c>
      <c r="K67" s="89">
        <f t="shared" si="265"/>
        <v>1101935</v>
      </c>
      <c r="L67" s="91">
        <f t="shared" si="265"/>
        <v>1935.7799999999997</v>
      </c>
      <c r="M67" s="86">
        <f t="shared" si="265"/>
        <v>-460204</v>
      </c>
      <c r="N67" s="89">
        <f t="shared" si="265"/>
        <v>4735.6000000000004</v>
      </c>
      <c r="O67" s="89">
        <f t="shared" si="265"/>
        <v>-898910.16800000006</v>
      </c>
      <c r="P67" s="91">
        <f t="shared" si="265"/>
        <v>2334.6999999999998</v>
      </c>
      <c r="Q67" s="86">
        <f t="shared" ref="Q67:CB67" si="266">SUM(Q64:Q66)</f>
        <v>1270933.1680000001</v>
      </c>
      <c r="R67" s="89">
        <f t="shared" si="266"/>
        <v>4748.92</v>
      </c>
      <c r="S67" s="89">
        <f t="shared" si="266"/>
        <v>1691</v>
      </c>
      <c r="T67" s="91">
        <f t="shared" si="266"/>
        <v>1670.1799999999998</v>
      </c>
      <c r="U67" s="86">
        <f t="shared" si="266"/>
        <v>4702</v>
      </c>
      <c r="V67" s="89">
        <f t="shared" si="266"/>
        <v>4725.37</v>
      </c>
      <c r="W67" s="89">
        <f t="shared" si="266"/>
        <v>1079</v>
      </c>
      <c r="X67" s="91">
        <f t="shared" si="266"/>
        <v>1076.6300000000001</v>
      </c>
      <c r="Y67" s="86">
        <f t="shared" si="266"/>
        <v>3787</v>
      </c>
      <c r="Z67" s="89">
        <f t="shared" si="266"/>
        <v>3785.74</v>
      </c>
      <c r="AA67" s="89">
        <f t="shared" si="266"/>
        <v>11800</v>
      </c>
      <c r="AB67" s="91">
        <f t="shared" si="266"/>
        <v>1795.1</v>
      </c>
      <c r="AC67" s="86">
        <f t="shared" si="266"/>
        <v>-4441</v>
      </c>
      <c r="AD67" s="89">
        <f t="shared" si="266"/>
        <v>5564.8700000000008</v>
      </c>
      <c r="AE67" s="89">
        <f t="shared" si="266"/>
        <v>71759</v>
      </c>
      <c r="AF67" s="91">
        <f t="shared" si="266"/>
        <v>1696.73</v>
      </c>
      <c r="AG67" s="86">
        <f t="shared" si="266"/>
        <v>-63786</v>
      </c>
      <c r="AH67" s="89">
        <f t="shared" si="266"/>
        <v>6268.95</v>
      </c>
      <c r="AI67" s="89">
        <f t="shared" si="266"/>
        <v>-1106869</v>
      </c>
      <c r="AJ67" s="91">
        <f t="shared" si="266"/>
        <v>2397.27</v>
      </c>
      <c r="AK67" s="86">
        <f t="shared" si="266"/>
        <v>-8360996</v>
      </c>
      <c r="AL67" s="89">
        <f t="shared" si="266"/>
        <v>0</v>
      </c>
      <c r="AM67" s="89">
        <f t="shared" si="266"/>
        <v>0</v>
      </c>
      <c r="AN67" s="91">
        <f t="shared" si="266"/>
        <v>0</v>
      </c>
      <c r="AO67" s="86">
        <f t="shared" si="266"/>
        <v>0</v>
      </c>
      <c r="AP67" s="89">
        <f t="shared" si="266"/>
        <v>0</v>
      </c>
      <c r="AQ67" s="89">
        <f t="shared" si="266"/>
        <v>0</v>
      </c>
      <c r="AR67" s="91">
        <f t="shared" si="266"/>
        <v>0</v>
      </c>
      <c r="AS67" s="86">
        <f t="shared" si="266"/>
        <v>0</v>
      </c>
      <c r="AT67" s="89">
        <f t="shared" si="266"/>
        <v>0</v>
      </c>
      <c r="AU67" s="89">
        <f t="shared" si="266"/>
        <v>0</v>
      </c>
      <c r="AV67" s="91">
        <f t="shared" si="266"/>
        <v>0</v>
      </c>
      <c r="AW67" s="86">
        <f t="shared" si="266"/>
        <v>0</v>
      </c>
      <c r="AX67" s="89">
        <f t="shared" si="266"/>
        <v>0</v>
      </c>
      <c r="AY67" s="89">
        <f t="shared" si="266"/>
        <v>0</v>
      </c>
      <c r="AZ67" s="91">
        <f t="shared" si="266"/>
        <v>0</v>
      </c>
      <c r="BA67" s="86">
        <f t="shared" si="266"/>
        <v>0</v>
      </c>
      <c r="BB67" s="89">
        <f t="shared" si="266"/>
        <v>0</v>
      </c>
      <c r="BC67" s="89">
        <f t="shared" si="266"/>
        <v>0</v>
      </c>
      <c r="BD67" s="91">
        <f t="shared" si="266"/>
        <v>0</v>
      </c>
      <c r="BE67" s="86">
        <f t="shared" si="266"/>
        <v>0</v>
      </c>
      <c r="BF67" s="89">
        <f t="shared" si="266"/>
        <v>0</v>
      </c>
      <c r="BG67" s="89">
        <f t="shared" si="266"/>
        <v>0</v>
      </c>
      <c r="BH67" s="91">
        <f t="shared" si="266"/>
        <v>0</v>
      </c>
      <c r="BI67" s="86">
        <f t="shared" si="266"/>
        <v>0</v>
      </c>
      <c r="BJ67" s="89">
        <f t="shared" si="266"/>
        <v>0</v>
      </c>
      <c r="BK67" s="89">
        <f t="shared" si="266"/>
        <v>0</v>
      </c>
      <c r="BL67" s="91">
        <f t="shared" si="266"/>
        <v>0</v>
      </c>
      <c r="BM67" s="86">
        <f t="shared" si="266"/>
        <v>0</v>
      </c>
      <c r="BN67" s="89">
        <f t="shared" si="266"/>
        <v>0</v>
      </c>
      <c r="BO67" s="89">
        <f t="shared" si="266"/>
        <v>0</v>
      </c>
      <c r="BP67" s="91">
        <f t="shared" si="266"/>
        <v>0</v>
      </c>
      <c r="BQ67" s="86">
        <f t="shared" si="266"/>
        <v>0</v>
      </c>
      <c r="BR67" s="89">
        <f t="shared" si="266"/>
        <v>0</v>
      </c>
      <c r="BS67" s="89">
        <f t="shared" si="266"/>
        <v>0</v>
      </c>
      <c r="BT67" s="91">
        <f t="shared" si="266"/>
        <v>0</v>
      </c>
      <c r="BU67" s="86">
        <f t="shared" si="266"/>
        <v>0</v>
      </c>
      <c r="BV67" s="89">
        <f t="shared" si="266"/>
        <v>0</v>
      </c>
      <c r="BW67" s="89">
        <f t="shared" si="266"/>
        <v>0</v>
      </c>
      <c r="BX67" s="91">
        <f t="shared" si="266"/>
        <v>0</v>
      </c>
      <c r="BY67" s="86">
        <f t="shared" si="266"/>
        <v>0</v>
      </c>
      <c r="BZ67" s="89">
        <f t="shared" si="266"/>
        <v>0</v>
      </c>
      <c r="CA67" s="89">
        <f t="shared" si="266"/>
        <v>0</v>
      </c>
      <c r="CB67" s="91">
        <f t="shared" si="266"/>
        <v>0</v>
      </c>
      <c r="CC67" s="86">
        <f t="shared" ref="CC67:DX67" si="267">SUM(CC64:CC66)</f>
        <v>0</v>
      </c>
      <c r="CD67" s="89">
        <f t="shared" si="267"/>
        <v>0</v>
      </c>
      <c r="CE67" s="89">
        <f t="shared" si="267"/>
        <v>0</v>
      </c>
      <c r="CF67" s="91">
        <f t="shared" si="267"/>
        <v>0</v>
      </c>
      <c r="CG67" s="86">
        <f t="shared" si="267"/>
        <v>0</v>
      </c>
      <c r="CH67" s="89">
        <f t="shared" si="267"/>
        <v>0</v>
      </c>
      <c r="CI67" s="89">
        <f t="shared" si="267"/>
        <v>0</v>
      </c>
      <c r="CJ67" s="91">
        <f t="shared" si="267"/>
        <v>0</v>
      </c>
      <c r="CK67" s="86">
        <f t="shared" si="267"/>
        <v>0</v>
      </c>
      <c r="CL67" s="89">
        <f t="shared" si="267"/>
        <v>0</v>
      </c>
      <c r="CM67" s="89">
        <f t="shared" si="267"/>
        <v>0</v>
      </c>
      <c r="CN67" s="91">
        <f t="shared" si="267"/>
        <v>0</v>
      </c>
      <c r="CO67" s="86">
        <f t="shared" si="267"/>
        <v>0</v>
      </c>
      <c r="CP67" s="89">
        <f t="shared" si="267"/>
        <v>0</v>
      </c>
      <c r="CQ67" s="89">
        <f t="shared" si="267"/>
        <v>0</v>
      </c>
      <c r="CR67" s="91">
        <f t="shared" si="267"/>
        <v>0</v>
      </c>
      <c r="CS67" s="86">
        <f t="shared" si="267"/>
        <v>0</v>
      </c>
      <c r="CT67" s="89">
        <f t="shared" si="267"/>
        <v>0</v>
      </c>
      <c r="CU67" s="89">
        <f t="shared" si="267"/>
        <v>0</v>
      </c>
      <c r="CV67" s="91">
        <f t="shared" si="267"/>
        <v>0</v>
      </c>
      <c r="CW67" s="86">
        <f t="shared" si="267"/>
        <v>0</v>
      </c>
      <c r="CX67" s="89">
        <f t="shared" si="267"/>
        <v>0</v>
      </c>
      <c r="CY67" s="89">
        <f t="shared" si="267"/>
        <v>0</v>
      </c>
      <c r="CZ67" s="91">
        <f t="shared" si="267"/>
        <v>0</v>
      </c>
      <c r="DA67" s="86">
        <f t="shared" si="267"/>
        <v>0</v>
      </c>
      <c r="DB67" s="89">
        <f t="shared" si="267"/>
        <v>0</v>
      </c>
      <c r="DC67" s="89">
        <f t="shared" si="267"/>
        <v>0</v>
      </c>
      <c r="DD67" s="91">
        <f t="shared" si="267"/>
        <v>0</v>
      </c>
      <c r="DE67" s="86">
        <f t="shared" si="267"/>
        <v>0</v>
      </c>
      <c r="DF67" s="89">
        <f t="shared" si="267"/>
        <v>0</v>
      </c>
      <c r="DG67" s="89">
        <f t="shared" si="267"/>
        <v>0</v>
      </c>
      <c r="DH67" s="91">
        <f t="shared" si="267"/>
        <v>0</v>
      </c>
      <c r="DI67" s="86">
        <f t="shared" si="267"/>
        <v>0</v>
      </c>
      <c r="DJ67" s="89">
        <f t="shared" si="267"/>
        <v>0</v>
      </c>
      <c r="DK67" s="89">
        <f t="shared" si="267"/>
        <v>0</v>
      </c>
      <c r="DL67" s="91">
        <f t="shared" si="267"/>
        <v>0</v>
      </c>
      <c r="DM67" s="86">
        <f t="shared" si="267"/>
        <v>0</v>
      </c>
      <c r="DN67" s="89">
        <f t="shared" si="267"/>
        <v>0</v>
      </c>
      <c r="DO67" s="89">
        <f t="shared" si="267"/>
        <v>0</v>
      </c>
      <c r="DP67" s="91">
        <f t="shared" si="267"/>
        <v>0</v>
      </c>
      <c r="DQ67" s="86">
        <f t="shared" si="267"/>
        <v>0</v>
      </c>
      <c r="DR67" s="89">
        <f t="shared" si="267"/>
        <v>0</v>
      </c>
      <c r="DS67" s="89">
        <f t="shared" si="267"/>
        <v>0</v>
      </c>
      <c r="DT67" s="91">
        <f t="shared" si="267"/>
        <v>0</v>
      </c>
      <c r="DU67" s="86">
        <f t="shared" si="267"/>
        <v>0</v>
      </c>
      <c r="DV67" s="89">
        <f t="shared" si="267"/>
        <v>0</v>
      </c>
      <c r="DW67" s="89">
        <f t="shared" si="267"/>
        <v>0</v>
      </c>
      <c r="DX67" s="92">
        <f t="shared" si="267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76">
        <v>61628.39</v>
      </c>
      <c r="C68" s="24"/>
      <c r="D68" s="22">
        <v>14332.99</v>
      </c>
      <c r="E68" s="22"/>
      <c r="F68" s="22">
        <v>457851.98</v>
      </c>
      <c r="G68" s="22"/>
      <c r="H68" s="23">
        <v>60138.79</v>
      </c>
      <c r="I68" s="24"/>
      <c r="J68" s="22">
        <v>114532.59</v>
      </c>
      <c r="K68" s="22"/>
      <c r="L68" s="23">
        <v>56220.84</v>
      </c>
      <c r="M68" s="24"/>
      <c r="N68" s="22">
        <v>140120.01999999999</v>
      </c>
      <c r="O68" s="22"/>
      <c r="P68" s="23">
        <v>68734.039999999994</v>
      </c>
      <c r="Q68" s="24"/>
      <c r="R68" s="22">
        <v>139519.07</v>
      </c>
      <c r="S68" s="22"/>
      <c r="T68" s="23">
        <v>48410.66</v>
      </c>
      <c r="U68" s="24"/>
      <c r="V68" s="22">
        <v>137333.04</v>
      </c>
      <c r="W68" s="22"/>
      <c r="X68" s="23"/>
      <c r="Y68" s="24"/>
      <c r="Z68" s="22">
        <v>108383.43</v>
      </c>
      <c r="AA68" s="22"/>
      <c r="AB68" s="23">
        <v>52995.61</v>
      </c>
      <c r="AC68" s="24"/>
      <c r="AD68" s="22">
        <v>162524.60999999999</v>
      </c>
      <c r="AE68" s="22"/>
      <c r="AF68" s="23">
        <v>50172.57</v>
      </c>
      <c r="AG68" s="24"/>
      <c r="AH68" s="22">
        <v>186978.72</v>
      </c>
      <c r="AI68" s="22"/>
      <c r="AJ68" s="23">
        <v>71095.149999999994</v>
      </c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43">
        <v>8244.8399999999965</v>
      </c>
      <c r="C69" s="24"/>
      <c r="D69" s="89">
        <f>+D54-D68</f>
        <v>5046.8500000000004</v>
      </c>
      <c r="E69" s="22"/>
      <c r="F69" s="89">
        <f>+F54-F68</f>
        <v>68640.62</v>
      </c>
      <c r="G69" s="22"/>
      <c r="H69" s="91">
        <f>+H54-H68</f>
        <v>9247.739999999998</v>
      </c>
      <c r="I69" s="24"/>
      <c r="J69" s="89">
        <f>+J54-J68</f>
        <v>17825.130000000005</v>
      </c>
      <c r="K69" s="22"/>
      <c r="L69" s="91">
        <f>+L54-L68</f>
        <v>13590.850000000006</v>
      </c>
      <c r="M69" s="24"/>
      <c r="N69" s="89">
        <f>+N54-N68</f>
        <v>22332.070000000007</v>
      </c>
      <c r="O69" s="22"/>
      <c r="P69" s="91">
        <f>+P54-P68</f>
        <v>14719.12000000001</v>
      </c>
      <c r="Q69" s="24"/>
      <c r="R69" s="89">
        <f>+R54-R68</f>
        <v>25000.739999999991</v>
      </c>
      <c r="S69" s="22"/>
      <c r="T69" s="91">
        <f>+T54-T68</f>
        <v>20860.319999999992</v>
      </c>
      <c r="U69" s="24"/>
      <c r="V69" s="89">
        <f>+V54-V68</f>
        <v>19756.329999999987</v>
      </c>
      <c r="W69" s="22"/>
      <c r="X69" s="91">
        <f>+X54-X68</f>
        <v>43025.66</v>
      </c>
      <c r="Y69" s="24"/>
      <c r="Z69" s="89">
        <f>+Z54-Z68</f>
        <v>13475.050000000003</v>
      </c>
      <c r="AA69" s="22"/>
      <c r="AB69" s="91">
        <f>+AB54-AB68</f>
        <v>9689.4799999999959</v>
      </c>
      <c r="AC69" s="24"/>
      <c r="AD69" s="89">
        <f>+AD54-AD68</f>
        <v>18754.690000000002</v>
      </c>
      <c r="AE69" s="22"/>
      <c r="AF69" s="91">
        <f>+AF54-AF68</f>
        <v>13958.879999999997</v>
      </c>
      <c r="AG69" s="24"/>
      <c r="AH69" s="89">
        <f>+AH54-AH68</f>
        <v>22281.76999999999</v>
      </c>
      <c r="AI69" s="22"/>
      <c r="AJ69" s="91">
        <f>+AJ54-AJ68</f>
        <v>14013.14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46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38">
        <v>256347</v>
      </c>
      <c r="C71" s="87">
        <f t="shared" ref="C71:C88" si="268">+D71-B71</f>
        <v>0</v>
      </c>
      <c r="D71" s="40">
        <v>256347</v>
      </c>
      <c r="E71" s="88">
        <f t="shared" ref="E71:E88" si="269">+F71-D71</f>
        <v>600</v>
      </c>
      <c r="F71" s="40">
        <v>256947</v>
      </c>
      <c r="G71" s="88">
        <f t="shared" ref="G71:G88" si="270">+H71-F71</f>
        <v>48</v>
      </c>
      <c r="H71" s="41">
        <v>256995</v>
      </c>
      <c r="I71" s="87">
        <f t="shared" ref="I71:I88" si="271">+J71-H71</f>
        <v>53</v>
      </c>
      <c r="J71" s="40">
        <v>257048</v>
      </c>
      <c r="K71" s="88">
        <f t="shared" ref="K71:K88" si="272">+L71-J71</f>
        <v>0</v>
      </c>
      <c r="L71" s="41">
        <v>257048</v>
      </c>
      <c r="M71" s="87">
        <f t="shared" ref="M71:M88" si="273">+N71-L71</f>
        <v>140</v>
      </c>
      <c r="N71" s="40">
        <v>257188</v>
      </c>
      <c r="O71" s="88">
        <f t="shared" ref="O71:O88" si="274">+P71-N71</f>
        <v>0</v>
      </c>
      <c r="P71" s="41">
        <v>257188</v>
      </c>
      <c r="Q71" s="87">
        <f t="shared" ref="Q71:Q88" si="275">+R71-P71</f>
        <v>128</v>
      </c>
      <c r="R71" s="40">
        <v>257316</v>
      </c>
      <c r="S71" s="88">
        <f t="shared" ref="S71:S88" si="276">+T71-R71</f>
        <v>0</v>
      </c>
      <c r="T71" s="41">
        <v>257316</v>
      </c>
      <c r="U71" s="87">
        <f t="shared" ref="U71:U89" si="277">+V71-T71</f>
        <v>83</v>
      </c>
      <c r="V71" s="40">
        <v>257399</v>
      </c>
      <c r="W71" s="88">
        <f t="shared" ref="W71:W88" si="278">+X71-V71</f>
        <v>0</v>
      </c>
      <c r="X71" s="41">
        <v>257399</v>
      </c>
      <c r="Y71" s="87">
        <f t="shared" ref="Y71:Y88" si="279">+Z71-X71</f>
        <v>31</v>
      </c>
      <c r="Z71" s="40">
        <v>257430</v>
      </c>
      <c r="AA71" s="88">
        <f t="shared" ref="AA71:AA88" si="280">+AB71-Z71</f>
        <v>0</v>
      </c>
      <c r="AB71" s="41">
        <v>257430</v>
      </c>
      <c r="AC71" s="87">
        <f t="shared" ref="AC71:AC88" si="281">+AD71-AB71</f>
        <v>130</v>
      </c>
      <c r="AD71" s="40">
        <v>257560</v>
      </c>
      <c r="AE71" s="88">
        <f t="shared" ref="AE71:AE88" si="282">+AF71-AD71</f>
        <v>0</v>
      </c>
      <c r="AF71" s="41">
        <v>257560</v>
      </c>
      <c r="AG71" s="87">
        <f t="shared" ref="AG71:AG88" si="283">+AH71-AF71</f>
        <v>103</v>
      </c>
      <c r="AH71" s="40">
        <v>257663</v>
      </c>
      <c r="AI71" s="88">
        <f t="shared" ref="AI71:AI88" si="284">+AJ71-AH71</f>
        <v>859421</v>
      </c>
      <c r="AJ71" s="41">
        <v>1117084</v>
      </c>
      <c r="AK71" s="87">
        <f t="shared" ref="AK71:AK88" si="285">+AL71-AJ71</f>
        <v>-1117084</v>
      </c>
      <c r="AL71" s="40"/>
      <c r="AM71" s="88">
        <f t="shared" ref="AM71:AM88" si="286">+AN71-AL71</f>
        <v>0</v>
      </c>
      <c r="AN71" s="41"/>
      <c r="AO71" s="87">
        <f t="shared" ref="AO71:AO88" si="287">+AP71-AN71</f>
        <v>0</v>
      </c>
      <c r="AP71" s="40"/>
      <c r="AQ71" s="88">
        <f t="shared" ref="AQ71:AQ88" si="288">+AR71-AP71</f>
        <v>0</v>
      </c>
      <c r="AR71" s="41"/>
      <c r="AS71" s="87">
        <f t="shared" ref="AS71:AS88" si="289">+AT71-AR71</f>
        <v>0</v>
      </c>
      <c r="AT71" s="40"/>
      <c r="AU71" s="88">
        <f t="shared" ref="AU71:AU88" si="290">+AV71-AT71</f>
        <v>0</v>
      </c>
      <c r="AV71" s="41"/>
      <c r="AW71" s="87">
        <f t="shared" ref="AW71:AW88" si="291">+AX71-AV71</f>
        <v>0</v>
      </c>
      <c r="AX71" s="40"/>
      <c r="AY71" s="88">
        <f t="shared" ref="AY71:AY88" si="292">+AZ71-AX71</f>
        <v>0</v>
      </c>
      <c r="AZ71" s="41"/>
      <c r="BA71" s="87">
        <f t="shared" ref="BA71:BA88" si="293">+BB71-AZ71</f>
        <v>0</v>
      </c>
      <c r="BB71" s="40"/>
      <c r="BC71" s="88">
        <f t="shared" ref="BC71:BC88" si="294">+BD71-BB71</f>
        <v>0</v>
      </c>
      <c r="BD71" s="41"/>
      <c r="BE71" s="87">
        <f t="shared" ref="BE71:BE88" si="295">+BF71-BD71</f>
        <v>0</v>
      </c>
      <c r="BF71" s="40"/>
      <c r="BG71" s="88">
        <f t="shared" ref="BG71:BG88" si="296">+BH71-BF71</f>
        <v>0</v>
      </c>
      <c r="BH71" s="41"/>
      <c r="BI71" s="87">
        <f t="shared" ref="BI71:BI88" si="297">+BJ71-BH71</f>
        <v>0</v>
      </c>
      <c r="BJ71" s="40"/>
      <c r="BK71" s="88">
        <f t="shared" ref="BK71:BK88" si="298">+BL71-BJ71</f>
        <v>0</v>
      </c>
      <c r="BL71" s="41"/>
      <c r="BM71" s="87">
        <f t="shared" ref="BM71:BM88" si="299">+BN71-BL71</f>
        <v>0</v>
      </c>
      <c r="BN71" s="40"/>
      <c r="BO71" s="88">
        <f t="shared" ref="BO71:BO88" si="300">+BP71-BN71</f>
        <v>0</v>
      </c>
      <c r="BP71" s="41"/>
      <c r="BQ71" s="87">
        <f t="shared" ref="BQ71:BQ88" si="301">+BR71-BP71</f>
        <v>0</v>
      </c>
      <c r="BR71" s="40"/>
      <c r="BS71" s="88">
        <f t="shared" ref="BS71:BS88" si="302">+BT71-BR71</f>
        <v>0</v>
      </c>
      <c r="BT71" s="41"/>
      <c r="BU71" s="87">
        <f t="shared" ref="BU71:BU88" si="303">+BV71-BT71</f>
        <v>0</v>
      </c>
      <c r="BV71" s="40"/>
      <c r="BW71" s="88">
        <f t="shared" ref="BW71:BW88" si="304">+BX71-BV71</f>
        <v>0</v>
      </c>
      <c r="BX71" s="41"/>
      <c r="BY71" s="87">
        <f t="shared" ref="BY71:BY88" si="305">+BZ71-BX71</f>
        <v>0</v>
      </c>
      <c r="BZ71" s="40"/>
      <c r="CA71" s="88">
        <f t="shared" ref="CA71:CA88" si="306">+CB71-BZ71</f>
        <v>0</v>
      </c>
      <c r="CB71" s="41"/>
      <c r="CC71" s="87">
        <f t="shared" ref="CC71:CC88" si="307">+CD71-CB71</f>
        <v>0</v>
      </c>
      <c r="CD71" s="40"/>
      <c r="CE71" s="88">
        <f t="shared" ref="CE71:CE88" si="308">+CF71-CD71</f>
        <v>0</v>
      </c>
      <c r="CF71" s="41"/>
      <c r="CG71" s="87">
        <f t="shared" ref="CG71:CG88" si="309">+CH71-CF71</f>
        <v>0</v>
      </c>
      <c r="CH71" s="40"/>
      <c r="CI71" s="88">
        <f t="shared" ref="CI71:CI88" si="310">+CJ71-CH71</f>
        <v>0</v>
      </c>
      <c r="CJ71" s="41"/>
      <c r="CK71" s="87">
        <f t="shared" ref="CK71:CK88" si="311">+CL71-CJ71</f>
        <v>0</v>
      </c>
      <c r="CL71" s="40"/>
      <c r="CM71" s="88">
        <f t="shared" ref="CM71:CM88" si="312">+CN71-CL71</f>
        <v>0</v>
      </c>
      <c r="CN71" s="41"/>
      <c r="CO71" s="87">
        <f t="shared" ref="CO71:CO88" si="313">+CP71-CN71</f>
        <v>0</v>
      </c>
      <c r="CP71" s="40"/>
      <c r="CQ71" s="88">
        <f t="shared" ref="CQ71:CQ88" si="314">+CR71-CP71</f>
        <v>0</v>
      </c>
      <c r="CR71" s="41"/>
      <c r="CS71" s="87">
        <f t="shared" ref="CS71:CS88" si="315">+CT71-CR71</f>
        <v>0</v>
      </c>
      <c r="CT71" s="40"/>
      <c r="CU71" s="88">
        <f t="shared" ref="CU71:CU88" si="316">+CV71-CT71</f>
        <v>0</v>
      </c>
      <c r="CV71" s="41"/>
      <c r="CW71" s="87">
        <f t="shared" ref="CW71:CW88" si="317">+CX71-CV71</f>
        <v>0</v>
      </c>
      <c r="CX71" s="40"/>
      <c r="CY71" s="88">
        <f t="shared" ref="CY71:CY88" si="318">+CZ71-CX71</f>
        <v>0</v>
      </c>
      <c r="CZ71" s="41"/>
      <c r="DA71" s="87">
        <f t="shared" ref="DA71:DA88" si="319">+DB71-CZ71</f>
        <v>0</v>
      </c>
      <c r="DB71" s="40"/>
      <c r="DC71" s="88">
        <f t="shared" ref="DC71:DC88" si="320">+DD71-DB71</f>
        <v>0</v>
      </c>
      <c r="DD71" s="41"/>
      <c r="DE71" s="87">
        <f t="shared" ref="DE71:DE88" si="321">+DF71-DD71</f>
        <v>0</v>
      </c>
      <c r="DF71" s="40"/>
      <c r="DG71" s="88">
        <f t="shared" ref="DG71:DG88" si="322">+DH71-DF71</f>
        <v>0</v>
      </c>
      <c r="DH71" s="41"/>
      <c r="DI71" s="87">
        <f t="shared" ref="DI71:DI88" si="323">+DJ71-DH71</f>
        <v>0</v>
      </c>
      <c r="DJ71" s="40"/>
      <c r="DK71" s="88">
        <f t="shared" ref="DK71:DK88" si="324">+DL71-DJ71</f>
        <v>0</v>
      </c>
      <c r="DL71" s="41"/>
      <c r="DM71" s="87">
        <f t="shared" ref="DM71:DM88" si="325">+DN71-DL71</f>
        <v>0</v>
      </c>
      <c r="DN71" s="40"/>
      <c r="DO71" s="88">
        <f t="shared" ref="DO71:DO88" si="326">+DP71-DN71</f>
        <v>0</v>
      </c>
      <c r="DP71" s="41"/>
      <c r="DQ71" s="87">
        <f t="shared" ref="DQ71:DQ88" si="327">+DR71-DP71</f>
        <v>0</v>
      </c>
      <c r="DR71" s="40"/>
      <c r="DS71" s="88">
        <f t="shared" ref="DS71:DS88" si="328">+DT71-DR71</f>
        <v>0</v>
      </c>
      <c r="DT71" s="41"/>
      <c r="DU71" s="87">
        <f t="shared" ref="DU71:DU88" si="329">+DV71-DT71</f>
        <v>0</v>
      </c>
      <c r="DV71" s="40"/>
      <c r="DW71" s="88">
        <f t="shared" ref="DW71:DW88" si="330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38">
        <v>1176885</v>
      </c>
      <c r="C72" s="87">
        <f t="shared" si="268"/>
        <v>-1059153</v>
      </c>
      <c r="D72" s="40">
        <v>117732</v>
      </c>
      <c r="E72" s="88">
        <f t="shared" si="269"/>
        <v>343</v>
      </c>
      <c r="F72" s="40">
        <v>118075</v>
      </c>
      <c r="G72" s="88">
        <f t="shared" si="270"/>
        <v>5</v>
      </c>
      <c r="H72" s="41">
        <v>118080</v>
      </c>
      <c r="I72" s="87">
        <f t="shared" si="271"/>
        <v>34</v>
      </c>
      <c r="J72" s="40">
        <v>118114</v>
      </c>
      <c r="K72" s="88">
        <f t="shared" si="272"/>
        <v>46</v>
      </c>
      <c r="L72" s="41">
        <v>118160</v>
      </c>
      <c r="M72" s="87">
        <f t="shared" si="273"/>
        <v>19</v>
      </c>
      <c r="N72" s="40">
        <v>118179</v>
      </c>
      <c r="O72" s="88">
        <f t="shared" si="274"/>
        <v>95</v>
      </c>
      <c r="P72" s="41">
        <v>118274</v>
      </c>
      <c r="Q72" s="87">
        <f t="shared" si="275"/>
        <v>44</v>
      </c>
      <c r="R72" s="40">
        <v>118318</v>
      </c>
      <c r="S72" s="88">
        <f t="shared" si="276"/>
        <v>12</v>
      </c>
      <c r="T72" s="41">
        <v>118330</v>
      </c>
      <c r="U72" s="87">
        <f t="shared" si="277"/>
        <v>52</v>
      </c>
      <c r="V72" s="40">
        <v>118382</v>
      </c>
      <c r="W72" s="88">
        <f t="shared" si="278"/>
        <v>0</v>
      </c>
      <c r="X72" s="41">
        <v>118382</v>
      </c>
      <c r="Y72" s="87">
        <f t="shared" si="279"/>
        <v>81</v>
      </c>
      <c r="Z72" s="40">
        <v>118463</v>
      </c>
      <c r="AA72" s="88">
        <f t="shared" si="280"/>
        <v>0</v>
      </c>
      <c r="AB72" s="41">
        <v>118463</v>
      </c>
      <c r="AC72" s="87">
        <f t="shared" si="281"/>
        <v>68</v>
      </c>
      <c r="AD72" s="40">
        <v>118531</v>
      </c>
      <c r="AE72" s="88">
        <f t="shared" si="282"/>
        <v>70000</v>
      </c>
      <c r="AF72" s="41">
        <v>188531</v>
      </c>
      <c r="AG72" s="87">
        <f t="shared" si="283"/>
        <v>-69984</v>
      </c>
      <c r="AH72" s="40">
        <v>118547</v>
      </c>
      <c r="AI72" s="88">
        <f t="shared" si="284"/>
        <v>262845</v>
      </c>
      <c r="AJ72" s="41">
        <v>381392</v>
      </c>
      <c r="AK72" s="87">
        <f t="shared" si="285"/>
        <v>-381392</v>
      </c>
      <c r="AL72" s="40"/>
      <c r="AM72" s="88">
        <f t="shared" si="286"/>
        <v>0</v>
      </c>
      <c r="AN72" s="41"/>
      <c r="AO72" s="87">
        <f t="shared" si="287"/>
        <v>0</v>
      </c>
      <c r="AP72" s="40"/>
      <c r="AQ72" s="88">
        <f t="shared" si="288"/>
        <v>0</v>
      </c>
      <c r="AR72" s="41"/>
      <c r="AS72" s="87">
        <f t="shared" si="289"/>
        <v>0</v>
      </c>
      <c r="AT72" s="40"/>
      <c r="AU72" s="88">
        <f t="shared" si="290"/>
        <v>0</v>
      </c>
      <c r="AV72" s="41"/>
      <c r="AW72" s="87">
        <f t="shared" si="291"/>
        <v>0</v>
      </c>
      <c r="AX72" s="40"/>
      <c r="AY72" s="88">
        <f t="shared" si="292"/>
        <v>0</v>
      </c>
      <c r="AZ72" s="41"/>
      <c r="BA72" s="87">
        <f t="shared" si="293"/>
        <v>0</v>
      </c>
      <c r="BB72" s="40"/>
      <c r="BC72" s="88">
        <f t="shared" si="294"/>
        <v>0</v>
      </c>
      <c r="BD72" s="41"/>
      <c r="BE72" s="87">
        <f t="shared" si="295"/>
        <v>0</v>
      </c>
      <c r="BF72" s="40"/>
      <c r="BG72" s="88">
        <f t="shared" si="296"/>
        <v>0</v>
      </c>
      <c r="BH72" s="41"/>
      <c r="BI72" s="87">
        <f t="shared" si="297"/>
        <v>0</v>
      </c>
      <c r="BJ72" s="40"/>
      <c r="BK72" s="88">
        <f t="shared" si="298"/>
        <v>0</v>
      </c>
      <c r="BL72" s="41"/>
      <c r="BM72" s="87">
        <f t="shared" si="299"/>
        <v>0</v>
      </c>
      <c r="BN72" s="40"/>
      <c r="BO72" s="88">
        <f t="shared" si="300"/>
        <v>0</v>
      </c>
      <c r="BP72" s="41"/>
      <c r="BQ72" s="87">
        <f t="shared" si="301"/>
        <v>0</v>
      </c>
      <c r="BR72" s="40"/>
      <c r="BS72" s="88">
        <f t="shared" si="302"/>
        <v>0</v>
      </c>
      <c r="BT72" s="41"/>
      <c r="BU72" s="87">
        <f t="shared" si="303"/>
        <v>0</v>
      </c>
      <c r="BV72" s="40"/>
      <c r="BW72" s="88">
        <f t="shared" si="304"/>
        <v>0</v>
      </c>
      <c r="BX72" s="41"/>
      <c r="BY72" s="87">
        <f t="shared" si="305"/>
        <v>0</v>
      </c>
      <c r="BZ72" s="40"/>
      <c r="CA72" s="88">
        <f t="shared" si="306"/>
        <v>0</v>
      </c>
      <c r="CB72" s="41"/>
      <c r="CC72" s="87">
        <f t="shared" si="307"/>
        <v>0</v>
      </c>
      <c r="CD72" s="40"/>
      <c r="CE72" s="88">
        <f t="shared" si="308"/>
        <v>0</v>
      </c>
      <c r="CF72" s="41"/>
      <c r="CG72" s="87">
        <f t="shared" si="309"/>
        <v>0</v>
      </c>
      <c r="CH72" s="40"/>
      <c r="CI72" s="88">
        <f t="shared" si="310"/>
        <v>0</v>
      </c>
      <c r="CJ72" s="41"/>
      <c r="CK72" s="87">
        <f t="shared" si="311"/>
        <v>0</v>
      </c>
      <c r="CL72" s="40"/>
      <c r="CM72" s="88">
        <f t="shared" si="312"/>
        <v>0</v>
      </c>
      <c r="CN72" s="41"/>
      <c r="CO72" s="87">
        <f t="shared" si="313"/>
        <v>0</v>
      </c>
      <c r="CP72" s="40"/>
      <c r="CQ72" s="88">
        <f t="shared" si="314"/>
        <v>0</v>
      </c>
      <c r="CR72" s="41"/>
      <c r="CS72" s="87">
        <f t="shared" si="315"/>
        <v>0</v>
      </c>
      <c r="CT72" s="40"/>
      <c r="CU72" s="88">
        <f t="shared" si="316"/>
        <v>0</v>
      </c>
      <c r="CV72" s="41"/>
      <c r="CW72" s="87">
        <f t="shared" si="317"/>
        <v>0</v>
      </c>
      <c r="CX72" s="40"/>
      <c r="CY72" s="88">
        <f t="shared" si="318"/>
        <v>0</v>
      </c>
      <c r="CZ72" s="41"/>
      <c r="DA72" s="87">
        <f t="shared" si="319"/>
        <v>0</v>
      </c>
      <c r="DB72" s="40"/>
      <c r="DC72" s="88">
        <f t="shared" si="320"/>
        <v>0</v>
      </c>
      <c r="DD72" s="41"/>
      <c r="DE72" s="87">
        <f t="shared" si="321"/>
        <v>0</v>
      </c>
      <c r="DF72" s="40"/>
      <c r="DG72" s="88">
        <f t="shared" si="322"/>
        <v>0</v>
      </c>
      <c r="DH72" s="41"/>
      <c r="DI72" s="87">
        <f t="shared" si="323"/>
        <v>0</v>
      </c>
      <c r="DJ72" s="40"/>
      <c r="DK72" s="88">
        <f t="shared" si="324"/>
        <v>0</v>
      </c>
      <c r="DL72" s="41"/>
      <c r="DM72" s="87">
        <f t="shared" si="325"/>
        <v>0</v>
      </c>
      <c r="DN72" s="40"/>
      <c r="DO72" s="88">
        <f t="shared" si="326"/>
        <v>0</v>
      </c>
      <c r="DP72" s="41"/>
      <c r="DQ72" s="87">
        <f t="shared" si="327"/>
        <v>0</v>
      </c>
      <c r="DR72" s="40"/>
      <c r="DS72" s="88">
        <f t="shared" si="328"/>
        <v>0</v>
      </c>
      <c r="DT72" s="41"/>
      <c r="DU72" s="87">
        <f t="shared" si="329"/>
        <v>0</v>
      </c>
      <c r="DV72" s="40"/>
      <c r="DW72" s="88">
        <f t="shared" si="330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38">
        <v>166637</v>
      </c>
      <c r="C73" s="87">
        <f t="shared" si="268"/>
        <v>0</v>
      </c>
      <c r="D73" s="40">
        <v>166637</v>
      </c>
      <c r="E73" s="88">
        <f t="shared" si="269"/>
        <v>515</v>
      </c>
      <c r="F73" s="40">
        <v>167152</v>
      </c>
      <c r="G73" s="88">
        <f t="shared" si="270"/>
        <v>0</v>
      </c>
      <c r="H73" s="41">
        <v>167152</v>
      </c>
      <c r="I73" s="87">
        <f t="shared" si="271"/>
        <v>3</v>
      </c>
      <c r="J73" s="40">
        <v>167155</v>
      </c>
      <c r="K73" s="88">
        <f t="shared" si="272"/>
        <v>0</v>
      </c>
      <c r="L73" s="41">
        <v>167155</v>
      </c>
      <c r="M73" s="87">
        <f t="shared" si="273"/>
        <v>88</v>
      </c>
      <c r="N73" s="40">
        <v>167243</v>
      </c>
      <c r="O73" s="88">
        <f t="shared" si="274"/>
        <v>39</v>
      </c>
      <c r="P73" s="41">
        <v>167282</v>
      </c>
      <c r="Q73" s="87">
        <f t="shared" si="275"/>
        <v>91</v>
      </c>
      <c r="R73" s="40">
        <v>167373</v>
      </c>
      <c r="S73" s="88">
        <f t="shared" si="276"/>
        <v>52</v>
      </c>
      <c r="T73" s="41">
        <v>167425</v>
      </c>
      <c r="U73" s="87">
        <f t="shared" si="277"/>
        <v>81</v>
      </c>
      <c r="V73" s="40">
        <v>167506</v>
      </c>
      <c r="W73" s="88">
        <f t="shared" si="278"/>
        <v>14</v>
      </c>
      <c r="X73" s="41">
        <v>167520</v>
      </c>
      <c r="Y73" s="87">
        <f t="shared" si="279"/>
        <v>41</v>
      </c>
      <c r="Z73" s="40">
        <v>167561</v>
      </c>
      <c r="AA73" s="88">
        <f t="shared" si="280"/>
        <v>18</v>
      </c>
      <c r="AB73" s="41">
        <v>167579</v>
      </c>
      <c r="AC73" s="87">
        <f t="shared" si="281"/>
        <v>57</v>
      </c>
      <c r="AD73" s="40">
        <v>167636</v>
      </c>
      <c r="AE73" s="88">
        <f t="shared" si="282"/>
        <v>18</v>
      </c>
      <c r="AF73" s="41">
        <v>167654</v>
      </c>
      <c r="AG73" s="87">
        <f t="shared" si="283"/>
        <v>15</v>
      </c>
      <c r="AH73" s="40">
        <v>167669</v>
      </c>
      <c r="AI73" s="88">
        <f t="shared" si="284"/>
        <v>380090</v>
      </c>
      <c r="AJ73" s="41">
        <v>547759</v>
      </c>
      <c r="AK73" s="87">
        <f t="shared" si="285"/>
        <v>-547759</v>
      </c>
      <c r="AL73" s="40"/>
      <c r="AM73" s="88">
        <f t="shared" si="286"/>
        <v>0</v>
      </c>
      <c r="AN73" s="41"/>
      <c r="AO73" s="87">
        <f t="shared" si="287"/>
        <v>0</v>
      </c>
      <c r="AP73" s="40"/>
      <c r="AQ73" s="88">
        <f t="shared" si="288"/>
        <v>0</v>
      </c>
      <c r="AR73" s="41"/>
      <c r="AS73" s="87">
        <f t="shared" si="289"/>
        <v>0</v>
      </c>
      <c r="AT73" s="40"/>
      <c r="AU73" s="88">
        <f t="shared" si="290"/>
        <v>0</v>
      </c>
      <c r="AV73" s="41"/>
      <c r="AW73" s="87">
        <f t="shared" si="291"/>
        <v>0</v>
      </c>
      <c r="AX73" s="40"/>
      <c r="AY73" s="88">
        <f t="shared" si="292"/>
        <v>0</v>
      </c>
      <c r="AZ73" s="41"/>
      <c r="BA73" s="87">
        <f t="shared" si="293"/>
        <v>0</v>
      </c>
      <c r="BB73" s="40"/>
      <c r="BC73" s="88">
        <f t="shared" si="294"/>
        <v>0</v>
      </c>
      <c r="BD73" s="41"/>
      <c r="BE73" s="87">
        <f t="shared" si="295"/>
        <v>0</v>
      </c>
      <c r="BF73" s="40"/>
      <c r="BG73" s="88">
        <f t="shared" si="296"/>
        <v>0</v>
      </c>
      <c r="BH73" s="41"/>
      <c r="BI73" s="87">
        <f t="shared" si="297"/>
        <v>0</v>
      </c>
      <c r="BJ73" s="40"/>
      <c r="BK73" s="88">
        <f t="shared" si="298"/>
        <v>0</v>
      </c>
      <c r="BL73" s="41"/>
      <c r="BM73" s="87">
        <f t="shared" si="299"/>
        <v>0</v>
      </c>
      <c r="BN73" s="40"/>
      <c r="BO73" s="88">
        <f t="shared" si="300"/>
        <v>0</v>
      </c>
      <c r="BP73" s="41"/>
      <c r="BQ73" s="87">
        <f t="shared" si="301"/>
        <v>0</v>
      </c>
      <c r="BR73" s="40"/>
      <c r="BS73" s="88">
        <f t="shared" si="302"/>
        <v>0</v>
      </c>
      <c r="BT73" s="41"/>
      <c r="BU73" s="87">
        <f t="shared" si="303"/>
        <v>0</v>
      </c>
      <c r="BV73" s="40"/>
      <c r="BW73" s="88">
        <f t="shared" si="304"/>
        <v>0</v>
      </c>
      <c r="BX73" s="41"/>
      <c r="BY73" s="87">
        <f t="shared" si="305"/>
        <v>0</v>
      </c>
      <c r="BZ73" s="40"/>
      <c r="CA73" s="88">
        <f t="shared" si="306"/>
        <v>0</v>
      </c>
      <c r="CB73" s="41"/>
      <c r="CC73" s="87">
        <f t="shared" si="307"/>
        <v>0</v>
      </c>
      <c r="CD73" s="40"/>
      <c r="CE73" s="88">
        <f t="shared" si="308"/>
        <v>0</v>
      </c>
      <c r="CF73" s="41"/>
      <c r="CG73" s="87">
        <f t="shared" si="309"/>
        <v>0</v>
      </c>
      <c r="CH73" s="40"/>
      <c r="CI73" s="88">
        <f t="shared" si="310"/>
        <v>0</v>
      </c>
      <c r="CJ73" s="41"/>
      <c r="CK73" s="87">
        <f t="shared" si="311"/>
        <v>0</v>
      </c>
      <c r="CL73" s="40"/>
      <c r="CM73" s="88">
        <f t="shared" si="312"/>
        <v>0</v>
      </c>
      <c r="CN73" s="41"/>
      <c r="CO73" s="87">
        <f t="shared" si="313"/>
        <v>0</v>
      </c>
      <c r="CP73" s="40"/>
      <c r="CQ73" s="88">
        <f t="shared" si="314"/>
        <v>0</v>
      </c>
      <c r="CR73" s="41"/>
      <c r="CS73" s="87">
        <f t="shared" si="315"/>
        <v>0</v>
      </c>
      <c r="CT73" s="40"/>
      <c r="CU73" s="88">
        <f t="shared" si="316"/>
        <v>0</v>
      </c>
      <c r="CV73" s="41"/>
      <c r="CW73" s="87">
        <f t="shared" si="317"/>
        <v>0</v>
      </c>
      <c r="CX73" s="40"/>
      <c r="CY73" s="88">
        <f t="shared" si="318"/>
        <v>0</v>
      </c>
      <c r="CZ73" s="41"/>
      <c r="DA73" s="87">
        <f t="shared" si="319"/>
        <v>0</v>
      </c>
      <c r="DB73" s="40"/>
      <c r="DC73" s="88">
        <f t="shared" si="320"/>
        <v>0</v>
      </c>
      <c r="DD73" s="41"/>
      <c r="DE73" s="87">
        <f t="shared" si="321"/>
        <v>0</v>
      </c>
      <c r="DF73" s="40"/>
      <c r="DG73" s="88">
        <f t="shared" si="322"/>
        <v>0</v>
      </c>
      <c r="DH73" s="41"/>
      <c r="DI73" s="87">
        <f t="shared" si="323"/>
        <v>0</v>
      </c>
      <c r="DJ73" s="40"/>
      <c r="DK73" s="88">
        <f t="shared" si="324"/>
        <v>0</v>
      </c>
      <c r="DL73" s="41"/>
      <c r="DM73" s="87">
        <f t="shared" si="325"/>
        <v>0</v>
      </c>
      <c r="DN73" s="40"/>
      <c r="DO73" s="88">
        <f t="shared" si="326"/>
        <v>0</v>
      </c>
      <c r="DP73" s="41"/>
      <c r="DQ73" s="87">
        <f t="shared" si="327"/>
        <v>0</v>
      </c>
      <c r="DR73" s="40"/>
      <c r="DS73" s="88">
        <f t="shared" si="328"/>
        <v>0</v>
      </c>
      <c r="DT73" s="41"/>
      <c r="DU73" s="87">
        <f t="shared" si="329"/>
        <v>0</v>
      </c>
      <c r="DV73" s="40"/>
      <c r="DW73" s="88">
        <f t="shared" si="330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38">
        <v>7996</v>
      </c>
      <c r="C74" s="87">
        <f t="shared" si="268"/>
        <v>791723</v>
      </c>
      <c r="D74" s="40">
        <v>799719</v>
      </c>
      <c r="E74" s="88">
        <f t="shared" si="269"/>
        <v>1680</v>
      </c>
      <c r="F74" s="40">
        <v>801399</v>
      </c>
      <c r="G74" s="88">
        <f t="shared" si="270"/>
        <v>285</v>
      </c>
      <c r="H74" s="41">
        <v>801684</v>
      </c>
      <c r="I74" s="87">
        <f t="shared" si="271"/>
        <v>274</v>
      </c>
      <c r="J74" s="40">
        <v>801958</v>
      </c>
      <c r="K74" s="88">
        <f t="shared" si="272"/>
        <v>88</v>
      </c>
      <c r="L74" s="41">
        <v>802046</v>
      </c>
      <c r="M74" s="87">
        <f t="shared" si="273"/>
        <v>238</v>
      </c>
      <c r="N74" s="40">
        <v>802284</v>
      </c>
      <c r="O74" s="88">
        <f t="shared" si="274"/>
        <v>219</v>
      </c>
      <c r="P74" s="41">
        <v>802503</v>
      </c>
      <c r="Q74" s="87">
        <f t="shared" si="275"/>
        <v>270</v>
      </c>
      <c r="R74" s="40">
        <v>802773</v>
      </c>
      <c r="S74" s="88">
        <f t="shared" si="276"/>
        <v>163</v>
      </c>
      <c r="T74" s="41">
        <v>802936</v>
      </c>
      <c r="U74" s="87">
        <f t="shared" si="277"/>
        <v>390</v>
      </c>
      <c r="V74" s="40">
        <v>803326</v>
      </c>
      <c r="W74" s="88">
        <f t="shared" si="278"/>
        <v>22</v>
      </c>
      <c r="X74" s="41">
        <v>803348</v>
      </c>
      <c r="Y74" s="87">
        <f t="shared" si="279"/>
        <v>105</v>
      </c>
      <c r="Z74" s="40">
        <v>803453</v>
      </c>
      <c r="AA74" s="88">
        <f t="shared" si="280"/>
        <v>170</v>
      </c>
      <c r="AB74" s="41">
        <v>803623</v>
      </c>
      <c r="AC74" s="87">
        <f t="shared" si="281"/>
        <v>521</v>
      </c>
      <c r="AD74" s="40">
        <v>804144</v>
      </c>
      <c r="AE74" s="88">
        <f t="shared" si="282"/>
        <v>84</v>
      </c>
      <c r="AF74" s="41">
        <v>804228</v>
      </c>
      <c r="AG74" s="87">
        <f t="shared" si="283"/>
        <v>560</v>
      </c>
      <c r="AH74" s="40">
        <v>804788</v>
      </c>
      <c r="AI74" s="88">
        <f t="shared" si="284"/>
        <v>-137660</v>
      </c>
      <c r="AJ74" s="41">
        <v>667128</v>
      </c>
      <c r="AK74" s="87">
        <f t="shared" si="285"/>
        <v>-667128</v>
      </c>
      <c r="AL74" s="40"/>
      <c r="AM74" s="88">
        <f t="shared" si="286"/>
        <v>0</v>
      </c>
      <c r="AN74" s="41"/>
      <c r="AO74" s="87">
        <f t="shared" si="287"/>
        <v>0</v>
      </c>
      <c r="AP74" s="40"/>
      <c r="AQ74" s="88">
        <f t="shared" si="288"/>
        <v>0</v>
      </c>
      <c r="AR74" s="41"/>
      <c r="AS74" s="87">
        <f t="shared" si="289"/>
        <v>0</v>
      </c>
      <c r="AT74" s="40"/>
      <c r="AU74" s="88">
        <f t="shared" si="290"/>
        <v>0</v>
      </c>
      <c r="AV74" s="41"/>
      <c r="AW74" s="87">
        <f t="shared" si="291"/>
        <v>0</v>
      </c>
      <c r="AX74" s="40"/>
      <c r="AY74" s="88">
        <f t="shared" si="292"/>
        <v>0</v>
      </c>
      <c r="AZ74" s="41"/>
      <c r="BA74" s="87">
        <f t="shared" si="293"/>
        <v>0</v>
      </c>
      <c r="BB74" s="40"/>
      <c r="BC74" s="88">
        <f t="shared" si="294"/>
        <v>0</v>
      </c>
      <c r="BD74" s="41"/>
      <c r="BE74" s="87">
        <f t="shared" si="295"/>
        <v>0</v>
      </c>
      <c r="BF74" s="40"/>
      <c r="BG74" s="88">
        <f t="shared" si="296"/>
        <v>0</v>
      </c>
      <c r="BH74" s="41"/>
      <c r="BI74" s="87">
        <f t="shared" si="297"/>
        <v>0</v>
      </c>
      <c r="BJ74" s="40"/>
      <c r="BK74" s="88">
        <f t="shared" si="298"/>
        <v>0</v>
      </c>
      <c r="BL74" s="41"/>
      <c r="BM74" s="87">
        <f t="shared" si="299"/>
        <v>0</v>
      </c>
      <c r="BN74" s="40"/>
      <c r="BO74" s="88">
        <f t="shared" si="300"/>
        <v>0</v>
      </c>
      <c r="BP74" s="41"/>
      <c r="BQ74" s="87">
        <f t="shared" si="301"/>
        <v>0</v>
      </c>
      <c r="BR74" s="40"/>
      <c r="BS74" s="88">
        <f t="shared" si="302"/>
        <v>0</v>
      </c>
      <c r="BT74" s="41"/>
      <c r="BU74" s="87">
        <f t="shared" si="303"/>
        <v>0</v>
      </c>
      <c r="BV74" s="40"/>
      <c r="BW74" s="88">
        <f t="shared" si="304"/>
        <v>0</v>
      </c>
      <c r="BX74" s="41"/>
      <c r="BY74" s="87">
        <f t="shared" si="305"/>
        <v>0</v>
      </c>
      <c r="BZ74" s="40"/>
      <c r="CA74" s="88">
        <f t="shared" si="306"/>
        <v>0</v>
      </c>
      <c r="CB74" s="41"/>
      <c r="CC74" s="87">
        <f t="shared" si="307"/>
        <v>0</v>
      </c>
      <c r="CD74" s="40"/>
      <c r="CE74" s="88">
        <f t="shared" si="308"/>
        <v>0</v>
      </c>
      <c r="CF74" s="41"/>
      <c r="CG74" s="87">
        <f t="shared" si="309"/>
        <v>0</v>
      </c>
      <c r="CH74" s="40"/>
      <c r="CI74" s="88">
        <f t="shared" si="310"/>
        <v>0</v>
      </c>
      <c r="CJ74" s="41"/>
      <c r="CK74" s="87">
        <f t="shared" si="311"/>
        <v>0</v>
      </c>
      <c r="CL74" s="40"/>
      <c r="CM74" s="88">
        <f t="shared" si="312"/>
        <v>0</v>
      </c>
      <c r="CN74" s="41"/>
      <c r="CO74" s="87">
        <f t="shared" si="313"/>
        <v>0</v>
      </c>
      <c r="CP74" s="40"/>
      <c r="CQ74" s="88">
        <f t="shared" si="314"/>
        <v>0</v>
      </c>
      <c r="CR74" s="41"/>
      <c r="CS74" s="87">
        <f t="shared" si="315"/>
        <v>0</v>
      </c>
      <c r="CT74" s="40"/>
      <c r="CU74" s="88">
        <f t="shared" si="316"/>
        <v>0</v>
      </c>
      <c r="CV74" s="41"/>
      <c r="CW74" s="87">
        <f t="shared" si="317"/>
        <v>0</v>
      </c>
      <c r="CX74" s="40"/>
      <c r="CY74" s="88">
        <f t="shared" si="318"/>
        <v>0</v>
      </c>
      <c r="CZ74" s="41"/>
      <c r="DA74" s="87">
        <f t="shared" si="319"/>
        <v>0</v>
      </c>
      <c r="DB74" s="40"/>
      <c r="DC74" s="88">
        <f t="shared" si="320"/>
        <v>0</v>
      </c>
      <c r="DD74" s="41"/>
      <c r="DE74" s="87">
        <f t="shared" si="321"/>
        <v>0</v>
      </c>
      <c r="DF74" s="40"/>
      <c r="DG74" s="88">
        <f t="shared" si="322"/>
        <v>0</v>
      </c>
      <c r="DH74" s="41"/>
      <c r="DI74" s="87">
        <f t="shared" si="323"/>
        <v>0</v>
      </c>
      <c r="DJ74" s="40"/>
      <c r="DK74" s="88">
        <f t="shared" si="324"/>
        <v>0</v>
      </c>
      <c r="DL74" s="41"/>
      <c r="DM74" s="87">
        <f t="shared" si="325"/>
        <v>0</v>
      </c>
      <c r="DN74" s="40"/>
      <c r="DO74" s="88">
        <f t="shared" si="326"/>
        <v>0</v>
      </c>
      <c r="DP74" s="41"/>
      <c r="DQ74" s="87">
        <f t="shared" si="327"/>
        <v>0</v>
      </c>
      <c r="DR74" s="40"/>
      <c r="DS74" s="88">
        <f t="shared" si="328"/>
        <v>0</v>
      </c>
      <c r="DT74" s="41"/>
      <c r="DU74" s="87">
        <f t="shared" si="329"/>
        <v>0</v>
      </c>
      <c r="DV74" s="40"/>
      <c r="DW74" s="88">
        <f t="shared" si="330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38">
        <v>210691</v>
      </c>
      <c r="C75" s="87">
        <f t="shared" si="268"/>
        <v>44</v>
      </c>
      <c r="D75" s="40">
        <v>210735</v>
      </c>
      <c r="E75" s="88">
        <f t="shared" si="269"/>
        <v>393</v>
      </c>
      <c r="F75" s="40">
        <v>211128</v>
      </c>
      <c r="G75" s="88">
        <f t="shared" si="270"/>
        <v>28</v>
      </c>
      <c r="H75" s="41">
        <v>211156</v>
      </c>
      <c r="I75" s="87">
        <f t="shared" si="271"/>
        <v>26</v>
      </c>
      <c r="J75" s="40">
        <v>211182</v>
      </c>
      <c r="K75" s="88">
        <f t="shared" si="272"/>
        <v>100074</v>
      </c>
      <c r="L75" s="41">
        <v>311256</v>
      </c>
      <c r="M75" s="87">
        <f t="shared" si="273"/>
        <v>-99872</v>
      </c>
      <c r="N75" s="40">
        <v>211384</v>
      </c>
      <c r="O75" s="88">
        <f t="shared" si="274"/>
        <v>73</v>
      </c>
      <c r="P75" s="41">
        <v>211457</v>
      </c>
      <c r="Q75" s="87">
        <f t="shared" si="275"/>
        <v>122</v>
      </c>
      <c r="R75" s="40">
        <v>211579</v>
      </c>
      <c r="S75" s="88">
        <f t="shared" si="276"/>
        <v>44</v>
      </c>
      <c r="T75" s="41">
        <v>211623</v>
      </c>
      <c r="U75" s="87">
        <f t="shared" si="277"/>
        <v>119</v>
      </c>
      <c r="V75" s="40">
        <v>211742</v>
      </c>
      <c r="W75" s="88">
        <f t="shared" si="278"/>
        <v>23</v>
      </c>
      <c r="X75" s="41">
        <v>211765</v>
      </c>
      <c r="Y75" s="87">
        <f t="shared" si="279"/>
        <v>16</v>
      </c>
      <c r="Z75" s="40">
        <v>211781</v>
      </c>
      <c r="AA75" s="88">
        <f t="shared" si="280"/>
        <v>87</v>
      </c>
      <c r="AB75" s="41">
        <v>211868</v>
      </c>
      <c r="AC75" s="87">
        <f t="shared" si="281"/>
        <v>143</v>
      </c>
      <c r="AD75" s="40">
        <v>212011</v>
      </c>
      <c r="AE75" s="88">
        <f t="shared" si="282"/>
        <v>51</v>
      </c>
      <c r="AF75" s="41">
        <v>212062</v>
      </c>
      <c r="AG75" s="87">
        <f t="shared" si="283"/>
        <v>186</v>
      </c>
      <c r="AH75" s="40">
        <v>212248</v>
      </c>
      <c r="AI75" s="88">
        <f t="shared" si="284"/>
        <v>216159</v>
      </c>
      <c r="AJ75" s="41">
        <v>428407</v>
      </c>
      <c r="AK75" s="87">
        <f t="shared" si="285"/>
        <v>-428407</v>
      </c>
      <c r="AL75" s="40"/>
      <c r="AM75" s="88">
        <f t="shared" si="286"/>
        <v>0</v>
      </c>
      <c r="AN75" s="41"/>
      <c r="AO75" s="87">
        <f t="shared" si="287"/>
        <v>0</v>
      </c>
      <c r="AP75" s="40"/>
      <c r="AQ75" s="88">
        <f t="shared" si="288"/>
        <v>0</v>
      </c>
      <c r="AR75" s="41"/>
      <c r="AS75" s="87">
        <f t="shared" si="289"/>
        <v>0</v>
      </c>
      <c r="AT75" s="40"/>
      <c r="AU75" s="88">
        <f t="shared" si="290"/>
        <v>0</v>
      </c>
      <c r="AV75" s="41"/>
      <c r="AW75" s="87">
        <f t="shared" si="291"/>
        <v>0</v>
      </c>
      <c r="AX75" s="40"/>
      <c r="AY75" s="88">
        <f t="shared" si="292"/>
        <v>0</v>
      </c>
      <c r="AZ75" s="41"/>
      <c r="BA75" s="87">
        <f t="shared" si="293"/>
        <v>0</v>
      </c>
      <c r="BB75" s="40"/>
      <c r="BC75" s="88">
        <f t="shared" si="294"/>
        <v>0</v>
      </c>
      <c r="BD75" s="41"/>
      <c r="BE75" s="87">
        <f t="shared" si="295"/>
        <v>0</v>
      </c>
      <c r="BF75" s="40"/>
      <c r="BG75" s="88">
        <f t="shared" si="296"/>
        <v>0</v>
      </c>
      <c r="BH75" s="41"/>
      <c r="BI75" s="87">
        <f t="shared" si="297"/>
        <v>0</v>
      </c>
      <c r="BJ75" s="40"/>
      <c r="BK75" s="88">
        <f t="shared" si="298"/>
        <v>0</v>
      </c>
      <c r="BL75" s="41"/>
      <c r="BM75" s="87">
        <f t="shared" si="299"/>
        <v>0</v>
      </c>
      <c r="BN75" s="40"/>
      <c r="BO75" s="88">
        <f t="shared" si="300"/>
        <v>0</v>
      </c>
      <c r="BP75" s="41"/>
      <c r="BQ75" s="87">
        <f t="shared" si="301"/>
        <v>0</v>
      </c>
      <c r="BR75" s="40"/>
      <c r="BS75" s="88">
        <f t="shared" si="302"/>
        <v>0</v>
      </c>
      <c r="BT75" s="41"/>
      <c r="BU75" s="87">
        <f t="shared" si="303"/>
        <v>0</v>
      </c>
      <c r="BV75" s="40"/>
      <c r="BW75" s="88">
        <f t="shared" si="304"/>
        <v>0</v>
      </c>
      <c r="BX75" s="41"/>
      <c r="BY75" s="87">
        <f t="shared" si="305"/>
        <v>0</v>
      </c>
      <c r="BZ75" s="40"/>
      <c r="CA75" s="88">
        <f t="shared" si="306"/>
        <v>0</v>
      </c>
      <c r="CB75" s="41"/>
      <c r="CC75" s="87">
        <f t="shared" si="307"/>
        <v>0</v>
      </c>
      <c r="CD75" s="40"/>
      <c r="CE75" s="88">
        <f t="shared" si="308"/>
        <v>0</v>
      </c>
      <c r="CF75" s="41"/>
      <c r="CG75" s="87">
        <f t="shared" si="309"/>
        <v>0</v>
      </c>
      <c r="CH75" s="40"/>
      <c r="CI75" s="88">
        <f t="shared" si="310"/>
        <v>0</v>
      </c>
      <c r="CJ75" s="41"/>
      <c r="CK75" s="87">
        <f t="shared" si="311"/>
        <v>0</v>
      </c>
      <c r="CL75" s="40"/>
      <c r="CM75" s="88">
        <f t="shared" si="312"/>
        <v>0</v>
      </c>
      <c r="CN75" s="41"/>
      <c r="CO75" s="87">
        <f t="shared" si="313"/>
        <v>0</v>
      </c>
      <c r="CP75" s="40"/>
      <c r="CQ75" s="88">
        <f t="shared" si="314"/>
        <v>0</v>
      </c>
      <c r="CR75" s="41"/>
      <c r="CS75" s="87">
        <f t="shared" si="315"/>
        <v>0</v>
      </c>
      <c r="CT75" s="40"/>
      <c r="CU75" s="88">
        <f t="shared" si="316"/>
        <v>0</v>
      </c>
      <c r="CV75" s="41"/>
      <c r="CW75" s="87">
        <f t="shared" si="317"/>
        <v>0</v>
      </c>
      <c r="CX75" s="40"/>
      <c r="CY75" s="88">
        <f t="shared" si="318"/>
        <v>0</v>
      </c>
      <c r="CZ75" s="41"/>
      <c r="DA75" s="87">
        <f t="shared" si="319"/>
        <v>0</v>
      </c>
      <c r="DB75" s="40"/>
      <c r="DC75" s="88">
        <f t="shared" si="320"/>
        <v>0</v>
      </c>
      <c r="DD75" s="41"/>
      <c r="DE75" s="87">
        <f t="shared" si="321"/>
        <v>0</v>
      </c>
      <c r="DF75" s="40"/>
      <c r="DG75" s="88">
        <f t="shared" si="322"/>
        <v>0</v>
      </c>
      <c r="DH75" s="41"/>
      <c r="DI75" s="87">
        <f t="shared" si="323"/>
        <v>0</v>
      </c>
      <c r="DJ75" s="40"/>
      <c r="DK75" s="88">
        <f t="shared" si="324"/>
        <v>0</v>
      </c>
      <c r="DL75" s="41"/>
      <c r="DM75" s="87">
        <f t="shared" si="325"/>
        <v>0</v>
      </c>
      <c r="DN75" s="40"/>
      <c r="DO75" s="88">
        <f t="shared" si="326"/>
        <v>0</v>
      </c>
      <c r="DP75" s="41"/>
      <c r="DQ75" s="87">
        <f t="shared" si="327"/>
        <v>0</v>
      </c>
      <c r="DR75" s="40"/>
      <c r="DS75" s="88">
        <f t="shared" si="328"/>
        <v>0</v>
      </c>
      <c r="DT75" s="41"/>
      <c r="DU75" s="87">
        <f t="shared" si="329"/>
        <v>0</v>
      </c>
      <c r="DV75" s="40"/>
      <c r="DW75" s="88">
        <f t="shared" si="330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38">
        <v>342435</v>
      </c>
      <c r="C76" s="87">
        <f t="shared" si="268"/>
        <v>37</v>
      </c>
      <c r="D76" s="40">
        <v>342472</v>
      </c>
      <c r="E76" s="88">
        <f t="shared" si="269"/>
        <v>495</v>
      </c>
      <c r="F76" s="40">
        <v>342967</v>
      </c>
      <c r="G76" s="88">
        <f t="shared" si="270"/>
        <v>98</v>
      </c>
      <c r="H76" s="41">
        <v>343065</v>
      </c>
      <c r="I76" s="87">
        <f t="shared" si="271"/>
        <v>92</v>
      </c>
      <c r="J76" s="40">
        <v>343157</v>
      </c>
      <c r="K76" s="88">
        <f t="shared" si="272"/>
        <v>143</v>
      </c>
      <c r="L76" s="41">
        <v>343300</v>
      </c>
      <c r="M76" s="87">
        <f t="shared" si="273"/>
        <v>168</v>
      </c>
      <c r="N76" s="40">
        <v>343468</v>
      </c>
      <c r="O76" s="88">
        <f t="shared" si="274"/>
        <v>150</v>
      </c>
      <c r="P76" s="41">
        <v>343618</v>
      </c>
      <c r="Q76" s="87">
        <f t="shared" si="275"/>
        <v>221</v>
      </c>
      <c r="R76" s="40">
        <v>343839</v>
      </c>
      <c r="S76" s="88">
        <f t="shared" si="276"/>
        <v>96</v>
      </c>
      <c r="T76" s="41">
        <v>343935</v>
      </c>
      <c r="U76" s="87">
        <f t="shared" si="277"/>
        <v>140</v>
      </c>
      <c r="V76" s="40">
        <v>344075</v>
      </c>
      <c r="W76" s="88">
        <f t="shared" si="278"/>
        <v>61</v>
      </c>
      <c r="X76" s="41">
        <v>344136</v>
      </c>
      <c r="Y76" s="87">
        <f t="shared" si="279"/>
        <v>227</v>
      </c>
      <c r="Z76" s="40">
        <v>344363</v>
      </c>
      <c r="AA76" s="88">
        <f t="shared" si="280"/>
        <v>118</v>
      </c>
      <c r="AB76" s="41">
        <v>344481</v>
      </c>
      <c r="AC76" s="87">
        <f t="shared" si="281"/>
        <v>185</v>
      </c>
      <c r="AD76" s="40">
        <v>344666</v>
      </c>
      <c r="AE76" s="88">
        <f t="shared" si="282"/>
        <v>37</v>
      </c>
      <c r="AF76" s="41">
        <v>344703</v>
      </c>
      <c r="AG76" s="87">
        <f t="shared" si="283"/>
        <v>232</v>
      </c>
      <c r="AH76" s="40">
        <v>344935</v>
      </c>
      <c r="AI76" s="88">
        <f t="shared" si="284"/>
        <v>345900</v>
      </c>
      <c r="AJ76" s="41">
        <v>690835</v>
      </c>
      <c r="AK76" s="87">
        <f t="shared" si="285"/>
        <v>-690835</v>
      </c>
      <c r="AL76" s="40"/>
      <c r="AM76" s="88">
        <f t="shared" si="286"/>
        <v>0</v>
      </c>
      <c r="AN76" s="41"/>
      <c r="AO76" s="87">
        <f t="shared" si="287"/>
        <v>0</v>
      </c>
      <c r="AP76" s="40"/>
      <c r="AQ76" s="88">
        <f t="shared" si="288"/>
        <v>0</v>
      </c>
      <c r="AR76" s="41"/>
      <c r="AS76" s="87">
        <f t="shared" si="289"/>
        <v>0</v>
      </c>
      <c r="AT76" s="40"/>
      <c r="AU76" s="88">
        <f t="shared" si="290"/>
        <v>0</v>
      </c>
      <c r="AV76" s="41"/>
      <c r="AW76" s="87">
        <f t="shared" si="291"/>
        <v>0</v>
      </c>
      <c r="AX76" s="40"/>
      <c r="AY76" s="88">
        <f t="shared" si="292"/>
        <v>0</v>
      </c>
      <c r="AZ76" s="41"/>
      <c r="BA76" s="87">
        <f t="shared" si="293"/>
        <v>0</v>
      </c>
      <c r="BB76" s="40"/>
      <c r="BC76" s="88">
        <f t="shared" si="294"/>
        <v>0</v>
      </c>
      <c r="BD76" s="41"/>
      <c r="BE76" s="87">
        <f t="shared" si="295"/>
        <v>0</v>
      </c>
      <c r="BF76" s="40"/>
      <c r="BG76" s="88">
        <f t="shared" si="296"/>
        <v>0</v>
      </c>
      <c r="BH76" s="41"/>
      <c r="BI76" s="87">
        <f t="shared" si="297"/>
        <v>0</v>
      </c>
      <c r="BJ76" s="40"/>
      <c r="BK76" s="88">
        <f t="shared" si="298"/>
        <v>0</v>
      </c>
      <c r="BL76" s="41"/>
      <c r="BM76" s="87">
        <f t="shared" si="299"/>
        <v>0</v>
      </c>
      <c r="BN76" s="40"/>
      <c r="BO76" s="88">
        <f t="shared" si="300"/>
        <v>0</v>
      </c>
      <c r="BP76" s="41"/>
      <c r="BQ76" s="87">
        <f t="shared" si="301"/>
        <v>0</v>
      </c>
      <c r="BR76" s="40"/>
      <c r="BS76" s="88">
        <f t="shared" si="302"/>
        <v>0</v>
      </c>
      <c r="BT76" s="41"/>
      <c r="BU76" s="87">
        <f t="shared" si="303"/>
        <v>0</v>
      </c>
      <c r="BV76" s="40"/>
      <c r="BW76" s="88">
        <f t="shared" si="304"/>
        <v>0</v>
      </c>
      <c r="BX76" s="41"/>
      <c r="BY76" s="87">
        <f t="shared" si="305"/>
        <v>0</v>
      </c>
      <c r="BZ76" s="40"/>
      <c r="CA76" s="88">
        <f t="shared" si="306"/>
        <v>0</v>
      </c>
      <c r="CB76" s="41"/>
      <c r="CC76" s="87">
        <f t="shared" si="307"/>
        <v>0</v>
      </c>
      <c r="CD76" s="40"/>
      <c r="CE76" s="88">
        <f t="shared" si="308"/>
        <v>0</v>
      </c>
      <c r="CF76" s="41"/>
      <c r="CG76" s="87">
        <f t="shared" si="309"/>
        <v>0</v>
      </c>
      <c r="CH76" s="40"/>
      <c r="CI76" s="88">
        <f t="shared" si="310"/>
        <v>0</v>
      </c>
      <c r="CJ76" s="41"/>
      <c r="CK76" s="87">
        <f t="shared" si="311"/>
        <v>0</v>
      </c>
      <c r="CL76" s="40"/>
      <c r="CM76" s="88">
        <f t="shared" si="312"/>
        <v>0</v>
      </c>
      <c r="CN76" s="41"/>
      <c r="CO76" s="87">
        <f t="shared" si="313"/>
        <v>0</v>
      </c>
      <c r="CP76" s="40"/>
      <c r="CQ76" s="88">
        <f t="shared" si="314"/>
        <v>0</v>
      </c>
      <c r="CR76" s="41"/>
      <c r="CS76" s="87">
        <f t="shared" si="315"/>
        <v>0</v>
      </c>
      <c r="CT76" s="40"/>
      <c r="CU76" s="88">
        <f t="shared" si="316"/>
        <v>0</v>
      </c>
      <c r="CV76" s="41"/>
      <c r="CW76" s="87">
        <f t="shared" si="317"/>
        <v>0</v>
      </c>
      <c r="CX76" s="40"/>
      <c r="CY76" s="88">
        <f t="shared" si="318"/>
        <v>0</v>
      </c>
      <c r="CZ76" s="41"/>
      <c r="DA76" s="87">
        <f t="shared" si="319"/>
        <v>0</v>
      </c>
      <c r="DB76" s="40"/>
      <c r="DC76" s="88">
        <f t="shared" si="320"/>
        <v>0</v>
      </c>
      <c r="DD76" s="41"/>
      <c r="DE76" s="87">
        <f t="shared" si="321"/>
        <v>0</v>
      </c>
      <c r="DF76" s="40"/>
      <c r="DG76" s="88">
        <f t="shared" si="322"/>
        <v>0</v>
      </c>
      <c r="DH76" s="41"/>
      <c r="DI76" s="87">
        <f t="shared" si="323"/>
        <v>0</v>
      </c>
      <c r="DJ76" s="40"/>
      <c r="DK76" s="88">
        <f t="shared" si="324"/>
        <v>0</v>
      </c>
      <c r="DL76" s="41"/>
      <c r="DM76" s="87">
        <f t="shared" si="325"/>
        <v>0</v>
      </c>
      <c r="DN76" s="40"/>
      <c r="DO76" s="88">
        <f t="shared" si="326"/>
        <v>0</v>
      </c>
      <c r="DP76" s="41"/>
      <c r="DQ76" s="87">
        <f t="shared" si="327"/>
        <v>0</v>
      </c>
      <c r="DR76" s="40"/>
      <c r="DS76" s="88">
        <f t="shared" si="328"/>
        <v>0</v>
      </c>
      <c r="DT76" s="41"/>
      <c r="DU76" s="87">
        <f t="shared" si="329"/>
        <v>0</v>
      </c>
      <c r="DV76" s="40"/>
      <c r="DW76" s="88">
        <f t="shared" si="330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38">
        <v>5213488</v>
      </c>
      <c r="C77" s="87">
        <f t="shared" si="268"/>
        <v>-4692116</v>
      </c>
      <c r="D77" s="40">
        <v>521372</v>
      </c>
      <c r="E77" s="88">
        <f t="shared" si="269"/>
        <v>1191</v>
      </c>
      <c r="F77" s="40">
        <v>522563</v>
      </c>
      <c r="G77" s="88">
        <f t="shared" si="270"/>
        <v>211</v>
      </c>
      <c r="H77" s="41">
        <v>522774</v>
      </c>
      <c r="I77" s="87">
        <f t="shared" si="271"/>
        <v>73</v>
      </c>
      <c r="J77" s="40">
        <v>522847</v>
      </c>
      <c r="K77" s="88">
        <f t="shared" si="272"/>
        <v>18</v>
      </c>
      <c r="L77" s="41">
        <v>522865</v>
      </c>
      <c r="M77" s="87">
        <f t="shared" si="273"/>
        <v>373</v>
      </c>
      <c r="N77" s="40">
        <v>523238</v>
      </c>
      <c r="O77" s="88">
        <f t="shared" si="274"/>
        <v>292</v>
      </c>
      <c r="P77" s="41">
        <v>523530</v>
      </c>
      <c r="Q77" s="87">
        <f t="shared" si="275"/>
        <v>171</v>
      </c>
      <c r="R77" s="40">
        <v>523701</v>
      </c>
      <c r="S77" s="88">
        <f t="shared" si="276"/>
        <v>25</v>
      </c>
      <c r="T77" s="41">
        <v>523726</v>
      </c>
      <c r="U77" s="87">
        <f t="shared" si="277"/>
        <v>591</v>
      </c>
      <c r="V77" s="40">
        <v>524317</v>
      </c>
      <c r="W77" s="88">
        <f t="shared" si="278"/>
        <v>42</v>
      </c>
      <c r="X77" s="41">
        <v>524359</v>
      </c>
      <c r="Y77" s="87">
        <f t="shared" si="279"/>
        <v>77</v>
      </c>
      <c r="Z77" s="40">
        <v>524436</v>
      </c>
      <c r="AA77" s="88">
        <f t="shared" si="280"/>
        <v>82</v>
      </c>
      <c r="AB77" s="41">
        <v>524518</v>
      </c>
      <c r="AC77" s="87">
        <f t="shared" si="281"/>
        <v>133</v>
      </c>
      <c r="AD77" s="40">
        <v>524651</v>
      </c>
      <c r="AE77" s="88">
        <f t="shared" si="282"/>
        <v>180</v>
      </c>
      <c r="AF77" s="41">
        <v>524831</v>
      </c>
      <c r="AG77" s="87">
        <f t="shared" si="283"/>
        <v>183</v>
      </c>
      <c r="AH77" s="40">
        <v>525014</v>
      </c>
      <c r="AI77" s="88">
        <f t="shared" si="284"/>
        <v>-393985</v>
      </c>
      <c r="AJ77" s="41">
        <v>131029</v>
      </c>
      <c r="AK77" s="87">
        <f t="shared" si="285"/>
        <v>-131029</v>
      </c>
      <c r="AL77" s="40"/>
      <c r="AM77" s="88">
        <f t="shared" si="286"/>
        <v>0</v>
      </c>
      <c r="AN77" s="41"/>
      <c r="AO77" s="87">
        <f t="shared" si="287"/>
        <v>0</v>
      </c>
      <c r="AP77" s="40"/>
      <c r="AQ77" s="88">
        <f t="shared" si="288"/>
        <v>0</v>
      </c>
      <c r="AR77" s="41"/>
      <c r="AS77" s="87">
        <f t="shared" si="289"/>
        <v>0</v>
      </c>
      <c r="AT77" s="40"/>
      <c r="AU77" s="88">
        <f t="shared" si="290"/>
        <v>0</v>
      </c>
      <c r="AV77" s="41"/>
      <c r="AW77" s="87">
        <f t="shared" si="291"/>
        <v>0</v>
      </c>
      <c r="AX77" s="40"/>
      <c r="AY77" s="88">
        <f t="shared" si="292"/>
        <v>0</v>
      </c>
      <c r="AZ77" s="41"/>
      <c r="BA77" s="87">
        <f t="shared" si="293"/>
        <v>0</v>
      </c>
      <c r="BB77" s="40"/>
      <c r="BC77" s="88">
        <f t="shared" si="294"/>
        <v>0</v>
      </c>
      <c r="BD77" s="41"/>
      <c r="BE77" s="87">
        <f t="shared" si="295"/>
        <v>0</v>
      </c>
      <c r="BF77" s="40"/>
      <c r="BG77" s="88">
        <f t="shared" si="296"/>
        <v>0</v>
      </c>
      <c r="BH77" s="41"/>
      <c r="BI77" s="87">
        <f t="shared" si="297"/>
        <v>0</v>
      </c>
      <c r="BJ77" s="40"/>
      <c r="BK77" s="88">
        <f t="shared" si="298"/>
        <v>0</v>
      </c>
      <c r="BL77" s="41"/>
      <c r="BM77" s="87">
        <f t="shared" si="299"/>
        <v>0</v>
      </c>
      <c r="BN77" s="40"/>
      <c r="BO77" s="88">
        <f t="shared" si="300"/>
        <v>0</v>
      </c>
      <c r="BP77" s="41"/>
      <c r="BQ77" s="87">
        <f t="shared" si="301"/>
        <v>0</v>
      </c>
      <c r="BR77" s="40"/>
      <c r="BS77" s="88">
        <f t="shared" si="302"/>
        <v>0</v>
      </c>
      <c r="BT77" s="41"/>
      <c r="BU77" s="87">
        <f t="shared" si="303"/>
        <v>0</v>
      </c>
      <c r="BV77" s="40"/>
      <c r="BW77" s="88">
        <f t="shared" si="304"/>
        <v>0</v>
      </c>
      <c r="BX77" s="41"/>
      <c r="BY77" s="87">
        <f t="shared" si="305"/>
        <v>0</v>
      </c>
      <c r="BZ77" s="40"/>
      <c r="CA77" s="88">
        <f t="shared" si="306"/>
        <v>0</v>
      </c>
      <c r="CB77" s="41"/>
      <c r="CC77" s="87">
        <f t="shared" si="307"/>
        <v>0</v>
      </c>
      <c r="CD77" s="40"/>
      <c r="CE77" s="88">
        <f t="shared" si="308"/>
        <v>0</v>
      </c>
      <c r="CF77" s="41"/>
      <c r="CG77" s="87">
        <f t="shared" si="309"/>
        <v>0</v>
      </c>
      <c r="CH77" s="40"/>
      <c r="CI77" s="88">
        <f t="shared" si="310"/>
        <v>0</v>
      </c>
      <c r="CJ77" s="41"/>
      <c r="CK77" s="87">
        <f t="shared" si="311"/>
        <v>0</v>
      </c>
      <c r="CL77" s="40"/>
      <c r="CM77" s="88">
        <f t="shared" si="312"/>
        <v>0</v>
      </c>
      <c r="CN77" s="41"/>
      <c r="CO77" s="87">
        <f t="shared" si="313"/>
        <v>0</v>
      </c>
      <c r="CP77" s="40"/>
      <c r="CQ77" s="88">
        <f t="shared" si="314"/>
        <v>0</v>
      </c>
      <c r="CR77" s="41"/>
      <c r="CS77" s="87">
        <f t="shared" si="315"/>
        <v>0</v>
      </c>
      <c r="CT77" s="40"/>
      <c r="CU77" s="88">
        <f t="shared" si="316"/>
        <v>0</v>
      </c>
      <c r="CV77" s="41"/>
      <c r="CW77" s="87">
        <f t="shared" si="317"/>
        <v>0</v>
      </c>
      <c r="CX77" s="40"/>
      <c r="CY77" s="88">
        <f t="shared" si="318"/>
        <v>0</v>
      </c>
      <c r="CZ77" s="41"/>
      <c r="DA77" s="87">
        <f t="shared" si="319"/>
        <v>0</v>
      </c>
      <c r="DB77" s="40"/>
      <c r="DC77" s="88">
        <f t="shared" si="320"/>
        <v>0</v>
      </c>
      <c r="DD77" s="41"/>
      <c r="DE77" s="87">
        <f t="shared" si="321"/>
        <v>0</v>
      </c>
      <c r="DF77" s="40"/>
      <c r="DG77" s="88">
        <f t="shared" si="322"/>
        <v>0</v>
      </c>
      <c r="DH77" s="41"/>
      <c r="DI77" s="87">
        <f t="shared" si="323"/>
        <v>0</v>
      </c>
      <c r="DJ77" s="40"/>
      <c r="DK77" s="88">
        <f t="shared" si="324"/>
        <v>0</v>
      </c>
      <c r="DL77" s="41"/>
      <c r="DM77" s="87">
        <f t="shared" si="325"/>
        <v>0</v>
      </c>
      <c r="DN77" s="40"/>
      <c r="DO77" s="88">
        <f t="shared" si="326"/>
        <v>0</v>
      </c>
      <c r="DP77" s="41"/>
      <c r="DQ77" s="87">
        <f t="shared" si="327"/>
        <v>0</v>
      </c>
      <c r="DR77" s="40"/>
      <c r="DS77" s="88">
        <f t="shared" si="328"/>
        <v>0</v>
      </c>
      <c r="DT77" s="41"/>
      <c r="DU77" s="87">
        <f t="shared" si="329"/>
        <v>0</v>
      </c>
      <c r="DV77" s="40"/>
      <c r="DW77" s="88">
        <f t="shared" si="330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38">
        <v>310652</v>
      </c>
      <c r="C78" s="87">
        <f t="shared" si="268"/>
        <v>8</v>
      </c>
      <c r="D78" s="40">
        <v>310660</v>
      </c>
      <c r="E78" s="88">
        <f t="shared" si="269"/>
        <v>559</v>
      </c>
      <c r="F78" s="40">
        <v>311219</v>
      </c>
      <c r="G78" s="88">
        <f t="shared" si="270"/>
        <v>67</v>
      </c>
      <c r="H78" s="41">
        <v>311286</v>
      </c>
      <c r="I78" s="87">
        <f t="shared" si="271"/>
        <v>60</v>
      </c>
      <c r="J78" s="40">
        <v>311346</v>
      </c>
      <c r="K78" s="88">
        <f t="shared" si="272"/>
        <v>110</v>
      </c>
      <c r="L78" s="41">
        <v>311456</v>
      </c>
      <c r="M78" s="87">
        <f t="shared" si="273"/>
        <v>136</v>
      </c>
      <c r="N78" s="40">
        <v>311592</v>
      </c>
      <c r="O78" s="88">
        <f t="shared" si="274"/>
        <v>126</v>
      </c>
      <c r="P78" s="41">
        <v>311718</v>
      </c>
      <c r="Q78" s="87">
        <f t="shared" si="275"/>
        <v>170</v>
      </c>
      <c r="R78" s="40">
        <v>311888</v>
      </c>
      <c r="S78" s="88">
        <f t="shared" si="276"/>
        <v>56</v>
      </c>
      <c r="T78" s="41">
        <v>311944</v>
      </c>
      <c r="U78" s="87">
        <f t="shared" si="277"/>
        <v>126</v>
      </c>
      <c r="V78" s="40">
        <v>312070</v>
      </c>
      <c r="W78" s="88">
        <f t="shared" si="278"/>
        <v>59</v>
      </c>
      <c r="X78" s="41">
        <v>312129</v>
      </c>
      <c r="Y78" s="87">
        <f t="shared" si="279"/>
        <v>147</v>
      </c>
      <c r="Z78" s="40">
        <v>312276</v>
      </c>
      <c r="AA78" s="88">
        <f t="shared" si="280"/>
        <v>52</v>
      </c>
      <c r="AB78" s="41">
        <v>312328</v>
      </c>
      <c r="AC78" s="87">
        <f t="shared" si="281"/>
        <v>259</v>
      </c>
      <c r="AD78" s="40">
        <v>312587</v>
      </c>
      <c r="AE78" s="88">
        <f t="shared" si="282"/>
        <v>85</v>
      </c>
      <c r="AF78" s="41">
        <v>312672</v>
      </c>
      <c r="AG78" s="87">
        <f t="shared" si="283"/>
        <v>213</v>
      </c>
      <c r="AH78" s="40">
        <v>312885</v>
      </c>
      <c r="AI78" s="88">
        <f t="shared" si="284"/>
        <v>94010</v>
      </c>
      <c r="AJ78" s="41">
        <v>406895</v>
      </c>
      <c r="AK78" s="87">
        <f t="shared" si="285"/>
        <v>-406895</v>
      </c>
      <c r="AL78" s="40"/>
      <c r="AM78" s="88">
        <f t="shared" si="286"/>
        <v>0</v>
      </c>
      <c r="AN78" s="41"/>
      <c r="AO78" s="87">
        <f t="shared" si="287"/>
        <v>0</v>
      </c>
      <c r="AP78" s="40"/>
      <c r="AQ78" s="88">
        <f t="shared" si="288"/>
        <v>0</v>
      </c>
      <c r="AR78" s="41"/>
      <c r="AS78" s="87">
        <f t="shared" si="289"/>
        <v>0</v>
      </c>
      <c r="AT78" s="40"/>
      <c r="AU78" s="88">
        <f t="shared" si="290"/>
        <v>0</v>
      </c>
      <c r="AV78" s="41"/>
      <c r="AW78" s="87">
        <f t="shared" si="291"/>
        <v>0</v>
      </c>
      <c r="AX78" s="40"/>
      <c r="AY78" s="88">
        <f t="shared" si="292"/>
        <v>0</v>
      </c>
      <c r="AZ78" s="41"/>
      <c r="BA78" s="87">
        <f t="shared" si="293"/>
        <v>0</v>
      </c>
      <c r="BB78" s="40"/>
      <c r="BC78" s="88">
        <f t="shared" si="294"/>
        <v>0</v>
      </c>
      <c r="BD78" s="41"/>
      <c r="BE78" s="87">
        <f t="shared" si="295"/>
        <v>0</v>
      </c>
      <c r="BF78" s="40"/>
      <c r="BG78" s="88">
        <f t="shared" si="296"/>
        <v>0</v>
      </c>
      <c r="BH78" s="41"/>
      <c r="BI78" s="87">
        <f t="shared" si="297"/>
        <v>0</v>
      </c>
      <c r="BJ78" s="40"/>
      <c r="BK78" s="88">
        <f t="shared" si="298"/>
        <v>0</v>
      </c>
      <c r="BL78" s="41"/>
      <c r="BM78" s="87">
        <f t="shared" si="299"/>
        <v>0</v>
      </c>
      <c r="BN78" s="40"/>
      <c r="BO78" s="88">
        <f t="shared" si="300"/>
        <v>0</v>
      </c>
      <c r="BP78" s="41"/>
      <c r="BQ78" s="87">
        <f t="shared" si="301"/>
        <v>0</v>
      </c>
      <c r="BR78" s="40"/>
      <c r="BS78" s="88">
        <f t="shared" si="302"/>
        <v>0</v>
      </c>
      <c r="BT78" s="41"/>
      <c r="BU78" s="87">
        <f t="shared" si="303"/>
        <v>0</v>
      </c>
      <c r="BV78" s="40"/>
      <c r="BW78" s="88">
        <f t="shared" si="304"/>
        <v>0</v>
      </c>
      <c r="BX78" s="41"/>
      <c r="BY78" s="87">
        <f t="shared" si="305"/>
        <v>0</v>
      </c>
      <c r="BZ78" s="40"/>
      <c r="CA78" s="88">
        <f t="shared" si="306"/>
        <v>0</v>
      </c>
      <c r="CB78" s="41"/>
      <c r="CC78" s="87">
        <f t="shared" si="307"/>
        <v>0</v>
      </c>
      <c r="CD78" s="40"/>
      <c r="CE78" s="88">
        <f t="shared" si="308"/>
        <v>0</v>
      </c>
      <c r="CF78" s="41"/>
      <c r="CG78" s="87">
        <f t="shared" si="309"/>
        <v>0</v>
      </c>
      <c r="CH78" s="40"/>
      <c r="CI78" s="88">
        <f t="shared" si="310"/>
        <v>0</v>
      </c>
      <c r="CJ78" s="41"/>
      <c r="CK78" s="87">
        <f t="shared" si="311"/>
        <v>0</v>
      </c>
      <c r="CL78" s="40"/>
      <c r="CM78" s="88">
        <f t="shared" si="312"/>
        <v>0</v>
      </c>
      <c r="CN78" s="41"/>
      <c r="CO78" s="87">
        <f t="shared" si="313"/>
        <v>0</v>
      </c>
      <c r="CP78" s="40"/>
      <c r="CQ78" s="88">
        <f t="shared" si="314"/>
        <v>0</v>
      </c>
      <c r="CR78" s="41"/>
      <c r="CS78" s="87">
        <f t="shared" si="315"/>
        <v>0</v>
      </c>
      <c r="CT78" s="40"/>
      <c r="CU78" s="88">
        <f t="shared" si="316"/>
        <v>0</v>
      </c>
      <c r="CV78" s="41"/>
      <c r="CW78" s="87">
        <f t="shared" si="317"/>
        <v>0</v>
      </c>
      <c r="CX78" s="40"/>
      <c r="CY78" s="88">
        <f t="shared" si="318"/>
        <v>0</v>
      </c>
      <c r="CZ78" s="41"/>
      <c r="DA78" s="87">
        <f t="shared" si="319"/>
        <v>0</v>
      </c>
      <c r="DB78" s="40"/>
      <c r="DC78" s="88">
        <f t="shared" si="320"/>
        <v>0</v>
      </c>
      <c r="DD78" s="41"/>
      <c r="DE78" s="87">
        <f t="shared" si="321"/>
        <v>0</v>
      </c>
      <c r="DF78" s="40"/>
      <c r="DG78" s="88">
        <f t="shared" si="322"/>
        <v>0</v>
      </c>
      <c r="DH78" s="41"/>
      <c r="DI78" s="87">
        <f t="shared" si="323"/>
        <v>0</v>
      </c>
      <c r="DJ78" s="40"/>
      <c r="DK78" s="88">
        <f t="shared" si="324"/>
        <v>0</v>
      </c>
      <c r="DL78" s="41"/>
      <c r="DM78" s="87">
        <f t="shared" si="325"/>
        <v>0</v>
      </c>
      <c r="DN78" s="40"/>
      <c r="DO78" s="88">
        <f t="shared" si="326"/>
        <v>0</v>
      </c>
      <c r="DP78" s="41"/>
      <c r="DQ78" s="87">
        <f t="shared" si="327"/>
        <v>0</v>
      </c>
      <c r="DR78" s="40"/>
      <c r="DS78" s="88">
        <f t="shared" si="328"/>
        <v>0</v>
      </c>
      <c r="DT78" s="41"/>
      <c r="DU78" s="87">
        <f t="shared" si="329"/>
        <v>0</v>
      </c>
      <c r="DV78" s="40"/>
      <c r="DW78" s="88">
        <f t="shared" si="330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38">
        <v>522085</v>
      </c>
      <c r="C79" s="87">
        <f t="shared" si="268"/>
        <v>24</v>
      </c>
      <c r="D79" s="40">
        <v>522109</v>
      </c>
      <c r="E79" s="88">
        <f t="shared" si="269"/>
        <v>656</v>
      </c>
      <c r="F79" s="40">
        <v>522765</v>
      </c>
      <c r="G79" s="88">
        <f t="shared" si="270"/>
        <v>261</v>
      </c>
      <c r="H79" s="41">
        <v>523026</v>
      </c>
      <c r="I79" s="87">
        <f t="shared" si="271"/>
        <v>286</v>
      </c>
      <c r="J79" s="40">
        <v>523312</v>
      </c>
      <c r="K79" s="88">
        <f t="shared" si="272"/>
        <v>106</v>
      </c>
      <c r="L79" s="41">
        <v>523418</v>
      </c>
      <c r="M79" s="87">
        <f t="shared" si="273"/>
        <v>121</v>
      </c>
      <c r="N79" s="40">
        <v>523539</v>
      </c>
      <c r="O79" s="88">
        <f t="shared" si="274"/>
        <v>141</v>
      </c>
      <c r="P79" s="41">
        <v>523680</v>
      </c>
      <c r="Q79" s="87">
        <f t="shared" si="275"/>
        <v>238</v>
      </c>
      <c r="R79" s="40">
        <v>523918</v>
      </c>
      <c r="S79" s="88">
        <f t="shared" si="276"/>
        <v>199</v>
      </c>
      <c r="T79" s="41">
        <v>524117</v>
      </c>
      <c r="U79" s="87">
        <f t="shared" si="277"/>
        <v>278</v>
      </c>
      <c r="V79" s="40">
        <v>524395</v>
      </c>
      <c r="W79" s="88">
        <f t="shared" si="278"/>
        <v>89</v>
      </c>
      <c r="X79" s="41">
        <v>524484</v>
      </c>
      <c r="Y79" s="87">
        <f t="shared" si="279"/>
        <v>169</v>
      </c>
      <c r="Z79" s="40">
        <v>524653</v>
      </c>
      <c r="AA79" s="88">
        <f t="shared" si="280"/>
        <v>207</v>
      </c>
      <c r="AB79" s="41">
        <v>524860</v>
      </c>
      <c r="AC79" s="87">
        <f t="shared" si="281"/>
        <v>357</v>
      </c>
      <c r="AD79" s="40">
        <v>525217</v>
      </c>
      <c r="AE79" s="88">
        <f t="shared" si="282"/>
        <v>86</v>
      </c>
      <c r="AF79" s="41">
        <v>525303</v>
      </c>
      <c r="AG79" s="87">
        <f t="shared" si="283"/>
        <v>340</v>
      </c>
      <c r="AH79" s="40">
        <v>525643</v>
      </c>
      <c r="AI79" s="88">
        <f t="shared" si="284"/>
        <v>124363</v>
      </c>
      <c r="AJ79" s="41">
        <v>650006</v>
      </c>
      <c r="AK79" s="87">
        <f t="shared" si="285"/>
        <v>-650006</v>
      </c>
      <c r="AL79" s="40"/>
      <c r="AM79" s="88">
        <f t="shared" si="286"/>
        <v>0</v>
      </c>
      <c r="AN79" s="41"/>
      <c r="AO79" s="87">
        <f t="shared" si="287"/>
        <v>0</v>
      </c>
      <c r="AP79" s="40"/>
      <c r="AQ79" s="88">
        <f t="shared" si="288"/>
        <v>0</v>
      </c>
      <c r="AR79" s="41"/>
      <c r="AS79" s="87">
        <f t="shared" si="289"/>
        <v>0</v>
      </c>
      <c r="AT79" s="40"/>
      <c r="AU79" s="88">
        <f t="shared" si="290"/>
        <v>0</v>
      </c>
      <c r="AV79" s="41"/>
      <c r="AW79" s="87">
        <f t="shared" si="291"/>
        <v>0</v>
      </c>
      <c r="AX79" s="40"/>
      <c r="AY79" s="88">
        <f t="shared" si="292"/>
        <v>0</v>
      </c>
      <c r="AZ79" s="41"/>
      <c r="BA79" s="87">
        <f t="shared" si="293"/>
        <v>0</v>
      </c>
      <c r="BB79" s="40"/>
      <c r="BC79" s="88">
        <f t="shared" si="294"/>
        <v>0</v>
      </c>
      <c r="BD79" s="41"/>
      <c r="BE79" s="87">
        <f t="shared" si="295"/>
        <v>0</v>
      </c>
      <c r="BF79" s="40"/>
      <c r="BG79" s="88">
        <f t="shared" si="296"/>
        <v>0</v>
      </c>
      <c r="BH79" s="41"/>
      <c r="BI79" s="87">
        <f t="shared" si="297"/>
        <v>0</v>
      </c>
      <c r="BJ79" s="40"/>
      <c r="BK79" s="88">
        <f t="shared" si="298"/>
        <v>0</v>
      </c>
      <c r="BL79" s="41"/>
      <c r="BM79" s="87">
        <f t="shared" si="299"/>
        <v>0</v>
      </c>
      <c r="BN79" s="40"/>
      <c r="BO79" s="88">
        <f t="shared" si="300"/>
        <v>0</v>
      </c>
      <c r="BP79" s="41"/>
      <c r="BQ79" s="87">
        <f t="shared" si="301"/>
        <v>0</v>
      </c>
      <c r="BR79" s="40"/>
      <c r="BS79" s="88">
        <f t="shared" si="302"/>
        <v>0</v>
      </c>
      <c r="BT79" s="41"/>
      <c r="BU79" s="87">
        <f t="shared" si="303"/>
        <v>0</v>
      </c>
      <c r="BV79" s="40"/>
      <c r="BW79" s="88">
        <f t="shared" si="304"/>
        <v>0</v>
      </c>
      <c r="BX79" s="41"/>
      <c r="BY79" s="87">
        <f t="shared" si="305"/>
        <v>0</v>
      </c>
      <c r="BZ79" s="40"/>
      <c r="CA79" s="88">
        <f t="shared" si="306"/>
        <v>0</v>
      </c>
      <c r="CB79" s="41"/>
      <c r="CC79" s="87">
        <f t="shared" si="307"/>
        <v>0</v>
      </c>
      <c r="CD79" s="40"/>
      <c r="CE79" s="88">
        <f t="shared" si="308"/>
        <v>0</v>
      </c>
      <c r="CF79" s="41"/>
      <c r="CG79" s="87">
        <f t="shared" si="309"/>
        <v>0</v>
      </c>
      <c r="CH79" s="40"/>
      <c r="CI79" s="88">
        <f t="shared" si="310"/>
        <v>0</v>
      </c>
      <c r="CJ79" s="41"/>
      <c r="CK79" s="87">
        <f t="shared" si="311"/>
        <v>0</v>
      </c>
      <c r="CL79" s="40"/>
      <c r="CM79" s="88">
        <f t="shared" si="312"/>
        <v>0</v>
      </c>
      <c r="CN79" s="41"/>
      <c r="CO79" s="87">
        <f t="shared" si="313"/>
        <v>0</v>
      </c>
      <c r="CP79" s="40"/>
      <c r="CQ79" s="88">
        <f t="shared" si="314"/>
        <v>0</v>
      </c>
      <c r="CR79" s="41"/>
      <c r="CS79" s="87">
        <f t="shared" si="315"/>
        <v>0</v>
      </c>
      <c r="CT79" s="40"/>
      <c r="CU79" s="88">
        <f t="shared" si="316"/>
        <v>0</v>
      </c>
      <c r="CV79" s="41"/>
      <c r="CW79" s="87">
        <f t="shared" si="317"/>
        <v>0</v>
      </c>
      <c r="CX79" s="40"/>
      <c r="CY79" s="88">
        <f t="shared" si="318"/>
        <v>0</v>
      </c>
      <c r="CZ79" s="41"/>
      <c r="DA79" s="87">
        <f t="shared" si="319"/>
        <v>0</v>
      </c>
      <c r="DB79" s="40"/>
      <c r="DC79" s="88">
        <f t="shared" si="320"/>
        <v>0</v>
      </c>
      <c r="DD79" s="41"/>
      <c r="DE79" s="87">
        <f t="shared" si="321"/>
        <v>0</v>
      </c>
      <c r="DF79" s="40"/>
      <c r="DG79" s="88">
        <f t="shared" si="322"/>
        <v>0</v>
      </c>
      <c r="DH79" s="41"/>
      <c r="DI79" s="87">
        <f t="shared" si="323"/>
        <v>0</v>
      </c>
      <c r="DJ79" s="40"/>
      <c r="DK79" s="88">
        <f t="shared" si="324"/>
        <v>0</v>
      </c>
      <c r="DL79" s="41"/>
      <c r="DM79" s="87">
        <f t="shared" si="325"/>
        <v>0</v>
      </c>
      <c r="DN79" s="40"/>
      <c r="DO79" s="88">
        <f t="shared" si="326"/>
        <v>0</v>
      </c>
      <c r="DP79" s="41"/>
      <c r="DQ79" s="87">
        <f t="shared" si="327"/>
        <v>0</v>
      </c>
      <c r="DR79" s="40"/>
      <c r="DS79" s="88">
        <f t="shared" si="328"/>
        <v>0</v>
      </c>
      <c r="DT79" s="41"/>
      <c r="DU79" s="87">
        <f t="shared" si="329"/>
        <v>0</v>
      </c>
      <c r="DV79" s="40"/>
      <c r="DW79" s="88">
        <f t="shared" si="330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38">
        <v>1300625</v>
      </c>
      <c r="C80" s="87">
        <f t="shared" si="268"/>
        <v>0</v>
      </c>
      <c r="D80" s="40">
        <v>1300625</v>
      </c>
      <c r="E80" s="88">
        <f t="shared" si="269"/>
        <v>2831</v>
      </c>
      <c r="F80" s="40">
        <v>1303456</v>
      </c>
      <c r="G80" s="88">
        <f t="shared" si="270"/>
        <v>482</v>
      </c>
      <c r="H80" s="41">
        <v>1303938</v>
      </c>
      <c r="I80" s="87">
        <f t="shared" si="271"/>
        <v>272</v>
      </c>
      <c r="J80" s="40">
        <v>1304210</v>
      </c>
      <c r="K80" s="88">
        <f t="shared" si="272"/>
        <v>453</v>
      </c>
      <c r="L80" s="41">
        <v>1304663</v>
      </c>
      <c r="M80" s="87">
        <f t="shared" si="273"/>
        <v>679</v>
      </c>
      <c r="N80" s="40">
        <v>1305342</v>
      </c>
      <c r="O80" s="88">
        <f t="shared" si="274"/>
        <v>239</v>
      </c>
      <c r="P80" s="41">
        <v>1305581</v>
      </c>
      <c r="Q80" s="87">
        <f t="shared" si="275"/>
        <v>640</v>
      </c>
      <c r="R80" s="40">
        <v>1306221</v>
      </c>
      <c r="S80" s="88">
        <f t="shared" si="276"/>
        <v>356</v>
      </c>
      <c r="T80" s="41">
        <v>1306577</v>
      </c>
      <c r="U80" s="87">
        <f t="shared" si="277"/>
        <v>405</v>
      </c>
      <c r="V80" s="40">
        <v>1306982</v>
      </c>
      <c r="W80" s="88">
        <f t="shared" si="278"/>
        <v>172</v>
      </c>
      <c r="X80" s="41">
        <v>1307154</v>
      </c>
      <c r="Y80" s="87">
        <f t="shared" si="279"/>
        <v>361</v>
      </c>
      <c r="Z80" s="40">
        <v>1307515</v>
      </c>
      <c r="AA80" s="88">
        <f t="shared" si="280"/>
        <v>292</v>
      </c>
      <c r="AB80" s="41">
        <v>1307807</v>
      </c>
      <c r="AC80" s="87">
        <f t="shared" si="281"/>
        <v>579</v>
      </c>
      <c r="AD80" s="40">
        <v>1308386</v>
      </c>
      <c r="AE80" s="88">
        <f t="shared" si="282"/>
        <v>286</v>
      </c>
      <c r="AF80" s="41">
        <v>1308672</v>
      </c>
      <c r="AG80" s="87">
        <f t="shared" si="283"/>
        <v>1215</v>
      </c>
      <c r="AH80" s="40">
        <v>1309887</v>
      </c>
      <c r="AI80" s="88">
        <f t="shared" si="284"/>
        <v>-784655</v>
      </c>
      <c r="AJ80" s="41">
        <v>525232</v>
      </c>
      <c r="AK80" s="87">
        <f t="shared" si="285"/>
        <v>-525232</v>
      </c>
      <c r="AL80" s="40"/>
      <c r="AM80" s="88">
        <f t="shared" si="286"/>
        <v>0</v>
      </c>
      <c r="AN80" s="41"/>
      <c r="AO80" s="87">
        <f t="shared" si="287"/>
        <v>0</v>
      </c>
      <c r="AP80" s="40"/>
      <c r="AQ80" s="88">
        <f t="shared" si="288"/>
        <v>0</v>
      </c>
      <c r="AR80" s="41"/>
      <c r="AS80" s="87">
        <f t="shared" si="289"/>
        <v>0</v>
      </c>
      <c r="AT80" s="40"/>
      <c r="AU80" s="88">
        <f t="shared" si="290"/>
        <v>0</v>
      </c>
      <c r="AV80" s="41"/>
      <c r="AW80" s="87">
        <f t="shared" si="291"/>
        <v>0</v>
      </c>
      <c r="AX80" s="40"/>
      <c r="AY80" s="88">
        <f t="shared" si="292"/>
        <v>0</v>
      </c>
      <c r="AZ80" s="41"/>
      <c r="BA80" s="87">
        <f t="shared" si="293"/>
        <v>0</v>
      </c>
      <c r="BB80" s="40"/>
      <c r="BC80" s="88">
        <f t="shared" si="294"/>
        <v>0</v>
      </c>
      <c r="BD80" s="41"/>
      <c r="BE80" s="87">
        <f t="shared" si="295"/>
        <v>0</v>
      </c>
      <c r="BF80" s="40"/>
      <c r="BG80" s="88">
        <f t="shared" si="296"/>
        <v>0</v>
      </c>
      <c r="BH80" s="41"/>
      <c r="BI80" s="87">
        <f t="shared" si="297"/>
        <v>0</v>
      </c>
      <c r="BJ80" s="40"/>
      <c r="BK80" s="88">
        <f t="shared" si="298"/>
        <v>0</v>
      </c>
      <c r="BL80" s="41"/>
      <c r="BM80" s="87">
        <f t="shared" si="299"/>
        <v>0</v>
      </c>
      <c r="BN80" s="40"/>
      <c r="BO80" s="88">
        <f t="shared" si="300"/>
        <v>0</v>
      </c>
      <c r="BP80" s="41"/>
      <c r="BQ80" s="87">
        <f t="shared" si="301"/>
        <v>0</v>
      </c>
      <c r="BR80" s="40"/>
      <c r="BS80" s="88">
        <f t="shared" si="302"/>
        <v>0</v>
      </c>
      <c r="BT80" s="41"/>
      <c r="BU80" s="87">
        <f t="shared" si="303"/>
        <v>0</v>
      </c>
      <c r="BV80" s="40"/>
      <c r="BW80" s="88">
        <f t="shared" si="304"/>
        <v>0</v>
      </c>
      <c r="BX80" s="41"/>
      <c r="BY80" s="87">
        <f t="shared" si="305"/>
        <v>0</v>
      </c>
      <c r="BZ80" s="40"/>
      <c r="CA80" s="88">
        <f t="shared" si="306"/>
        <v>0</v>
      </c>
      <c r="CB80" s="41"/>
      <c r="CC80" s="87">
        <f t="shared" si="307"/>
        <v>0</v>
      </c>
      <c r="CD80" s="40"/>
      <c r="CE80" s="88">
        <f t="shared" si="308"/>
        <v>0</v>
      </c>
      <c r="CF80" s="41"/>
      <c r="CG80" s="87">
        <f t="shared" si="309"/>
        <v>0</v>
      </c>
      <c r="CH80" s="40"/>
      <c r="CI80" s="88">
        <f t="shared" si="310"/>
        <v>0</v>
      </c>
      <c r="CJ80" s="41"/>
      <c r="CK80" s="87">
        <f t="shared" si="311"/>
        <v>0</v>
      </c>
      <c r="CL80" s="40"/>
      <c r="CM80" s="88">
        <f t="shared" si="312"/>
        <v>0</v>
      </c>
      <c r="CN80" s="41"/>
      <c r="CO80" s="87">
        <f t="shared" si="313"/>
        <v>0</v>
      </c>
      <c r="CP80" s="40"/>
      <c r="CQ80" s="88">
        <f t="shared" si="314"/>
        <v>0</v>
      </c>
      <c r="CR80" s="41"/>
      <c r="CS80" s="87">
        <f t="shared" si="315"/>
        <v>0</v>
      </c>
      <c r="CT80" s="40"/>
      <c r="CU80" s="88">
        <f t="shared" si="316"/>
        <v>0</v>
      </c>
      <c r="CV80" s="41"/>
      <c r="CW80" s="87">
        <f t="shared" si="317"/>
        <v>0</v>
      </c>
      <c r="CX80" s="40"/>
      <c r="CY80" s="88">
        <f t="shared" si="318"/>
        <v>0</v>
      </c>
      <c r="CZ80" s="41"/>
      <c r="DA80" s="87">
        <f t="shared" si="319"/>
        <v>0</v>
      </c>
      <c r="DB80" s="40"/>
      <c r="DC80" s="88">
        <f t="shared" si="320"/>
        <v>0</v>
      </c>
      <c r="DD80" s="41"/>
      <c r="DE80" s="87">
        <f t="shared" si="321"/>
        <v>0</v>
      </c>
      <c r="DF80" s="40"/>
      <c r="DG80" s="88">
        <f t="shared" si="322"/>
        <v>0</v>
      </c>
      <c r="DH80" s="41"/>
      <c r="DI80" s="87">
        <f t="shared" si="323"/>
        <v>0</v>
      </c>
      <c r="DJ80" s="40"/>
      <c r="DK80" s="88">
        <f t="shared" si="324"/>
        <v>0</v>
      </c>
      <c r="DL80" s="41"/>
      <c r="DM80" s="87">
        <f t="shared" si="325"/>
        <v>0</v>
      </c>
      <c r="DN80" s="40"/>
      <c r="DO80" s="88">
        <f t="shared" si="326"/>
        <v>0</v>
      </c>
      <c r="DP80" s="41"/>
      <c r="DQ80" s="87">
        <f t="shared" si="327"/>
        <v>0</v>
      </c>
      <c r="DR80" s="40"/>
      <c r="DS80" s="88">
        <f t="shared" si="328"/>
        <v>0</v>
      </c>
      <c r="DT80" s="41"/>
      <c r="DU80" s="87">
        <f t="shared" si="329"/>
        <v>0</v>
      </c>
      <c r="DV80" s="40"/>
      <c r="DW80" s="88">
        <f t="shared" si="330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38">
        <v>404470</v>
      </c>
      <c r="C81" s="87">
        <f t="shared" si="268"/>
        <v>84</v>
      </c>
      <c r="D81" s="40">
        <v>404554</v>
      </c>
      <c r="E81" s="88">
        <f t="shared" si="269"/>
        <v>316</v>
      </c>
      <c r="F81" s="40">
        <v>404870</v>
      </c>
      <c r="G81" s="88">
        <f t="shared" si="270"/>
        <v>87</v>
      </c>
      <c r="H81" s="41">
        <v>404957</v>
      </c>
      <c r="I81" s="87">
        <f t="shared" si="271"/>
        <v>199</v>
      </c>
      <c r="J81" s="40">
        <v>405156</v>
      </c>
      <c r="K81" s="88">
        <f t="shared" si="272"/>
        <v>110</v>
      </c>
      <c r="L81" s="41">
        <v>405266</v>
      </c>
      <c r="M81" s="87">
        <f t="shared" si="273"/>
        <v>-364718</v>
      </c>
      <c r="N81" s="40">
        <v>40548</v>
      </c>
      <c r="O81" s="88">
        <f t="shared" si="274"/>
        <v>365016</v>
      </c>
      <c r="P81" s="41">
        <v>405564</v>
      </c>
      <c r="Q81" s="87">
        <f t="shared" si="275"/>
        <v>223</v>
      </c>
      <c r="R81" s="40">
        <v>405787</v>
      </c>
      <c r="S81" s="88">
        <f t="shared" si="276"/>
        <v>19</v>
      </c>
      <c r="T81" s="41">
        <v>405806</v>
      </c>
      <c r="U81" s="87">
        <f t="shared" si="277"/>
        <v>276</v>
      </c>
      <c r="V81" s="40">
        <v>406082</v>
      </c>
      <c r="W81" s="88">
        <f t="shared" si="278"/>
        <v>65</v>
      </c>
      <c r="X81" s="41">
        <v>406147</v>
      </c>
      <c r="Y81" s="87">
        <f t="shared" si="279"/>
        <v>182</v>
      </c>
      <c r="Z81" s="40">
        <v>406329</v>
      </c>
      <c r="AA81" s="88">
        <f t="shared" si="280"/>
        <v>114</v>
      </c>
      <c r="AB81" s="41">
        <v>406443</v>
      </c>
      <c r="AC81" s="87">
        <f t="shared" si="281"/>
        <v>98</v>
      </c>
      <c r="AD81" s="40">
        <v>406541</v>
      </c>
      <c r="AE81" s="88">
        <f t="shared" si="282"/>
        <v>116</v>
      </c>
      <c r="AF81" s="41">
        <v>406657</v>
      </c>
      <c r="AG81" s="87">
        <f t="shared" si="283"/>
        <v>172</v>
      </c>
      <c r="AH81" s="40">
        <v>406829</v>
      </c>
      <c r="AI81" s="88">
        <f t="shared" si="284"/>
        <v>-93792</v>
      </c>
      <c r="AJ81" s="41">
        <v>313037</v>
      </c>
      <c r="AK81" s="87">
        <f t="shared" si="285"/>
        <v>-313037</v>
      </c>
      <c r="AL81" s="40"/>
      <c r="AM81" s="88">
        <f t="shared" si="286"/>
        <v>0</v>
      </c>
      <c r="AN81" s="41"/>
      <c r="AO81" s="87">
        <f t="shared" si="287"/>
        <v>0</v>
      </c>
      <c r="AP81" s="40"/>
      <c r="AQ81" s="88">
        <f t="shared" si="288"/>
        <v>0</v>
      </c>
      <c r="AR81" s="41"/>
      <c r="AS81" s="87">
        <f t="shared" si="289"/>
        <v>0</v>
      </c>
      <c r="AT81" s="40"/>
      <c r="AU81" s="88">
        <f t="shared" si="290"/>
        <v>0</v>
      </c>
      <c r="AV81" s="41"/>
      <c r="AW81" s="87">
        <f t="shared" si="291"/>
        <v>0</v>
      </c>
      <c r="AX81" s="40"/>
      <c r="AY81" s="88">
        <f t="shared" si="292"/>
        <v>0</v>
      </c>
      <c r="AZ81" s="41"/>
      <c r="BA81" s="87">
        <f t="shared" si="293"/>
        <v>0</v>
      </c>
      <c r="BB81" s="40"/>
      <c r="BC81" s="88">
        <f t="shared" si="294"/>
        <v>0</v>
      </c>
      <c r="BD81" s="41"/>
      <c r="BE81" s="87">
        <f t="shared" si="295"/>
        <v>0</v>
      </c>
      <c r="BF81" s="40"/>
      <c r="BG81" s="88">
        <f t="shared" si="296"/>
        <v>0</v>
      </c>
      <c r="BH81" s="41"/>
      <c r="BI81" s="87">
        <f t="shared" si="297"/>
        <v>0</v>
      </c>
      <c r="BJ81" s="40"/>
      <c r="BK81" s="88">
        <f t="shared" si="298"/>
        <v>0</v>
      </c>
      <c r="BL81" s="41"/>
      <c r="BM81" s="87">
        <f t="shared" si="299"/>
        <v>0</v>
      </c>
      <c r="BN81" s="40"/>
      <c r="BO81" s="88">
        <f t="shared" si="300"/>
        <v>0</v>
      </c>
      <c r="BP81" s="41"/>
      <c r="BQ81" s="87">
        <f t="shared" si="301"/>
        <v>0</v>
      </c>
      <c r="BR81" s="40"/>
      <c r="BS81" s="88">
        <f t="shared" si="302"/>
        <v>0</v>
      </c>
      <c r="BT81" s="41"/>
      <c r="BU81" s="87">
        <f t="shared" si="303"/>
        <v>0</v>
      </c>
      <c r="BV81" s="40"/>
      <c r="BW81" s="88">
        <f t="shared" si="304"/>
        <v>0</v>
      </c>
      <c r="BX81" s="41"/>
      <c r="BY81" s="87">
        <f t="shared" si="305"/>
        <v>0</v>
      </c>
      <c r="BZ81" s="40"/>
      <c r="CA81" s="88">
        <f t="shared" si="306"/>
        <v>0</v>
      </c>
      <c r="CB81" s="41"/>
      <c r="CC81" s="87">
        <f t="shared" si="307"/>
        <v>0</v>
      </c>
      <c r="CD81" s="40"/>
      <c r="CE81" s="88">
        <f t="shared" si="308"/>
        <v>0</v>
      </c>
      <c r="CF81" s="41"/>
      <c r="CG81" s="87">
        <f t="shared" si="309"/>
        <v>0</v>
      </c>
      <c r="CH81" s="40"/>
      <c r="CI81" s="88">
        <f t="shared" si="310"/>
        <v>0</v>
      </c>
      <c r="CJ81" s="41"/>
      <c r="CK81" s="87">
        <f t="shared" si="311"/>
        <v>0</v>
      </c>
      <c r="CL81" s="40"/>
      <c r="CM81" s="88">
        <f t="shared" si="312"/>
        <v>0</v>
      </c>
      <c r="CN81" s="41"/>
      <c r="CO81" s="87">
        <f t="shared" si="313"/>
        <v>0</v>
      </c>
      <c r="CP81" s="40"/>
      <c r="CQ81" s="88">
        <f t="shared" si="314"/>
        <v>0</v>
      </c>
      <c r="CR81" s="41"/>
      <c r="CS81" s="87">
        <f t="shared" si="315"/>
        <v>0</v>
      </c>
      <c r="CT81" s="40"/>
      <c r="CU81" s="88">
        <f t="shared" si="316"/>
        <v>0</v>
      </c>
      <c r="CV81" s="41"/>
      <c r="CW81" s="87">
        <f t="shared" si="317"/>
        <v>0</v>
      </c>
      <c r="CX81" s="40"/>
      <c r="CY81" s="88">
        <f t="shared" si="318"/>
        <v>0</v>
      </c>
      <c r="CZ81" s="41"/>
      <c r="DA81" s="87">
        <f t="shared" si="319"/>
        <v>0</v>
      </c>
      <c r="DB81" s="40"/>
      <c r="DC81" s="88">
        <f t="shared" si="320"/>
        <v>0</v>
      </c>
      <c r="DD81" s="41"/>
      <c r="DE81" s="87">
        <f t="shared" si="321"/>
        <v>0</v>
      </c>
      <c r="DF81" s="40"/>
      <c r="DG81" s="88">
        <f t="shared" si="322"/>
        <v>0</v>
      </c>
      <c r="DH81" s="41"/>
      <c r="DI81" s="87">
        <f t="shared" si="323"/>
        <v>0</v>
      </c>
      <c r="DJ81" s="40"/>
      <c r="DK81" s="88">
        <f t="shared" si="324"/>
        <v>0</v>
      </c>
      <c r="DL81" s="41"/>
      <c r="DM81" s="87">
        <f t="shared" si="325"/>
        <v>0</v>
      </c>
      <c r="DN81" s="40"/>
      <c r="DO81" s="88">
        <f t="shared" si="326"/>
        <v>0</v>
      </c>
      <c r="DP81" s="41"/>
      <c r="DQ81" s="87">
        <f t="shared" si="327"/>
        <v>0</v>
      </c>
      <c r="DR81" s="40"/>
      <c r="DS81" s="88">
        <f t="shared" si="328"/>
        <v>0</v>
      </c>
      <c r="DT81" s="41"/>
      <c r="DU81" s="87">
        <f t="shared" si="329"/>
        <v>0</v>
      </c>
      <c r="DV81" s="40"/>
      <c r="DW81" s="88">
        <f t="shared" si="330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38">
        <v>644748</v>
      </c>
      <c r="C82" s="87">
        <f t="shared" si="268"/>
        <v>70</v>
      </c>
      <c r="D82" s="40">
        <v>644818</v>
      </c>
      <c r="E82" s="88">
        <f t="shared" si="269"/>
        <v>837</v>
      </c>
      <c r="F82" s="40">
        <v>645655</v>
      </c>
      <c r="G82" s="88">
        <f t="shared" si="270"/>
        <v>115</v>
      </c>
      <c r="H82" s="41">
        <v>645770</v>
      </c>
      <c r="I82" s="87">
        <f t="shared" si="271"/>
        <v>262</v>
      </c>
      <c r="J82" s="40">
        <v>646032</v>
      </c>
      <c r="K82" s="88">
        <f t="shared" si="272"/>
        <v>287</v>
      </c>
      <c r="L82" s="41">
        <v>646319</v>
      </c>
      <c r="M82" s="87">
        <f t="shared" si="273"/>
        <v>218</v>
      </c>
      <c r="N82" s="40">
        <v>646537</v>
      </c>
      <c r="O82" s="88">
        <f t="shared" si="274"/>
        <v>-645890.16799999995</v>
      </c>
      <c r="P82" s="41">
        <v>646.83199999999999</v>
      </c>
      <c r="Q82" s="87">
        <f t="shared" si="275"/>
        <v>646495.16799999995</v>
      </c>
      <c r="R82" s="40">
        <v>647142</v>
      </c>
      <c r="S82" s="88">
        <f t="shared" si="276"/>
        <v>169</v>
      </c>
      <c r="T82" s="41">
        <v>647311</v>
      </c>
      <c r="U82" s="87">
        <f t="shared" si="277"/>
        <v>564</v>
      </c>
      <c r="V82" s="40">
        <v>647875</v>
      </c>
      <c r="W82" s="88">
        <f t="shared" si="278"/>
        <v>258</v>
      </c>
      <c r="X82" s="41">
        <v>648133</v>
      </c>
      <c r="Y82" s="87">
        <f t="shared" si="279"/>
        <v>435</v>
      </c>
      <c r="Z82" s="40">
        <v>648568</v>
      </c>
      <c r="AA82" s="88">
        <f t="shared" si="280"/>
        <v>201</v>
      </c>
      <c r="AB82" s="41">
        <v>648769</v>
      </c>
      <c r="AC82" s="87">
        <f t="shared" si="281"/>
        <v>536</v>
      </c>
      <c r="AD82" s="40">
        <v>649305</v>
      </c>
      <c r="AE82" s="88">
        <f t="shared" si="282"/>
        <v>224</v>
      </c>
      <c r="AF82" s="41">
        <v>649529</v>
      </c>
      <c r="AG82" s="87">
        <f t="shared" si="283"/>
        <v>291</v>
      </c>
      <c r="AH82" s="40">
        <v>649820</v>
      </c>
      <c r="AI82" s="88">
        <f t="shared" si="284"/>
        <v>-124024</v>
      </c>
      <c r="AJ82" s="41">
        <v>525796</v>
      </c>
      <c r="AK82" s="87">
        <f t="shared" si="285"/>
        <v>-525796</v>
      </c>
      <c r="AL82" s="40"/>
      <c r="AM82" s="88">
        <f t="shared" si="286"/>
        <v>0</v>
      </c>
      <c r="AN82" s="41"/>
      <c r="AO82" s="87">
        <f t="shared" si="287"/>
        <v>0</v>
      </c>
      <c r="AP82" s="40"/>
      <c r="AQ82" s="88">
        <f t="shared" si="288"/>
        <v>0</v>
      </c>
      <c r="AR82" s="41"/>
      <c r="AS82" s="87">
        <f t="shared" si="289"/>
        <v>0</v>
      </c>
      <c r="AT82" s="40"/>
      <c r="AU82" s="88">
        <f t="shared" si="290"/>
        <v>0</v>
      </c>
      <c r="AV82" s="41"/>
      <c r="AW82" s="87">
        <f t="shared" si="291"/>
        <v>0</v>
      </c>
      <c r="AX82" s="40"/>
      <c r="AY82" s="88">
        <f t="shared" si="292"/>
        <v>0</v>
      </c>
      <c r="AZ82" s="41"/>
      <c r="BA82" s="87">
        <f t="shared" si="293"/>
        <v>0</v>
      </c>
      <c r="BB82" s="40"/>
      <c r="BC82" s="88">
        <f t="shared" si="294"/>
        <v>0</v>
      </c>
      <c r="BD82" s="41"/>
      <c r="BE82" s="87">
        <f t="shared" si="295"/>
        <v>0</v>
      </c>
      <c r="BF82" s="40"/>
      <c r="BG82" s="88">
        <f t="shared" si="296"/>
        <v>0</v>
      </c>
      <c r="BH82" s="41"/>
      <c r="BI82" s="87">
        <f t="shared" si="297"/>
        <v>0</v>
      </c>
      <c r="BJ82" s="40"/>
      <c r="BK82" s="88">
        <f t="shared" si="298"/>
        <v>0</v>
      </c>
      <c r="BL82" s="41"/>
      <c r="BM82" s="87">
        <f t="shared" si="299"/>
        <v>0</v>
      </c>
      <c r="BN82" s="40"/>
      <c r="BO82" s="88">
        <f t="shared" si="300"/>
        <v>0</v>
      </c>
      <c r="BP82" s="41"/>
      <c r="BQ82" s="87">
        <f t="shared" si="301"/>
        <v>0</v>
      </c>
      <c r="BR82" s="40"/>
      <c r="BS82" s="88">
        <f t="shared" si="302"/>
        <v>0</v>
      </c>
      <c r="BT82" s="41"/>
      <c r="BU82" s="87">
        <f t="shared" si="303"/>
        <v>0</v>
      </c>
      <c r="BV82" s="40"/>
      <c r="BW82" s="88">
        <f t="shared" si="304"/>
        <v>0</v>
      </c>
      <c r="BX82" s="41"/>
      <c r="BY82" s="87">
        <f t="shared" si="305"/>
        <v>0</v>
      </c>
      <c r="BZ82" s="40"/>
      <c r="CA82" s="88">
        <f t="shared" si="306"/>
        <v>0</v>
      </c>
      <c r="CB82" s="41"/>
      <c r="CC82" s="87">
        <f t="shared" si="307"/>
        <v>0</v>
      </c>
      <c r="CD82" s="40"/>
      <c r="CE82" s="88">
        <f t="shared" si="308"/>
        <v>0</v>
      </c>
      <c r="CF82" s="41"/>
      <c r="CG82" s="87">
        <f t="shared" si="309"/>
        <v>0</v>
      </c>
      <c r="CH82" s="40"/>
      <c r="CI82" s="88">
        <f t="shared" si="310"/>
        <v>0</v>
      </c>
      <c r="CJ82" s="41"/>
      <c r="CK82" s="87">
        <f t="shared" si="311"/>
        <v>0</v>
      </c>
      <c r="CL82" s="40"/>
      <c r="CM82" s="88">
        <f t="shared" si="312"/>
        <v>0</v>
      </c>
      <c r="CN82" s="41"/>
      <c r="CO82" s="87">
        <f t="shared" si="313"/>
        <v>0</v>
      </c>
      <c r="CP82" s="40"/>
      <c r="CQ82" s="88">
        <f t="shared" si="314"/>
        <v>0</v>
      </c>
      <c r="CR82" s="41"/>
      <c r="CS82" s="87">
        <f t="shared" si="315"/>
        <v>0</v>
      </c>
      <c r="CT82" s="40"/>
      <c r="CU82" s="88">
        <f t="shared" si="316"/>
        <v>0</v>
      </c>
      <c r="CV82" s="41"/>
      <c r="CW82" s="87">
        <f t="shared" si="317"/>
        <v>0</v>
      </c>
      <c r="CX82" s="40"/>
      <c r="CY82" s="88">
        <f t="shared" si="318"/>
        <v>0</v>
      </c>
      <c r="CZ82" s="41"/>
      <c r="DA82" s="87">
        <f t="shared" si="319"/>
        <v>0</v>
      </c>
      <c r="DB82" s="40"/>
      <c r="DC82" s="88">
        <f t="shared" si="320"/>
        <v>0</v>
      </c>
      <c r="DD82" s="41"/>
      <c r="DE82" s="87">
        <f t="shared" si="321"/>
        <v>0</v>
      </c>
      <c r="DF82" s="40"/>
      <c r="DG82" s="88">
        <f t="shared" si="322"/>
        <v>0</v>
      </c>
      <c r="DH82" s="41"/>
      <c r="DI82" s="87">
        <f t="shared" si="323"/>
        <v>0</v>
      </c>
      <c r="DJ82" s="40"/>
      <c r="DK82" s="88">
        <f t="shared" si="324"/>
        <v>0</v>
      </c>
      <c r="DL82" s="41"/>
      <c r="DM82" s="87">
        <f t="shared" si="325"/>
        <v>0</v>
      </c>
      <c r="DN82" s="40"/>
      <c r="DO82" s="88">
        <f t="shared" si="326"/>
        <v>0</v>
      </c>
      <c r="DP82" s="41"/>
      <c r="DQ82" s="87">
        <f t="shared" si="327"/>
        <v>0</v>
      </c>
      <c r="DR82" s="40"/>
      <c r="DS82" s="88">
        <f t="shared" si="328"/>
        <v>0</v>
      </c>
      <c r="DT82" s="41"/>
      <c r="DU82" s="87">
        <f t="shared" si="329"/>
        <v>0</v>
      </c>
      <c r="DV82" s="40"/>
      <c r="DW82" s="88">
        <f t="shared" si="330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38">
        <v>662988</v>
      </c>
      <c r="C83" s="87">
        <f t="shared" si="268"/>
        <v>0</v>
      </c>
      <c r="D83" s="40">
        <v>662988</v>
      </c>
      <c r="E83" s="88">
        <f t="shared" si="269"/>
        <v>1353</v>
      </c>
      <c r="F83" s="40">
        <v>664341</v>
      </c>
      <c r="G83" s="88">
        <f t="shared" si="270"/>
        <v>92</v>
      </c>
      <c r="H83" s="41">
        <v>664433</v>
      </c>
      <c r="I83" s="87">
        <f t="shared" si="271"/>
        <v>482</v>
      </c>
      <c r="J83" s="40">
        <v>664915</v>
      </c>
      <c r="K83" s="88">
        <f t="shared" si="272"/>
        <v>9</v>
      </c>
      <c r="L83" s="41">
        <v>664924</v>
      </c>
      <c r="M83" s="87">
        <f t="shared" si="273"/>
        <v>360</v>
      </c>
      <c r="N83" s="40">
        <v>665284</v>
      </c>
      <c r="O83" s="88">
        <f t="shared" si="274"/>
        <v>178</v>
      </c>
      <c r="P83" s="41">
        <v>665462</v>
      </c>
      <c r="Q83" s="87">
        <f t="shared" si="275"/>
        <v>192</v>
      </c>
      <c r="R83" s="40">
        <v>665654</v>
      </c>
      <c r="S83" s="88">
        <f t="shared" si="276"/>
        <v>6</v>
      </c>
      <c r="T83" s="41">
        <v>665660</v>
      </c>
      <c r="U83" s="87">
        <f t="shared" si="277"/>
        <v>168</v>
      </c>
      <c r="V83" s="40">
        <v>665828</v>
      </c>
      <c r="W83" s="88">
        <f t="shared" si="278"/>
        <v>19</v>
      </c>
      <c r="X83" s="41">
        <v>665847</v>
      </c>
      <c r="Y83" s="87">
        <f t="shared" si="279"/>
        <v>116</v>
      </c>
      <c r="Z83" s="40">
        <v>665963</v>
      </c>
      <c r="AA83" s="88">
        <f t="shared" si="280"/>
        <v>80</v>
      </c>
      <c r="AB83" s="41">
        <v>666043</v>
      </c>
      <c r="AC83" s="87">
        <f t="shared" si="281"/>
        <v>367</v>
      </c>
      <c r="AD83" s="40">
        <v>666410</v>
      </c>
      <c r="AE83" s="88">
        <f t="shared" si="282"/>
        <v>95</v>
      </c>
      <c r="AF83" s="41">
        <v>666505</v>
      </c>
      <c r="AG83" s="87">
        <f t="shared" si="283"/>
        <v>566</v>
      </c>
      <c r="AH83" s="40">
        <v>667071</v>
      </c>
      <c r="AI83" s="88">
        <f t="shared" si="284"/>
        <v>137997</v>
      </c>
      <c r="AJ83" s="41">
        <v>805068</v>
      </c>
      <c r="AK83" s="87">
        <f t="shared" si="285"/>
        <v>-805068</v>
      </c>
      <c r="AL83" s="40"/>
      <c r="AM83" s="88">
        <f t="shared" si="286"/>
        <v>0</v>
      </c>
      <c r="AN83" s="41"/>
      <c r="AO83" s="87">
        <f t="shared" si="287"/>
        <v>0</v>
      </c>
      <c r="AP83" s="40"/>
      <c r="AQ83" s="88">
        <f t="shared" si="288"/>
        <v>0</v>
      </c>
      <c r="AR83" s="41"/>
      <c r="AS83" s="87">
        <f t="shared" si="289"/>
        <v>0</v>
      </c>
      <c r="AT83" s="40"/>
      <c r="AU83" s="88">
        <f t="shared" si="290"/>
        <v>0</v>
      </c>
      <c r="AV83" s="41"/>
      <c r="AW83" s="87">
        <f t="shared" si="291"/>
        <v>0</v>
      </c>
      <c r="AX83" s="40"/>
      <c r="AY83" s="88">
        <f t="shared" si="292"/>
        <v>0</v>
      </c>
      <c r="AZ83" s="41"/>
      <c r="BA83" s="87">
        <f t="shared" si="293"/>
        <v>0</v>
      </c>
      <c r="BB83" s="40"/>
      <c r="BC83" s="88">
        <f t="shared" si="294"/>
        <v>0</v>
      </c>
      <c r="BD83" s="41"/>
      <c r="BE83" s="87">
        <f t="shared" si="295"/>
        <v>0</v>
      </c>
      <c r="BF83" s="40"/>
      <c r="BG83" s="88">
        <f t="shared" si="296"/>
        <v>0</v>
      </c>
      <c r="BH83" s="41"/>
      <c r="BI83" s="87">
        <f t="shared" si="297"/>
        <v>0</v>
      </c>
      <c r="BJ83" s="40"/>
      <c r="BK83" s="88">
        <f t="shared" si="298"/>
        <v>0</v>
      </c>
      <c r="BL83" s="41"/>
      <c r="BM83" s="87">
        <f t="shared" si="299"/>
        <v>0</v>
      </c>
      <c r="BN83" s="40"/>
      <c r="BO83" s="88">
        <f t="shared" si="300"/>
        <v>0</v>
      </c>
      <c r="BP83" s="41"/>
      <c r="BQ83" s="87">
        <f t="shared" si="301"/>
        <v>0</v>
      </c>
      <c r="BR83" s="40"/>
      <c r="BS83" s="88">
        <f t="shared" si="302"/>
        <v>0</v>
      </c>
      <c r="BT83" s="41"/>
      <c r="BU83" s="87">
        <f t="shared" si="303"/>
        <v>0</v>
      </c>
      <c r="BV83" s="40"/>
      <c r="BW83" s="88">
        <f t="shared" si="304"/>
        <v>0</v>
      </c>
      <c r="BX83" s="41"/>
      <c r="BY83" s="87">
        <f t="shared" si="305"/>
        <v>0</v>
      </c>
      <c r="BZ83" s="40"/>
      <c r="CA83" s="88">
        <f t="shared" si="306"/>
        <v>0</v>
      </c>
      <c r="CB83" s="41"/>
      <c r="CC83" s="87">
        <f t="shared" si="307"/>
        <v>0</v>
      </c>
      <c r="CD83" s="40"/>
      <c r="CE83" s="88">
        <f t="shared" si="308"/>
        <v>0</v>
      </c>
      <c r="CF83" s="41"/>
      <c r="CG83" s="87">
        <f t="shared" si="309"/>
        <v>0</v>
      </c>
      <c r="CH83" s="40"/>
      <c r="CI83" s="88">
        <f t="shared" si="310"/>
        <v>0</v>
      </c>
      <c r="CJ83" s="41"/>
      <c r="CK83" s="87">
        <f t="shared" si="311"/>
        <v>0</v>
      </c>
      <c r="CL83" s="40"/>
      <c r="CM83" s="88">
        <f t="shared" si="312"/>
        <v>0</v>
      </c>
      <c r="CN83" s="41"/>
      <c r="CO83" s="87">
        <f t="shared" si="313"/>
        <v>0</v>
      </c>
      <c r="CP83" s="40"/>
      <c r="CQ83" s="88">
        <f t="shared" si="314"/>
        <v>0</v>
      </c>
      <c r="CR83" s="41"/>
      <c r="CS83" s="87">
        <f t="shared" si="315"/>
        <v>0</v>
      </c>
      <c r="CT83" s="40"/>
      <c r="CU83" s="88">
        <f t="shared" si="316"/>
        <v>0</v>
      </c>
      <c r="CV83" s="41"/>
      <c r="CW83" s="87">
        <f t="shared" si="317"/>
        <v>0</v>
      </c>
      <c r="CX83" s="40"/>
      <c r="CY83" s="88">
        <f t="shared" si="318"/>
        <v>0</v>
      </c>
      <c r="CZ83" s="41"/>
      <c r="DA83" s="87">
        <f t="shared" si="319"/>
        <v>0</v>
      </c>
      <c r="DB83" s="40"/>
      <c r="DC83" s="88">
        <f t="shared" si="320"/>
        <v>0</v>
      </c>
      <c r="DD83" s="41"/>
      <c r="DE83" s="87">
        <f t="shared" si="321"/>
        <v>0</v>
      </c>
      <c r="DF83" s="40"/>
      <c r="DG83" s="88">
        <f t="shared" si="322"/>
        <v>0</v>
      </c>
      <c r="DH83" s="41"/>
      <c r="DI83" s="87">
        <f t="shared" si="323"/>
        <v>0</v>
      </c>
      <c r="DJ83" s="40"/>
      <c r="DK83" s="88">
        <f t="shared" si="324"/>
        <v>0</v>
      </c>
      <c r="DL83" s="41"/>
      <c r="DM83" s="87">
        <f t="shared" si="325"/>
        <v>0</v>
      </c>
      <c r="DN83" s="40"/>
      <c r="DO83" s="88">
        <f t="shared" si="326"/>
        <v>0</v>
      </c>
      <c r="DP83" s="41"/>
      <c r="DQ83" s="87">
        <f t="shared" si="327"/>
        <v>0</v>
      </c>
      <c r="DR83" s="40"/>
      <c r="DS83" s="88">
        <f t="shared" si="328"/>
        <v>0</v>
      </c>
      <c r="DT83" s="41"/>
      <c r="DU83" s="87">
        <f t="shared" si="329"/>
        <v>0</v>
      </c>
      <c r="DV83" s="40"/>
      <c r="DW83" s="88">
        <f t="shared" si="330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38">
        <v>425649</v>
      </c>
      <c r="C84" s="87">
        <f t="shared" si="268"/>
        <v>0</v>
      </c>
      <c r="D84" s="40">
        <v>425649</v>
      </c>
      <c r="E84" s="88">
        <f t="shared" si="269"/>
        <v>792</v>
      </c>
      <c r="F84" s="40">
        <v>426441</v>
      </c>
      <c r="G84" s="88">
        <f t="shared" si="270"/>
        <v>26</v>
      </c>
      <c r="H84" s="41">
        <v>426467</v>
      </c>
      <c r="I84" s="87">
        <f t="shared" si="271"/>
        <v>319</v>
      </c>
      <c r="J84" s="40">
        <v>426786</v>
      </c>
      <c r="K84" s="88">
        <f t="shared" si="272"/>
        <v>157</v>
      </c>
      <c r="L84" s="41">
        <v>426943</v>
      </c>
      <c r="M84" s="87">
        <f t="shared" si="273"/>
        <v>163</v>
      </c>
      <c r="N84" s="40">
        <v>427106</v>
      </c>
      <c r="O84" s="88">
        <f t="shared" si="274"/>
        <v>28</v>
      </c>
      <c r="P84" s="41">
        <v>427134</v>
      </c>
      <c r="Q84" s="87">
        <f t="shared" si="275"/>
        <v>171</v>
      </c>
      <c r="R84" s="40">
        <v>427305</v>
      </c>
      <c r="S84" s="88">
        <f t="shared" si="276"/>
        <v>54</v>
      </c>
      <c r="T84" s="41">
        <v>427359</v>
      </c>
      <c r="U84" s="87">
        <f t="shared" si="277"/>
        <v>141</v>
      </c>
      <c r="V84" s="40">
        <v>427500</v>
      </c>
      <c r="W84" s="88">
        <f t="shared" si="278"/>
        <v>18</v>
      </c>
      <c r="X84" s="41">
        <v>427518</v>
      </c>
      <c r="Y84" s="87">
        <f t="shared" si="279"/>
        <v>154</v>
      </c>
      <c r="Z84" s="40">
        <v>427672</v>
      </c>
      <c r="AA84" s="88">
        <f t="shared" si="280"/>
        <v>10030</v>
      </c>
      <c r="AB84" s="41">
        <v>437702</v>
      </c>
      <c r="AC84" s="87">
        <f t="shared" si="281"/>
        <v>-9720</v>
      </c>
      <c r="AD84" s="40">
        <v>427982</v>
      </c>
      <c r="AE84" s="88">
        <f t="shared" si="282"/>
        <v>23</v>
      </c>
      <c r="AF84" s="41">
        <v>428005</v>
      </c>
      <c r="AG84" s="87">
        <f t="shared" si="283"/>
        <v>285</v>
      </c>
      <c r="AH84" s="40">
        <v>428290</v>
      </c>
      <c r="AI84" s="88">
        <f t="shared" si="284"/>
        <v>-215924</v>
      </c>
      <c r="AJ84" s="41">
        <v>212366</v>
      </c>
      <c r="AK84" s="87">
        <f t="shared" si="285"/>
        <v>-212366</v>
      </c>
      <c r="AL84" s="40"/>
      <c r="AM84" s="88">
        <f t="shared" si="286"/>
        <v>0</v>
      </c>
      <c r="AN84" s="41"/>
      <c r="AO84" s="87">
        <f t="shared" si="287"/>
        <v>0</v>
      </c>
      <c r="AP84" s="40"/>
      <c r="AQ84" s="88">
        <f t="shared" si="288"/>
        <v>0</v>
      </c>
      <c r="AR84" s="41"/>
      <c r="AS84" s="87">
        <f t="shared" si="289"/>
        <v>0</v>
      </c>
      <c r="AT84" s="40"/>
      <c r="AU84" s="88">
        <f t="shared" si="290"/>
        <v>0</v>
      </c>
      <c r="AV84" s="41"/>
      <c r="AW84" s="87">
        <f t="shared" si="291"/>
        <v>0</v>
      </c>
      <c r="AX84" s="40"/>
      <c r="AY84" s="88">
        <f t="shared" si="292"/>
        <v>0</v>
      </c>
      <c r="AZ84" s="41"/>
      <c r="BA84" s="87">
        <f t="shared" si="293"/>
        <v>0</v>
      </c>
      <c r="BB84" s="40"/>
      <c r="BC84" s="88">
        <f t="shared" si="294"/>
        <v>0</v>
      </c>
      <c r="BD84" s="41"/>
      <c r="BE84" s="87">
        <f t="shared" si="295"/>
        <v>0</v>
      </c>
      <c r="BF84" s="40"/>
      <c r="BG84" s="88">
        <f t="shared" si="296"/>
        <v>0</v>
      </c>
      <c r="BH84" s="41"/>
      <c r="BI84" s="87">
        <f t="shared" si="297"/>
        <v>0</v>
      </c>
      <c r="BJ84" s="40"/>
      <c r="BK84" s="88">
        <f t="shared" si="298"/>
        <v>0</v>
      </c>
      <c r="BL84" s="41"/>
      <c r="BM84" s="87">
        <f t="shared" si="299"/>
        <v>0</v>
      </c>
      <c r="BN84" s="40"/>
      <c r="BO84" s="88">
        <f t="shared" si="300"/>
        <v>0</v>
      </c>
      <c r="BP84" s="41"/>
      <c r="BQ84" s="87">
        <f t="shared" si="301"/>
        <v>0</v>
      </c>
      <c r="BR84" s="40"/>
      <c r="BS84" s="88">
        <f t="shared" si="302"/>
        <v>0</v>
      </c>
      <c r="BT84" s="41"/>
      <c r="BU84" s="87">
        <f t="shared" si="303"/>
        <v>0</v>
      </c>
      <c r="BV84" s="40"/>
      <c r="BW84" s="88">
        <f t="shared" si="304"/>
        <v>0</v>
      </c>
      <c r="BX84" s="41"/>
      <c r="BY84" s="87">
        <f t="shared" si="305"/>
        <v>0</v>
      </c>
      <c r="BZ84" s="40"/>
      <c r="CA84" s="88">
        <f t="shared" si="306"/>
        <v>0</v>
      </c>
      <c r="CB84" s="41"/>
      <c r="CC84" s="87">
        <f t="shared" si="307"/>
        <v>0</v>
      </c>
      <c r="CD84" s="40"/>
      <c r="CE84" s="88">
        <f t="shared" si="308"/>
        <v>0</v>
      </c>
      <c r="CF84" s="41"/>
      <c r="CG84" s="87">
        <f t="shared" si="309"/>
        <v>0</v>
      </c>
      <c r="CH84" s="40"/>
      <c r="CI84" s="88">
        <f t="shared" si="310"/>
        <v>0</v>
      </c>
      <c r="CJ84" s="41"/>
      <c r="CK84" s="87">
        <f t="shared" si="311"/>
        <v>0</v>
      </c>
      <c r="CL84" s="40"/>
      <c r="CM84" s="88">
        <f t="shared" si="312"/>
        <v>0</v>
      </c>
      <c r="CN84" s="41"/>
      <c r="CO84" s="87">
        <f t="shared" si="313"/>
        <v>0</v>
      </c>
      <c r="CP84" s="40"/>
      <c r="CQ84" s="88">
        <f t="shared" si="314"/>
        <v>0</v>
      </c>
      <c r="CR84" s="41"/>
      <c r="CS84" s="87">
        <f t="shared" si="315"/>
        <v>0</v>
      </c>
      <c r="CT84" s="40"/>
      <c r="CU84" s="88">
        <f t="shared" si="316"/>
        <v>0</v>
      </c>
      <c r="CV84" s="41"/>
      <c r="CW84" s="87">
        <f t="shared" si="317"/>
        <v>0</v>
      </c>
      <c r="CX84" s="40"/>
      <c r="CY84" s="88">
        <f t="shared" si="318"/>
        <v>0</v>
      </c>
      <c r="CZ84" s="41"/>
      <c r="DA84" s="87">
        <f t="shared" si="319"/>
        <v>0</v>
      </c>
      <c r="DB84" s="40"/>
      <c r="DC84" s="88">
        <f t="shared" si="320"/>
        <v>0</v>
      </c>
      <c r="DD84" s="41"/>
      <c r="DE84" s="87">
        <f t="shared" si="321"/>
        <v>0</v>
      </c>
      <c r="DF84" s="40"/>
      <c r="DG84" s="88">
        <f t="shared" si="322"/>
        <v>0</v>
      </c>
      <c r="DH84" s="41"/>
      <c r="DI84" s="87">
        <f t="shared" si="323"/>
        <v>0</v>
      </c>
      <c r="DJ84" s="40"/>
      <c r="DK84" s="88">
        <f t="shared" si="324"/>
        <v>0</v>
      </c>
      <c r="DL84" s="41"/>
      <c r="DM84" s="87">
        <f t="shared" si="325"/>
        <v>0</v>
      </c>
      <c r="DN84" s="40"/>
      <c r="DO84" s="88">
        <f t="shared" si="326"/>
        <v>0</v>
      </c>
      <c r="DP84" s="41"/>
      <c r="DQ84" s="87">
        <f t="shared" si="327"/>
        <v>0</v>
      </c>
      <c r="DR84" s="40"/>
      <c r="DS84" s="88">
        <f t="shared" si="328"/>
        <v>0</v>
      </c>
      <c r="DT84" s="41"/>
      <c r="DU84" s="87">
        <f t="shared" si="329"/>
        <v>0</v>
      </c>
      <c r="DV84" s="40"/>
      <c r="DW84" s="88">
        <f t="shared" si="330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38">
        <v>686425</v>
      </c>
      <c r="C85" s="87">
        <f t="shared" si="268"/>
        <v>41</v>
      </c>
      <c r="D85" s="40">
        <v>686466</v>
      </c>
      <c r="E85" s="88">
        <f t="shared" si="269"/>
        <v>874</v>
      </c>
      <c r="F85" s="40">
        <v>687340</v>
      </c>
      <c r="G85" s="88">
        <f t="shared" si="270"/>
        <v>11</v>
      </c>
      <c r="H85" s="41">
        <v>687351</v>
      </c>
      <c r="I85" s="87">
        <f t="shared" si="271"/>
        <v>320</v>
      </c>
      <c r="J85" s="40">
        <v>687671</v>
      </c>
      <c r="K85" s="88">
        <f t="shared" si="272"/>
        <v>6</v>
      </c>
      <c r="L85" s="41">
        <v>687677</v>
      </c>
      <c r="M85" s="87">
        <f t="shared" si="273"/>
        <v>307</v>
      </c>
      <c r="N85" s="40">
        <v>687984</v>
      </c>
      <c r="O85" s="88">
        <f t="shared" si="274"/>
        <v>-619888</v>
      </c>
      <c r="P85" s="41">
        <v>68096</v>
      </c>
      <c r="Q85" s="87">
        <f t="shared" si="275"/>
        <v>620372</v>
      </c>
      <c r="R85" s="40">
        <v>688468</v>
      </c>
      <c r="S85" s="88">
        <f t="shared" si="276"/>
        <v>177</v>
      </c>
      <c r="T85" s="41">
        <v>688645</v>
      </c>
      <c r="U85" s="87">
        <f t="shared" si="277"/>
        <v>297</v>
      </c>
      <c r="V85" s="40">
        <v>688942</v>
      </c>
      <c r="W85" s="88">
        <f t="shared" si="278"/>
        <v>30</v>
      </c>
      <c r="X85" s="41">
        <v>688972</v>
      </c>
      <c r="Y85" s="87">
        <f t="shared" si="279"/>
        <v>513</v>
      </c>
      <c r="Z85" s="40">
        <v>689485</v>
      </c>
      <c r="AA85" s="88">
        <f t="shared" si="280"/>
        <v>57</v>
      </c>
      <c r="AB85" s="41">
        <v>689542</v>
      </c>
      <c r="AC85" s="87">
        <f t="shared" si="281"/>
        <v>528</v>
      </c>
      <c r="AD85" s="40">
        <v>690070</v>
      </c>
      <c r="AE85" s="88">
        <f t="shared" si="282"/>
        <v>131</v>
      </c>
      <c r="AF85" s="41">
        <v>690201</v>
      </c>
      <c r="AG85" s="87">
        <f t="shared" si="283"/>
        <v>506</v>
      </c>
      <c r="AH85" s="40">
        <v>690707</v>
      </c>
      <c r="AI85" s="88">
        <f t="shared" si="284"/>
        <v>-345722</v>
      </c>
      <c r="AJ85" s="41">
        <v>344985</v>
      </c>
      <c r="AK85" s="87">
        <f t="shared" si="285"/>
        <v>-344985</v>
      </c>
      <c r="AL85" s="40"/>
      <c r="AM85" s="88">
        <f t="shared" si="286"/>
        <v>0</v>
      </c>
      <c r="AN85" s="41"/>
      <c r="AO85" s="87">
        <f t="shared" si="287"/>
        <v>0</v>
      </c>
      <c r="AP85" s="40"/>
      <c r="AQ85" s="88">
        <f t="shared" si="288"/>
        <v>0</v>
      </c>
      <c r="AR85" s="41"/>
      <c r="AS85" s="87">
        <f t="shared" si="289"/>
        <v>0</v>
      </c>
      <c r="AT85" s="40"/>
      <c r="AU85" s="88">
        <f t="shared" si="290"/>
        <v>0</v>
      </c>
      <c r="AV85" s="41"/>
      <c r="AW85" s="87">
        <f t="shared" si="291"/>
        <v>0</v>
      </c>
      <c r="AX85" s="40"/>
      <c r="AY85" s="88">
        <f t="shared" si="292"/>
        <v>0</v>
      </c>
      <c r="AZ85" s="41"/>
      <c r="BA85" s="87">
        <f t="shared" si="293"/>
        <v>0</v>
      </c>
      <c r="BB85" s="40"/>
      <c r="BC85" s="88">
        <f t="shared" si="294"/>
        <v>0</v>
      </c>
      <c r="BD85" s="41"/>
      <c r="BE85" s="87">
        <f t="shared" si="295"/>
        <v>0</v>
      </c>
      <c r="BF85" s="40"/>
      <c r="BG85" s="88">
        <f t="shared" si="296"/>
        <v>0</v>
      </c>
      <c r="BH85" s="41"/>
      <c r="BI85" s="87">
        <f t="shared" si="297"/>
        <v>0</v>
      </c>
      <c r="BJ85" s="40"/>
      <c r="BK85" s="88">
        <f t="shared" si="298"/>
        <v>0</v>
      </c>
      <c r="BL85" s="41"/>
      <c r="BM85" s="87">
        <f t="shared" si="299"/>
        <v>0</v>
      </c>
      <c r="BN85" s="40"/>
      <c r="BO85" s="88">
        <f t="shared" si="300"/>
        <v>0</v>
      </c>
      <c r="BP85" s="41"/>
      <c r="BQ85" s="87">
        <f t="shared" si="301"/>
        <v>0</v>
      </c>
      <c r="BR85" s="40"/>
      <c r="BS85" s="88">
        <f t="shared" si="302"/>
        <v>0</v>
      </c>
      <c r="BT85" s="41"/>
      <c r="BU85" s="87">
        <f t="shared" si="303"/>
        <v>0</v>
      </c>
      <c r="BV85" s="40"/>
      <c r="BW85" s="88">
        <f t="shared" si="304"/>
        <v>0</v>
      </c>
      <c r="BX85" s="41"/>
      <c r="BY85" s="87">
        <f t="shared" si="305"/>
        <v>0</v>
      </c>
      <c r="BZ85" s="40"/>
      <c r="CA85" s="88">
        <f t="shared" si="306"/>
        <v>0</v>
      </c>
      <c r="CB85" s="41"/>
      <c r="CC85" s="87">
        <f t="shared" si="307"/>
        <v>0</v>
      </c>
      <c r="CD85" s="40"/>
      <c r="CE85" s="88">
        <f t="shared" si="308"/>
        <v>0</v>
      </c>
      <c r="CF85" s="41"/>
      <c r="CG85" s="87">
        <f t="shared" si="309"/>
        <v>0</v>
      </c>
      <c r="CH85" s="40"/>
      <c r="CI85" s="88">
        <f t="shared" si="310"/>
        <v>0</v>
      </c>
      <c r="CJ85" s="41"/>
      <c r="CK85" s="87">
        <f t="shared" si="311"/>
        <v>0</v>
      </c>
      <c r="CL85" s="40"/>
      <c r="CM85" s="88">
        <f t="shared" si="312"/>
        <v>0</v>
      </c>
      <c r="CN85" s="41"/>
      <c r="CO85" s="87">
        <f t="shared" si="313"/>
        <v>0</v>
      </c>
      <c r="CP85" s="40"/>
      <c r="CQ85" s="88">
        <f t="shared" si="314"/>
        <v>0</v>
      </c>
      <c r="CR85" s="41"/>
      <c r="CS85" s="87">
        <f t="shared" si="315"/>
        <v>0</v>
      </c>
      <c r="CT85" s="40"/>
      <c r="CU85" s="88">
        <f t="shared" si="316"/>
        <v>0</v>
      </c>
      <c r="CV85" s="41"/>
      <c r="CW85" s="87">
        <f t="shared" si="317"/>
        <v>0</v>
      </c>
      <c r="CX85" s="40"/>
      <c r="CY85" s="88">
        <f t="shared" si="318"/>
        <v>0</v>
      </c>
      <c r="CZ85" s="41"/>
      <c r="DA85" s="87">
        <f t="shared" si="319"/>
        <v>0</v>
      </c>
      <c r="DB85" s="40"/>
      <c r="DC85" s="88">
        <f t="shared" si="320"/>
        <v>0</v>
      </c>
      <c r="DD85" s="41"/>
      <c r="DE85" s="87">
        <f t="shared" si="321"/>
        <v>0</v>
      </c>
      <c r="DF85" s="40"/>
      <c r="DG85" s="88">
        <f t="shared" si="322"/>
        <v>0</v>
      </c>
      <c r="DH85" s="41"/>
      <c r="DI85" s="87">
        <f t="shared" si="323"/>
        <v>0</v>
      </c>
      <c r="DJ85" s="40"/>
      <c r="DK85" s="88">
        <f t="shared" si="324"/>
        <v>0</v>
      </c>
      <c r="DL85" s="41"/>
      <c r="DM85" s="87">
        <f t="shared" si="325"/>
        <v>0</v>
      </c>
      <c r="DN85" s="40"/>
      <c r="DO85" s="88">
        <f t="shared" si="326"/>
        <v>0</v>
      </c>
      <c r="DP85" s="41"/>
      <c r="DQ85" s="87">
        <f t="shared" si="327"/>
        <v>0</v>
      </c>
      <c r="DR85" s="40"/>
      <c r="DS85" s="88">
        <f t="shared" si="328"/>
        <v>0</v>
      </c>
      <c r="DT85" s="41"/>
      <c r="DU85" s="87">
        <f t="shared" si="329"/>
        <v>0</v>
      </c>
      <c r="DV85" s="40"/>
      <c r="DW85" s="88">
        <f t="shared" si="330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38">
        <v>1109347</v>
      </c>
      <c r="C86" s="87">
        <f t="shared" si="268"/>
        <v>82</v>
      </c>
      <c r="D86" s="40">
        <v>1109429</v>
      </c>
      <c r="E86" s="88">
        <f t="shared" si="269"/>
        <v>-998316</v>
      </c>
      <c r="F86" s="40">
        <v>111113</v>
      </c>
      <c r="G86" s="88">
        <f t="shared" si="270"/>
        <v>1000248</v>
      </c>
      <c r="H86" s="41">
        <v>1111361</v>
      </c>
      <c r="I86" s="87">
        <f t="shared" si="271"/>
        <v>-999258</v>
      </c>
      <c r="J86" s="40">
        <v>112103</v>
      </c>
      <c r="K86" s="88">
        <f t="shared" si="272"/>
        <v>1000212</v>
      </c>
      <c r="L86" s="41">
        <v>1112315</v>
      </c>
      <c r="M86" s="87">
        <f t="shared" si="273"/>
        <v>590</v>
      </c>
      <c r="N86" s="40">
        <v>1112905</v>
      </c>
      <c r="O86" s="88">
        <f t="shared" si="274"/>
        <v>180</v>
      </c>
      <c r="P86" s="41">
        <v>1113085</v>
      </c>
      <c r="Q86" s="87">
        <f t="shared" si="275"/>
        <v>804</v>
      </c>
      <c r="R86" s="40">
        <v>1113889</v>
      </c>
      <c r="S86" s="88">
        <f t="shared" si="276"/>
        <v>99</v>
      </c>
      <c r="T86" s="41">
        <v>1113988</v>
      </c>
      <c r="U86" s="87">
        <f t="shared" si="277"/>
        <v>279</v>
      </c>
      <c r="V86" s="40">
        <v>1114267</v>
      </c>
      <c r="W86" s="88">
        <f t="shared" si="278"/>
        <v>91</v>
      </c>
      <c r="X86" s="41">
        <v>1114358</v>
      </c>
      <c r="Y86" s="87">
        <f t="shared" si="279"/>
        <v>539</v>
      </c>
      <c r="Z86" s="40">
        <v>1114897</v>
      </c>
      <c r="AA86" s="88">
        <f t="shared" si="280"/>
        <v>261</v>
      </c>
      <c r="AB86" s="41">
        <v>1115158</v>
      </c>
      <c r="AC86" s="87">
        <f t="shared" si="281"/>
        <v>668</v>
      </c>
      <c r="AD86" s="40">
        <v>1115826</v>
      </c>
      <c r="AE86" s="88">
        <f t="shared" si="282"/>
        <v>201</v>
      </c>
      <c r="AF86" s="41">
        <v>1116027</v>
      </c>
      <c r="AG86" s="87">
        <f t="shared" si="283"/>
        <v>809</v>
      </c>
      <c r="AH86" s="40">
        <v>1116836</v>
      </c>
      <c r="AI86" s="88">
        <f t="shared" si="284"/>
        <v>-859152</v>
      </c>
      <c r="AJ86" s="41">
        <v>257684</v>
      </c>
      <c r="AK86" s="87">
        <f t="shared" si="285"/>
        <v>-257684</v>
      </c>
      <c r="AL86" s="40"/>
      <c r="AM86" s="88">
        <f t="shared" si="286"/>
        <v>0</v>
      </c>
      <c r="AN86" s="41"/>
      <c r="AO86" s="87">
        <f t="shared" si="287"/>
        <v>0</v>
      </c>
      <c r="AP86" s="40"/>
      <c r="AQ86" s="88">
        <f t="shared" si="288"/>
        <v>0</v>
      </c>
      <c r="AR86" s="41"/>
      <c r="AS86" s="87">
        <f t="shared" si="289"/>
        <v>0</v>
      </c>
      <c r="AT86" s="40"/>
      <c r="AU86" s="88">
        <f t="shared" si="290"/>
        <v>0</v>
      </c>
      <c r="AV86" s="41"/>
      <c r="AW86" s="87">
        <f t="shared" si="291"/>
        <v>0</v>
      </c>
      <c r="AX86" s="40"/>
      <c r="AY86" s="88">
        <f t="shared" si="292"/>
        <v>0</v>
      </c>
      <c r="AZ86" s="41"/>
      <c r="BA86" s="87">
        <f t="shared" si="293"/>
        <v>0</v>
      </c>
      <c r="BB86" s="40"/>
      <c r="BC86" s="88">
        <f t="shared" si="294"/>
        <v>0</v>
      </c>
      <c r="BD86" s="41"/>
      <c r="BE86" s="87">
        <f t="shared" si="295"/>
        <v>0</v>
      </c>
      <c r="BF86" s="40"/>
      <c r="BG86" s="88">
        <f t="shared" si="296"/>
        <v>0</v>
      </c>
      <c r="BH86" s="41"/>
      <c r="BI86" s="87">
        <f t="shared" si="297"/>
        <v>0</v>
      </c>
      <c r="BJ86" s="40"/>
      <c r="BK86" s="88">
        <f t="shared" si="298"/>
        <v>0</v>
      </c>
      <c r="BL86" s="41"/>
      <c r="BM86" s="87">
        <f t="shared" si="299"/>
        <v>0</v>
      </c>
      <c r="BN86" s="40"/>
      <c r="BO86" s="88">
        <f t="shared" si="300"/>
        <v>0</v>
      </c>
      <c r="BP86" s="41"/>
      <c r="BQ86" s="87">
        <f t="shared" si="301"/>
        <v>0</v>
      </c>
      <c r="BR86" s="40"/>
      <c r="BS86" s="88">
        <f t="shared" si="302"/>
        <v>0</v>
      </c>
      <c r="BT86" s="41"/>
      <c r="BU86" s="87">
        <f t="shared" si="303"/>
        <v>0</v>
      </c>
      <c r="BV86" s="40"/>
      <c r="BW86" s="88">
        <f t="shared" si="304"/>
        <v>0</v>
      </c>
      <c r="BX86" s="41"/>
      <c r="BY86" s="87">
        <f t="shared" si="305"/>
        <v>0</v>
      </c>
      <c r="BZ86" s="40"/>
      <c r="CA86" s="88">
        <f t="shared" si="306"/>
        <v>0</v>
      </c>
      <c r="CB86" s="41"/>
      <c r="CC86" s="87">
        <f t="shared" si="307"/>
        <v>0</v>
      </c>
      <c r="CD86" s="40"/>
      <c r="CE86" s="88">
        <f t="shared" si="308"/>
        <v>0</v>
      </c>
      <c r="CF86" s="41"/>
      <c r="CG86" s="87">
        <f t="shared" si="309"/>
        <v>0</v>
      </c>
      <c r="CH86" s="40"/>
      <c r="CI86" s="88">
        <f t="shared" si="310"/>
        <v>0</v>
      </c>
      <c r="CJ86" s="41"/>
      <c r="CK86" s="87">
        <f t="shared" si="311"/>
        <v>0</v>
      </c>
      <c r="CL86" s="40"/>
      <c r="CM86" s="88">
        <f t="shared" si="312"/>
        <v>0</v>
      </c>
      <c r="CN86" s="41"/>
      <c r="CO86" s="87">
        <f t="shared" si="313"/>
        <v>0</v>
      </c>
      <c r="CP86" s="40"/>
      <c r="CQ86" s="88">
        <f t="shared" si="314"/>
        <v>0</v>
      </c>
      <c r="CR86" s="41"/>
      <c r="CS86" s="87">
        <f t="shared" si="315"/>
        <v>0</v>
      </c>
      <c r="CT86" s="40"/>
      <c r="CU86" s="88">
        <f t="shared" si="316"/>
        <v>0</v>
      </c>
      <c r="CV86" s="41"/>
      <c r="CW86" s="87">
        <f t="shared" si="317"/>
        <v>0</v>
      </c>
      <c r="CX86" s="40"/>
      <c r="CY86" s="88">
        <f t="shared" si="318"/>
        <v>0</v>
      </c>
      <c r="CZ86" s="41"/>
      <c r="DA86" s="87">
        <f t="shared" si="319"/>
        <v>0</v>
      </c>
      <c r="DB86" s="40"/>
      <c r="DC86" s="88">
        <f t="shared" si="320"/>
        <v>0</v>
      </c>
      <c r="DD86" s="41"/>
      <c r="DE86" s="87">
        <f t="shared" si="321"/>
        <v>0</v>
      </c>
      <c r="DF86" s="40"/>
      <c r="DG86" s="88">
        <f t="shared" si="322"/>
        <v>0</v>
      </c>
      <c r="DH86" s="41"/>
      <c r="DI86" s="87">
        <f t="shared" si="323"/>
        <v>0</v>
      </c>
      <c r="DJ86" s="40"/>
      <c r="DK86" s="88">
        <f t="shared" si="324"/>
        <v>0</v>
      </c>
      <c r="DL86" s="41"/>
      <c r="DM86" s="87">
        <f t="shared" si="325"/>
        <v>0</v>
      </c>
      <c r="DN86" s="40"/>
      <c r="DO86" s="88">
        <f t="shared" si="326"/>
        <v>0</v>
      </c>
      <c r="DP86" s="41"/>
      <c r="DQ86" s="87">
        <f t="shared" si="327"/>
        <v>0</v>
      </c>
      <c r="DR86" s="40"/>
      <c r="DS86" s="88">
        <f t="shared" si="328"/>
        <v>0</v>
      </c>
      <c r="DT86" s="41"/>
      <c r="DU86" s="87">
        <f t="shared" si="329"/>
        <v>0</v>
      </c>
      <c r="DV86" s="40"/>
      <c r="DW86" s="88">
        <f t="shared" si="330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38">
        <v>378909</v>
      </c>
      <c r="C87" s="87">
        <f t="shared" si="268"/>
        <v>0</v>
      </c>
      <c r="D87" s="40">
        <v>378909</v>
      </c>
      <c r="E87" s="88">
        <f t="shared" si="269"/>
        <v>546</v>
      </c>
      <c r="F87" s="40">
        <v>379455</v>
      </c>
      <c r="G87" s="88">
        <f t="shared" si="270"/>
        <v>39</v>
      </c>
      <c r="H87" s="41">
        <v>379494</v>
      </c>
      <c r="I87" s="87">
        <f t="shared" si="271"/>
        <v>35</v>
      </c>
      <c r="J87" s="40">
        <v>379529</v>
      </c>
      <c r="K87" s="88">
        <f t="shared" si="272"/>
        <v>21</v>
      </c>
      <c r="L87" s="41">
        <v>379550</v>
      </c>
      <c r="M87" s="87">
        <f t="shared" si="273"/>
        <v>232</v>
      </c>
      <c r="N87" s="40">
        <v>379782</v>
      </c>
      <c r="O87" s="88">
        <f t="shared" si="274"/>
        <v>17</v>
      </c>
      <c r="P87" s="41">
        <v>379799</v>
      </c>
      <c r="Q87" s="87">
        <f t="shared" si="275"/>
        <v>268</v>
      </c>
      <c r="R87" s="40">
        <v>380067</v>
      </c>
      <c r="S87" s="88">
        <f t="shared" si="276"/>
        <v>57</v>
      </c>
      <c r="T87" s="41">
        <v>380124</v>
      </c>
      <c r="U87" s="87">
        <f t="shared" si="277"/>
        <v>360</v>
      </c>
      <c r="V87" s="40">
        <v>380484</v>
      </c>
      <c r="W87" s="88">
        <f t="shared" si="278"/>
        <v>79</v>
      </c>
      <c r="X87" s="41">
        <v>380563</v>
      </c>
      <c r="Y87" s="87">
        <f t="shared" si="279"/>
        <v>208</v>
      </c>
      <c r="Z87" s="40">
        <v>380771</v>
      </c>
      <c r="AA87" s="88">
        <f t="shared" si="280"/>
        <v>31</v>
      </c>
      <c r="AB87" s="41">
        <v>380802</v>
      </c>
      <c r="AC87" s="87">
        <f t="shared" si="281"/>
        <v>315</v>
      </c>
      <c r="AD87" s="40">
        <v>381117</v>
      </c>
      <c r="AE87" s="88">
        <f t="shared" si="282"/>
        <v>49</v>
      </c>
      <c r="AF87" s="41">
        <v>381166</v>
      </c>
      <c r="AG87" s="87">
        <f t="shared" si="283"/>
        <v>190</v>
      </c>
      <c r="AH87" s="40">
        <v>381356</v>
      </c>
      <c r="AI87" s="88">
        <f t="shared" si="284"/>
        <v>-192805</v>
      </c>
      <c r="AJ87" s="41">
        <v>188551</v>
      </c>
      <c r="AK87" s="87">
        <f t="shared" si="285"/>
        <v>-188551</v>
      </c>
      <c r="AL87" s="40"/>
      <c r="AM87" s="88">
        <f t="shared" si="286"/>
        <v>0</v>
      </c>
      <c r="AN87" s="41"/>
      <c r="AO87" s="87">
        <f t="shared" si="287"/>
        <v>0</v>
      </c>
      <c r="AP87" s="40"/>
      <c r="AQ87" s="88">
        <f t="shared" si="288"/>
        <v>0</v>
      </c>
      <c r="AR87" s="41"/>
      <c r="AS87" s="87">
        <f t="shared" si="289"/>
        <v>0</v>
      </c>
      <c r="AT87" s="40"/>
      <c r="AU87" s="88">
        <f t="shared" si="290"/>
        <v>0</v>
      </c>
      <c r="AV87" s="41"/>
      <c r="AW87" s="87">
        <f t="shared" si="291"/>
        <v>0</v>
      </c>
      <c r="AX87" s="40"/>
      <c r="AY87" s="88">
        <f t="shared" si="292"/>
        <v>0</v>
      </c>
      <c r="AZ87" s="41"/>
      <c r="BA87" s="87">
        <f t="shared" si="293"/>
        <v>0</v>
      </c>
      <c r="BB87" s="40"/>
      <c r="BC87" s="88">
        <f t="shared" si="294"/>
        <v>0</v>
      </c>
      <c r="BD87" s="41"/>
      <c r="BE87" s="87">
        <f t="shared" si="295"/>
        <v>0</v>
      </c>
      <c r="BF87" s="40"/>
      <c r="BG87" s="88">
        <f t="shared" si="296"/>
        <v>0</v>
      </c>
      <c r="BH87" s="41"/>
      <c r="BI87" s="87">
        <f t="shared" si="297"/>
        <v>0</v>
      </c>
      <c r="BJ87" s="40"/>
      <c r="BK87" s="88">
        <f t="shared" si="298"/>
        <v>0</v>
      </c>
      <c r="BL87" s="41"/>
      <c r="BM87" s="87">
        <f t="shared" si="299"/>
        <v>0</v>
      </c>
      <c r="BN87" s="40"/>
      <c r="BO87" s="88">
        <f t="shared" si="300"/>
        <v>0</v>
      </c>
      <c r="BP87" s="41"/>
      <c r="BQ87" s="87">
        <f t="shared" si="301"/>
        <v>0</v>
      </c>
      <c r="BR87" s="40"/>
      <c r="BS87" s="88">
        <f t="shared" si="302"/>
        <v>0</v>
      </c>
      <c r="BT87" s="41"/>
      <c r="BU87" s="87">
        <f t="shared" si="303"/>
        <v>0</v>
      </c>
      <c r="BV87" s="40"/>
      <c r="BW87" s="88">
        <f t="shared" si="304"/>
        <v>0</v>
      </c>
      <c r="BX87" s="41"/>
      <c r="BY87" s="87">
        <f t="shared" si="305"/>
        <v>0</v>
      </c>
      <c r="BZ87" s="40"/>
      <c r="CA87" s="88">
        <f t="shared" si="306"/>
        <v>0</v>
      </c>
      <c r="CB87" s="41"/>
      <c r="CC87" s="87">
        <f t="shared" si="307"/>
        <v>0</v>
      </c>
      <c r="CD87" s="40"/>
      <c r="CE87" s="88">
        <f t="shared" si="308"/>
        <v>0</v>
      </c>
      <c r="CF87" s="41"/>
      <c r="CG87" s="87">
        <f t="shared" si="309"/>
        <v>0</v>
      </c>
      <c r="CH87" s="40"/>
      <c r="CI87" s="88">
        <f t="shared" si="310"/>
        <v>0</v>
      </c>
      <c r="CJ87" s="41"/>
      <c r="CK87" s="87">
        <f t="shared" si="311"/>
        <v>0</v>
      </c>
      <c r="CL87" s="40"/>
      <c r="CM87" s="88">
        <f t="shared" si="312"/>
        <v>0</v>
      </c>
      <c r="CN87" s="41"/>
      <c r="CO87" s="87">
        <f t="shared" si="313"/>
        <v>0</v>
      </c>
      <c r="CP87" s="40"/>
      <c r="CQ87" s="88">
        <f t="shared" si="314"/>
        <v>0</v>
      </c>
      <c r="CR87" s="41"/>
      <c r="CS87" s="87">
        <f t="shared" si="315"/>
        <v>0</v>
      </c>
      <c r="CT87" s="40"/>
      <c r="CU87" s="88">
        <f t="shared" si="316"/>
        <v>0</v>
      </c>
      <c r="CV87" s="41"/>
      <c r="CW87" s="87">
        <f t="shared" si="317"/>
        <v>0</v>
      </c>
      <c r="CX87" s="40"/>
      <c r="CY87" s="88">
        <f t="shared" si="318"/>
        <v>0</v>
      </c>
      <c r="CZ87" s="41"/>
      <c r="DA87" s="87">
        <f t="shared" si="319"/>
        <v>0</v>
      </c>
      <c r="DB87" s="40"/>
      <c r="DC87" s="88">
        <f t="shared" si="320"/>
        <v>0</v>
      </c>
      <c r="DD87" s="41"/>
      <c r="DE87" s="87">
        <f t="shared" si="321"/>
        <v>0</v>
      </c>
      <c r="DF87" s="40"/>
      <c r="DG87" s="88">
        <f t="shared" si="322"/>
        <v>0</v>
      </c>
      <c r="DH87" s="41"/>
      <c r="DI87" s="87">
        <f t="shared" si="323"/>
        <v>0</v>
      </c>
      <c r="DJ87" s="40"/>
      <c r="DK87" s="88">
        <f t="shared" si="324"/>
        <v>0</v>
      </c>
      <c r="DL87" s="41"/>
      <c r="DM87" s="87">
        <f t="shared" si="325"/>
        <v>0</v>
      </c>
      <c r="DN87" s="40"/>
      <c r="DO87" s="88">
        <f t="shared" si="326"/>
        <v>0</v>
      </c>
      <c r="DP87" s="41"/>
      <c r="DQ87" s="87">
        <f t="shared" si="327"/>
        <v>0</v>
      </c>
      <c r="DR87" s="40"/>
      <c r="DS87" s="88">
        <f t="shared" si="328"/>
        <v>0</v>
      </c>
      <c r="DT87" s="41"/>
      <c r="DU87" s="87">
        <f t="shared" si="329"/>
        <v>0</v>
      </c>
      <c r="DV87" s="40"/>
      <c r="DW87" s="88">
        <f t="shared" si="330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38">
        <v>543633</v>
      </c>
      <c r="C88" s="87">
        <f t="shared" si="268"/>
        <v>39</v>
      </c>
      <c r="D88" s="40">
        <v>543672</v>
      </c>
      <c r="E88" s="88">
        <f t="shared" si="269"/>
        <v>931</v>
      </c>
      <c r="F88" s="40">
        <v>544603</v>
      </c>
      <c r="G88" s="88">
        <f t="shared" si="270"/>
        <v>54</v>
      </c>
      <c r="H88" s="41">
        <v>544657</v>
      </c>
      <c r="I88" s="87">
        <f t="shared" si="271"/>
        <v>342</v>
      </c>
      <c r="J88" s="40">
        <v>544999</v>
      </c>
      <c r="K88" s="88">
        <f t="shared" si="272"/>
        <v>95</v>
      </c>
      <c r="L88" s="41">
        <v>545094</v>
      </c>
      <c r="M88" s="87">
        <f t="shared" si="273"/>
        <v>554</v>
      </c>
      <c r="N88" s="40">
        <v>545648</v>
      </c>
      <c r="O88" s="88">
        <f t="shared" si="274"/>
        <v>75</v>
      </c>
      <c r="P88" s="41">
        <v>545723</v>
      </c>
      <c r="Q88" s="87">
        <f t="shared" si="275"/>
        <v>313</v>
      </c>
      <c r="R88" s="40">
        <v>546036</v>
      </c>
      <c r="S88" s="88">
        <f t="shared" si="276"/>
        <v>107</v>
      </c>
      <c r="T88" s="41">
        <v>546143</v>
      </c>
      <c r="U88" s="87">
        <f t="shared" si="277"/>
        <v>352</v>
      </c>
      <c r="V88" s="40">
        <v>546495</v>
      </c>
      <c r="W88" s="88">
        <f t="shared" si="278"/>
        <v>37</v>
      </c>
      <c r="X88" s="41">
        <v>546532</v>
      </c>
      <c r="Y88" s="87">
        <f t="shared" si="279"/>
        <v>385</v>
      </c>
      <c r="Z88" s="40">
        <v>546917</v>
      </c>
      <c r="AA88" s="88">
        <f t="shared" si="280"/>
        <v>0</v>
      </c>
      <c r="AB88" s="41">
        <v>546917</v>
      </c>
      <c r="AC88" s="87">
        <f t="shared" si="281"/>
        <v>335</v>
      </c>
      <c r="AD88" s="40">
        <v>547252</v>
      </c>
      <c r="AE88" s="88">
        <f t="shared" si="282"/>
        <v>93</v>
      </c>
      <c r="AF88" s="41">
        <v>547345</v>
      </c>
      <c r="AG88" s="87">
        <f t="shared" si="283"/>
        <v>332</v>
      </c>
      <c r="AH88" s="40">
        <v>547677</v>
      </c>
      <c r="AI88" s="88">
        <f t="shared" si="284"/>
        <v>-379935</v>
      </c>
      <c r="AJ88" s="41">
        <v>167742</v>
      </c>
      <c r="AK88" s="87">
        <f t="shared" si="285"/>
        <v>-167742</v>
      </c>
      <c r="AL88" s="40"/>
      <c r="AM88" s="88">
        <f t="shared" si="286"/>
        <v>0</v>
      </c>
      <c r="AN88" s="41"/>
      <c r="AO88" s="87">
        <f t="shared" si="287"/>
        <v>0</v>
      </c>
      <c r="AP88" s="40"/>
      <c r="AQ88" s="88">
        <f t="shared" si="288"/>
        <v>0</v>
      </c>
      <c r="AR88" s="41"/>
      <c r="AS88" s="87">
        <f t="shared" si="289"/>
        <v>0</v>
      </c>
      <c r="AT88" s="40"/>
      <c r="AU88" s="88">
        <f t="shared" si="290"/>
        <v>0</v>
      </c>
      <c r="AV88" s="41"/>
      <c r="AW88" s="87">
        <f t="shared" si="291"/>
        <v>0</v>
      </c>
      <c r="AX88" s="40"/>
      <c r="AY88" s="88">
        <f t="shared" si="292"/>
        <v>0</v>
      </c>
      <c r="AZ88" s="41"/>
      <c r="BA88" s="87">
        <f t="shared" si="293"/>
        <v>0</v>
      </c>
      <c r="BB88" s="40"/>
      <c r="BC88" s="88">
        <f t="shared" si="294"/>
        <v>0</v>
      </c>
      <c r="BD88" s="41"/>
      <c r="BE88" s="87">
        <f t="shared" si="295"/>
        <v>0</v>
      </c>
      <c r="BF88" s="40"/>
      <c r="BG88" s="88">
        <f t="shared" si="296"/>
        <v>0</v>
      </c>
      <c r="BH88" s="41"/>
      <c r="BI88" s="87">
        <f t="shared" si="297"/>
        <v>0</v>
      </c>
      <c r="BJ88" s="40"/>
      <c r="BK88" s="88">
        <f t="shared" si="298"/>
        <v>0</v>
      </c>
      <c r="BL88" s="41"/>
      <c r="BM88" s="87">
        <f t="shared" si="299"/>
        <v>0</v>
      </c>
      <c r="BN88" s="40"/>
      <c r="BO88" s="88">
        <f t="shared" si="300"/>
        <v>0</v>
      </c>
      <c r="BP88" s="41"/>
      <c r="BQ88" s="87">
        <f t="shared" si="301"/>
        <v>0</v>
      </c>
      <c r="BR88" s="40"/>
      <c r="BS88" s="88">
        <f t="shared" si="302"/>
        <v>0</v>
      </c>
      <c r="BT88" s="41"/>
      <c r="BU88" s="87">
        <f t="shared" si="303"/>
        <v>0</v>
      </c>
      <c r="BV88" s="40"/>
      <c r="BW88" s="88">
        <f t="shared" si="304"/>
        <v>0</v>
      </c>
      <c r="BX88" s="41"/>
      <c r="BY88" s="87">
        <f t="shared" si="305"/>
        <v>0</v>
      </c>
      <c r="BZ88" s="40"/>
      <c r="CA88" s="88">
        <f t="shared" si="306"/>
        <v>0</v>
      </c>
      <c r="CB88" s="41"/>
      <c r="CC88" s="87">
        <f t="shared" si="307"/>
        <v>0</v>
      </c>
      <c r="CD88" s="40"/>
      <c r="CE88" s="88">
        <f t="shared" si="308"/>
        <v>0</v>
      </c>
      <c r="CF88" s="41"/>
      <c r="CG88" s="87">
        <f t="shared" si="309"/>
        <v>0</v>
      </c>
      <c r="CH88" s="40"/>
      <c r="CI88" s="88">
        <f t="shared" si="310"/>
        <v>0</v>
      </c>
      <c r="CJ88" s="41"/>
      <c r="CK88" s="87">
        <f t="shared" si="311"/>
        <v>0</v>
      </c>
      <c r="CL88" s="40"/>
      <c r="CM88" s="88">
        <f t="shared" si="312"/>
        <v>0</v>
      </c>
      <c r="CN88" s="41"/>
      <c r="CO88" s="87">
        <f t="shared" si="313"/>
        <v>0</v>
      </c>
      <c r="CP88" s="40"/>
      <c r="CQ88" s="88">
        <f t="shared" si="314"/>
        <v>0</v>
      </c>
      <c r="CR88" s="41"/>
      <c r="CS88" s="87">
        <f t="shared" si="315"/>
        <v>0</v>
      </c>
      <c r="CT88" s="40"/>
      <c r="CU88" s="88">
        <f t="shared" si="316"/>
        <v>0</v>
      </c>
      <c r="CV88" s="41"/>
      <c r="CW88" s="87">
        <f t="shared" si="317"/>
        <v>0</v>
      </c>
      <c r="CX88" s="40"/>
      <c r="CY88" s="88">
        <f t="shared" si="318"/>
        <v>0</v>
      </c>
      <c r="CZ88" s="41"/>
      <c r="DA88" s="87">
        <f t="shared" si="319"/>
        <v>0</v>
      </c>
      <c r="DB88" s="40"/>
      <c r="DC88" s="88">
        <f t="shared" si="320"/>
        <v>0</v>
      </c>
      <c r="DD88" s="41"/>
      <c r="DE88" s="87">
        <f t="shared" si="321"/>
        <v>0</v>
      </c>
      <c r="DF88" s="40"/>
      <c r="DG88" s="88">
        <f t="shared" si="322"/>
        <v>0</v>
      </c>
      <c r="DH88" s="41"/>
      <c r="DI88" s="87">
        <f t="shared" si="323"/>
        <v>0</v>
      </c>
      <c r="DJ88" s="40"/>
      <c r="DK88" s="88">
        <f t="shared" si="324"/>
        <v>0</v>
      </c>
      <c r="DL88" s="41"/>
      <c r="DM88" s="87">
        <f t="shared" si="325"/>
        <v>0</v>
      </c>
      <c r="DN88" s="40"/>
      <c r="DO88" s="88">
        <f t="shared" si="326"/>
        <v>0</v>
      </c>
      <c r="DP88" s="41"/>
      <c r="DQ88" s="87">
        <f t="shared" si="327"/>
        <v>0</v>
      </c>
      <c r="DR88" s="40"/>
      <c r="DS88" s="88">
        <f t="shared" si="328"/>
        <v>0</v>
      </c>
      <c r="DT88" s="41"/>
      <c r="DU88" s="87">
        <f t="shared" si="329"/>
        <v>0</v>
      </c>
      <c r="DV88" s="40"/>
      <c r="DW88" s="88">
        <f t="shared" si="330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277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>
        <v>12637</v>
      </c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>
        <v>6313</v>
      </c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>
        <v>20920</v>
      </c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>
        <v>23</v>
      </c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>
        <v>8116.11</v>
      </c>
      <c r="C94" s="26"/>
      <c r="D94" s="27">
        <v>2092.94</v>
      </c>
      <c r="E94" s="27"/>
      <c r="F94" s="27">
        <v>53084.35</v>
      </c>
      <c r="G94" s="27"/>
      <c r="H94" s="28">
        <v>9060.8799999999992</v>
      </c>
      <c r="I94" s="26"/>
      <c r="J94" s="27">
        <v>23791.65</v>
      </c>
      <c r="K94" s="27"/>
      <c r="L94" s="28">
        <v>12654.35</v>
      </c>
      <c r="M94" s="26"/>
      <c r="N94" s="27"/>
      <c r="O94" s="27"/>
      <c r="P94" s="28">
        <v>11662.48</v>
      </c>
      <c r="Q94" s="26"/>
      <c r="R94" s="27">
        <v>23086.86</v>
      </c>
      <c r="S94" s="27"/>
      <c r="T94" s="28">
        <v>10130.290000000001</v>
      </c>
      <c r="U94" s="26"/>
      <c r="V94" s="27">
        <v>21744.33</v>
      </c>
      <c r="W94" s="27"/>
      <c r="X94" s="28">
        <v>6646.03</v>
      </c>
      <c r="Y94" s="26"/>
      <c r="Z94" s="27">
        <v>16823.37</v>
      </c>
      <c r="AA94" s="27"/>
      <c r="AB94" s="28">
        <v>8872.99</v>
      </c>
      <c r="AC94" s="26"/>
      <c r="AD94" s="27">
        <v>24322.63</v>
      </c>
      <c r="AE94" s="27"/>
      <c r="AF94" s="28">
        <v>8882.0300000000007</v>
      </c>
      <c r="AG94" s="26"/>
      <c r="AH94" s="27">
        <v>28151.51</v>
      </c>
      <c r="AI94" s="27"/>
      <c r="AJ94" s="28">
        <v>11046.98</v>
      </c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 selectLockedCells="1"/>
  <mergeCells count="181">
    <mergeCell ref="C8:D8"/>
    <mergeCell ref="G8:H8"/>
    <mergeCell ref="I8:J8"/>
    <mergeCell ref="K8:L8"/>
    <mergeCell ref="M8:N8"/>
    <mergeCell ref="O8:P8"/>
    <mergeCell ref="AC8:AD8"/>
    <mergeCell ref="AE8:AF8"/>
    <mergeCell ref="AG8:AH8"/>
    <mergeCell ref="E8:F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Y8:AZ8"/>
    <mergeCell ref="BA8:BB8"/>
    <mergeCell ref="BC8:BD8"/>
    <mergeCell ref="CE8:CF8"/>
    <mergeCell ref="CK8:CL8"/>
    <mergeCell ref="CQ8:CR8"/>
    <mergeCell ref="BM8:BN8"/>
    <mergeCell ref="BO8:BP8"/>
    <mergeCell ref="BQ8:BR8"/>
    <mergeCell ref="BS8:BT8"/>
    <mergeCell ref="BU8:BV8"/>
    <mergeCell ref="BW8:BX8"/>
    <mergeCell ref="DS8:DT8"/>
    <mergeCell ref="DC8:DD8"/>
    <mergeCell ref="DE8:DF8"/>
    <mergeCell ref="DG8:DH8"/>
    <mergeCell ref="DI8:DJ8"/>
    <mergeCell ref="DM8:DN8"/>
    <mergeCell ref="CO8:CP8"/>
    <mergeCell ref="CS8:CT8"/>
    <mergeCell ref="CU8:CV8"/>
    <mergeCell ref="CW8:CX8"/>
    <mergeCell ref="DA8:DB8"/>
    <mergeCell ref="I7:L7"/>
    <mergeCell ref="M7:P7"/>
    <mergeCell ref="Q7:T7"/>
    <mergeCell ref="U7:X7"/>
    <mergeCell ref="Y7:AB7"/>
    <mergeCell ref="AC7:AF7"/>
    <mergeCell ref="AG7:AJ7"/>
    <mergeCell ref="CO7:CR7"/>
    <mergeCell ref="CS7:CV7"/>
    <mergeCell ref="BI7:BL7"/>
    <mergeCell ref="BM7:BP7"/>
    <mergeCell ref="BQ7:BT7"/>
    <mergeCell ref="AS7:AV7"/>
    <mergeCell ref="AW7:AZ7"/>
    <mergeCell ref="BA7:BD7"/>
    <mergeCell ref="BE7:BH7"/>
    <mergeCell ref="Q6:T6"/>
    <mergeCell ref="U6:X6"/>
    <mergeCell ref="DO8:DP8"/>
    <mergeCell ref="DQ8:DR8"/>
    <mergeCell ref="AS8:AT8"/>
    <mergeCell ref="BG8:BH8"/>
    <mergeCell ref="BI8:BJ8"/>
    <mergeCell ref="BK8:BL8"/>
    <mergeCell ref="AO8:AP8"/>
    <mergeCell ref="AQ8:AR8"/>
    <mergeCell ref="DE7:DH7"/>
    <mergeCell ref="DI7:DL7"/>
    <mergeCell ref="DM7:DP7"/>
    <mergeCell ref="DK8:DL8"/>
    <mergeCell ref="CY8:CZ8"/>
    <mergeCell ref="BE8:BF8"/>
    <mergeCell ref="BY8:BZ8"/>
    <mergeCell ref="CA8:CB8"/>
    <mergeCell ref="CC8:CD8"/>
    <mergeCell ref="CG8:CH8"/>
    <mergeCell ref="CI8:CJ8"/>
    <mergeCell ref="CM8:CN8"/>
    <mergeCell ref="AU8:AV8"/>
    <mergeCell ref="AW8:AX8"/>
    <mergeCell ref="C6:H6"/>
    <mergeCell ref="C7:H7"/>
    <mergeCell ref="AC6:AF6"/>
    <mergeCell ref="AG6:AJ6"/>
    <mergeCell ref="AK6:AN6"/>
    <mergeCell ref="DQ7:DT7"/>
    <mergeCell ref="CC6:CF6"/>
    <mergeCell ref="CC7:CF7"/>
    <mergeCell ref="CO6:CR6"/>
    <mergeCell ref="CS6:CV6"/>
    <mergeCell ref="CW6:CZ6"/>
    <mergeCell ref="BU7:BX7"/>
    <mergeCell ref="BY7:CB7"/>
    <mergeCell ref="CW7:CZ7"/>
    <mergeCell ref="DA7:DD7"/>
    <mergeCell ref="DA6:DD6"/>
    <mergeCell ref="BU6:BX6"/>
    <mergeCell ref="BY6:CB6"/>
    <mergeCell ref="AW6:AZ6"/>
    <mergeCell ref="BA6:BD6"/>
    <mergeCell ref="AO6:AR6"/>
    <mergeCell ref="AS6:AV6"/>
    <mergeCell ref="I6:L6"/>
    <mergeCell ref="M6:P6"/>
    <mergeCell ref="Y6:AB6"/>
    <mergeCell ref="AK7:AN7"/>
    <mergeCell ref="AO7:AR7"/>
    <mergeCell ref="AS2:AV2"/>
    <mergeCell ref="AW2:AZ2"/>
    <mergeCell ref="DE6:DH6"/>
    <mergeCell ref="DI6:DL6"/>
    <mergeCell ref="DM6:DP6"/>
    <mergeCell ref="DQ6:DT6"/>
    <mergeCell ref="CO2:CR2"/>
    <mergeCell ref="CS2:CV2"/>
    <mergeCell ref="CW2:CZ2"/>
    <mergeCell ref="DA2:DD2"/>
    <mergeCell ref="DE2:DH2"/>
    <mergeCell ref="DI2:DL2"/>
    <mergeCell ref="DM2:DP2"/>
    <mergeCell ref="DQ2:DT2"/>
    <mergeCell ref="AC1:AF1"/>
    <mergeCell ref="AG1:AJ1"/>
    <mergeCell ref="AK1:AN1"/>
    <mergeCell ref="AO1:AR1"/>
    <mergeCell ref="AS1:AV1"/>
    <mergeCell ref="AW1:AZ1"/>
    <mergeCell ref="BA1:BD1"/>
    <mergeCell ref="BE1:BH1"/>
    <mergeCell ref="AC2:AF2"/>
    <mergeCell ref="AG2:AJ2"/>
    <mergeCell ref="AK2:AN2"/>
    <mergeCell ref="AO2:AR2"/>
    <mergeCell ref="C2:H2"/>
    <mergeCell ref="I2:L2"/>
    <mergeCell ref="M2:P2"/>
    <mergeCell ref="Q2:T2"/>
    <mergeCell ref="U2:X2"/>
    <mergeCell ref="Y2:AB2"/>
    <mergeCell ref="C1:H1"/>
    <mergeCell ref="I1:L1"/>
    <mergeCell ref="M1:P1"/>
    <mergeCell ref="Q1:T1"/>
    <mergeCell ref="U1:X1"/>
    <mergeCell ref="Y1:AB1"/>
    <mergeCell ref="BI1:BL1"/>
    <mergeCell ref="BM1:BP1"/>
    <mergeCell ref="BQ1:BT1"/>
    <mergeCell ref="BY2:CB2"/>
    <mergeCell ref="BE6:BH6"/>
    <mergeCell ref="BI6:BL6"/>
    <mergeCell ref="BM6:BP6"/>
    <mergeCell ref="BA2:BD2"/>
    <mergeCell ref="BE2:BH2"/>
    <mergeCell ref="BI2:BL2"/>
    <mergeCell ref="BM2:BP2"/>
    <mergeCell ref="BQ6:BT6"/>
    <mergeCell ref="BQ2:BT2"/>
    <mergeCell ref="BU2:BX2"/>
    <mergeCell ref="BU1:BX1"/>
    <mergeCell ref="BY1:CB1"/>
    <mergeCell ref="CC2:CF2"/>
    <mergeCell ref="CG1:CJ1"/>
    <mergeCell ref="CK1:CN1"/>
    <mergeCell ref="CG7:CJ7"/>
    <mergeCell ref="CK7:CN7"/>
    <mergeCell ref="CG6:CJ6"/>
    <mergeCell ref="CK6:CN6"/>
    <mergeCell ref="CG2:CJ2"/>
    <mergeCell ref="CK2:CN2"/>
    <mergeCell ref="DA1:DD1"/>
    <mergeCell ref="DE1:DH1"/>
    <mergeCell ref="DI1:DL1"/>
    <mergeCell ref="DM1:DP1"/>
    <mergeCell ref="CO1:CR1"/>
    <mergeCell ref="CS1:CV1"/>
    <mergeCell ref="CW1:CZ1"/>
    <mergeCell ref="DQ1:DT1"/>
    <mergeCell ref="CC1:CF1"/>
  </mergeCells>
  <phoneticPr fontId="2" type="noConversion"/>
  <conditionalFormatting sqref="C3:DX103">
    <cfRule type="expression" dxfId="23" priority="1">
      <formula>AND(_xlfn.ISFORMULA(C3),C3&gt;=0)</formula>
    </cfRule>
    <cfRule type="expression" dxfId="22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DB05-21AC-48D2-89D3-94E0112631FC}">
  <sheetPr>
    <pageSetUpPr fitToPage="1"/>
  </sheetPr>
  <dimension ref="A1:EO123"/>
  <sheetViews>
    <sheetView zoomScale="90" zoomScaleNormal="90" workbookViewId="0">
      <selection activeCell="B25" sqref="B25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 t="shared" ref="CG6" si="0">+CH67+CJ67</f>
        <v>0</v>
      </c>
      <c r="CH6" s="118"/>
      <c r="CI6" s="118"/>
      <c r="CJ6" s="119"/>
      <c r="CK6" s="117">
        <f t="shared" ref="CK6" si="1">+CL67+CN67</f>
        <v>0</v>
      </c>
      <c r="CL6" s="118"/>
      <c r="CM6" s="118"/>
      <c r="CN6" s="119"/>
      <c r="CO6" s="117">
        <f t="shared" ref="CO6" si="2">+CP67+CR67</f>
        <v>0</v>
      </c>
      <c r="CP6" s="118"/>
      <c r="CQ6" s="118"/>
      <c r="CR6" s="119"/>
      <c r="CS6" s="117">
        <f t="shared" ref="CS6" si="3">+CT67+CV67</f>
        <v>0</v>
      </c>
      <c r="CT6" s="118"/>
      <c r="CU6" s="118"/>
      <c r="CV6" s="119"/>
      <c r="CW6" s="117">
        <f t="shared" ref="CW6" si="4">+CX67+CZ67</f>
        <v>0</v>
      </c>
      <c r="CX6" s="118"/>
      <c r="CY6" s="118"/>
      <c r="CZ6" s="119"/>
      <c r="DA6" s="117">
        <f t="shared" ref="DA6" si="5">+DB67+DD67</f>
        <v>0</v>
      </c>
      <c r="DB6" s="118"/>
      <c r="DC6" s="118"/>
      <c r="DD6" s="119"/>
      <c r="DE6" s="117">
        <f t="shared" ref="DE6" si="6">+DF67+DH67</f>
        <v>0</v>
      </c>
      <c r="DF6" s="118"/>
      <c r="DG6" s="118"/>
      <c r="DH6" s="119"/>
      <c r="DI6" s="117">
        <f t="shared" ref="DI6" si="7">+DJ67+DL67</f>
        <v>0</v>
      </c>
      <c r="DJ6" s="118"/>
      <c r="DK6" s="118"/>
      <c r="DL6" s="119"/>
      <c r="DM6" s="117">
        <f t="shared" ref="DM6" si="8">+DN67+DP67</f>
        <v>0</v>
      </c>
      <c r="DN6" s="118"/>
      <c r="DO6" s="118"/>
      <c r="DP6" s="119"/>
      <c r="DQ6" s="117">
        <f t="shared" ref="DQ6" si="9"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 t="shared" ref="CG7" si="10">+CH69+CJ69</f>
        <v>0</v>
      </c>
      <c r="CH7" s="118"/>
      <c r="CI7" s="118"/>
      <c r="CJ7" s="119"/>
      <c r="CK7" s="117">
        <f t="shared" ref="CK7" si="11">+CL69+CN69</f>
        <v>0</v>
      </c>
      <c r="CL7" s="118"/>
      <c r="CM7" s="118"/>
      <c r="CN7" s="119"/>
      <c r="CO7" s="117">
        <f t="shared" ref="CO7" si="12">+CP69+CR69</f>
        <v>0</v>
      </c>
      <c r="CP7" s="118"/>
      <c r="CQ7" s="118"/>
      <c r="CR7" s="119"/>
      <c r="CS7" s="117">
        <f t="shared" ref="CS7" si="13">+CT69+CV69</f>
        <v>0</v>
      </c>
      <c r="CT7" s="118"/>
      <c r="CU7" s="118"/>
      <c r="CV7" s="119"/>
      <c r="CW7" s="117">
        <f t="shared" ref="CW7" si="14">+CX69+CZ69</f>
        <v>0</v>
      </c>
      <c r="CX7" s="118"/>
      <c r="CY7" s="118"/>
      <c r="CZ7" s="119"/>
      <c r="DA7" s="117">
        <f t="shared" ref="DA7" si="15">+DB69+DD69</f>
        <v>0</v>
      </c>
      <c r="DB7" s="118"/>
      <c r="DC7" s="118"/>
      <c r="DD7" s="119"/>
      <c r="DE7" s="117">
        <f t="shared" ref="DE7" si="16">+DF69+DH69</f>
        <v>0</v>
      </c>
      <c r="DF7" s="118"/>
      <c r="DG7" s="118"/>
      <c r="DH7" s="119"/>
      <c r="DI7" s="117">
        <f t="shared" ref="DI7" si="17">+DJ69+DL69</f>
        <v>0</v>
      </c>
      <c r="DJ7" s="118"/>
      <c r="DK7" s="118"/>
      <c r="DL7" s="119"/>
      <c r="DM7" s="117">
        <f t="shared" ref="DM7" si="18">+DN69+DP69</f>
        <v>0</v>
      </c>
      <c r="DN7" s="118"/>
      <c r="DO7" s="118"/>
      <c r="DP7" s="119"/>
      <c r="DQ7" s="117">
        <f t="shared" ref="DQ7" si="19"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38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38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43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38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46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48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5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52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38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54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46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58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38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60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52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38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46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46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38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46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62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38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38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46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38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38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64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66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62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46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46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46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38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46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68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69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70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66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38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38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38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38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76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76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76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77"/>
      <c r="B67" s="43"/>
      <c r="C67" s="86">
        <f t="shared" ref="C67:AH67" si="20">SUM(C64:C66)</f>
        <v>0</v>
      </c>
      <c r="D67" s="89">
        <f t="shared" si="20"/>
        <v>0</v>
      </c>
      <c r="E67" s="89">
        <f t="shared" si="20"/>
        <v>0</v>
      </c>
      <c r="F67" s="89">
        <f t="shared" si="20"/>
        <v>0</v>
      </c>
      <c r="G67" s="89">
        <f t="shared" si="20"/>
        <v>0</v>
      </c>
      <c r="H67" s="91">
        <f t="shared" si="20"/>
        <v>0</v>
      </c>
      <c r="I67" s="86">
        <f t="shared" si="20"/>
        <v>0</v>
      </c>
      <c r="J67" s="89">
        <f t="shared" si="20"/>
        <v>0</v>
      </c>
      <c r="K67" s="89">
        <f t="shared" si="20"/>
        <v>0</v>
      </c>
      <c r="L67" s="91">
        <f t="shared" si="20"/>
        <v>0</v>
      </c>
      <c r="M67" s="86">
        <f t="shared" si="20"/>
        <v>0</v>
      </c>
      <c r="N67" s="89">
        <f t="shared" si="20"/>
        <v>0</v>
      </c>
      <c r="O67" s="89">
        <f t="shared" si="20"/>
        <v>0</v>
      </c>
      <c r="P67" s="91">
        <f t="shared" si="20"/>
        <v>0</v>
      </c>
      <c r="Q67" s="86">
        <f t="shared" si="20"/>
        <v>0</v>
      </c>
      <c r="R67" s="89">
        <f t="shared" si="20"/>
        <v>0</v>
      </c>
      <c r="S67" s="89">
        <f t="shared" si="20"/>
        <v>0</v>
      </c>
      <c r="T67" s="91">
        <f t="shared" si="20"/>
        <v>0</v>
      </c>
      <c r="U67" s="86">
        <f t="shared" si="20"/>
        <v>0</v>
      </c>
      <c r="V67" s="89">
        <f t="shared" si="20"/>
        <v>0</v>
      </c>
      <c r="W67" s="89">
        <f t="shared" si="20"/>
        <v>0</v>
      </c>
      <c r="X67" s="91">
        <f t="shared" si="20"/>
        <v>0</v>
      </c>
      <c r="Y67" s="86">
        <f t="shared" si="20"/>
        <v>0</v>
      </c>
      <c r="Z67" s="89">
        <f t="shared" si="20"/>
        <v>0</v>
      </c>
      <c r="AA67" s="89">
        <f t="shared" si="20"/>
        <v>0</v>
      </c>
      <c r="AB67" s="91">
        <f t="shared" si="20"/>
        <v>0</v>
      </c>
      <c r="AC67" s="86">
        <f t="shared" si="20"/>
        <v>0</v>
      </c>
      <c r="AD67" s="89">
        <f t="shared" si="20"/>
        <v>0</v>
      </c>
      <c r="AE67" s="89">
        <f t="shared" si="20"/>
        <v>0</v>
      </c>
      <c r="AF67" s="91">
        <f t="shared" si="20"/>
        <v>0</v>
      </c>
      <c r="AG67" s="86">
        <f t="shared" si="20"/>
        <v>0</v>
      </c>
      <c r="AH67" s="89">
        <f t="shared" si="20"/>
        <v>0</v>
      </c>
      <c r="AI67" s="89">
        <f t="shared" ref="AI67:BN67" si="21">SUM(AI64:AI66)</f>
        <v>0</v>
      </c>
      <c r="AJ67" s="91">
        <f t="shared" si="21"/>
        <v>0</v>
      </c>
      <c r="AK67" s="86">
        <f t="shared" si="21"/>
        <v>0</v>
      </c>
      <c r="AL67" s="89">
        <f t="shared" si="21"/>
        <v>0</v>
      </c>
      <c r="AM67" s="89">
        <f t="shared" si="21"/>
        <v>0</v>
      </c>
      <c r="AN67" s="91">
        <f t="shared" si="21"/>
        <v>0</v>
      </c>
      <c r="AO67" s="86">
        <f t="shared" si="21"/>
        <v>0</v>
      </c>
      <c r="AP67" s="89">
        <f t="shared" si="21"/>
        <v>0</v>
      </c>
      <c r="AQ67" s="89">
        <f t="shared" si="21"/>
        <v>0</v>
      </c>
      <c r="AR67" s="91">
        <f t="shared" si="21"/>
        <v>0</v>
      </c>
      <c r="AS67" s="86">
        <f t="shared" si="21"/>
        <v>0</v>
      </c>
      <c r="AT67" s="89">
        <f t="shared" si="21"/>
        <v>0</v>
      </c>
      <c r="AU67" s="89">
        <f t="shared" si="21"/>
        <v>0</v>
      </c>
      <c r="AV67" s="91">
        <f t="shared" si="21"/>
        <v>0</v>
      </c>
      <c r="AW67" s="86">
        <f t="shared" si="21"/>
        <v>0</v>
      </c>
      <c r="AX67" s="89">
        <f t="shared" si="21"/>
        <v>0</v>
      </c>
      <c r="AY67" s="89">
        <f t="shared" si="21"/>
        <v>0</v>
      </c>
      <c r="AZ67" s="91">
        <f t="shared" si="21"/>
        <v>0</v>
      </c>
      <c r="BA67" s="86">
        <f t="shared" si="21"/>
        <v>0</v>
      </c>
      <c r="BB67" s="89">
        <f t="shared" si="21"/>
        <v>0</v>
      </c>
      <c r="BC67" s="89">
        <f t="shared" si="21"/>
        <v>0</v>
      </c>
      <c r="BD67" s="91">
        <f t="shared" si="21"/>
        <v>0</v>
      </c>
      <c r="BE67" s="86">
        <f t="shared" si="21"/>
        <v>0</v>
      </c>
      <c r="BF67" s="89">
        <f t="shared" si="21"/>
        <v>0</v>
      </c>
      <c r="BG67" s="89">
        <f t="shared" si="21"/>
        <v>0</v>
      </c>
      <c r="BH67" s="91">
        <f t="shared" si="21"/>
        <v>0</v>
      </c>
      <c r="BI67" s="86">
        <f t="shared" si="21"/>
        <v>0</v>
      </c>
      <c r="BJ67" s="89">
        <f t="shared" si="21"/>
        <v>0</v>
      </c>
      <c r="BK67" s="89">
        <f t="shared" si="21"/>
        <v>0</v>
      </c>
      <c r="BL67" s="91">
        <f t="shared" si="21"/>
        <v>0</v>
      </c>
      <c r="BM67" s="86">
        <f t="shared" si="21"/>
        <v>0</v>
      </c>
      <c r="BN67" s="89">
        <f t="shared" si="21"/>
        <v>0</v>
      </c>
      <c r="BO67" s="89">
        <f t="shared" ref="BO67:CT67" si="22">SUM(BO64:BO66)</f>
        <v>0</v>
      </c>
      <c r="BP67" s="91">
        <f t="shared" si="22"/>
        <v>0</v>
      </c>
      <c r="BQ67" s="86">
        <f t="shared" si="22"/>
        <v>0</v>
      </c>
      <c r="BR67" s="89">
        <f t="shared" si="22"/>
        <v>0</v>
      </c>
      <c r="BS67" s="89">
        <f t="shared" si="22"/>
        <v>0</v>
      </c>
      <c r="BT67" s="91">
        <f t="shared" si="22"/>
        <v>0</v>
      </c>
      <c r="BU67" s="86">
        <f t="shared" si="22"/>
        <v>0</v>
      </c>
      <c r="BV67" s="89">
        <f t="shared" si="22"/>
        <v>0</v>
      </c>
      <c r="BW67" s="89">
        <f t="shared" si="22"/>
        <v>0</v>
      </c>
      <c r="BX67" s="91">
        <f t="shared" si="22"/>
        <v>0</v>
      </c>
      <c r="BY67" s="86">
        <f t="shared" si="22"/>
        <v>0</v>
      </c>
      <c r="BZ67" s="89">
        <f t="shared" si="22"/>
        <v>0</v>
      </c>
      <c r="CA67" s="89">
        <f t="shared" si="22"/>
        <v>0</v>
      </c>
      <c r="CB67" s="91">
        <f t="shared" si="22"/>
        <v>0</v>
      </c>
      <c r="CC67" s="86">
        <f t="shared" si="22"/>
        <v>0</v>
      </c>
      <c r="CD67" s="89">
        <f t="shared" si="22"/>
        <v>0</v>
      </c>
      <c r="CE67" s="89">
        <f t="shared" si="22"/>
        <v>0</v>
      </c>
      <c r="CF67" s="91">
        <f t="shared" si="22"/>
        <v>0</v>
      </c>
      <c r="CG67" s="86">
        <f t="shared" si="22"/>
        <v>0</v>
      </c>
      <c r="CH67" s="89">
        <f t="shared" si="22"/>
        <v>0</v>
      </c>
      <c r="CI67" s="89">
        <f t="shared" si="22"/>
        <v>0</v>
      </c>
      <c r="CJ67" s="91">
        <f t="shared" si="22"/>
        <v>0</v>
      </c>
      <c r="CK67" s="86">
        <f t="shared" si="22"/>
        <v>0</v>
      </c>
      <c r="CL67" s="89">
        <f t="shared" si="22"/>
        <v>0</v>
      </c>
      <c r="CM67" s="89">
        <f t="shared" si="22"/>
        <v>0</v>
      </c>
      <c r="CN67" s="91">
        <f t="shared" si="22"/>
        <v>0</v>
      </c>
      <c r="CO67" s="86">
        <f t="shared" si="22"/>
        <v>0</v>
      </c>
      <c r="CP67" s="89">
        <f t="shared" si="22"/>
        <v>0</v>
      </c>
      <c r="CQ67" s="89">
        <f t="shared" si="22"/>
        <v>0</v>
      </c>
      <c r="CR67" s="91">
        <f t="shared" si="22"/>
        <v>0</v>
      </c>
      <c r="CS67" s="86">
        <f t="shared" si="22"/>
        <v>0</v>
      </c>
      <c r="CT67" s="89">
        <f t="shared" si="22"/>
        <v>0</v>
      </c>
      <c r="CU67" s="89">
        <f t="shared" ref="CU67:DX67" si="23">SUM(CU64:CU66)</f>
        <v>0</v>
      </c>
      <c r="CV67" s="91">
        <f t="shared" si="23"/>
        <v>0</v>
      </c>
      <c r="CW67" s="86">
        <f t="shared" si="23"/>
        <v>0</v>
      </c>
      <c r="CX67" s="89">
        <f t="shared" si="23"/>
        <v>0</v>
      </c>
      <c r="CY67" s="89">
        <f t="shared" si="23"/>
        <v>0</v>
      </c>
      <c r="CZ67" s="91">
        <f t="shared" si="23"/>
        <v>0</v>
      </c>
      <c r="DA67" s="86">
        <f t="shared" si="23"/>
        <v>0</v>
      </c>
      <c r="DB67" s="89">
        <f t="shared" si="23"/>
        <v>0</v>
      </c>
      <c r="DC67" s="89">
        <f t="shared" si="23"/>
        <v>0</v>
      </c>
      <c r="DD67" s="91">
        <f t="shared" si="23"/>
        <v>0</v>
      </c>
      <c r="DE67" s="86">
        <f t="shared" si="23"/>
        <v>0</v>
      </c>
      <c r="DF67" s="89">
        <f t="shared" si="23"/>
        <v>0</v>
      </c>
      <c r="DG67" s="89">
        <f t="shared" si="23"/>
        <v>0</v>
      </c>
      <c r="DH67" s="91">
        <f t="shared" si="23"/>
        <v>0</v>
      </c>
      <c r="DI67" s="86">
        <f t="shared" si="23"/>
        <v>0</v>
      </c>
      <c r="DJ67" s="89">
        <f t="shared" si="23"/>
        <v>0</v>
      </c>
      <c r="DK67" s="89">
        <f t="shared" si="23"/>
        <v>0</v>
      </c>
      <c r="DL67" s="91">
        <f t="shared" si="23"/>
        <v>0</v>
      </c>
      <c r="DM67" s="86">
        <f t="shared" si="23"/>
        <v>0</v>
      </c>
      <c r="DN67" s="89">
        <f t="shared" si="23"/>
        <v>0</v>
      </c>
      <c r="DO67" s="89">
        <f t="shared" si="23"/>
        <v>0</v>
      </c>
      <c r="DP67" s="91">
        <f t="shared" si="23"/>
        <v>0</v>
      </c>
      <c r="DQ67" s="86">
        <f t="shared" si="23"/>
        <v>0</v>
      </c>
      <c r="DR67" s="89">
        <f t="shared" si="23"/>
        <v>0</v>
      </c>
      <c r="DS67" s="89">
        <f t="shared" si="23"/>
        <v>0</v>
      </c>
      <c r="DT67" s="91">
        <f t="shared" si="23"/>
        <v>0</v>
      </c>
      <c r="DU67" s="86">
        <f t="shared" si="23"/>
        <v>0</v>
      </c>
      <c r="DV67" s="89">
        <f t="shared" si="23"/>
        <v>0</v>
      </c>
      <c r="DW67" s="89">
        <f t="shared" si="23"/>
        <v>0</v>
      </c>
      <c r="DX67" s="92">
        <f t="shared" si="2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76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43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46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38"/>
      <c r="C71" s="87">
        <f t="shared" ref="C71:C88" si="24">+D71-B71</f>
        <v>0</v>
      </c>
      <c r="D71" s="40"/>
      <c r="E71" s="88">
        <f t="shared" ref="E71:E88" si="25">+F71-D71</f>
        <v>0</v>
      </c>
      <c r="F71" s="40"/>
      <c r="G71" s="88">
        <f t="shared" ref="G71:G88" si="26">+H71-F71</f>
        <v>0</v>
      </c>
      <c r="H71" s="41"/>
      <c r="I71" s="87">
        <f t="shared" ref="I71:I88" si="27">+J71-H71</f>
        <v>0</v>
      </c>
      <c r="J71" s="40"/>
      <c r="K71" s="88">
        <f t="shared" ref="K71:K88" si="28">+L71-J71</f>
        <v>0</v>
      </c>
      <c r="L71" s="41"/>
      <c r="M71" s="87">
        <f t="shared" ref="M71:M88" si="29">+N71-L71</f>
        <v>0</v>
      </c>
      <c r="N71" s="40"/>
      <c r="O71" s="88">
        <f t="shared" ref="O71:O88" si="30">+P71-N71</f>
        <v>0</v>
      </c>
      <c r="P71" s="41"/>
      <c r="Q71" s="87">
        <f t="shared" ref="Q71:Q88" si="31">+R71-P71</f>
        <v>0</v>
      </c>
      <c r="R71" s="40"/>
      <c r="S71" s="88">
        <f t="shared" ref="S71:S88" si="32">+T71-R71</f>
        <v>0</v>
      </c>
      <c r="T71" s="41"/>
      <c r="U71" s="87">
        <f t="shared" ref="U71:U89" si="33">+V71-T71</f>
        <v>0</v>
      </c>
      <c r="V71" s="40"/>
      <c r="W71" s="88">
        <f t="shared" ref="W71:W88" si="34">+X71-V71</f>
        <v>0</v>
      </c>
      <c r="X71" s="41"/>
      <c r="Y71" s="87">
        <f t="shared" ref="Y71:Y88" si="35">+Z71-X71</f>
        <v>0</v>
      </c>
      <c r="Z71" s="40"/>
      <c r="AA71" s="88">
        <f t="shared" ref="AA71:AA88" si="36">+AB71-Z71</f>
        <v>0</v>
      </c>
      <c r="AB71" s="41"/>
      <c r="AC71" s="87">
        <f t="shared" ref="AC71:AC88" si="37">+AD71-AB71</f>
        <v>0</v>
      </c>
      <c r="AD71" s="40"/>
      <c r="AE71" s="88">
        <f t="shared" ref="AE71:AE88" si="38">+AF71-AD71</f>
        <v>0</v>
      </c>
      <c r="AF71" s="41"/>
      <c r="AG71" s="87">
        <f t="shared" ref="AG71:AG88" si="39">+AH71-AF71</f>
        <v>0</v>
      </c>
      <c r="AH71" s="40"/>
      <c r="AI71" s="88">
        <f t="shared" ref="AI71:AI88" si="40">+AJ71-AH71</f>
        <v>0</v>
      </c>
      <c r="AJ71" s="41"/>
      <c r="AK71" s="87">
        <f t="shared" ref="AK71:AK88" si="41">+AL71-AJ71</f>
        <v>0</v>
      </c>
      <c r="AL71" s="40"/>
      <c r="AM71" s="88">
        <f t="shared" ref="AM71:AM88" si="42">+AN71-AL71</f>
        <v>0</v>
      </c>
      <c r="AN71" s="41"/>
      <c r="AO71" s="87">
        <f t="shared" ref="AO71:AO88" si="43">+AP71-AN71</f>
        <v>0</v>
      </c>
      <c r="AP71" s="40"/>
      <c r="AQ71" s="88">
        <f t="shared" ref="AQ71:AQ88" si="44">+AR71-AP71</f>
        <v>0</v>
      </c>
      <c r="AR71" s="41"/>
      <c r="AS71" s="87">
        <f t="shared" ref="AS71:AS88" si="45">+AT71-AR71</f>
        <v>0</v>
      </c>
      <c r="AT71" s="40"/>
      <c r="AU71" s="88">
        <f t="shared" ref="AU71:AU88" si="46">+AV71-AT71</f>
        <v>0</v>
      </c>
      <c r="AV71" s="41"/>
      <c r="AW71" s="87">
        <f t="shared" ref="AW71:AW88" si="47">+AX71-AV71</f>
        <v>0</v>
      </c>
      <c r="AX71" s="40"/>
      <c r="AY71" s="88">
        <f t="shared" ref="AY71:AY88" si="48">+AZ71-AX71</f>
        <v>0</v>
      </c>
      <c r="AZ71" s="41"/>
      <c r="BA71" s="87">
        <f t="shared" ref="BA71:BA88" si="49">+BB71-AZ71</f>
        <v>0</v>
      </c>
      <c r="BB71" s="40"/>
      <c r="BC71" s="88">
        <f t="shared" ref="BC71:BC88" si="50">+BD71-BB71</f>
        <v>0</v>
      </c>
      <c r="BD71" s="41"/>
      <c r="BE71" s="87">
        <f t="shared" ref="BE71:BE88" si="51">+BF71-BD71</f>
        <v>0</v>
      </c>
      <c r="BF71" s="40"/>
      <c r="BG71" s="88">
        <f t="shared" ref="BG71:BG88" si="52">+BH71-BF71</f>
        <v>0</v>
      </c>
      <c r="BH71" s="41"/>
      <c r="BI71" s="87">
        <f t="shared" ref="BI71:BI88" si="53">+BJ71-BH71</f>
        <v>0</v>
      </c>
      <c r="BJ71" s="40"/>
      <c r="BK71" s="88">
        <f t="shared" ref="BK71:BK88" si="54">+BL71-BJ71</f>
        <v>0</v>
      </c>
      <c r="BL71" s="41"/>
      <c r="BM71" s="87">
        <f t="shared" ref="BM71:BM88" si="55">+BN71-BL71</f>
        <v>0</v>
      </c>
      <c r="BN71" s="40"/>
      <c r="BO71" s="88">
        <f t="shared" ref="BO71:BO88" si="56">+BP71-BN71</f>
        <v>0</v>
      </c>
      <c r="BP71" s="41"/>
      <c r="BQ71" s="87">
        <f t="shared" ref="BQ71:BQ88" si="57">+BR71-BP71</f>
        <v>0</v>
      </c>
      <c r="BR71" s="40"/>
      <c r="BS71" s="88">
        <f t="shared" ref="BS71:BS88" si="58">+BT71-BR71</f>
        <v>0</v>
      </c>
      <c r="BT71" s="41"/>
      <c r="BU71" s="87">
        <f t="shared" ref="BU71:BU88" si="59">+BV71-BT71</f>
        <v>0</v>
      </c>
      <c r="BV71" s="40"/>
      <c r="BW71" s="88">
        <f t="shared" ref="BW71:BW88" si="60">+BX71-BV71</f>
        <v>0</v>
      </c>
      <c r="BX71" s="41"/>
      <c r="BY71" s="87">
        <f t="shared" ref="BY71:BY88" si="61">+BZ71-BX71</f>
        <v>0</v>
      </c>
      <c r="BZ71" s="40"/>
      <c r="CA71" s="88">
        <f t="shared" ref="CA71:CA88" si="62">+CB71-BZ71</f>
        <v>0</v>
      </c>
      <c r="CB71" s="41"/>
      <c r="CC71" s="87">
        <f t="shared" ref="CC71:CC88" si="63">+CD71-CB71</f>
        <v>0</v>
      </c>
      <c r="CD71" s="40"/>
      <c r="CE71" s="88">
        <f t="shared" ref="CE71:CE88" si="64">+CF71-CD71</f>
        <v>0</v>
      </c>
      <c r="CF71" s="41"/>
      <c r="CG71" s="87">
        <f t="shared" ref="CG71:CG88" si="65">+CH71-CF71</f>
        <v>0</v>
      </c>
      <c r="CH71" s="40"/>
      <c r="CI71" s="88">
        <f t="shared" ref="CI71:CI88" si="66">+CJ71-CH71</f>
        <v>0</v>
      </c>
      <c r="CJ71" s="41"/>
      <c r="CK71" s="87">
        <f t="shared" ref="CK71:CK88" si="67">+CL71-CJ71</f>
        <v>0</v>
      </c>
      <c r="CL71" s="40"/>
      <c r="CM71" s="88">
        <f t="shared" ref="CM71:CM88" si="68">+CN71-CL71</f>
        <v>0</v>
      </c>
      <c r="CN71" s="41"/>
      <c r="CO71" s="87">
        <f t="shared" ref="CO71:CO88" si="69">+CP71-CN71</f>
        <v>0</v>
      </c>
      <c r="CP71" s="40"/>
      <c r="CQ71" s="88">
        <f t="shared" ref="CQ71:CQ88" si="70">+CR71-CP71</f>
        <v>0</v>
      </c>
      <c r="CR71" s="41"/>
      <c r="CS71" s="87">
        <f t="shared" ref="CS71:CS88" si="71">+CT71-CR71</f>
        <v>0</v>
      </c>
      <c r="CT71" s="40"/>
      <c r="CU71" s="88">
        <f t="shared" ref="CU71:CU88" si="72">+CV71-CT71</f>
        <v>0</v>
      </c>
      <c r="CV71" s="41"/>
      <c r="CW71" s="87">
        <f t="shared" ref="CW71:CW88" si="73">+CX71-CV71</f>
        <v>0</v>
      </c>
      <c r="CX71" s="40"/>
      <c r="CY71" s="88">
        <f t="shared" ref="CY71:CY88" si="74">+CZ71-CX71</f>
        <v>0</v>
      </c>
      <c r="CZ71" s="41"/>
      <c r="DA71" s="87">
        <f t="shared" ref="DA71:DA88" si="75">+DB71-CZ71</f>
        <v>0</v>
      </c>
      <c r="DB71" s="40"/>
      <c r="DC71" s="88">
        <f t="shared" ref="DC71:DC88" si="76">+DD71-DB71</f>
        <v>0</v>
      </c>
      <c r="DD71" s="41"/>
      <c r="DE71" s="87">
        <f t="shared" ref="DE71:DE88" si="77">+DF71-DD71</f>
        <v>0</v>
      </c>
      <c r="DF71" s="40"/>
      <c r="DG71" s="88">
        <f t="shared" ref="DG71:DG88" si="78">+DH71-DF71</f>
        <v>0</v>
      </c>
      <c r="DH71" s="41"/>
      <c r="DI71" s="87">
        <f t="shared" ref="DI71:DI88" si="79">+DJ71-DH71</f>
        <v>0</v>
      </c>
      <c r="DJ71" s="40"/>
      <c r="DK71" s="88">
        <f t="shared" ref="DK71:DK88" si="80">+DL71-DJ71</f>
        <v>0</v>
      </c>
      <c r="DL71" s="41"/>
      <c r="DM71" s="87">
        <f t="shared" ref="DM71:DM88" si="81">+DN71-DL71</f>
        <v>0</v>
      </c>
      <c r="DN71" s="40"/>
      <c r="DO71" s="88">
        <f t="shared" ref="DO71:DO88" si="82">+DP71-DN71</f>
        <v>0</v>
      </c>
      <c r="DP71" s="41"/>
      <c r="DQ71" s="87">
        <f t="shared" ref="DQ71:DQ88" si="83">+DR71-DP71</f>
        <v>0</v>
      </c>
      <c r="DR71" s="40"/>
      <c r="DS71" s="88">
        <f t="shared" ref="DS71:DS88" si="84">+DT71-DR71</f>
        <v>0</v>
      </c>
      <c r="DT71" s="41"/>
      <c r="DU71" s="87">
        <f t="shared" ref="DU71:DU88" si="85">+DV71-DT71</f>
        <v>0</v>
      </c>
      <c r="DV71" s="40"/>
      <c r="DW71" s="88">
        <f t="shared" ref="DW71:DW88" si="8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38"/>
      <c r="C72" s="87">
        <f t="shared" si="24"/>
        <v>0</v>
      </c>
      <c r="D72" s="40"/>
      <c r="E72" s="88">
        <f t="shared" si="25"/>
        <v>0</v>
      </c>
      <c r="F72" s="40"/>
      <c r="G72" s="88">
        <f t="shared" si="26"/>
        <v>0</v>
      </c>
      <c r="H72" s="41"/>
      <c r="I72" s="87">
        <f t="shared" si="27"/>
        <v>0</v>
      </c>
      <c r="J72" s="40"/>
      <c r="K72" s="88">
        <f t="shared" si="28"/>
        <v>0</v>
      </c>
      <c r="L72" s="41"/>
      <c r="M72" s="87">
        <f t="shared" si="29"/>
        <v>0</v>
      </c>
      <c r="N72" s="40"/>
      <c r="O72" s="88">
        <f t="shared" si="30"/>
        <v>0</v>
      </c>
      <c r="P72" s="41"/>
      <c r="Q72" s="87">
        <f t="shared" si="31"/>
        <v>0</v>
      </c>
      <c r="R72" s="40"/>
      <c r="S72" s="88">
        <f t="shared" si="32"/>
        <v>0</v>
      </c>
      <c r="T72" s="41"/>
      <c r="U72" s="87">
        <f t="shared" si="33"/>
        <v>0</v>
      </c>
      <c r="V72" s="40"/>
      <c r="W72" s="88">
        <f t="shared" si="34"/>
        <v>0</v>
      </c>
      <c r="X72" s="41"/>
      <c r="Y72" s="87">
        <f t="shared" si="35"/>
        <v>0</v>
      </c>
      <c r="Z72" s="40"/>
      <c r="AA72" s="88">
        <f t="shared" si="36"/>
        <v>0</v>
      </c>
      <c r="AB72" s="41"/>
      <c r="AC72" s="87">
        <f t="shared" si="37"/>
        <v>0</v>
      </c>
      <c r="AD72" s="40"/>
      <c r="AE72" s="88">
        <f t="shared" si="38"/>
        <v>0</v>
      </c>
      <c r="AF72" s="41"/>
      <c r="AG72" s="87">
        <f t="shared" si="39"/>
        <v>0</v>
      </c>
      <c r="AH72" s="40"/>
      <c r="AI72" s="88">
        <f t="shared" si="40"/>
        <v>0</v>
      </c>
      <c r="AJ72" s="41"/>
      <c r="AK72" s="87">
        <f t="shared" si="41"/>
        <v>0</v>
      </c>
      <c r="AL72" s="40"/>
      <c r="AM72" s="88">
        <f t="shared" si="42"/>
        <v>0</v>
      </c>
      <c r="AN72" s="41"/>
      <c r="AO72" s="87">
        <f t="shared" si="43"/>
        <v>0</v>
      </c>
      <c r="AP72" s="40"/>
      <c r="AQ72" s="88">
        <f t="shared" si="44"/>
        <v>0</v>
      </c>
      <c r="AR72" s="41"/>
      <c r="AS72" s="87">
        <f t="shared" si="45"/>
        <v>0</v>
      </c>
      <c r="AT72" s="40"/>
      <c r="AU72" s="88">
        <f t="shared" si="46"/>
        <v>0</v>
      </c>
      <c r="AV72" s="41"/>
      <c r="AW72" s="87">
        <f t="shared" si="47"/>
        <v>0</v>
      </c>
      <c r="AX72" s="40"/>
      <c r="AY72" s="88">
        <f t="shared" si="48"/>
        <v>0</v>
      </c>
      <c r="AZ72" s="41"/>
      <c r="BA72" s="87">
        <f t="shared" si="49"/>
        <v>0</v>
      </c>
      <c r="BB72" s="40"/>
      <c r="BC72" s="88">
        <f t="shared" si="50"/>
        <v>0</v>
      </c>
      <c r="BD72" s="41"/>
      <c r="BE72" s="87">
        <f t="shared" si="51"/>
        <v>0</v>
      </c>
      <c r="BF72" s="40"/>
      <c r="BG72" s="88">
        <f t="shared" si="52"/>
        <v>0</v>
      </c>
      <c r="BH72" s="41"/>
      <c r="BI72" s="87">
        <f t="shared" si="53"/>
        <v>0</v>
      </c>
      <c r="BJ72" s="40"/>
      <c r="BK72" s="88">
        <f t="shared" si="54"/>
        <v>0</v>
      </c>
      <c r="BL72" s="41"/>
      <c r="BM72" s="87">
        <f t="shared" si="55"/>
        <v>0</v>
      </c>
      <c r="BN72" s="40"/>
      <c r="BO72" s="88">
        <f t="shared" si="56"/>
        <v>0</v>
      </c>
      <c r="BP72" s="41"/>
      <c r="BQ72" s="87">
        <f t="shared" si="57"/>
        <v>0</v>
      </c>
      <c r="BR72" s="40"/>
      <c r="BS72" s="88">
        <f t="shared" si="58"/>
        <v>0</v>
      </c>
      <c r="BT72" s="41"/>
      <c r="BU72" s="87">
        <f t="shared" si="59"/>
        <v>0</v>
      </c>
      <c r="BV72" s="40"/>
      <c r="BW72" s="88">
        <f t="shared" si="60"/>
        <v>0</v>
      </c>
      <c r="BX72" s="41"/>
      <c r="BY72" s="87">
        <f t="shared" si="61"/>
        <v>0</v>
      </c>
      <c r="BZ72" s="40"/>
      <c r="CA72" s="88">
        <f t="shared" si="62"/>
        <v>0</v>
      </c>
      <c r="CB72" s="41"/>
      <c r="CC72" s="87">
        <f t="shared" si="63"/>
        <v>0</v>
      </c>
      <c r="CD72" s="40"/>
      <c r="CE72" s="88">
        <f t="shared" si="64"/>
        <v>0</v>
      </c>
      <c r="CF72" s="41"/>
      <c r="CG72" s="87">
        <f t="shared" si="65"/>
        <v>0</v>
      </c>
      <c r="CH72" s="40"/>
      <c r="CI72" s="88">
        <f t="shared" si="66"/>
        <v>0</v>
      </c>
      <c r="CJ72" s="41"/>
      <c r="CK72" s="87">
        <f t="shared" si="67"/>
        <v>0</v>
      </c>
      <c r="CL72" s="40"/>
      <c r="CM72" s="88">
        <f t="shared" si="68"/>
        <v>0</v>
      </c>
      <c r="CN72" s="41"/>
      <c r="CO72" s="87">
        <f t="shared" si="69"/>
        <v>0</v>
      </c>
      <c r="CP72" s="40"/>
      <c r="CQ72" s="88">
        <f t="shared" si="70"/>
        <v>0</v>
      </c>
      <c r="CR72" s="41"/>
      <c r="CS72" s="87">
        <f t="shared" si="71"/>
        <v>0</v>
      </c>
      <c r="CT72" s="40"/>
      <c r="CU72" s="88">
        <f t="shared" si="72"/>
        <v>0</v>
      </c>
      <c r="CV72" s="41"/>
      <c r="CW72" s="87">
        <f t="shared" si="73"/>
        <v>0</v>
      </c>
      <c r="CX72" s="40"/>
      <c r="CY72" s="88">
        <f t="shared" si="74"/>
        <v>0</v>
      </c>
      <c r="CZ72" s="41"/>
      <c r="DA72" s="87">
        <f t="shared" si="75"/>
        <v>0</v>
      </c>
      <c r="DB72" s="40"/>
      <c r="DC72" s="88">
        <f t="shared" si="76"/>
        <v>0</v>
      </c>
      <c r="DD72" s="41"/>
      <c r="DE72" s="87">
        <f t="shared" si="77"/>
        <v>0</v>
      </c>
      <c r="DF72" s="40"/>
      <c r="DG72" s="88">
        <f t="shared" si="78"/>
        <v>0</v>
      </c>
      <c r="DH72" s="41"/>
      <c r="DI72" s="87">
        <f t="shared" si="79"/>
        <v>0</v>
      </c>
      <c r="DJ72" s="40"/>
      <c r="DK72" s="88">
        <f t="shared" si="80"/>
        <v>0</v>
      </c>
      <c r="DL72" s="41"/>
      <c r="DM72" s="87">
        <f t="shared" si="81"/>
        <v>0</v>
      </c>
      <c r="DN72" s="40"/>
      <c r="DO72" s="88">
        <f t="shared" si="82"/>
        <v>0</v>
      </c>
      <c r="DP72" s="41"/>
      <c r="DQ72" s="87">
        <f t="shared" si="83"/>
        <v>0</v>
      </c>
      <c r="DR72" s="40"/>
      <c r="DS72" s="88">
        <f t="shared" si="84"/>
        <v>0</v>
      </c>
      <c r="DT72" s="41"/>
      <c r="DU72" s="87">
        <f t="shared" si="85"/>
        <v>0</v>
      </c>
      <c r="DV72" s="40"/>
      <c r="DW72" s="88">
        <f t="shared" si="8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38"/>
      <c r="C73" s="87">
        <f t="shared" si="24"/>
        <v>0</v>
      </c>
      <c r="D73" s="40"/>
      <c r="E73" s="88">
        <f t="shared" si="25"/>
        <v>0</v>
      </c>
      <c r="F73" s="40"/>
      <c r="G73" s="88">
        <f t="shared" si="26"/>
        <v>0</v>
      </c>
      <c r="H73" s="41"/>
      <c r="I73" s="87">
        <f t="shared" si="27"/>
        <v>0</v>
      </c>
      <c r="J73" s="40"/>
      <c r="K73" s="88">
        <f t="shared" si="28"/>
        <v>0</v>
      </c>
      <c r="L73" s="41"/>
      <c r="M73" s="87">
        <f t="shared" si="29"/>
        <v>0</v>
      </c>
      <c r="N73" s="40"/>
      <c r="O73" s="88">
        <f t="shared" si="30"/>
        <v>0</v>
      </c>
      <c r="P73" s="41"/>
      <c r="Q73" s="87">
        <f t="shared" si="31"/>
        <v>0</v>
      </c>
      <c r="R73" s="40"/>
      <c r="S73" s="88">
        <f t="shared" si="32"/>
        <v>0</v>
      </c>
      <c r="T73" s="41"/>
      <c r="U73" s="87">
        <f t="shared" si="33"/>
        <v>0</v>
      </c>
      <c r="V73" s="40"/>
      <c r="W73" s="88">
        <f t="shared" si="34"/>
        <v>0</v>
      </c>
      <c r="X73" s="41"/>
      <c r="Y73" s="87">
        <f t="shared" si="35"/>
        <v>0</v>
      </c>
      <c r="Z73" s="40"/>
      <c r="AA73" s="88">
        <f t="shared" si="36"/>
        <v>0</v>
      </c>
      <c r="AB73" s="41"/>
      <c r="AC73" s="87">
        <f t="shared" si="37"/>
        <v>0</v>
      </c>
      <c r="AD73" s="40"/>
      <c r="AE73" s="88">
        <f t="shared" si="38"/>
        <v>0</v>
      </c>
      <c r="AF73" s="41"/>
      <c r="AG73" s="87">
        <f t="shared" si="39"/>
        <v>0</v>
      </c>
      <c r="AH73" s="40"/>
      <c r="AI73" s="88">
        <f t="shared" si="40"/>
        <v>0</v>
      </c>
      <c r="AJ73" s="41"/>
      <c r="AK73" s="87">
        <f t="shared" si="41"/>
        <v>0</v>
      </c>
      <c r="AL73" s="40"/>
      <c r="AM73" s="88">
        <f t="shared" si="42"/>
        <v>0</v>
      </c>
      <c r="AN73" s="41"/>
      <c r="AO73" s="87">
        <f t="shared" si="43"/>
        <v>0</v>
      </c>
      <c r="AP73" s="40"/>
      <c r="AQ73" s="88">
        <f t="shared" si="44"/>
        <v>0</v>
      </c>
      <c r="AR73" s="41"/>
      <c r="AS73" s="87">
        <f t="shared" si="45"/>
        <v>0</v>
      </c>
      <c r="AT73" s="40"/>
      <c r="AU73" s="88">
        <f t="shared" si="46"/>
        <v>0</v>
      </c>
      <c r="AV73" s="41"/>
      <c r="AW73" s="87">
        <f t="shared" si="47"/>
        <v>0</v>
      </c>
      <c r="AX73" s="40"/>
      <c r="AY73" s="88">
        <f t="shared" si="48"/>
        <v>0</v>
      </c>
      <c r="AZ73" s="41"/>
      <c r="BA73" s="87">
        <f t="shared" si="49"/>
        <v>0</v>
      </c>
      <c r="BB73" s="40"/>
      <c r="BC73" s="88">
        <f t="shared" si="50"/>
        <v>0</v>
      </c>
      <c r="BD73" s="41"/>
      <c r="BE73" s="87">
        <f t="shared" si="51"/>
        <v>0</v>
      </c>
      <c r="BF73" s="40"/>
      <c r="BG73" s="88">
        <f t="shared" si="52"/>
        <v>0</v>
      </c>
      <c r="BH73" s="41"/>
      <c r="BI73" s="87">
        <f t="shared" si="53"/>
        <v>0</v>
      </c>
      <c r="BJ73" s="40"/>
      <c r="BK73" s="88">
        <f t="shared" si="54"/>
        <v>0</v>
      </c>
      <c r="BL73" s="41"/>
      <c r="BM73" s="87">
        <f t="shared" si="55"/>
        <v>0</v>
      </c>
      <c r="BN73" s="40"/>
      <c r="BO73" s="88">
        <f t="shared" si="56"/>
        <v>0</v>
      </c>
      <c r="BP73" s="41"/>
      <c r="BQ73" s="87">
        <f t="shared" si="57"/>
        <v>0</v>
      </c>
      <c r="BR73" s="40"/>
      <c r="BS73" s="88">
        <f t="shared" si="58"/>
        <v>0</v>
      </c>
      <c r="BT73" s="41"/>
      <c r="BU73" s="87">
        <f t="shared" si="59"/>
        <v>0</v>
      </c>
      <c r="BV73" s="40"/>
      <c r="BW73" s="88">
        <f t="shared" si="60"/>
        <v>0</v>
      </c>
      <c r="BX73" s="41"/>
      <c r="BY73" s="87">
        <f t="shared" si="61"/>
        <v>0</v>
      </c>
      <c r="BZ73" s="40"/>
      <c r="CA73" s="88">
        <f t="shared" si="62"/>
        <v>0</v>
      </c>
      <c r="CB73" s="41"/>
      <c r="CC73" s="87">
        <f t="shared" si="63"/>
        <v>0</v>
      </c>
      <c r="CD73" s="40"/>
      <c r="CE73" s="88">
        <f t="shared" si="64"/>
        <v>0</v>
      </c>
      <c r="CF73" s="41"/>
      <c r="CG73" s="87">
        <f t="shared" si="65"/>
        <v>0</v>
      </c>
      <c r="CH73" s="40"/>
      <c r="CI73" s="88">
        <f t="shared" si="66"/>
        <v>0</v>
      </c>
      <c r="CJ73" s="41"/>
      <c r="CK73" s="87">
        <f t="shared" si="67"/>
        <v>0</v>
      </c>
      <c r="CL73" s="40"/>
      <c r="CM73" s="88">
        <f t="shared" si="68"/>
        <v>0</v>
      </c>
      <c r="CN73" s="41"/>
      <c r="CO73" s="87">
        <f t="shared" si="69"/>
        <v>0</v>
      </c>
      <c r="CP73" s="40"/>
      <c r="CQ73" s="88">
        <f t="shared" si="70"/>
        <v>0</v>
      </c>
      <c r="CR73" s="41"/>
      <c r="CS73" s="87">
        <f t="shared" si="71"/>
        <v>0</v>
      </c>
      <c r="CT73" s="40"/>
      <c r="CU73" s="88">
        <f t="shared" si="72"/>
        <v>0</v>
      </c>
      <c r="CV73" s="41"/>
      <c r="CW73" s="87">
        <f t="shared" si="73"/>
        <v>0</v>
      </c>
      <c r="CX73" s="40"/>
      <c r="CY73" s="88">
        <f t="shared" si="74"/>
        <v>0</v>
      </c>
      <c r="CZ73" s="41"/>
      <c r="DA73" s="87">
        <f t="shared" si="75"/>
        <v>0</v>
      </c>
      <c r="DB73" s="40"/>
      <c r="DC73" s="88">
        <f t="shared" si="76"/>
        <v>0</v>
      </c>
      <c r="DD73" s="41"/>
      <c r="DE73" s="87">
        <f t="shared" si="77"/>
        <v>0</v>
      </c>
      <c r="DF73" s="40"/>
      <c r="DG73" s="88">
        <f t="shared" si="78"/>
        <v>0</v>
      </c>
      <c r="DH73" s="41"/>
      <c r="DI73" s="87">
        <f t="shared" si="79"/>
        <v>0</v>
      </c>
      <c r="DJ73" s="40"/>
      <c r="DK73" s="88">
        <f t="shared" si="80"/>
        <v>0</v>
      </c>
      <c r="DL73" s="41"/>
      <c r="DM73" s="87">
        <f t="shared" si="81"/>
        <v>0</v>
      </c>
      <c r="DN73" s="40"/>
      <c r="DO73" s="88">
        <f t="shared" si="82"/>
        <v>0</v>
      </c>
      <c r="DP73" s="41"/>
      <c r="DQ73" s="87">
        <f t="shared" si="83"/>
        <v>0</v>
      </c>
      <c r="DR73" s="40"/>
      <c r="DS73" s="88">
        <f t="shared" si="84"/>
        <v>0</v>
      </c>
      <c r="DT73" s="41"/>
      <c r="DU73" s="87">
        <f t="shared" si="85"/>
        <v>0</v>
      </c>
      <c r="DV73" s="40"/>
      <c r="DW73" s="88">
        <f t="shared" si="8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38"/>
      <c r="C74" s="87">
        <f t="shared" si="24"/>
        <v>0</v>
      </c>
      <c r="D74" s="40"/>
      <c r="E74" s="88">
        <f t="shared" si="25"/>
        <v>0</v>
      </c>
      <c r="F74" s="40"/>
      <c r="G74" s="88">
        <f t="shared" si="26"/>
        <v>0</v>
      </c>
      <c r="H74" s="41"/>
      <c r="I74" s="87">
        <f t="shared" si="27"/>
        <v>0</v>
      </c>
      <c r="J74" s="40"/>
      <c r="K74" s="88">
        <f t="shared" si="28"/>
        <v>0</v>
      </c>
      <c r="L74" s="41"/>
      <c r="M74" s="87">
        <f t="shared" si="29"/>
        <v>0</v>
      </c>
      <c r="N74" s="40"/>
      <c r="O74" s="88">
        <f t="shared" si="30"/>
        <v>0</v>
      </c>
      <c r="P74" s="41"/>
      <c r="Q74" s="87">
        <f t="shared" si="31"/>
        <v>0</v>
      </c>
      <c r="R74" s="40"/>
      <c r="S74" s="88">
        <f t="shared" si="32"/>
        <v>0</v>
      </c>
      <c r="T74" s="41"/>
      <c r="U74" s="87">
        <f t="shared" si="33"/>
        <v>0</v>
      </c>
      <c r="V74" s="40"/>
      <c r="W74" s="88">
        <f t="shared" si="34"/>
        <v>0</v>
      </c>
      <c r="X74" s="41"/>
      <c r="Y74" s="87">
        <f t="shared" si="35"/>
        <v>0</v>
      </c>
      <c r="Z74" s="40"/>
      <c r="AA74" s="88">
        <f t="shared" si="36"/>
        <v>0</v>
      </c>
      <c r="AB74" s="41"/>
      <c r="AC74" s="87">
        <f t="shared" si="37"/>
        <v>0</v>
      </c>
      <c r="AD74" s="40"/>
      <c r="AE74" s="88">
        <f t="shared" si="38"/>
        <v>0</v>
      </c>
      <c r="AF74" s="41"/>
      <c r="AG74" s="87">
        <f t="shared" si="39"/>
        <v>0</v>
      </c>
      <c r="AH74" s="40"/>
      <c r="AI74" s="88">
        <f t="shared" si="40"/>
        <v>0</v>
      </c>
      <c r="AJ74" s="41"/>
      <c r="AK74" s="87">
        <f t="shared" si="41"/>
        <v>0</v>
      </c>
      <c r="AL74" s="40"/>
      <c r="AM74" s="88">
        <f t="shared" si="42"/>
        <v>0</v>
      </c>
      <c r="AN74" s="41"/>
      <c r="AO74" s="87">
        <f t="shared" si="43"/>
        <v>0</v>
      </c>
      <c r="AP74" s="40"/>
      <c r="AQ74" s="88">
        <f t="shared" si="44"/>
        <v>0</v>
      </c>
      <c r="AR74" s="41"/>
      <c r="AS74" s="87">
        <f t="shared" si="45"/>
        <v>0</v>
      </c>
      <c r="AT74" s="40"/>
      <c r="AU74" s="88">
        <f t="shared" si="46"/>
        <v>0</v>
      </c>
      <c r="AV74" s="41"/>
      <c r="AW74" s="87">
        <f t="shared" si="47"/>
        <v>0</v>
      </c>
      <c r="AX74" s="40"/>
      <c r="AY74" s="88">
        <f t="shared" si="48"/>
        <v>0</v>
      </c>
      <c r="AZ74" s="41"/>
      <c r="BA74" s="87">
        <f t="shared" si="49"/>
        <v>0</v>
      </c>
      <c r="BB74" s="40"/>
      <c r="BC74" s="88">
        <f t="shared" si="50"/>
        <v>0</v>
      </c>
      <c r="BD74" s="41"/>
      <c r="BE74" s="87">
        <f t="shared" si="51"/>
        <v>0</v>
      </c>
      <c r="BF74" s="40"/>
      <c r="BG74" s="88">
        <f t="shared" si="52"/>
        <v>0</v>
      </c>
      <c r="BH74" s="41"/>
      <c r="BI74" s="87">
        <f t="shared" si="53"/>
        <v>0</v>
      </c>
      <c r="BJ74" s="40"/>
      <c r="BK74" s="88">
        <f t="shared" si="54"/>
        <v>0</v>
      </c>
      <c r="BL74" s="41"/>
      <c r="BM74" s="87">
        <f t="shared" si="55"/>
        <v>0</v>
      </c>
      <c r="BN74" s="40"/>
      <c r="BO74" s="88">
        <f t="shared" si="56"/>
        <v>0</v>
      </c>
      <c r="BP74" s="41"/>
      <c r="BQ74" s="87">
        <f t="shared" si="57"/>
        <v>0</v>
      </c>
      <c r="BR74" s="40"/>
      <c r="BS74" s="88">
        <f t="shared" si="58"/>
        <v>0</v>
      </c>
      <c r="BT74" s="41"/>
      <c r="BU74" s="87">
        <f t="shared" si="59"/>
        <v>0</v>
      </c>
      <c r="BV74" s="40"/>
      <c r="BW74" s="88">
        <f t="shared" si="60"/>
        <v>0</v>
      </c>
      <c r="BX74" s="41"/>
      <c r="BY74" s="87">
        <f t="shared" si="61"/>
        <v>0</v>
      </c>
      <c r="BZ74" s="40"/>
      <c r="CA74" s="88">
        <f t="shared" si="62"/>
        <v>0</v>
      </c>
      <c r="CB74" s="41"/>
      <c r="CC74" s="87">
        <f t="shared" si="63"/>
        <v>0</v>
      </c>
      <c r="CD74" s="40"/>
      <c r="CE74" s="88">
        <f t="shared" si="64"/>
        <v>0</v>
      </c>
      <c r="CF74" s="41"/>
      <c r="CG74" s="87">
        <f t="shared" si="65"/>
        <v>0</v>
      </c>
      <c r="CH74" s="40"/>
      <c r="CI74" s="88">
        <f t="shared" si="66"/>
        <v>0</v>
      </c>
      <c r="CJ74" s="41"/>
      <c r="CK74" s="87">
        <f t="shared" si="67"/>
        <v>0</v>
      </c>
      <c r="CL74" s="40"/>
      <c r="CM74" s="88">
        <f t="shared" si="68"/>
        <v>0</v>
      </c>
      <c r="CN74" s="41"/>
      <c r="CO74" s="87">
        <f t="shared" si="69"/>
        <v>0</v>
      </c>
      <c r="CP74" s="40"/>
      <c r="CQ74" s="88">
        <f t="shared" si="70"/>
        <v>0</v>
      </c>
      <c r="CR74" s="41"/>
      <c r="CS74" s="87">
        <f t="shared" si="71"/>
        <v>0</v>
      </c>
      <c r="CT74" s="40"/>
      <c r="CU74" s="88">
        <f t="shared" si="72"/>
        <v>0</v>
      </c>
      <c r="CV74" s="41"/>
      <c r="CW74" s="87">
        <f t="shared" si="73"/>
        <v>0</v>
      </c>
      <c r="CX74" s="40"/>
      <c r="CY74" s="88">
        <f t="shared" si="74"/>
        <v>0</v>
      </c>
      <c r="CZ74" s="41"/>
      <c r="DA74" s="87">
        <f t="shared" si="75"/>
        <v>0</v>
      </c>
      <c r="DB74" s="40"/>
      <c r="DC74" s="88">
        <f t="shared" si="76"/>
        <v>0</v>
      </c>
      <c r="DD74" s="41"/>
      <c r="DE74" s="87">
        <f t="shared" si="77"/>
        <v>0</v>
      </c>
      <c r="DF74" s="40"/>
      <c r="DG74" s="88">
        <f t="shared" si="78"/>
        <v>0</v>
      </c>
      <c r="DH74" s="41"/>
      <c r="DI74" s="87">
        <f t="shared" si="79"/>
        <v>0</v>
      </c>
      <c r="DJ74" s="40"/>
      <c r="DK74" s="88">
        <f t="shared" si="80"/>
        <v>0</v>
      </c>
      <c r="DL74" s="41"/>
      <c r="DM74" s="87">
        <f t="shared" si="81"/>
        <v>0</v>
      </c>
      <c r="DN74" s="40"/>
      <c r="DO74" s="88">
        <f t="shared" si="82"/>
        <v>0</v>
      </c>
      <c r="DP74" s="41"/>
      <c r="DQ74" s="87">
        <f t="shared" si="83"/>
        <v>0</v>
      </c>
      <c r="DR74" s="40"/>
      <c r="DS74" s="88">
        <f t="shared" si="84"/>
        <v>0</v>
      </c>
      <c r="DT74" s="41"/>
      <c r="DU74" s="87">
        <f t="shared" si="85"/>
        <v>0</v>
      </c>
      <c r="DV74" s="40"/>
      <c r="DW74" s="88">
        <f t="shared" si="8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38"/>
      <c r="C75" s="87">
        <f t="shared" si="24"/>
        <v>0</v>
      </c>
      <c r="D75" s="40"/>
      <c r="E75" s="88">
        <f t="shared" si="25"/>
        <v>0</v>
      </c>
      <c r="F75" s="40"/>
      <c r="G75" s="88">
        <f t="shared" si="26"/>
        <v>0</v>
      </c>
      <c r="H75" s="41"/>
      <c r="I75" s="87">
        <f t="shared" si="27"/>
        <v>0</v>
      </c>
      <c r="J75" s="40"/>
      <c r="K75" s="88">
        <f t="shared" si="28"/>
        <v>0</v>
      </c>
      <c r="L75" s="41"/>
      <c r="M75" s="87">
        <f t="shared" si="29"/>
        <v>0</v>
      </c>
      <c r="N75" s="40"/>
      <c r="O75" s="88">
        <f t="shared" si="30"/>
        <v>0</v>
      </c>
      <c r="P75" s="41"/>
      <c r="Q75" s="87">
        <f t="shared" si="31"/>
        <v>0</v>
      </c>
      <c r="R75" s="40"/>
      <c r="S75" s="88">
        <f t="shared" si="32"/>
        <v>0</v>
      </c>
      <c r="T75" s="41"/>
      <c r="U75" s="87">
        <f t="shared" si="33"/>
        <v>0</v>
      </c>
      <c r="V75" s="40"/>
      <c r="W75" s="88">
        <f t="shared" si="34"/>
        <v>0</v>
      </c>
      <c r="X75" s="41"/>
      <c r="Y75" s="87">
        <f t="shared" si="35"/>
        <v>0</v>
      </c>
      <c r="Z75" s="40"/>
      <c r="AA75" s="88">
        <f t="shared" si="36"/>
        <v>0</v>
      </c>
      <c r="AB75" s="41"/>
      <c r="AC75" s="87">
        <f t="shared" si="37"/>
        <v>0</v>
      </c>
      <c r="AD75" s="40"/>
      <c r="AE75" s="88">
        <f t="shared" si="38"/>
        <v>0</v>
      </c>
      <c r="AF75" s="41"/>
      <c r="AG75" s="87">
        <f t="shared" si="39"/>
        <v>0</v>
      </c>
      <c r="AH75" s="40"/>
      <c r="AI75" s="88">
        <f t="shared" si="40"/>
        <v>0</v>
      </c>
      <c r="AJ75" s="41"/>
      <c r="AK75" s="87">
        <f t="shared" si="41"/>
        <v>0</v>
      </c>
      <c r="AL75" s="40"/>
      <c r="AM75" s="88">
        <f t="shared" si="42"/>
        <v>0</v>
      </c>
      <c r="AN75" s="41"/>
      <c r="AO75" s="87">
        <f t="shared" si="43"/>
        <v>0</v>
      </c>
      <c r="AP75" s="40"/>
      <c r="AQ75" s="88">
        <f t="shared" si="44"/>
        <v>0</v>
      </c>
      <c r="AR75" s="41"/>
      <c r="AS75" s="87">
        <f t="shared" si="45"/>
        <v>0</v>
      </c>
      <c r="AT75" s="40"/>
      <c r="AU75" s="88">
        <f t="shared" si="46"/>
        <v>0</v>
      </c>
      <c r="AV75" s="41"/>
      <c r="AW75" s="87">
        <f t="shared" si="47"/>
        <v>0</v>
      </c>
      <c r="AX75" s="40"/>
      <c r="AY75" s="88">
        <f t="shared" si="48"/>
        <v>0</v>
      </c>
      <c r="AZ75" s="41"/>
      <c r="BA75" s="87">
        <f t="shared" si="49"/>
        <v>0</v>
      </c>
      <c r="BB75" s="40"/>
      <c r="BC75" s="88">
        <f t="shared" si="50"/>
        <v>0</v>
      </c>
      <c r="BD75" s="41"/>
      <c r="BE75" s="87">
        <f t="shared" si="51"/>
        <v>0</v>
      </c>
      <c r="BF75" s="40"/>
      <c r="BG75" s="88">
        <f t="shared" si="52"/>
        <v>0</v>
      </c>
      <c r="BH75" s="41"/>
      <c r="BI75" s="87">
        <f t="shared" si="53"/>
        <v>0</v>
      </c>
      <c r="BJ75" s="40"/>
      <c r="BK75" s="88">
        <f t="shared" si="54"/>
        <v>0</v>
      </c>
      <c r="BL75" s="41"/>
      <c r="BM75" s="87">
        <f t="shared" si="55"/>
        <v>0</v>
      </c>
      <c r="BN75" s="40"/>
      <c r="BO75" s="88">
        <f t="shared" si="56"/>
        <v>0</v>
      </c>
      <c r="BP75" s="41"/>
      <c r="BQ75" s="87">
        <f t="shared" si="57"/>
        <v>0</v>
      </c>
      <c r="BR75" s="40"/>
      <c r="BS75" s="88">
        <f t="shared" si="58"/>
        <v>0</v>
      </c>
      <c r="BT75" s="41"/>
      <c r="BU75" s="87">
        <f t="shared" si="59"/>
        <v>0</v>
      </c>
      <c r="BV75" s="40"/>
      <c r="BW75" s="88">
        <f t="shared" si="60"/>
        <v>0</v>
      </c>
      <c r="BX75" s="41"/>
      <c r="BY75" s="87">
        <f t="shared" si="61"/>
        <v>0</v>
      </c>
      <c r="BZ75" s="40"/>
      <c r="CA75" s="88">
        <f t="shared" si="62"/>
        <v>0</v>
      </c>
      <c r="CB75" s="41"/>
      <c r="CC75" s="87">
        <f t="shared" si="63"/>
        <v>0</v>
      </c>
      <c r="CD75" s="40"/>
      <c r="CE75" s="88">
        <f t="shared" si="64"/>
        <v>0</v>
      </c>
      <c r="CF75" s="41"/>
      <c r="CG75" s="87">
        <f t="shared" si="65"/>
        <v>0</v>
      </c>
      <c r="CH75" s="40"/>
      <c r="CI75" s="88">
        <f t="shared" si="66"/>
        <v>0</v>
      </c>
      <c r="CJ75" s="41"/>
      <c r="CK75" s="87">
        <f t="shared" si="67"/>
        <v>0</v>
      </c>
      <c r="CL75" s="40"/>
      <c r="CM75" s="88">
        <f t="shared" si="68"/>
        <v>0</v>
      </c>
      <c r="CN75" s="41"/>
      <c r="CO75" s="87">
        <f t="shared" si="69"/>
        <v>0</v>
      </c>
      <c r="CP75" s="40"/>
      <c r="CQ75" s="88">
        <f t="shared" si="70"/>
        <v>0</v>
      </c>
      <c r="CR75" s="41"/>
      <c r="CS75" s="87">
        <f t="shared" si="71"/>
        <v>0</v>
      </c>
      <c r="CT75" s="40"/>
      <c r="CU75" s="88">
        <f t="shared" si="72"/>
        <v>0</v>
      </c>
      <c r="CV75" s="41"/>
      <c r="CW75" s="87">
        <f t="shared" si="73"/>
        <v>0</v>
      </c>
      <c r="CX75" s="40"/>
      <c r="CY75" s="88">
        <f t="shared" si="74"/>
        <v>0</v>
      </c>
      <c r="CZ75" s="41"/>
      <c r="DA75" s="87">
        <f t="shared" si="75"/>
        <v>0</v>
      </c>
      <c r="DB75" s="40"/>
      <c r="DC75" s="88">
        <f t="shared" si="76"/>
        <v>0</v>
      </c>
      <c r="DD75" s="41"/>
      <c r="DE75" s="87">
        <f t="shared" si="77"/>
        <v>0</v>
      </c>
      <c r="DF75" s="40"/>
      <c r="DG75" s="88">
        <f t="shared" si="78"/>
        <v>0</v>
      </c>
      <c r="DH75" s="41"/>
      <c r="DI75" s="87">
        <f t="shared" si="79"/>
        <v>0</v>
      </c>
      <c r="DJ75" s="40"/>
      <c r="DK75" s="88">
        <f t="shared" si="80"/>
        <v>0</v>
      </c>
      <c r="DL75" s="41"/>
      <c r="DM75" s="87">
        <f t="shared" si="81"/>
        <v>0</v>
      </c>
      <c r="DN75" s="40"/>
      <c r="DO75" s="88">
        <f t="shared" si="82"/>
        <v>0</v>
      </c>
      <c r="DP75" s="41"/>
      <c r="DQ75" s="87">
        <f t="shared" si="83"/>
        <v>0</v>
      </c>
      <c r="DR75" s="40"/>
      <c r="DS75" s="88">
        <f t="shared" si="84"/>
        <v>0</v>
      </c>
      <c r="DT75" s="41"/>
      <c r="DU75" s="87">
        <f t="shared" si="85"/>
        <v>0</v>
      </c>
      <c r="DV75" s="40"/>
      <c r="DW75" s="88">
        <f t="shared" si="8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38"/>
      <c r="C76" s="87">
        <f t="shared" si="24"/>
        <v>0</v>
      </c>
      <c r="D76" s="40"/>
      <c r="E76" s="88">
        <f t="shared" si="25"/>
        <v>0</v>
      </c>
      <c r="F76" s="40"/>
      <c r="G76" s="88">
        <f t="shared" si="26"/>
        <v>0</v>
      </c>
      <c r="H76" s="41"/>
      <c r="I76" s="87">
        <f t="shared" si="27"/>
        <v>0</v>
      </c>
      <c r="J76" s="40"/>
      <c r="K76" s="88">
        <f t="shared" si="28"/>
        <v>0</v>
      </c>
      <c r="L76" s="41"/>
      <c r="M76" s="87">
        <f t="shared" si="29"/>
        <v>0</v>
      </c>
      <c r="N76" s="40"/>
      <c r="O76" s="88">
        <f t="shared" si="30"/>
        <v>0</v>
      </c>
      <c r="P76" s="41"/>
      <c r="Q76" s="87">
        <f t="shared" si="31"/>
        <v>0</v>
      </c>
      <c r="R76" s="40"/>
      <c r="S76" s="88">
        <f t="shared" si="32"/>
        <v>0</v>
      </c>
      <c r="T76" s="41"/>
      <c r="U76" s="87">
        <f t="shared" si="33"/>
        <v>0</v>
      </c>
      <c r="V76" s="40"/>
      <c r="W76" s="88">
        <f t="shared" si="34"/>
        <v>0</v>
      </c>
      <c r="X76" s="41"/>
      <c r="Y76" s="87">
        <f t="shared" si="35"/>
        <v>0</v>
      </c>
      <c r="Z76" s="40"/>
      <c r="AA76" s="88">
        <f t="shared" si="36"/>
        <v>0</v>
      </c>
      <c r="AB76" s="41"/>
      <c r="AC76" s="87">
        <f t="shared" si="37"/>
        <v>0</v>
      </c>
      <c r="AD76" s="40"/>
      <c r="AE76" s="88">
        <f t="shared" si="38"/>
        <v>0</v>
      </c>
      <c r="AF76" s="41"/>
      <c r="AG76" s="87">
        <f t="shared" si="39"/>
        <v>0</v>
      </c>
      <c r="AH76" s="40"/>
      <c r="AI76" s="88">
        <f t="shared" si="40"/>
        <v>0</v>
      </c>
      <c r="AJ76" s="41"/>
      <c r="AK76" s="87">
        <f t="shared" si="41"/>
        <v>0</v>
      </c>
      <c r="AL76" s="40"/>
      <c r="AM76" s="88">
        <f t="shared" si="42"/>
        <v>0</v>
      </c>
      <c r="AN76" s="41"/>
      <c r="AO76" s="87">
        <f t="shared" si="43"/>
        <v>0</v>
      </c>
      <c r="AP76" s="40"/>
      <c r="AQ76" s="88">
        <f t="shared" si="44"/>
        <v>0</v>
      </c>
      <c r="AR76" s="41"/>
      <c r="AS76" s="87">
        <f t="shared" si="45"/>
        <v>0</v>
      </c>
      <c r="AT76" s="40"/>
      <c r="AU76" s="88">
        <f t="shared" si="46"/>
        <v>0</v>
      </c>
      <c r="AV76" s="41"/>
      <c r="AW76" s="87">
        <f t="shared" si="47"/>
        <v>0</v>
      </c>
      <c r="AX76" s="40"/>
      <c r="AY76" s="88">
        <f t="shared" si="48"/>
        <v>0</v>
      </c>
      <c r="AZ76" s="41"/>
      <c r="BA76" s="87">
        <f t="shared" si="49"/>
        <v>0</v>
      </c>
      <c r="BB76" s="40"/>
      <c r="BC76" s="88">
        <f t="shared" si="50"/>
        <v>0</v>
      </c>
      <c r="BD76" s="41"/>
      <c r="BE76" s="87">
        <f t="shared" si="51"/>
        <v>0</v>
      </c>
      <c r="BF76" s="40"/>
      <c r="BG76" s="88">
        <f t="shared" si="52"/>
        <v>0</v>
      </c>
      <c r="BH76" s="41"/>
      <c r="BI76" s="87">
        <f t="shared" si="53"/>
        <v>0</v>
      </c>
      <c r="BJ76" s="40"/>
      <c r="BK76" s="88">
        <f t="shared" si="54"/>
        <v>0</v>
      </c>
      <c r="BL76" s="41"/>
      <c r="BM76" s="87">
        <f t="shared" si="55"/>
        <v>0</v>
      </c>
      <c r="BN76" s="40"/>
      <c r="BO76" s="88">
        <f t="shared" si="56"/>
        <v>0</v>
      </c>
      <c r="BP76" s="41"/>
      <c r="BQ76" s="87">
        <f t="shared" si="57"/>
        <v>0</v>
      </c>
      <c r="BR76" s="40"/>
      <c r="BS76" s="88">
        <f t="shared" si="58"/>
        <v>0</v>
      </c>
      <c r="BT76" s="41"/>
      <c r="BU76" s="87">
        <f t="shared" si="59"/>
        <v>0</v>
      </c>
      <c r="BV76" s="40"/>
      <c r="BW76" s="88">
        <f t="shared" si="60"/>
        <v>0</v>
      </c>
      <c r="BX76" s="41"/>
      <c r="BY76" s="87">
        <f t="shared" si="61"/>
        <v>0</v>
      </c>
      <c r="BZ76" s="40"/>
      <c r="CA76" s="88">
        <f t="shared" si="62"/>
        <v>0</v>
      </c>
      <c r="CB76" s="41"/>
      <c r="CC76" s="87">
        <f t="shared" si="63"/>
        <v>0</v>
      </c>
      <c r="CD76" s="40"/>
      <c r="CE76" s="88">
        <f t="shared" si="64"/>
        <v>0</v>
      </c>
      <c r="CF76" s="41"/>
      <c r="CG76" s="87">
        <f t="shared" si="65"/>
        <v>0</v>
      </c>
      <c r="CH76" s="40"/>
      <c r="CI76" s="88">
        <f t="shared" si="66"/>
        <v>0</v>
      </c>
      <c r="CJ76" s="41"/>
      <c r="CK76" s="87">
        <f t="shared" si="67"/>
        <v>0</v>
      </c>
      <c r="CL76" s="40"/>
      <c r="CM76" s="88">
        <f t="shared" si="68"/>
        <v>0</v>
      </c>
      <c r="CN76" s="41"/>
      <c r="CO76" s="87">
        <f t="shared" si="69"/>
        <v>0</v>
      </c>
      <c r="CP76" s="40"/>
      <c r="CQ76" s="88">
        <f t="shared" si="70"/>
        <v>0</v>
      </c>
      <c r="CR76" s="41"/>
      <c r="CS76" s="87">
        <f t="shared" si="71"/>
        <v>0</v>
      </c>
      <c r="CT76" s="40"/>
      <c r="CU76" s="88">
        <f t="shared" si="72"/>
        <v>0</v>
      </c>
      <c r="CV76" s="41"/>
      <c r="CW76" s="87">
        <f t="shared" si="73"/>
        <v>0</v>
      </c>
      <c r="CX76" s="40"/>
      <c r="CY76" s="88">
        <f t="shared" si="74"/>
        <v>0</v>
      </c>
      <c r="CZ76" s="41"/>
      <c r="DA76" s="87">
        <f t="shared" si="75"/>
        <v>0</v>
      </c>
      <c r="DB76" s="40"/>
      <c r="DC76" s="88">
        <f t="shared" si="76"/>
        <v>0</v>
      </c>
      <c r="DD76" s="41"/>
      <c r="DE76" s="87">
        <f t="shared" si="77"/>
        <v>0</v>
      </c>
      <c r="DF76" s="40"/>
      <c r="DG76" s="88">
        <f t="shared" si="78"/>
        <v>0</v>
      </c>
      <c r="DH76" s="41"/>
      <c r="DI76" s="87">
        <f t="shared" si="79"/>
        <v>0</v>
      </c>
      <c r="DJ76" s="40"/>
      <c r="DK76" s="88">
        <f t="shared" si="80"/>
        <v>0</v>
      </c>
      <c r="DL76" s="41"/>
      <c r="DM76" s="87">
        <f t="shared" si="81"/>
        <v>0</v>
      </c>
      <c r="DN76" s="40"/>
      <c r="DO76" s="88">
        <f t="shared" si="82"/>
        <v>0</v>
      </c>
      <c r="DP76" s="41"/>
      <c r="DQ76" s="87">
        <f t="shared" si="83"/>
        <v>0</v>
      </c>
      <c r="DR76" s="40"/>
      <c r="DS76" s="88">
        <f t="shared" si="84"/>
        <v>0</v>
      </c>
      <c r="DT76" s="41"/>
      <c r="DU76" s="87">
        <f t="shared" si="85"/>
        <v>0</v>
      </c>
      <c r="DV76" s="40"/>
      <c r="DW76" s="88">
        <f t="shared" si="8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38"/>
      <c r="C77" s="87">
        <f t="shared" si="24"/>
        <v>0</v>
      </c>
      <c r="D77" s="40"/>
      <c r="E77" s="88">
        <f t="shared" si="25"/>
        <v>0</v>
      </c>
      <c r="F77" s="40"/>
      <c r="G77" s="88">
        <f t="shared" si="26"/>
        <v>0</v>
      </c>
      <c r="H77" s="41"/>
      <c r="I77" s="87">
        <f t="shared" si="27"/>
        <v>0</v>
      </c>
      <c r="J77" s="40"/>
      <c r="K77" s="88">
        <f t="shared" si="28"/>
        <v>0</v>
      </c>
      <c r="L77" s="41"/>
      <c r="M77" s="87">
        <f t="shared" si="29"/>
        <v>0</v>
      </c>
      <c r="N77" s="40"/>
      <c r="O77" s="88">
        <f t="shared" si="30"/>
        <v>0</v>
      </c>
      <c r="P77" s="41"/>
      <c r="Q77" s="87">
        <f t="shared" si="31"/>
        <v>0</v>
      </c>
      <c r="R77" s="40"/>
      <c r="S77" s="88">
        <f t="shared" si="32"/>
        <v>0</v>
      </c>
      <c r="T77" s="41"/>
      <c r="U77" s="87">
        <f t="shared" si="33"/>
        <v>0</v>
      </c>
      <c r="V77" s="40"/>
      <c r="W77" s="88">
        <f t="shared" si="34"/>
        <v>0</v>
      </c>
      <c r="X77" s="41"/>
      <c r="Y77" s="87">
        <f t="shared" si="35"/>
        <v>0</v>
      </c>
      <c r="Z77" s="40"/>
      <c r="AA77" s="88">
        <f t="shared" si="36"/>
        <v>0</v>
      </c>
      <c r="AB77" s="41"/>
      <c r="AC77" s="87">
        <f t="shared" si="37"/>
        <v>0</v>
      </c>
      <c r="AD77" s="40"/>
      <c r="AE77" s="88">
        <f t="shared" si="38"/>
        <v>0</v>
      </c>
      <c r="AF77" s="41"/>
      <c r="AG77" s="87">
        <f t="shared" si="39"/>
        <v>0</v>
      </c>
      <c r="AH77" s="40"/>
      <c r="AI77" s="88">
        <f t="shared" si="40"/>
        <v>0</v>
      </c>
      <c r="AJ77" s="41"/>
      <c r="AK77" s="87">
        <f t="shared" si="41"/>
        <v>0</v>
      </c>
      <c r="AL77" s="40"/>
      <c r="AM77" s="88">
        <f t="shared" si="42"/>
        <v>0</v>
      </c>
      <c r="AN77" s="41"/>
      <c r="AO77" s="87">
        <f t="shared" si="43"/>
        <v>0</v>
      </c>
      <c r="AP77" s="40"/>
      <c r="AQ77" s="88">
        <f t="shared" si="44"/>
        <v>0</v>
      </c>
      <c r="AR77" s="41"/>
      <c r="AS77" s="87">
        <f t="shared" si="45"/>
        <v>0</v>
      </c>
      <c r="AT77" s="40"/>
      <c r="AU77" s="88">
        <f t="shared" si="46"/>
        <v>0</v>
      </c>
      <c r="AV77" s="41"/>
      <c r="AW77" s="87">
        <f t="shared" si="47"/>
        <v>0</v>
      </c>
      <c r="AX77" s="40"/>
      <c r="AY77" s="88">
        <f t="shared" si="48"/>
        <v>0</v>
      </c>
      <c r="AZ77" s="41"/>
      <c r="BA77" s="87">
        <f t="shared" si="49"/>
        <v>0</v>
      </c>
      <c r="BB77" s="40"/>
      <c r="BC77" s="88">
        <f t="shared" si="50"/>
        <v>0</v>
      </c>
      <c r="BD77" s="41"/>
      <c r="BE77" s="87">
        <f t="shared" si="51"/>
        <v>0</v>
      </c>
      <c r="BF77" s="40"/>
      <c r="BG77" s="88">
        <f t="shared" si="52"/>
        <v>0</v>
      </c>
      <c r="BH77" s="41"/>
      <c r="BI77" s="87">
        <f t="shared" si="53"/>
        <v>0</v>
      </c>
      <c r="BJ77" s="40"/>
      <c r="BK77" s="88">
        <f t="shared" si="54"/>
        <v>0</v>
      </c>
      <c r="BL77" s="41"/>
      <c r="BM77" s="87">
        <f t="shared" si="55"/>
        <v>0</v>
      </c>
      <c r="BN77" s="40"/>
      <c r="BO77" s="88">
        <f t="shared" si="56"/>
        <v>0</v>
      </c>
      <c r="BP77" s="41"/>
      <c r="BQ77" s="87">
        <f t="shared" si="57"/>
        <v>0</v>
      </c>
      <c r="BR77" s="40"/>
      <c r="BS77" s="88">
        <f t="shared" si="58"/>
        <v>0</v>
      </c>
      <c r="BT77" s="41"/>
      <c r="BU77" s="87">
        <f t="shared" si="59"/>
        <v>0</v>
      </c>
      <c r="BV77" s="40"/>
      <c r="BW77" s="88">
        <f t="shared" si="60"/>
        <v>0</v>
      </c>
      <c r="BX77" s="41"/>
      <c r="BY77" s="87">
        <f t="shared" si="61"/>
        <v>0</v>
      </c>
      <c r="BZ77" s="40"/>
      <c r="CA77" s="88">
        <f t="shared" si="62"/>
        <v>0</v>
      </c>
      <c r="CB77" s="41"/>
      <c r="CC77" s="87">
        <f t="shared" si="63"/>
        <v>0</v>
      </c>
      <c r="CD77" s="40"/>
      <c r="CE77" s="88">
        <f t="shared" si="64"/>
        <v>0</v>
      </c>
      <c r="CF77" s="41"/>
      <c r="CG77" s="87">
        <f t="shared" si="65"/>
        <v>0</v>
      </c>
      <c r="CH77" s="40"/>
      <c r="CI77" s="88">
        <f t="shared" si="66"/>
        <v>0</v>
      </c>
      <c r="CJ77" s="41"/>
      <c r="CK77" s="87">
        <f t="shared" si="67"/>
        <v>0</v>
      </c>
      <c r="CL77" s="40"/>
      <c r="CM77" s="88">
        <f t="shared" si="68"/>
        <v>0</v>
      </c>
      <c r="CN77" s="41"/>
      <c r="CO77" s="87">
        <f t="shared" si="69"/>
        <v>0</v>
      </c>
      <c r="CP77" s="40"/>
      <c r="CQ77" s="88">
        <f t="shared" si="70"/>
        <v>0</v>
      </c>
      <c r="CR77" s="41"/>
      <c r="CS77" s="87">
        <f t="shared" si="71"/>
        <v>0</v>
      </c>
      <c r="CT77" s="40"/>
      <c r="CU77" s="88">
        <f t="shared" si="72"/>
        <v>0</v>
      </c>
      <c r="CV77" s="41"/>
      <c r="CW77" s="87">
        <f t="shared" si="73"/>
        <v>0</v>
      </c>
      <c r="CX77" s="40"/>
      <c r="CY77" s="88">
        <f t="shared" si="74"/>
        <v>0</v>
      </c>
      <c r="CZ77" s="41"/>
      <c r="DA77" s="87">
        <f t="shared" si="75"/>
        <v>0</v>
      </c>
      <c r="DB77" s="40"/>
      <c r="DC77" s="88">
        <f t="shared" si="76"/>
        <v>0</v>
      </c>
      <c r="DD77" s="41"/>
      <c r="DE77" s="87">
        <f t="shared" si="77"/>
        <v>0</v>
      </c>
      <c r="DF77" s="40"/>
      <c r="DG77" s="88">
        <f t="shared" si="78"/>
        <v>0</v>
      </c>
      <c r="DH77" s="41"/>
      <c r="DI77" s="87">
        <f t="shared" si="79"/>
        <v>0</v>
      </c>
      <c r="DJ77" s="40"/>
      <c r="DK77" s="88">
        <f t="shared" si="80"/>
        <v>0</v>
      </c>
      <c r="DL77" s="41"/>
      <c r="DM77" s="87">
        <f t="shared" si="81"/>
        <v>0</v>
      </c>
      <c r="DN77" s="40"/>
      <c r="DO77" s="88">
        <f t="shared" si="82"/>
        <v>0</v>
      </c>
      <c r="DP77" s="41"/>
      <c r="DQ77" s="87">
        <f t="shared" si="83"/>
        <v>0</v>
      </c>
      <c r="DR77" s="40"/>
      <c r="DS77" s="88">
        <f t="shared" si="84"/>
        <v>0</v>
      </c>
      <c r="DT77" s="41"/>
      <c r="DU77" s="87">
        <f t="shared" si="85"/>
        <v>0</v>
      </c>
      <c r="DV77" s="40"/>
      <c r="DW77" s="88">
        <f t="shared" si="8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38"/>
      <c r="C78" s="87">
        <f t="shared" si="24"/>
        <v>0</v>
      </c>
      <c r="D78" s="40"/>
      <c r="E78" s="88">
        <f t="shared" si="25"/>
        <v>0</v>
      </c>
      <c r="F78" s="40"/>
      <c r="G78" s="88">
        <f t="shared" si="26"/>
        <v>0</v>
      </c>
      <c r="H78" s="41"/>
      <c r="I78" s="87">
        <f t="shared" si="27"/>
        <v>0</v>
      </c>
      <c r="J78" s="40"/>
      <c r="K78" s="88">
        <f t="shared" si="28"/>
        <v>0</v>
      </c>
      <c r="L78" s="41"/>
      <c r="M78" s="87">
        <f t="shared" si="29"/>
        <v>0</v>
      </c>
      <c r="N78" s="40"/>
      <c r="O78" s="88">
        <f t="shared" si="30"/>
        <v>0</v>
      </c>
      <c r="P78" s="41"/>
      <c r="Q78" s="87">
        <f t="shared" si="31"/>
        <v>0</v>
      </c>
      <c r="R78" s="40"/>
      <c r="S78" s="88">
        <f t="shared" si="32"/>
        <v>0</v>
      </c>
      <c r="T78" s="41"/>
      <c r="U78" s="87">
        <f t="shared" si="33"/>
        <v>0</v>
      </c>
      <c r="V78" s="40"/>
      <c r="W78" s="88">
        <f t="shared" si="34"/>
        <v>0</v>
      </c>
      <c r="X78" s="41"/>
      <c r="Y78" s="87">
        <f t="shared" si="35"/>
        <v>0</v>
      </c>
      <c r="Z78" s="40"/>
      <c r="AA78" s="88">
        <f t="shared" si="36"/>
        <v>0</v>
      </c>
      <c r="AB78" s="41"/>
      <c r="AC78" s="87">
        <f t="shared" si="37"/>
        <v>0</v>
      </c>
      <c r="AD78" s="40"/>
      <c r="AE78" s="88">
        <f t="shared" si="38"/>
        <v>0</v>
      </c>
      <c r="AF78" s="41"/>
      <c r="AG78" s="87">
        <f t="shared" si="39"/>
        <v>0</v>
      </c>
      <c r="AH78" s="40"/>
      <c r="AI78" s="88">
        <f t="shared" si="40"/>
        <v>0</v>
      </c>
      <c r="AJ78" s="41"/>
      <c r="AK78" s="87">
        <f t="shared" si="41"/>
        <v>0</v>
      </c>
      <c r="AL78" s="40"/>
      <c r="AM78" s="88">
        <f t="shared" si="42"/>
        <v>0</v>
      </c>
      <c r="AN78" s="41"/>
      <c r="AO78" s="87">
        <f t="shared" si="43"/>
        <v>0</v>
      </c>
      <c r="AP78" s="40"/>
      <c r="AQ78" s="88">
        <f t="shared" si="44"/>
        <v>0</v>
      </c>
      <c r="AR78" s="41"/>
      <c r="AS78" s="87">
        <f t="shared" si="45"/>
        <v>0</v>
      </c>
      <c r="AT78" s="40"/>
      <c r="AU78" s="88">
        <f t="shared" si="46"/>
        <v>0</v>
      </c>
      <c r="AV78" s="41"/>
      <c r="AW78" s="87">
        <f t="shared" si="47"/>
        <v>0</v>
      </c>
      <c r="AX78" s="40"/>
      <c r="AY78" s="88">
        <f t="shared" si="48"/>
        <v>0</v>
      </c>
      <c r="AZ78" s="41"/>
      <c r="BA78" s="87">
        <f t="shared" si="49"/>
        <v>0</v>
      </c>
      <c r="BB78" s="40"/>
      <c r="BC78" s="88">
        <f t="shared" si="50"/>
        <v>0</v>
      </c>
      <c r="BD78" s="41"/>
      <c r="BE78" s="87">
        <f t="shared" si="51"/>
        <v>0</v>
      </c>
      <c r="BF78" s="40"/>
      <c r="BG78" s="88">
        <f t="shared" si="52"/>
        <v>0</v>
      </c>
      <c r="BH78" s="41"/>
      <c r="BI78" s="87">
        <f t="shared" si="53"/>
        <v>0</v>
      </c>
      <c r="BJ78" s="40"/>
      <c r="BK78" s="88">
        <f t="shared" si="54"/>
        <v>0</v>
      </c>
      <c r="BL78" s="41"/>
      <c r="BM78" s="87">
        <f t="shared" si="55"/>
        <v>0</v>
      </c>
      <c r="BN78" s="40"/>
      <c r="BO78" s="88">
        <f t="shared" si="56"/>
        <v>0</v>
      </c>
      <c r="BP78" s="41"/>
      <c r="BQ78" s="87">
        <f t="shared" si="57"/>
        <v>0</v>
      </c>
      <c r="BR78" s="40"/>
      <c r="BS78" s="88">
        <f t="shared" si="58"/>
        <v>0</v>
      </c>
      <c r="BT78" s="41"/>
      <c r="BU78" s="87">
        <f t="shared" si="59"/>
        <v>0</v>
      </c>
      <c r="BV78" s="40"/>
      <c r="BW78" s="88">
        <f t="shared" si="60"/>
        <v>0</v>
      </c>
      <c r="BX78" s="41"/>
      <c r="BY78" s="87">
        <f t="shared" si="61"/>
        <v>0</v>
      </c>
      <c r="BZ78" s="40"/>
      <c r="CA78" s="88">
        <f t="shared" si="62"/>
        <v>0</v>
      </c>
      <c r="CB78" s="41"/>
      <c r="CC78" s="87">
        <f t="shared" si="63"/>
        <v>0</v>
      </c>
      <c r="CD78" s="40"/>
      <c r="CE78" s="88">
        <f t="shared" si="64"/>
        <v>0</v>
      </c>
      <c r="CF78" s="41"/>
      <c r="CG78" s="87">
        <f t="shared" si="65"/>
        <v>0</v>
      </c>
      <c r="CH78" s="40"/>
      <c r="CI78" s="88">
        <f t="shared" si="66"/>
        <v>0</v>
      </c>
      <c r="CJ78" s="41"/>
      <c r="CK78" s="87">
        <f t="shared" si="67"/>
        <v>0</v>
      </c>
      <c r="CL78" s="40"/>
      <c r="CM78" s="88">
        <f t="shared" si="68"/>
        <v>0</v>
      </c>
      <c r="CN78" s="41"/>
      <c r="CO78" s="87">
        <f t="shared" si="69"/>
        <v>0</v>
      </c>
      <c r="CP78" s="40"/>
      <c r="CQ78" s="88">
        <f t="shared" si="70"/>
        <v>0</v>
      </c>
      <c r="CR78" s="41"/>
      <c r="CS78" s="87">
        <f t="shared" si="71"/>
        <v>0</v>
      </c>
      <c r="CT78" s="40"/>
      <c r="CU78" s="88">
        <f t="shared" si="72"/>
        <v>0</v>
      </c>
      <c r="CV78" s="41"/>
      <c r="CW78" s="87">
        <f t="shared" si="73"/>
        <v>0</v>
      </c>
      <c r="CX78" s="40"/>
      <c r="CY78" s="88">
        <f t="shared" si="74"/>
        <v>0</v>
      </c>
      <c r="CZ78" s="41"/>
      <c r="DA78" s="87">
        <f t="shared" si="75"/>
        <v>0</v>
      </c>
      <c r="DB78" s="40"/>
      <c r="DC78" s="88">
        <f t="shared" si="76"/>
        <v>0</v>
      </c>
      <c r="DD78" s="41"/>
      <c r="DE78" s="87">
        <f t="shared" si="77"/>
        <v>0</v>
      </c>
      <c r="DF78" s="40"/>
      <c r="DG78" s="88">
        <f t="shared" si="78"/>
        <v>0</v>
      </c>
      <c r="DH78" s="41"/>
      <c r="DI78" s="87">
        <f t="shared" si="79"/>
        <v>0</v>
      </c>
      <c r="DJ78" s="40"/>
      <c r="DK78" s="88">
        <f t="shared" si="80"/>
        <v>0</v>
      </c>
      <c r="DL78" s="41"/>
      <c r="DM78" s="87">
        <f t="shared" si="81"/>
        <v>0</v>
      </c>
      <c r="DN78" s="40"/>
      <c r="DO78" s="88">
        <f t="shared" si="82"/>
        <v>0</v>
      </c>
      <c r="DP78" s="41"/>
      <c r="DQ78" s="87">
        <f t="shared" si="83"/>
        <v>0</v>
      </c>
      <c r="DR78" s="40"/>
      <c r="DS78" s="88">
        <f t="shared" si="84"/>
        <v>0</v>
      </c>
      <c r="DT78" s="41"/>
      <c r="DU78" s="87">
        <f t="shared" si="85"/>
        <v>0</v>
      </c>
      <c r="DV78" s="40"/>
      <c r="DW78" s="88">
        <f t="shared" si="8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38"/>
      <c r="C79" s="87">
        <f t="shared" si="24"/>
        <v>0</v>
      </c>
      <c r="D79" s="40"/>
      <c r="E79" s="88">
        <f t="shared" si="25"/>
        <v>0</v>
      </c>
      <c r="F79" s="40"/>
      <c r="G79" s="88">
        <f t="shared" si="26"/>
        <v>0</v>
      </c>
      <c r="H79" s="41"/>
      <c r="I79" s="87">
        <f t="shared" si="27"/>
        <v>0</v>
      </c>
      <c r="J79" s="40"/>
      <c r="K79" s="88">
        <f t="shared" si="28"/>
        <v>0</v>
      </c>
      <c r="L79" s="41"/>
      <c r="M79" s="87">
        <f t="shared" si="29"/>
        <v>0</v>
      </c>
      <c r="N79" s="40"/>
      <c r="O79" s="88">
        <f t="shared" si="30"/>
        <v>0</v>
      </c>
      <c r="P79" s="41"/>
      <c r="Q79" s="87">
        <f t="shared" si="31"/>
        <v>0</v>
      </c>
      <c r="R79" s="40"/>
      <c r="S79" s="88">
        <f t="shared" si="32"/>
        <v>0</v>
      </c>
      <c r="T79" s="41"/>
      <c r="U79" s="87">
        <f t="shared" si="33"/>
        <v>0</v>
      </c>
      <c r="V79" s="40"/>
      <c r="W79" s="88">
        <f t="shared" si="34"/>
        <v>0</v>
      </c>
      <c r="X79" s="41"/>
      <c r="Y79" s="87">
        <f t="shared" si="35"/>
        <v>0</v>
      </c>
      <c r="Z79" s="40"/>
      <c r="AA79" s="88">
        <f t="shared" si="36"/>
        <v>0</v>
      </c>
      <c r="AB79" s="41"/>
      <c r="AC79" s="87">
        <f t="shared" si="37"/>
        <v>0</v>
      </c>
      <c r="AD79" s="40"/>
      <c r="AE79" s="88">
        <f t="shared" si="38"/>
        <v>0</v>
      </c>
      <c r="AF79" s="41"/>
      <c r="AG79" s="87">
        <f t="shared" si="39"/>
        <v>0</v>
      </c>
      <c r="AH79" s="40"/>
      <c r="AI79" s="88">
        <f t="shared" si="40"/>
        <v>0</v>
      </c>
      <c r="AJ79" s="41"/>
      <c r="AK79" s="87">
        <f t="shared" si="41"/>
        <v>0</v>
      </c>
      <c r="AL79" s="40"/>
      <c r="AM79" s="88">
        <f t="shared" si="42"/>
        <v>0</v>
      </c>
      <c r="AN79" s="41"/>
      <c r="AO79" s="87">
        <f t="shared" si="43"/>
        <v>0</v>
      </c>
      <c r="AP79" s="40"/>
      <c r="AQ79" s="88">
        <f t="shared" si="44"/>
        <v>0</v>
      </c>
      <c r="AR79" s="41"/>
      <c r="AS79" s="87">
        <f t="shared" si="45"/>
        <v>0</v>
      </c>
      <c r="AT79" s="40"/>
      <c r="AU79" s="88">
        <f t="shared" si="46"/>
        <v>0</v>
      </c>
      <c r="AV79" s="41"/>
      <c r="AW79" s="87">
        <f t="shared" si="47"/>
        <v>0</v>
      </c>
      <c r="AX79" s="40"/>
      <c r="AY79" s="88">
        <f t="shared" si="48"/>
        <v>0</v>
      </c>
      <c r="AZ79" s="41"/>
      <c r="BA79" s="87">
        <f t="shared" si="49"/>
        <v>0</v>
      </c>
      <c r="BB79" s="40"/>
      <c r="BC79" s="88">
        <f t="shared" si="50"/>
        <v>0</v>
      </c>
      <c r="BD79" s="41"/>
      <c r="BE79" s="87">
        <f t="shared" si="51"/>
        <v>0</v>
      </c>
      <c r="BF79" s="40"/>
      <c r="BG79" s="88">
        <f t="shared" si="52"/>
        <v>0</v>
      </c>
      <c r="BH79" s="41"/>
      <c r="BI79" s="87">
        <f t="shared" si="53"/>
        <v>0</v>
      </c>
      <c r="BJ79" s="40"/>
      <c r="BK79" s="88">
        <f t="shared" si="54"/>
        <v>0</v>
      </c>
      <c r="BL79" s="41"/>
      <c r="BM79" s="87">
        <f t="shared" si="55"/>
        <v>0</v>
      </c>
      <c r="BN79" s="40"/>
      <c r="BO79" s="88">
        <f t="shared" si="56"/>
        <v>0</v>
      </c>
      <c r="BP79" s="41"/>
      <c r="BQ79" s="87">
        <f t="shared" si="57"/>
        <v>0</v>
      </c>
      <c r="BR79" s="40"/>
      <c r="BS79" s="88">
        <f t="shared" si="58"/>
        <v>0</v>
      </c>
      <c r="BT79" s="41"/>
      <c r="BU79" s="87">
        <f t="shared" si="59"/>
        <v>0</v>
      </c>
      <c r="BV79" s="40"/>
      <c r="BW79" s="88">
        <f t="shared" si="60"/>
        <v>0</v>
      </c>
      <c r="BX79" s="41"/>
      <c r="BY79" s="87">
        <f t="shared" si="61"/>
        <v>0</v>
      </c>
      <c r="BZ79" s="40"/>
      <c r="CA79" s="88">
        <f t="shared" si="62"/>
        <v>0</v>
      </c>
      <c r="CB79" s="41"/>
      <c r="CC79" s="87">
        <f t="shared" si="63"/>
        <v>0</v>
      </c>
      <c r="CD79" s="40"/>
      <c r="CE79" s="88">
        <f t="shared" si="64"/>
        <v>0</v>
      </c>
      <c r="CF79" s="41"/>
      <c r="CG79" s="87">
        <f t="shared" si="65"/>
        <v>0</v>
      </c>
      <c r="CH79" s="40"/>
      <c r="CI79" s="88">
        <f t="shared" si="66"/>
        <v>0</v>
      </c>
      <c r="CJ79" s="41"/>
      <c r="CK79" s="87">
        <f t="shared" si="67"/>
        <v>0</v>
      </c>
      <c r="CL79" s="40"/>
      <c r="CM79" s="88">
        <f t="shared" si="68"/>
        <v>0</v>
      </c>
      <c r="CN79" s="41"/>
      <c r="CO79" s="87">
        <f t="shared" si="69"/>
        <v>0</v>
      </c>
      <c r="CP79" s="40"/>
      <c r="CQ79" s="88">
        <f t="shared" si="70"/>
        <v>0</v>
      </c>
      <c r="CR79" s="41"/>
      <c r="CS79" s="87">
        <f t="shared" si="71"/>
        <v>0</v>
      </c>
      <c r="CT79" s="40"/>
      <c r="CU79" s="88">
        <f t="shared" si="72"/>
        <v>0</v>
      </c>
      <c r="CV79" s="41"/>
      <c r="CW79" s="87">
        <f t="shared" si="73"/>
        <v>0</v>
      </c>
      <c r="CX79" s="40"/>
      <c r="CY79" s="88">
        <f t="shared" si="74"/>
        <v>0</v>
      </c>
      <c r="CZ79" s="41"/>
      <c r="DA79" s="87">
        <f t="shared" si="75"/>
        <v>0</v>
      </c>
      <c r="DB79" s="40"/>
      <c r="DC79" s="88">
        <f t="shared" si="76"/>
        <v>0</v>
      </c>
      <c r="DD79" s="41"/>
      <c r="DE79" s="87">
        <f t="shared" si="77"/>
        <v>0</v>
      </c>
      <c r="DF79" s="40"/>
      <c r="DG79" s="88">
        <f t="shared" si="78"/>
        <v>0</v>
      </c>
      <c r="DH79" s="41"/>
      <c r="DI79" s="87">
        <f t="shared" si="79"/>
        <v>0</v>
      </c>
      <c r="DJ79" s="40"/>
      <c r="DK79" s="88">
        <f t="shared" si="80"/>
        <v>0</v>
      </c>
      <c r="DL79" s="41"/>
      <c r="DM79" s="87">
        <f t="shared" si="81"/>
        <v>0</v>
      </c>
      <c r="DN79" s="40"/>
      <c r="DO79" s="88">
        <f t="shared" si="82"/>
        <v>0</v>
      </c>
      <c r="DP79" s="41"/>
      <c r="DQ79" s="87">
        <f t="shared" si="83"/>
        <v>0</v>
      </c>
      <c r="DR79" s="40"/>
      <c r="DS79" s="88">
        <f t="shared" si="84"/>
        <v>0</v>
      </c>
      <c r="DT79" s="41"/>
      <c r="DU79" s="87">
        <f t="shared" si="85"/>
        <v>0</v>
      </c>
      <c r="DV79" s="40"/>
      <c r="DW79" s="88">
        <f t="shared" si="8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38"/>
      <c r="C80" s="87">
        <f t="shared" si="24"/>
        <v>0</v>
      </c>
      <c r="D80" s="40"/>
      <c r="E80" s="88">
        <f t="shared" si="25"/>
        <v>0</v>
      </c>
      <c r="F80" s="40"/>
      <c r="G80" s="88">
        <f t="shared" si="26"/>
        <v>0</v>
      </c>
      <c r="H80" s="41"/>
      <c r="I80" s="87">
        <f t="shared" si="27"/>
        <v>0</v>
      </c>
      <c r="J80" s="40"/>
      <c r="K80" s="88">
        <f t="shared" si="28"/>
        <v>0</v>
      </c>
      <c r="L80" s="41"/>
      <c r="M80" s="87">
        <f t="shared" si="29"/>
        <v>0</v>
      </c>
      <c r="N80" s="40"/>
      <c r="O80" s="88">
        <f t="shared" si="30"/>
        <v>0</v>
      </c>
      <c r="P80" s="41"/>
      <c r="Q80" s="87">
        <f t="shared" si="31"/>
        <v>0</v>
      </c>
      <c r="R80" s="40"/>
      <c r="S80" s="88">
        <f t="shared" si="32"/>
        <v>0</v>
      </c>
      <c r="T80" s="41"/>
      <c r="U80" s="87">
        <f t="shared" si="33"/>
        <v>0</v>
      </c>
      <c r="V80" s="40"/>
      <c r="W80" s="88">
        <f t="shared" si="34"/>
        <v>0</v>
      </c>
      <c r="X80" s="41"/>
      <c r="Y80" s="87">
        <f t="shared" si="35"/>
        <v>0</v>
      </c>
      <c r="Z80" s="40"/>
      <c r="AA80" s="88">
        <f t="shared" si="36"/>
        <v>0</v>
      </c>
      <c r="AB80" s="41"/>
      <c r="AC80" s="87">
        <f t="shared" si="37"/>
        <v>0</v>
      </c>
      <c r="AD80" s="40"/>
      <c r="AE80" s="88">
        <f t="shared" si="38"/>
        <v>0</v>
      </c>
      <c r="AF80" s="41"/>
      <c r="AG80" s="87">
        <f t="shared" si="39"/>
        <v>0</v>
      </c>
      <c r="AH80" s="40"/>
      <c r="AI80" s="88">
        <f t="shared" si="40"/>
        <v>0</v>
      </c>
      <c r="AJ80" s="41"/>
      <c r="AK80" s="87">
        <f t="shared" si="41"/>
        <v>0</v>
      </c>
      <c r="AL80" s="40"/>
      <c r="AM80" s="88">
        <f t="shared" si="42"/>
        <v>0</v>
      </c>
      <c r="AN80" s="41"/>
      <c r="AO80" s="87">
        <f t="shared" si="43"/>
        <v>0</v>
      </c>
      <c r="AP80" s="40"/>
      <c r="AQ80" s="88">
        <f t="shared" si="44"/>
        <v>0</v>
      </c>
      <c r="AR80" s="41"/>
      <c r="AS80" s="87">
        <f t="shared" si="45"/>
        <v>0</v>
      </c>
      <c r="AT80" s="40"/>
      <c r="AU80" s="88">
        <f t="shared" si="46"/>
        <v>0</v>
      </c>
      <c r="AV80" s="41"/>
      <c r="AW80" s="87">
        <f t="shared" si="47"/>
        <v>0</v>
      </c>
      <c r="AX80" s="40"/>
      <c r="AY80" s="88">
        <f t="shared" si="48"/>
        <v>0</v>
      </c>
      <c r="AZ80" s="41"/>
      <c r="BA80" s="87">
        <f t="shared" si="49"/>
        <v>0</v>
      </c>
      <c r="BB80" s="40"/>
      <c r="BC80" s="88">
        <f t="shared" si="50"/>
        <v>0</v>
      </c>
      <c r="BD80" s="41"/>
      <c r="BE80" s="87">
        <f t="shared" si="51"/>
        <v>0</v>
      </c>
      <c r="BF80" s="40"/>
      <c r="BG80" s="88">
        <f t="shared" si="52"/>
        <v>0</v>
      </c>
      <c r="BH80" s="41"/>
      <c r="BI80" s="87">
        <f t="shared" si="53"/>
        <v>0</v>
      </c>
      <c r="BJ80" s="40"/>
      <c r="BK80" s="88">
        <f t="shared" si="54"/>
        <v>0</v>
      </c>
      <c r="BL80" s="41"/>
      <c r="BM80" s="87">
        <f t="shared" si="55"/>
        <v>0</v>
      </c>
      <c r="BN80" s="40"/>
      <c r="BO80" s="88">
        <f t="shared" si="56"/>
        <v>0</v>
      </c>
      <c r="BP80" s="41"/>
      <c r="BQ80" s="87">
        <f t="shared" si="57"/>
        <v>0</v>
      </c>
      <c r="BR80" s="40"/>
      <c r="BS80" s="88">
        <f t="shared" si="58"/>
        <v>0</v>
      </c>
      <c r="BT80" s="41"/>
      <c r="BU80" s="87">
        <f t="shared" si="59"/>
        <v>0</v>
      </c>
      <c r="BV80" s="40"/>
      <c r="BW80" s="88">
        <f t="shared" si="60"/>
        <v>0</v>
      </c>
      <c r="BX80" s="41"/>
      <c r="BY80" s="87">
        <f t="shared" si="61"/>
        <v>0</v>
      </c>
      <c r="BZ80" s="40"/>
      <c r="CA80" s="88">
        <f t="shared" si="62"/>
        <v>0</v>
      </c>
      <c r="CB80" s="41"/>
      <c r="CC80" s="87">
        <f t="shared" si="63"/>
        <v>0</v>
      </c>
      <c r="CD80" s="40"/>
      <c r="CE80" s="88">
        <f t="shared" si="64"/>
        <v>0</v>
      </c>
      <c r="CF80" s="41"/>
      <c r="CG80" s="87">
        <f t="shared" si="65"/>
        <v>0</v>
      </c>
      <c r="CH80" s="40"/>
      <c r="CI80" s="88">
        <f t="shared" si="66"/>
        <v>0</v>
      </c>
      <c r="CJ80" s="41"/>
      <c r="CK80" s="87">
        <f t="shared" si="67"/>
        <v>0</v>
      </c>
      <c r="CL80" s="40"/>
      <c r="CM80" s="88">
        <f t="shared" si="68"/>
        <v>0</v>
      </c>
      <c r="CN80" s="41"/>
      <c r="CO80" s="87">
        <f t="shared" si="69"/>
        <v>0</v>
      </c>
      <c r="CP80" s="40"/>
      <c r="CQ80" s="88">
        <f t="shared" si="70"/>
        <v>0</v>
      </c>
      <c r="CR80" s="41"/>
      <c r="CS80" s="87">
        <f t="shared" si="71"/>
        <v>0</v>
      </c>
      <c r="CT80" s="40"/>
      <c r="CU80" s="88">
        <f t="shared" si="72"/>
        <v>0</v>
      </c>
      <c r="CV80" s="41"/>
      <c r="CW80" s="87">
        <f t="shared" si="73"/>
        <v>0</v>
      </c>
      <c r="CX80" s="40"/>
      <c r="CY80" s="88">
        <f t="shared" si="74"/>
        <v>0</v>
      </c>
      <c r="CZ80" s="41"/>
      <c r="DA80" s="87">
        <f t="shared" si="75"/>
        <v>0</v>
      </c>
      <c r="DB80" s="40"/>
      <c r="DC80" s="88">
        <f t="shared" si="76"/>
        <v>0</v>
      </c>
      <c r="DD80" s="41"/>
      <c r="DE80" s="87">
        <f t="shared" si="77"/>
        <v>0</v>
      </c>
      <c r="DF80" s="40"/>
      <c r="DG80" s="88">
        <f t="shared" si="78"/>
        <v>0</v>
      </c>
      <c r="DH80" s="41"/>
      <c r="DI80" s="87">
        <f t="shared" si="79"/>
        <v>0</v>
      </c>
      <c r="DJ80" s="40"/>
      <c r="DK80" s="88">
        <f t="shared" si="80"/>
        <v>0</v>
      </c>
      <c r="DL80" s="41"/>
      <c r="DM80" s="87">
        <f t="shared" si="81"/>
        <v>0</v>
      </c>
      <c r="DN80" s="40"/>
      <c r="DO80" s="88">
        <f t="shared" si="82"/>
        <v>0</v>
      </c>
      <c r="DP80" s="41"/>
      <c r="DQ80" s="87">
        <f t="shared" si="83"/>
        <v>0</v>
      </c>
      <c r="DR80" s="40"/>
      <c r="DS80" s="88">
        <f t="shared" si="84"/>
        <v>0</v>
      </c>
      <c r="DT80" s="41"/>
      <c r="DU80" s="87">
        <f t="shared" si="85"/>
        <v>0</v>
      </c>
      <c r="DV80" s="40"/>
      <c r="DW80" s="88">
        <f t="shared" si="8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38"/>
      <c r="C81" s="87">
        <f t="shared" si="24"/>
        <v>0</v>
      </c>
      <c r="D81" s="40"/>
      <c r="E81" s="88">
        <f t="shared" si="25"/>
        <v>0</v>
      </c>
      <c r="F81" s="40"/>
      <c r="G81" s="88">
        <f t="shared" si="26"/>
        <v>0</v>
      </c>
      <c r="H81" s="41"/>
      <c r="I81" s="87">
        <f t="shared" si="27"/>
        <v>0</v>
      </c>
      <c r="J81" s="40"/>
      <c r="K81" s="88">
        <f t="shared" si="28"/>
        <v>0</v>
      </c>
      <c r="L81" s="41"/>
      <c r="M81" s="87">
        <f t="shared" si="29"/>
        <v>0</v>
      </c>
      <c r="N81" s="40"/>
      <c r="O81" s="88">
        <f t="shared" si="30"/>
        <v>0</v>
      </c>
      <c r="P81" s="41"/>
      <c r="Q81" s="87">
        <f t="shared" si="31"/>
        <v>0</v>
      </c>
      <c r="R81" s="40"/>
      <c r="S81" s="88">
        <f t="shared" si="32"/>
        <v>0</v>
      </c>
      <c r="T81" s="41"/>
      <c r="U81" s="87">
        <f t="shared" si="33"/>
        <v>0</v>
      </c>
      <c r="V81" s="40"/>
      <c r="W81" s="88">
        <f t="shared" si="34"/>
        <v>0</v>
      </c>
      <c r="X81" s="41"/>
      <c r="Y81" s="87">
        <f t="shared" si="35"/>
        <v>0</v>
      </c>
      <c r="Z81" s="40"/>
      <c r="AA81" s="88">
        <f t="shared" si="36"/>
        <v>0</v>
      </c>
      <c r="AB81" s="41"/>
      <c r="AC81" s="87">
        <f t="shared" si="37"/>
        <v>0</v>
      </c>
      <c r="AD81" s="40"/>
      <c r="AE81" s="88">
        <f t="shared" si="38"/>
        <v>0</v>
      </c>
      <c r="AF81" s="41"/>
      <c r="AG81" s="87">
        <f t="shared" si="39"/>
        <v>0</v>
      </c>
      <c r="AH81" s="40"/>
      <c r="AI81" s="88">
        <f t="shared" si="40"/>
        <v>0</v>
      </c>
      <c r="AJ81" s="41"/>
      <c r="AK81" s="87">
        <f t="shared" si="41"/>
        <v>0</v>
      </c>
      <c r="AL81" s="40"/>
      <c r="AM81" s="88">
        <f t="shared" si="42"/>
        <v>0</v>
      </c>
      <c r="AN81" s="41"/>
      <c r="AO81" s="87">
        <f t="shared" si="43"/>
        <v>0</v>
      </c>
      <c r="AP81" s="40"/>
      <c r="AQ81" s="88">
        <f t="shared" si="44"/>
        <v>0</v>
      </c>
      <c r="AR81" s="41"/>
      <c r="AS81" s="87">
        <f t="shared" si="45"/>
        <v>0</v>
      </c>
      <c r="AT81" s="40"/>
      <c r="AU81" s="88">
        <f t="shared" si="46"/>
        <v>0</v>
      </c>
      <c r="AV81" s="41"/>
      <c r="AW81" s="87">
        <f t="shared" si="47"/>
        <v>0</v>
      </c>
      <c r="AX81" s="40"/>
      <c r="AY81" s="88">
        <f t="shared" si="48"/>
        <v>0</v>
      </c>
      <c r="AZ81" s="41"/>
      <c r="BA81" s="87">
        <f t="shared" si="49"/>
        <v>0</v>
      </c>
      <c r="BB81" s="40"/>
      <c r="BC81" s="88">
        <f t="shared" si="50"/>
        <v>0</v>
      </c>
      <c r="BD81" s="41"/>
      <c r="BE81" s="87">
        <f t="shared" si="51"/>
        <v>0</v>
      </c>
      <c r="BF81" s="40"/>
      <c r="BG81" s="88">
        <f t="shared" si="52"/>
        <v>0</v>
      </c>
      <c r="BH81" s="41"/>
      <c r="BI81" s="87">
        <f t="shared" si="53"/>
        <v>0</v>
      </c>
      <c r="BJ81" s="40"/>
      <c r="BK81" s="88">
        <f t="shared" si="54"/>
        <v>0</v>
      </c>
      <c r="BL81" s="41"/>
      <c r="BM81" s="87">
        <f t="shared" si="55"/>
        <v>0</v>
      </c>
      <c r="BN81" s="40"/>
      <c r="BO81" s="88">
        <f t="shared" si="56"/>
        <v>0</v>
      </c>
      <c r="BP81" s="41"/>
      <c r="BQ81" s="87">
        <f t="shared" si="57"/>
        <v>0</v>
      </c>
      <c r="BR81" s="40"/>
      <c r="BS81" s="88">
        <f t="shared" si="58"/>
        <v>0</v>
      </c>
      <c r="BT81" s="41"/>
      <c r="BU81" s="87">
        <f t="shared" si="59"/>
        <v>0</v>
      </c>
      <c r="BV81" s="40"/>
      <c r="BW81" s="88">
        <f t="shared" si="60"/>
        <v>0</v>
      </c>
      <c r="BX81" s="41"/>
      <c r="BY81" s="87">
        <f t="shared" si="61"/>
        <v>0</v>
      </c>
      <c r="BZ81" s="40"/>
      <c r="CA81" s="88">
        <f t="shared" si="62"/>
        <v>0</v>
      </c>
      <c r="CB81" s="41"/>
      <c r="CC81" s="87">
        <f t="shared" si="63"/>
        <v>0</v>
      </c>
      <c r="CD81" s="40"/>
      <c r="CE81" s="88">
        <f t="shared" si="64"/>
        <v>0</v>
      </c>
      <c r="CF81" s="41"/>
      <c r="CG81" s="87">
        <f t="shared" si="65"/>
        <v>0</v>
      </c>
      <c r="CH81" s="40"/>
      <c r="CI81" s="88">
        <f t="shared" si="66"/>
        <v>0</v>
      </c>
      <c r="CJ81" s="41"/>
      <c r="CK81" s="87">
        <f t="shared" si="67"/>
        <v>0</v>
      </c>
      <c r="CL81" s="40"/>
      <c r="CM81" s="88">
        <f t="shared" si="68"/>
        <v>0</v>
      </c>
      <c r="CN81" s="41"/>
      <c r="CO81" s="87">
        <f t="shared" si="69"/>
        <v>0</v>
      </c>
      <c r="CP81" s="40"/>
      <c r="CQ81" s="88">
        <f t="shared" si="70"/>
        <v>0</v>
      </c>
      <c r="CR81" s="41"/>
      <c r="CS81" s="87">
        <f t="shared" si="71"/>
        <v>0</v>
      </c>
      <c r="CT81" s="40"/>
      <c r="CU81" s="88">
        <f t="shared" si="72"/>
        <v>0</v>
      </c>
      <c r="CV81" s="41"/>
      <c r="CW81" s="87">
        <f t="shared" si="73"/>
        <v>0</v>
      </c>
      <c r="CX81" s="40"/>
      <c r="CY81" s="88">
        <f t="shared" si="74"/>
        <v>0</v>
      </c>
      <c r="CZ81" s="41"/>
      <c r="DA81" s="87">
        <f t="shared" si="75"/>
        <v>0</v>
      </c>
      <c r="DB81" s="40"/>
      <c r="DC81" s="88">
        <f t="shared" si="76"/>
        <v>0</v>
      </c>
      <c r="DD81" s="41"/>
      <c r="DE81" s="87">
        <f t="shared" si="77"/>
        <v>0</v>
      </c>
      <c r="DF81" s="40"/>
      <c r="DG81" s="88">
        <f t="shared" si="78"/>
        <v>0</v>
      </c>
      <c r="DH81" s="41"/>
      <c r="DI81" s="87">
        <f t="shared" si="79"/>
        <v>0</v>
      </c>
      <c r="DJ81" s="40"/>
      <c r="DK81" s="88">
        <f t="shared" si="80"/>
        <v>0</v>
      </c>
      <c r="DL81" s="41"/>
      <c r="DM81" s="87">
        <f t="shared" si="81"/>
        <v>0</v>
      </c>
      <c r="DN81" s="40"/>
      <c r="DO81" s="88">
        <f t="shared" si="82"/>
        <v>0</v>
      </c>
      <c r="DP81" s="41"/>
      <c r="DQ81" s="87">
        <f t="shared" si="83"/>
        <v>0</v>
      </c>
      <c r="DR81" s="40"/>
      <c r="DS81" s="88">
        <f t="shared" si="84"/>
        <v>0</v>
      </c>
      <c r="DT81" s="41"/>
      <c r="DU81" s="87">
        <f t="shared" si="85"/>
        <v>0</v>
      </c>
      <c r="DV81" s="40"/>
      <c r="DW81" s="88">
        <f t="shared" si="8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38"/>
      <c r="C82" s="87">
        <f t="shared" si="24"/>
        <v>0</v>
      </c>
      <c r="D82" s="40"/>
      <c r="E82" s="88">
        <f t="shared" si="25"/>
        <v>0</v>
      </c>
      <c r="F82" s="40"/>
      <c r="G82" s="88">
        <f t="shared" si="26"/>
        <v>0</v>
      </c>
      <c r="H82" s="41"/>
      <c r="I82" s="87">
        <f t="shared" si="27"/>
        <v>0</v>
      </c>
      <c r="J82" s="40"/>
      <c r="K82" s="88">
        <f t="shared" si="28"/>
        <v>0</v>
      </c>
      <c r="L82" s="41"/>
      <c r="M82" s="87">
        <f t="shared" si="29"/>
        <v>0</v>
      </c>
      <c r="N82" s="40"/>
      <c r="O82" s="88">
        <f t="shared" si="30"/>
        <v>0</v>
      </c>
      <c r="P82" s="41"/>
      <c r="Q82" s="87">
        <f t="shared" si="31"/>
        <v>0</v>
      </c>
      <c r="R82" s="40"/>
      <c r="S82" s="88">
        <f t="shared" si="32"/>
        <v>0</v>
      </c>
      <c r="T82" s="41"/>
      <c r="U82" s="87">
        <f t="shared" si="33"/>
        <v>0</v>
      </c>
      <c r="V82" s="40"/>
      <c r="W82" s="88">
        <f t="shared" si="34"/>
        <v>0</v>
      </c>
      <c r="X82" s="41"/>
      <c r="Y82" s="87">
        <f t="shared" si="35"/>
        <v>0</v>
      </c>
      <c r="Z82" s="40"/>
      <c r="AA82" s="88">
        <f t="shared" si="36"/>
        <v>0</v>
      </c>
      <c r="AB82" s="41"/>
      <c r="AC82" s="87">
        <f t="shared" si="37"/>
        <v>0</v>
      </c>
      <c r="AD82" s="40"/>
      <c r="AE82" s="88">
        <f t="shared" si="38"/>
        <v>0</v>
      </c>
      <c r="AF82" s="41"/>
      <c r="AG82" s="87">
        <f t="shared" si="39"/>
        <v>0</v>
      </c>
      <c r="AH82" s="40"/>
      <c r="AI82" s="88">
        <f t="shared" si="40"/>
        <v>0</v>
      </c>
      <c r="AJ82" s="41"/>
      <c r="AK82" s="87">
        <f t="shared" si="41"/>
        <v>0</v>
      </c>
      <c r="AL82" s="40"/>
      <c r="AM82" s="88">
        <f t="shared" si="42"/>
        <v>0</v>
      </c>
      <c r="AN82" s="41"/>
      <c r="AO82" s="87">
        <f t="shared" si="43"/>
        <v>0</v>
      </c>
      <c r="AP82" s="40"/>
      <c r="AQ82" s="88">
        <f t="shared" si="44"/>
        <v>0</v>
      </c>
      <c r="AR82" s="41"/>
      <c r="AS82" s="87">
        <f t="shared" si="45"/>
        <v>0</v>
      </c>
      <c r="AT82" s="40"/>
      <c r="AU82" s="88">
        <f t="shared" si="46"/>
        <v>0</v>
      </c>
      <c r="AV82" s="41"/>
      <c r="AW82" s="87">
        <f t="shared" si="47"/>
        <v>0</v>
      </c>
      <c r="AX82" s="40"/>
      <c r="AY82" s="88">
        <f t="shared" si="48"/>
        <v>0</v>
      </c>
      <c r="AZ82" s="41"/>
      <c r="BA82" s="87">
        <f t="shared" si="49"/>
        <v>0</v>
      </c>
      <c r="BB82" s="40"/>
      <c r="BC82" s="88">
        <f t="shared" si="50"/>
        <v>0</v>
      </c>
      <c r="BD82" s="41"/>
      <c r="BE82" s="87">
        <f t="shared" si="51"/>
        <v>0</v>
      </c>
      <c r="BF82" s="40"/>
      <c r="BG82" s="88">
        <f t="shared" si="52"/>
        <v>0</v>
      </c>
      <c r="BH82" s="41"/>
      <c r="BI82" s="87">
        <f t="shared" si="53"/>
        <v>0</v>
      </c>
      <c r="BJ82" s="40"/>
      <c r="BK82" s="88">
        <f t="shared" si="54"/>
        <v>0</v>
      </c>
      <c r="BL82" s="41"/>
      <c r="BM82" s="87">
        <f t="shared" si="55"/>
        <v>0</v>
      </c>
      <c r="BN82" s="40"/>
      <c r="BO82" s="88">
        <f t="shared" si="56"/>
        <v>0</v>
      </c>
      <c r="BP82" s="41"/>
      <c r="BQ82" s="87">
        <f t="shared" si="57"/>
        <v>0</v>
      </c>
      <c r="BR82" s="40"/>
      <c r="BS82" s="88">
        <f t="shared" si="58"/>
        <v>0</v>
      </c>
      <c r="BT82" s="41"/>
      <c r="BU82" s="87">
        <f t="shared" si="59"/>
        <v>0</v>
      </c>
      <c r="BV82" s="40"/>
      <c r="BW82" s="88">
        <f t="shared" si="60"/>
        <v>0</v>
      </c>
      <c r="BX82" s="41"/>
      <c r="BY82" s="87">
        <f t="shared" si="61"/>
        <v>0</v>
      </c>
      <c r="BZ82" s="40"/>
      <c r="CA82" s="88">
        <f t="shared" si="62"/>
        <v>0</v>
      </c>
      <c r="CB82" s="41"/>
      <c r="CC82" s="87">
        <f t="shared" si="63"/>
        <v>0</v>
      </c>
      <c r="CD82" s="40"/>
      <c r="CE82" s="88">
        <f t="shared" si="64"/>
        <v>0</v>
      </c>
      <c r="CF82" s="41"/>
      <c r="CG82" s="87">
        <f t="shared" si="65"/>
        <v>0</v>
      </c>
      <c r="CH82" s="40"/>
      <c r="CI82" s="88">
        <f t="shared" si="66"/>
        <v>0</v>
      </c>
      <c r="CJ82" s="41"/>
      <c r="CK82" s="87">
        <f t="shared" si="67"/>
        <v>0</v>
      </c>
      <c r="CL82" s="40"/>
      <c r="CM82" s="88">
        <f t="shared" si="68"/>
        <v>0</v>
      </c>
      <c r="CN82" s="41"/>
      <c r="CO82" s="87">
        <f t="shared" si="69"/>
        <v>0</v>
      </c>
      <c r="CP82" s="40"/>
      <c r="CQ82" s="88">
        <f t="shared" si="70"/>
        <v>0</v>
      </c>
      <c r="CR82" s="41"/>
      <c r="CS82" s="87">
        <f t="shared" si="71"/>
        <v>0</v>
      </c>
      <c r="CT82" s="40"/>
      <c r="CU82" s="88">
        <f t="shared" si="72"/>
        <v>0</v>
      </c>
      <c r="CV82" s="41"/>
      <c r="CW82" s="87">
        <f t="shared" si="73"/>
        <v>0</v>
      </c>
      <c r="CX82" s="40"/>
      <c r="CY82" s="88">
        <f t="shared" si="74"/>
        <v>0</v>
      </c>
      <c r="CZ82" s="41"/>
      <c r="DA82" s="87">
        <f t="shared" si="75"/>
        <v>0</v>
      </c>
      <c r="DB82" s="40"/>
      <c r="DC82" s="88">
        <f t="shared" si="76"/>
        <v>0</v>
      </c>
      <c r="DD82" s="41"/>
      <c r="DE82" s="87">
        <f t="shared" si="77"/>
        <v>0</v>
      </c>
      <c r="DF82" s="40"/>
      <c r="DG82" s="88">
        <f t="shared" si="78"/>
        <v>0</v>
      </c>
      <c r="DH82" s="41"/>
      <c r="DI82" s="87">
        <f t="shared" si="79"/>
        <v>0</v>
      </c>
      <c r="DJ82" s="40"/>
      <c r="DK82" s="88">
        <f t="shared" si="80"/>
        <v>0</v>
      </c>
      <c r="DL82" s="41"/>
      <c r="DM82" s="87">
        <f t="shared" si="81"/>
        <v>0</v>
      </c>
      <c r="DN82" s="40"/>
      <c r="DO82" s="88">
        <f t="shared" si="82"/>
        <v>0</v>
      </c>
      <c r="DP82" s="41"/>
      <c r="DQ82" s="87">
        <f t="shared" si="83"/>
        <v>0</v>
      </c>
      <c r="DR82" s="40"/>
      <c r="DS82" s="88">
        <f t="shared" si="84"/>
        <v>0</v>
      </c>
      <c r="DT82" s="41"/>
      <c r="DU82" s="87">
        <f t="shared" si="85"/>
        <v>0</v>
      </c>
      <c r="DV82" s="40"/>
      <c r="DW82" s="88">
        <f t="shared" si="8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38"/>
      <c r="C83" s="87">
        <f t="shared" si="24"/>
        <v>0</v>
      </c>
      <c r="D83" s="40"/>
      <c r="E83" s="88">
        <f t="shared" si="25"/>
        <v>0</v>
      </c>
      <c r="F83" s="40"/>
      <c r="G83" s="88">
        <f t="shared" si="26"/>
        <v>0</v>
      </c>
      <c r="H83" s="41"/>
      <c r="I83" s="87">
        <f t="shared" si="27"/>
        <v>0</v>
      </c>
      <c r="J83" s="40"/>
      <c r="K83" s="88">
        <f t="shared" si="28"/>
        <v>0</v>
      </c>
      <c r="L83" s="41"/>
      <c r="M83" s="87">
        <f t="shared" si="29"/>
        <v>0</v>
      </c>
      <c r="N83" s="40"/>
      <c r="O83" s="88">
        <f t="shared" si="30"/>
        <v>0</v>
      </c>
      <c r="P83" s="41"/>
      <c r="Q83" s="87">
        <f t="shared" si="31"/>
        <v>0</v>
      </c>
      <c r="R83" s="40"/>
      <c r="S83" s="88">
        <f t="shared" si="32"/>
        <v>0</v>
      </c>
      <c r="T83" s="41"/>
      <c r="U83" s="87">
        <f t="shared" si="33"/>
        <v>0</v>
      </c>
      <c r="V83" s="40"/>
      <c r="W83" s="88">
        <f t="shared" si="34"/>
        <v>0</v>
      </c>
      <c r="X83" s="41"/>
      <c r="Y83" s="87">
        <f t="shared" si="35"/>
        <v>0</v>
      </c>
      <c r="Z83" s="40"/>
      <c r="AA83" s="88">
        <f t="shared" si="36"/>
        <v>0</v>
      </c>
      <c r="AB83" s="41"/>
      <c r="AC83" s="87">
        <f t="shared" si="37"/>
        <v>0</v>
      </c>
      <c r="AD83" s="40"/>
      <c r="AE83" s="88">
        <f t="shared" si="38"/>
        <v>0</v>
      </c>
      <c r="AF83" s="41"/>
      <c r="AG83" s="87">
        <f t="shared" si="39"/>
        <v>0</v>
      </c>
      <c r="AH83" s="40"/>
      <c r="AI83" s="88">
        <f t="shared" si="40"/>
        <v>0</v>
      </c>
      <c r="AJ83" s="41"/>
      <c r="AK83" s="87">
        <f t="shared" si="41"/>
        <v>0</v>
      </c>
      <c r="AL83" s="40"/>
      <c r="AM83" s="88">
        <f t="shared" si="42"/>
        <v>0</v>
      </c>
      <c r="AN83" s="41"/>
      <c r="AO83" s="87">
        <f t="shared" si="43"/>
        <v>0</v>
      </c>
      <c r="AP83" s="40"/>
      <c r="AQ83" s="88">
        <f t="shared" si="44"/>
        <v>0</v>
      </c>
      <c r="AR83" s="41"/>
      <c r="AS83" s="87">
        <f t="shared" si="45"/>
        <v>0</v>
      </c>
      <c r="AT83" s="40"/>
      <c r="AU83" s="88">
        <f t="shared" si="46"/>
        <v>0</v>
      </c>
      <c r="AV83" s="41"/>
      <c r="AW83" s="87">
        <f t="shared" si="47"/>
        <v>0</v>
      </c>
      <c r="AX83" s="40"/>
      <c r="AY83" s="88">
        <f t="shared" si="48"/>
        <v>0</v>
      </c>
      <c r="AZ83" s="41"/>
      <c r="BA83" s="87">
        <f t="shared" si="49"/>
        <v>0</v>
      </c>
      <c r="BB83" s="40"/>
      <c r="BC83" s="88">
        <f t="shared" si="50"/>
        <v>0</v>
      </c>
      <c r="BD83" s="41"/>
      <c r="BE83" s="87">
        <f t="shared" si="51"/>
        <v>0</v>
      </c>
      <c r="BF83" s="40"/>
      <c r="BG83" s="88">
        <f t="shared" si="52"/>
        <v>0</v>
      </c>
      <c r="BH83" s="41"/>
      <c r="BI83" s="87">
        <f t="shared" si="53"/>
        <v>0</v>
      </c>
      <c r="BJ83" s="40"/>
      <c r="BK83" s="88">
        <f t="shared" si="54"/>
        <v>0</v>
      </c>
      <c r="BL83" s="41"/>
      <c r="BM83" s="87">
        <f t="shared" si="55"/>
        <v>0</v>
      </c>
      <c r="BN83" s="40"/>
      <c r="BO83" s="88">
        <f t="shared" si="56"/>
        <v>0</v>
      </c>
      <c r="BP83" s="41"/>
      <c r="BQ83" s="87">
        <f t="shared" si="57"/>
        <v>0</v>
      </c>
      <c r="BR83" s="40"/>
      <c r="BS83" s="88">
        <f t="shared" si="58"/>
        <v>0</v>
      </c>
      <c r="BT83" s="41"/>
      <c r="BU83" s="87">
        <f t="shared" si="59"/>
        <v>0</v>
      </c>
      <c r="BV83" s="40"/>
      <c r="BW83" s="88">
        <f t="shared" si="60"/>
        <v>0</v>
      </c>
      <c r="BX83" s="41"/>
      <c r="BY83" s="87">
        <f t="shared" si="61"/>
        <v>0</v>
      </c>
      <c r="BZ83" s="40"/>
      <c r="CA83" s="88">
        <f t="shared" si="62"/>
        <v>0</v>
      </c>
      <c r="CB83" s="41"/>
      <c r="CC83" s="87">
        <f t="shared" si="63"/>
        <v>0</v>
      </c>
      <c r="CD83" s="40"/>
      <c r="CE83" s="88">
        <f t="shared" si="64"/>
        <v>0</v>
      </c>
      <c r="CF83" s="41"/>
      <c r="CG83" s="87">
        <f t="shared" si="65"/>
        <v>0</v>
      </c>
      <c r="CH83" s="40"/>
      <c r="CI83" s="88">
        <f t="shared" si="66"/>
        <v>0</v>
      </c>
      <c r="CJ83" s="41"/>
      <c r="CK83" s="87">
        <f t="shared" si="67"/>
        <v>0</v>
      </c>
      <c r="CL83" s="40"/>
      <c r="CM83" s="88">
        <f t="shared" si="68"/>
        <v>0</v>
      </c>
      <c r="CN83" s="41"/>
      <c r="CO83" s="87">
        <f t="shared" si="69"/>
        <v>0</v>
      </c>
      <c r="CP83" s="40"/>
      <c r="CQ83" s="88">
        <f t="shared" si="70"/>
        <v>0</v>
      </c>
      <c r="CR83" s="41"/>
      <c r="CS83" s="87">
        <f t="shared" si="71"/>
        <v>0</v>
      </c>
      <c r="CT83" s="40"/>
      <c r="CU83" s="88">
        <f t="shared" si="72"/>
        <v>0</v>
      </c>
      <c r="CV83" s="41"/>
      <c r="CW83" s="87">
        <f t="shared" si="73"/>
        <v>0</v>
      </c>
      <c r="CX83" s="40"/>
      <c r="CY83" s="88">
        <f t="shared" si="74"/>
        <v>0</v>
      </c>
      <c r="CZ83" s="41"/>
      <c r="DA83" s="87">
        <f t="shared" si="75"/>
        <v>0</v>
      </c>
      <c r="DB83" s="40"/>
      <c r="DC83" s="88">
        <f t="shared" si="76"/>
        <v>0</v>
      </c>
      <c r="DD83" s="41"/>
      <c r="DE83" s="87">
        <f t="shared" si="77"/>
        <v>0</v>
      </c>
      <c r="DF83" s="40"/>
      <c r="DG83" s="88">
        <f t="shared" si="78"/>
        <v>0</v>
      </c>
      <c r="DH83" s="41"/>
      <c r="DI83" s="87">
        <f t="shared" si="79"/>
        <v>0</v>
      </c>
      <c r="DJ83" s="40"/>
      <c r="DK83" s="88">
        <f t="shared" si="80"/>
        <v>0</v>
      </c>
      <c r="DL83" s="41"/>
      <c r="DM83" s="87">
        <f t="shared" si="81"/>
        <v>0</v>
      </c>
      <c r="DN83" s="40"/>
      <c r="DO83" s="88">
        <f t="shared" si="82"/>
        <v>0</v>
      </c>
      <c r="DP83" s="41"/>
      <c r="DQ83" s="87">
        <f t="shared" si="83"/>
        <v>0</v>
      </c>
      <c r="DR83" s="40"/>
      <c r="DS83" s="88">
        <f t="shared" si="84"/>
        <v>0</v>
      </c>
      <c r="DT83" s="41"/>
      <c r="DU83" s="87">
        <f t="shared" si="85"/>
        <v>0</v>
      </c>
      <c r="DV83" s="40"/>
      <c r="DW83" s="88">
        <f t="shared" si="8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38"/>
      <c r="C84" s="87">
        <f t="shared" si="24"/>
        <v>0</v>
      </c>
      <c r="D84" s="40"/>
      <c r="E84" s="88">
        <f t="shared" si="25"/>
        <v>0</v>
      </c>
      <c r="F84" s="40"/>
      <c r="G84" s="88">
        <f t="shared" si="26"/>
        <v>0</v>
      </c>
      <c r="H84" s="41"/>
      <c r="I84" s="87">
        <f t="shared" si="27"/>
        <v>0</v>
      </c>
      <c r="J84" s="40"/>
      <c r="K84" s="88">
        <f t="shared" si="28"/>
        <v>0</v>
      </c>
      <c r="L84" s="41"/>
      <c r="M84" s="87">
        <f t="shared" si="29"/>
        <v>0</v>
      </c>
      <c r="N84" s="40"/>
      <c r="O84" s="88">
        <f t="shared" si="30"/>
        <v>0</v>
      </c>
      <c r="P84" s="41"/>
      <c r="Q84" s="87">
        <f t="shared" si="31"/>
        <v>0</v>
      </c>
      <c r="R84" s="40"/>
      <c r="S84" s="88">
        <f t="shared" si="32"/>
        <v>0</v>
      </c>
      <c r="T84" s="41"/>
      <c r="U84" s="87">
        <f t="shared" si="33"/>
        <v>0</v>
      </c>
      <c r="V84" s="40"/>
      <c r="W84" s="88">
        <f t="shared" si="34"/>
        <v>0</v>
      </c>
      <c r="X84" s="41"/>
      <c r="Y84" s="87">
        <f t="shared" si="35"/>
        <v>0</v>
      </c>
      <c r="Z84" s="40"/>
      <c r="AA84" s="88">
        <f t="shared" si="36"/>
        <v>0</v>
      </c>
      <c r="AB84" s="41"/>
      <c r="AC84" s="87">
        <f t="shared" si="37"/>
        <v>0</v>
      </c>
      <c r="AD84" s="40"/>
      <c r="AE84" s="88">
        <f t="shared" si="38"/>
        <v>0</v>
      </c>
      <c r="AF84" s="41"/>
      <c r="AG84" s="87">
        <f t="shared" si="39"/>
        <v>0</v>
      </c>
      <c r="AH84" s="40"/>
      <c r="AI84" s="88">
        <f t="shared" si="40"/>
        <v>0</v>
      </c>
      <c r="AJ84" s="41"/>
      <c r="AK84" s="87">
        <f t="shared" si="41"/>
        <v>0</v>
      </c>
      <c r="AL84" s="40"/>
      <c r="AM84" s="88">
        <f t="shared" si="42"/>
        <v>0</v>
      </c>
      <c r="AN84" s="41"/>
      <c r="AO84" s="87">
        <f t="shared" si="43"/>
        <v>0</v>
      </c>
      <c r="AP84" s="40"/>
      <c r="AQ84" s="88">
        <f t="shared" si="44"/>
        <v>0</v>
      </c>
      <c r="AR84" s="41"/>
      <c r="AS84" s="87">
        <f t="shared" si="45"/>
        <v>0</v>
      </c>
      <c r="AT84" s="40"/>
      <c r="AU84" s="88">
        <f t="shared" si="46"/>
        <v>0</v>
      </c>
      <c r="AV84" s="41"/>
      <c r="AW84" s="87">
        <f t="shared" si="47"/>
        <v>0</v>
      </c>
      <c r="AX84" s="40"/>
      <c r="AY84" s="88">
        <f t="shared" si="48"/>
        <v>0</v>
      </c>
      <c r="AZ84" s="41"/>
      <c r="BA84" s="87">
        <f t="shared" si="49"/>
        <v>0</v>
      </c>
      <c r="BB84" s="40"/>
      <c r="BC84" s="88">
        <f t="shared" si="50"/>
        <v>0</v>
      </c>
      <c r="BD84" s="41"/>
      <c r="BE84" s="87">
        <f t="shared" si="51"/>
        <v>0</v>
      </c>
      <c r="BF84" s="40"/>
      <c r="BG84" s="88">
        <f t="shared" si="52"/>
        <v>0</v>
      </c>
      <c r="BH84" s="41"/>
      <c r="BI84" s="87">
        <f t="shared" si="53"/>
        <v>0</v>
      </c>
      <c r="BJ84" s="40"/>
      <c r="BK84" s="88">
        <f t="shared" si="54"/>
        <v>0</v>
      </c>
      <c r="BL84" s="41"/>
      <c r="BM84" s="87">
        <f t="shared" si="55"/>
        <v>0</v>
      </c>
      <c r="BN84" s="40"/>
      <c r="BO84" s="88">
        <f t="shared" si="56"/>
        <v>0</v>
      </c>
      <c r="BP84" s="41"/>
      <c r="BQ84" s="87">
        <f t="shared" si="57"/>
        <v>0</v>
      </c>
      <c r="BR84" s="40"/>
      <c r="BS84" s="88">
        <f t="shared" si="58"/>
        <v>0</v>
      </c>
      <c r="BT84" s="41"/>
      <c r="BU84" s="87">
        <f t="shared" si="59"/>
        <v>0</v>
      </c>
      <c r="BV84" s="40"/>
      <c r="BW84" s="88">
        <f t="shared" si="60"/>
        <v>0</v>
      </c>
      <c r="BX84" s="41"/>
      <c r="BY84" s="87">
        <f t="shared" si="61"/>
        <v>0</v>
      </c>
      <c r="BZ84" s="40"/>
      <c r="CA84" s="88">
        <f t="shared" si="62"/>
        <v>0</v>
      </c>
      <c r="CB84" s="41"/>
      <c r="CC84" s="87">
        <f t="shared" si="63"/>
        <v>0</v>
      </c>
      <c r="CD84" s="40"/>
      <c r="CE84" s="88">
        <f t="shared" si="64"/>
        <v>0</v>
      </c>
      <c r="CF84" s="41"/>
      <c r="CG84" s="87">
        <f t="shared" si="65"/>
        <v>0</v>
      </c>
      <c r="CH84" s="40"/>
      <c r="CI84" s="88">
        <f t="shared" si="66"/>
        <v>0</v>
      </c>
      <c r="CJ84" s="41"/>
      <c r="CK84" s="87">
        <f t="shared" si="67"/>
        <v>0</v>
      </c>
      <c r="CL84" s="40"/>
      <c r="CM84" s="88">
        <f t="shared" si="68"/>
        <v>0</v>
      </c>
      <c r="CN84" s="41"/>
      <c r="CO84" s="87">
        <f t="shared" si="69"/>
        <v>0</v>
      </c>
      <c r="CP84" s="40"/>
      <c r="CQ84" s="88">
        <f t="shared" si="70"/>
        <v>0</v>
      </c>
      <c r="CR84" s="41"/>
      <c r="CS84" s="87">
        <f t="shared" si="71"/>
        <v>0</v>
      </c>
      <c r="CT84" s="40"/>
      <c r="CU84" s="88">
        <f t="shared" si="72"/>
        <v>0</v>
      </c>
      <c r="CV84" s="41"/>
      <c r="CW84" s="87">
        <f t="shared" si="73"/>
        <v>0</v>
      </c>
      <c r="CX84" s="40"/>
      <c r="CY84" s="88">
        <f t="shared" si="74"/>
        <v>0</v>
      </c>
      <c r="CZ84" s="41"/>
      <c r="DA84" s="87">
        <f t="shared" si="75"/>
        <v>0</v>
      </c>
      <c r="DB84" s="40"/>
      <c r="DC84" s="88">
        <f t="shared" si="76"/>
        <v>0</v>
      </c>
      <c r="DD84" s="41"/>
      <c r="DE84" s="87">
        <f t="shared" si="77"/>
        <v>0</v>
      </c>
      <c r="DF84" s="40"/>
      <c r="DG84" s="88">
        <f t="shared" si="78"/>
        <v>0</v>
      </c>
      <c r="DH84" s="41"/>
      <c r="DI84" s="87">
        <f t="shared" si="79"/>
        <v>0</v>
      </c>
      <c r="DJ84" s="40"/>
      <c r="DK84" s="88">
        <f t="shared" si="80"/>
        <v>0</v>
      </c>
      <c r="DL84" s="41"/>
      <c r="DM84" s="87">
        <f t="shared" si="81"/>
        <v>0</v>
      </c>
      <c r="DN84" s="40"/>
      <c r="DO84" s="88">
        <f t="shared" si="82"/>
        <v>0</v>
      </c>
      <c r="DP84" s="41"/>
      <c r="DQ84" s="87">
        <f t="shared" si="83"/>
        <v>0</v>
      </c>
      <c r="DR84" s="40"/>
      <c r="DS84" s="88">
        <f t="shared" si="84"/>
        <v>0</v>
      </c>
      <c r="DT84" s="41"/>
      <c r="DU84" s="87">
        <f t="shared" si="85"/>
        <v>0</v>
      </c>
      <c r="DV84" s="40"/>
      <c r="DW84" s="88">
        <f t="shared" si="8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38"/>
      <c r="C85" s="87">
        <f t="shared" si="24"/>
        <v>0</v>
      </c>
      <c r="D85" s="40"/>
      <c r="E85" s="88">
        <f t="shared" si="25"/>
        <v>0</v>
      </c>
      <c r="F85" s="40"/>
      <c r="G85" s="88">
        <f t="shared" si="26"/>
        <v>0</v>
      </c>
      <c r="H85" s="41"/>
      <c r="I85" s="87">
        <f t="shared" si="27"/>
        <v>0</v>
      </c>
      <c r="J85" s="40"/>
      <c r="K85" s="88">
        <f t="shared" si="28"/>
        <v>0</v>
      </c>
      <c r="L85" s="41"/>
      <c r="M85" s="87">
        <f t="shared" si="29"/>
        <v>0</v>
      </c>
      <c r="N85" s="40"/>
      <c r="O85" s="88">
        <f t="shared" si="30"/>
        <v>0</v>
      </c>
      <c r="P85" s="41"/>
      <c r="Q85" s="87">
        <f t="shared" si="31"/>
        <v>0</v>
      </c>
      <c r="R85" s="40"/>
      <c r="S85" s="88">
        <f t="shared" si="32"/>
        <v>0</v>
      </c>
      <c r="T85" s="41"/>
      <c r="U85" s="87">
        <f t="shared" si="33"/>
        <v>0</v>
      </c>
      <c r="V85" s="40"/>
      <c r="W85" s="88">
        <f t="shared" si="34"/>
        <v>0</v>
      </c>
      <c r="X85" s="41"/>
      <c r="Y85" s="87">
        <f t="shared" si="35"/>
        <v>0</v>
      </c>
      <c r="Z85" s="40"/>
      <c r="AA85" s="88">
        <f t="shared" si="36"/>
        <v>0</v>
      </c>
      <c r="AB85" s="41"/>
      <c r="AC85" s="87">
        <f t="shared" si="37"/>
        <v>0</v>
      </c>
      <c r="AD85" s="40"/>
      <c r="AE85" s="88">
        <f t="shared" si="38"/>
        <v>0</v>
      </c>
      <c r="AF85" s="41"/>
      <c r="AG85" s="87">
        <f t="shared" si="39"/>
        <v>0</v>
      </c>
      <c r="AH85" s="40"/>
      <c r="AI85" s="88">
        <f t="shared" si="40"/>
        <v>0</v>
      </c>
      <c r="AJ85" s="41"/>
      <c r="AK85" s="87">
        <f t="shared" si="41"/>
        <v>0</v>
      </c>
      <c r="AL85" s="40"/>
      <c r="AM85" s="88">
        <f t="shared" si="42"/>
        <v>0</v>
      </c>
      <c r="AN85" s="41"/>
      <c r="AO85" s="87">
        <f t="shared" si="43"/>
        <v>0</v>
      </c>
      <c r="AP85" s="40"/>
      <c r="AQ85" s="88">
        <f t="shared" si="44"/>
        <v>0</v>
      </c>
      <c r="AR85" s="41"/>
      <c r="AS85" s="87">
        <f t="shared" si="45"/>
        <v>0</v>
      </c>
      <c r="AT85" s="40"/>
      <c r="AU85" s="88">
        <f t="shared" si="46"/>
        <v>0</v>
      </c>
      <c r="AV85" s="41"/>
      <c r="AW85" s="87">
        <f t="shared" si="47"/>
        <v>0</v>
      </c>
      <c r="AX85" s="40"/>
      <c r="AY85" s="88">
        <f t="shared" si="48"/>
        <v>0</v>
      </c>
      <c r="AZ85" s="41"/>
      <c r="BA85" s="87">
        <f t="shared" si="49"/>
        <v>0</v>
      </c>
      <c r="BB85" s="40"/>
      <c r="BC85" s="88">
        <f t="shared" si="50"/>
        <v>0</v>
      </c>
      <c r="BD85" s="41"/>
      <c r="BE85" s="87">
        <f t="shared" si="51"/>
        <v>0</v>
      </c>
      <c r="BF85" s="40"/>
      <c r="BG85" s="88">
        <f t="shared" si="52"/>
        <v>0</v>
      </c>
      <c r="BH85" s="41"/>
      <c r="BI85" s="87">
        <f t="shared" si="53"/>
        <v>0</v>
      </c>
      <c r="BJ85" s="40"/>
      <c r="BK85" s="88">
        <f t="shared" si="54"/>
        <v>0</v>
      </c>
      <c r="BL85" s="41"/>
      <c r="BM85" s="87">
        <f t="shared" si="55"/>
        <v>0</v>
      </c>
      <c r="BN85" s="40"/>
      <c r="BO85" s="88">
        <f t="shared" si="56"/>
        <v>0</v>
      </c>
      <c r="BP85" s="41"/>
      <c r="BQ85" s="87">
        <f t="shared" si="57"/>
        <v>0</v>
      </c>
      <c r="BR85" s="40"/>
      <c r="BS85" s="88">
        <f t="shared" si="58"/>
        <v>0</v>
      </c>
      <c r="BT85" s="41"/>
      <c r="BU85" s="87">
        <f t="shared" si="59"/>
        <v>0</v>
      </c>
      <c r="BV85" s="40"/>
      <c r="BW85" s="88">
        <f t="shared" si="60"/>
        <v>0</v>
      </c>
      <c r="BX85" s="41"/>
      <c r="BY85" s="87">
        <f t="shared" si="61"/>
        <v>0</v>
      </c>
      <c r="BZ85" s="40"/>
      <c r="CA85" s="88">
        <f t="shared" si="62"/>
        <v>0</v>
      </c>
      <c r="CB85" s="41"/>
      <c r="CC85" s="87">
        <f t="shared" si="63"/>
        <v>0</v>
      </c>
      <c r="CD85" s="40"/>
      <c r="CE85" s="88">
        <f t="shared" si="64"/>
        <v>0</v>
      </c>
      <c r="CF85" s="41"/>
      <c r="CG85" s="87">
        <f t="shared" si="65"/>
        <v>0</v>
      </c>
      <c r="CH85" s="40"/>
      <c r="CI85" s="88">
        <f t="shared" si="66"/>
        <v>0</v>
      </c>
      <c r="CJ85" s="41"/>
      <c r="CK85" s="87">
        <f t="shared" si="67"/>
        <v>0</v>
      </c>
      <c r="CL85" s="40"/>
      <c r="CM85" s="88">
        <f t="shared" si="68"/>
        <v>0</v>
      </c>
      <c r="CN85" s="41"/>
      <c r="CO85" s="87">
        <f t="shared" si="69"/>
        <v>0</v>
      </c>
      <c r="CP85" s="40"/>
      <c r="CQ85" s="88">
        <f t="shared" si="70"/>
        <v>0</v>
      </c>
      <c r="CR85" s="41"/>
      <c r="CS85" s="87">
        <f t="shared" si="71"/>
        <v>0</v>
      </c>
      <c r="CT85" s="40"/>
      <c r="CU85" s="88">
        <f t="shared" si="72"/>
        <v>0</v>
      </c>
      <c r="CV85" s="41"/>
      <c r="CW85" s="87">
        <f t="shared" si="73"/>
        <v>0</v>
      </c>
      <c r="CX85" s="40"/>
      <c r="CY85" s="88">
        <f t="shared" si="74"/>
        <v>0</v>
      </c>
      <c r="CZ85" s="41"/>
      <c r="DA85" s="87">
        <f t="shared" si="75"/>
        <v>0</v>
      </c>
      <c r="DB85" s="40"/>
      <c r="DC85" s="88">
        <f t="shared" si="76"/>
        <v>0</v>
      </c>
      <c r="DD85" s="41"/>
      <c r="DE85" s="87">
        <f t="shared" si="77"/>
        <v>0</v>
      </c>
      <c r="DF85" s="40"/>
      <c r="DG85" s="88">
        <f t="shared" si="78"/>
        <v>0</v>
      </c>
      <c r="DH85" s="41"/>
      <c r="DI85" s="87">
        <f t="shared" si="79"/>
        <v>0</v>
      </c>
      <c r="DJ85" s="40"/>
      <c r="DK85" s="88">
        <f t="shared" si="80"/>
        <v>0</v>
      </c>
      <c r="DL85" s="41"/>
      <c r="DM85" s="87">
        <f t="shared" si="81"/>
        <v>0</v>
      </c>
      <c r="DN85" s="40"/>
      <c r="DO85" s="88">
        <f t="shared" si="82"/>
        <v>0</v>
      </c>
      <c r="DP85" s="41"/>
      <c r="DQ85" s="87">
        <f t="shared" si="83"/>
        <v>0</v>
      </c>
      <c r="DR85" s="40"/>
      <c r="DS85" s="88">
        <f t="shared" si="84"/>
        <v>0</v>
      </c>
      <c r="DT85" s="41"/>
      <c r="DU85" s="87">
        <f t="shared" si="85"/>
        <v>0</v>
      </c>
      <c r="DV85" s="40"/>
      <c r="DW85" s="88">
        <f t="shared" si="8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38"/>
      <c r="C86" s="87">
        <f t="shared" si="24"/>
        <v>0</v>
      </c>
      <c r="D86" s="40"/>
      <c r="E86" s="88">
        <f t="shared" si="25"/>
        <v>0</v>
      </c>
      <c r="F86" s="40"/>
      <c r="G86" s="88">
        <f t="shared" si="26"/>
        <v>0</v>
      </c>
      <c r="H86" s="41"/>
      <c r="I86" s="87">
        <f t="shared" si="27"/>
        <v>0</v>
      </c>
      <c r="J86" s="40"/>
      <c r="K86" s="88">
        <f t="shared" si="28"/>
        <v>0</v>
      </c>
      <c r="L86" s="41"/>
      <c r="M86" s="87">
        <f t="shared" si="29"/>
        <v>0</v>
      </c>
      <c r="N86" s="40"/>
      <c r="O86" s="88">
        <f t="shared" si="30"/>
        <v>0</v>
      </c>
      <c r="P86" s="41"/>
      <c r="Q86" s="87">
        <f t="shared" si="31"/>
        <v>0</v>
      </c>
      <c r="R86" s="40"/>
      <c r="S86" s="88">
        <f t="shared" si="32"/>
        <v>0</v>
      </c>
      <c r="T86" s="41"/>
      <c r="U86" s="87">
        <f t="shared" si="33"/>
        <v>0</v>
      </c>
      <c r="V86" s="40"/>
      <c r="W86" s="88">
        <f t="shared" si="34"/>
        <v>0</v>
      </c>
      <c r="X86" s="41"/>
      <c r="Y86" s="87">
        <f t="shared" si="35"/>
        <v>0</v>
      </c>
      <c r="Z86" s="40"/>
      <c r="AA86" s="88">
        <f t="shared" si="36"/>
        <v>0</v>
      </c>
      <c r="AB86" s="41"/>
      <c r="AC86" s="87">
        <f t="shared" si="37"/>
        <v>0</v>
      </c>
      <c r="AD86" s="40"/>
      <c r="AE86" s="88">
        <f t="shared" si="38"/>
        <v>0</v>
      </c>
      <c r="AF86" s="41"/>
      <c r="AG86" s="87">
        <f t="shared" si="39"/>
        <v>0</v>
      </c>
      <c r="AH86" s="40"/>
      <c r="AI86" s="88">
        <f t="shared" si="40"/>
        <v>0</v>
      </c>
      <c r="AJ86" s="41"/>
      <c r="AK86" s="87">
        <f t="shared" si="41"/>
        <v>0</v>
      </c>
      <c r="AL86" s="40"/>
      <c r="AM86" s="88">
        <f t="shared" si="42"/>
        <v>0</v>
      </c>
      <c r="AN86" s="41"/>
      <c r="AO86" s="87">
        <f t="shared" si="43"/>
        <v>0</v>
      </c>
      <c r="AP86" s="40"/>
      <c r="AQ86" s="88">
        <f t="shared" si="44"/>
        <v>0</v>
      </c>
      <c r="AR86" s="41"/>
      <c r="AS86" s="87">
        <f t="shared" si="45"/>
        <v>0</v>
      </c>
      <c r="AT86" s="40"/>
      <c r="AU86" s="88">
        <f t="shared" si="46"/>
        <v>0</v>
      </c>
      <c r="AV86" s="41"/>
      <c r="AW86" s="87">
        <f t="shared" si="47"/>
        <v>0</v>
      </c>
      <c r="AX86" s="40"/>
      <c r="AY86" s="88">
        <f t="shared" si="48"/>
        <v>0</v>
      </c>
      <c r="AZ86" s="41"/>
      <c r="BA86" s="87">
        <f t="shared" si="49"/>
        <v>0</v>
      </c>
      <c r="BB86" s="40"/>
      <c r="BC86" s="88">
        <f t="shared" si="50"/>
        <v>0</v>
      </c>
      <c r="BD86" s="41"/>
      <c r="BE86" s="87">
        <f t="shared" si="51"/>
        <v>0</v>
      </c>
      <c r="BF86" s="40"/>
      <c r="BG86" s="88">
        <f t="shared" si="52"/>
        <v>0</v>
      </c>
      <c r="BH86" s="41"/>
      <c r="BI86" s="87">
        <f t="shared" si="53"/>
        <v>0</v>
      </c>
      <c r="BJ86" s="40"/>
      <c r="BK86" s="88">
        <f t="shared" si="54"/>
        <v>0</v>
      </c>
      <c r="BL86" s="41"/>
      <c r="BM86" s="87">
        <f t="shared" si="55"/>
        <v>0</v>
      </c>
      <c r="BN86" s="40"/>
      <c r="BO86" s="88">
        <f t="shared" si="56"/>
        <v>0</v>
      </c>
      <c r="BP86" s="41"/>
      <c r="BQ86" s="87">
        <f t="shared" si="57"/>
        <v>0</v>
      </c>
      <c r="BR86" s="40"/>
      <c r="BS86" s="88">
        <f t="shared" si="58"/>
        <v>0</v>
      </c>
      <c r="BT86" s="41"/>
      <c r="BU86" s="87">
        <f t="shared" si="59"/>
        <v>0</v>
      </c>
      <c r="BV86" s="40"/>
      <c r="BW86" s="88">
        <f t="shared" si="60"/>
        <v>0</v>
      </c>
      <c r="BX86" s="41"/>
      <c r="BY86" s="87">
        <f t="shared" si="61"/>
        <v>0</v>
      </c>
      <c r="BZ86" s="40"/>
      <c r="CA86" s="88">
        <f t="shared" si="62"/>
        <v>0</v>
      </c>
      <c r="CB86" s="41"/>
      <c r="CC86" s="87">
        <f t="shared" si="63"/>
        <v>0</v>
      </c>
      <c r="CD86" s="40"/>
      <c r="CE86" s="88">
        <f t="shared" si="64"/>
        <v>0</v>
      </c>
      <c r="CF86" s="41"/>
      <c r="CG86" s="87">
        <f t="shared" si="65"/>
        <v>0</v>
      </c>
      <c r="CH86" s="40"/>
      <c r="CI86" s="88">
        <f t="shared" si="66"/>
        <v>0</v>
      </c>
      <c r="CJ86" s="41"/>
      <c r="CK86" s="87">
        <f t="shared" si="67"/>
        <v>0</v>
      </c>
      <c r="CL86" s="40"/>
      <c r="CM86" s="88">
        <f t="shared" si="68"/>
        <v>0</v>
      </c>
      <c r="CN86" s="41"/>
      <c r="CO86" s="87">
        <f t="shared" si="69"/>
        <v>0</v>
      </c>
      <c r="CP86" s="40"/>
      <c r="CQ86" s="88">
        <f t="shared" si="70"/>
        <v>0</v>
      </c>
      <c r="CR86" s="41"/>
      <c r="CS86" s="87">
        <f t="shared" si="71"/>
        <v>0</v>
      </c>
      <c r="CT86" s="40"/>
      <c r="CU86" s="88">
        <f t="shared" si="72"/>
        <v>0</v>
      </c>
      <c r="CV86" s="41"/>
      <c r="CW86" s="87">
        <f t="shared" si="73"/>
        <v>0</v>
      </c>
      <c r="CX86" s="40"/>
      <c r="CY86" s="88">
        <f t="shared" si="74"/>
        <v>0</v>
      </c>
      <c r="CZ86" s="41"/>
      <c r="DA86" s="87">
        <f t="shared" si="75"/>
        <v>0</v>
      </c>
      <c r="DB86" s="40"/>
      <c r="DC86" s="88">
        <f t="shared" si="76"/>
        <v>0</v>
      </c>
      <c r="DD86" s="41"/>
      <c r="DE86" s="87">
        <f t="shared" si="77"/>
        <v>0</v>
      </c>
      <c r="DF86" s="40"/>
      <c r="DG86" s="88">
        <f t="shared" si="78"/>
        <v>0</v>
      </c>
      <c r="DH86" s="41"/>
      <c r="DI86" s="87">
        <f t="shared" si="79"/>
        <v>0</v>
      </c>
      <c r="DJ86" s="40"/>
      <c r="DK86" s="88">
        <f t="shared" si="80"/>
        <v>0</v>
      </c>
      <c r="DL86" s="41"/>
      <c r="DM86" s="87">
        <f t="shared" si="81"/>
        <v>0</v>
      </c>
      <c r="DN86" s="40"/>
      <c r="DO86" s="88">
        <f t="shared" si="82"/>
        <v>0</v>
      </c>
      <c r="DP86" s="41"/>
      <c r="DQ86" s="87">
        <f t="shared" si="83"/>
        <v>0</v>
      </c>
      <c r="DR86" s="40"/>
      <c r="DS86" s="88">
        <f t="shared" si="84"/>
        <v>0</v>
      </c>
      <c r="DT86" s="41"/>
      <c r="DU86" s="87">
        <f t="shared" si="85"/>
        <v>0</v>
      </c>
      <c r="DV86" s="40"/>
      <c r="DW86" s="88">
        <f t="shared" si="8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38"/>
      <c r="C87" s="87">
        <f t="shared" si="24"/>
        <v>0</v>
      </c>
      <c r="D87" s="40"/>
      <c r="E87" s="88">
        <f t="shared" si="25"/>
        <v>0</v>
      </c>
      <c r="F87" s="40"/>
      <c r="G87" s="88">
        <f t="shared" si="26"/>
        <v>0</v>
      </c>
      <c r="H87" s="41"/>
      <c r="I87" s="87">
        <f t="shared" si="27"/>
        <v>0</v>
      </c>
      <c r="J87" s="40"/>
      <c r="K87" s="88">
        <f t="shared" si="28"/>
        <v>0</v>
      </c>
      <c r="L87" s="41"/>
      <c r="M87" s="87">
        <f t="shared" si="29"/>
        <v>0</v>
      </c>
      <c r="N87" s="40"/>
      <c r="O87" s="88">
        <f t="shared" si="30"/>
        <v>0</v>
      </c>
      <c r="P87" s="41"/>
      <c r="Q87" s="87">
        <f t="shared" si="31"/>
        <v>0</v>
      </c>
      <c r="R87" s="40"/>
      <c r="S87" s="88">
        <f t="shared" si="32"/>
        <v>0</v>
      </c>
      <c r="T87" s="41"/>
      <c r="U87" s="87">
        <f t="shared" si="33"/>
        <v>0</v>
      </c>
      <c r="V87" s="40"/>
      <c r="W87" s="88">
        <f t="shared" si="34"/>
        <v>0</v>
      </c>
      <c r="X87" s="41"/>
      <c r="Y87" s="87">
        <f t="shared" si="35"/>
        <v>0</v>
      </c>
      <c r="Z87" s="40"/>
      <c r="AA87" s="88">
        <f t="shared" si="36"/>
        <v>0</v>
      </c>
      <c r="AB87" s="41"/>
      <c r="AC87" s="87">
        <f t="shared" si="37"/>
        <v>0</v>
      </c>
      <c r="AD87" s="40"/>
      <c r="AE87" s="88">
        <f t="shared" si="38"/>
        <v>0</v>
      </c>
      <c r="AF87" s="41"/>
      <c r="AG87" s="87">
        <f t="shared" si="39"/>
        <v>0</v>
      </c>
      <c r="AH87" s="40"/>
      <c r="AI87" s="88">
        <f t="shared" si="40"/>
        <v>0</v>
      </c>
      <c r="AJ87" s="41"/>
      <c r="AK87" s="87">
        <f t="shared" si="41"/>
        <v>0</v>
      </c>
      <c r="AL87" s="40"/>
      <c r="AM87" s="88">
        <f t="shared" si="42"/>
        <v>0</v>
      </c>
      <c r="AN87" s="41"/>
      <c r="AO87" s="87">
        <f t="shared" si="43"/>
        <v>0</v>
      </c>
      <c r="AP87" s="40"/>
      <c r="AQ87" s="88">
        <f t="shared" si="44"/>
        <v>0</v>
      </c>
      <c r="AR87" s="41"/>
      <c r="AS87" s="87">
        <f t="shared" si="45"/>
        <v>0</v>
      </c>
      <c r="AT87" s="40"/>
      <c r="AU87" s="88">
        <f t="shared" si="46"/>
        <v>0</v>
      </c>
      <c r="AV87" s="41"/>
      <c r="AW87" s="87">
        <f t="shared" si="47"/>
        <v>0</v>
      </c>
      <c r="AX87" s="40"/>
      <c r="AY87" s="88">
        <f t="shared" si="48"/>
        <v>0</v>
      </c>
      <c r="AZ87" s="41"/>
      <c r="BA87" s="87">
        <f t="shared" si="49"/>
        <v>0</v>
      </c>
      <c r="BB87" s="40"/>
      <c r="BC87" s="88">
        <f t="shared" si="50"/>
        <v>0</v>
      </c>
      <c r="BD87" s="41"/>
      <c r="BE87" s="87">
        <f t="shared" si="51"/>
        <v>0</v>
      </c>
      <c r="BF87" s="40"/>
      <c r="BG87" s="88">
        <f t="shared" si="52"/>
        <v>0</v>
      </c>
      <c r="BH87" s="41"/>
      <c r="BI87" s="87">
        <f t="shared" si="53"/>
        <v>0</v>
      </c>
      <c r="BJ87" s="40"/>
      <c r="BK87" s="88">
        <f t="shared" si="54"/>
        <v>0</v>
      </c>
      <c r="BL87" s="41"/>
      <c r="BM87" s="87">
        <f t="shared" si="55"/>
        <v>0</v>
      </c>
      <c r="BN87" s="40"/>
      <c r="BO87" s="88">
        <f t="shared" si="56"/>
        <v>0</v>
      </c>
      <c r="BP87" s="41"/>
      <c r="BQ87" s="87">
        <f t="shared" si="57"/>
        <v>0</v>
      </c>
      <c r="BR87" s="40"/>
      <c r="BS87" s="88">
        <f t="shared" si="58"/>
        <v>0</v>
      </c>
      <c r="BT87" s="41"/>
      <c r="BU87" s="87">
        <f t="shared" si="59"/>
        <v>0</v>
      </c>
      <c r="BV87" s="40"/>
      <c r="BW87" s="88">
        <f t="shared" si="60"/>
        <v>0</v>
      </c>
      <c r="BX87" s="41"/>
      <c r="BY87" s="87">
        <f t="shared" si="61"/>
        <v>0</v>
      </c>
      <c r="BZ87" s="40"/>
      <c r="CA87" s="88">
        <f t="shared" si="62"/>
        <v>0</v>
      </c>
      <c r="CB87" s="41"/>
      <c r="CC87" s="87">
        <f t="shared" si="63"/>
        <v>0</v>
      </c>
      <c r="CD87" s="40"/>
      <c r="CE87" s="88">
        <f t="shared" si="64"/>
        <v>0</v>
      </c>
      <c r="CF87" s="41"/>
      <c r="CG87" s="87">
        <f t="shared" si="65"/>
        <v>0</v>
      </c>
      <c r="CH87" s="40"/>
      <c r="CI87" s="88">
        <f t="shared" si="66"/>
        <v>0</v>
      </c>
      <c r="CJ87" s="41"/>
      <c r="CK87" s="87">
        <f t="shared" si="67"/>
        <v>0</v>
      </c>
      <c r="CL87" s="40"/>
      <c r="CM87" s="88">
        <f t="shared" si="68"/>
        <v>0</v>
      </c>
      <c r="CN87" s="41"/>
      <c r="CO87" s="87">
        <f t="shared" si="69"/>
        <v>0</v>
      </c>
      <c r="CP87" s="40"/>
      <c r="CQ87" s="88">
        <f t="shared" si="70"/>
        <v>0</v>
      </c>
      <c r="CR87" s="41"/>
      <c r="CS87" s="87">
        <f t="shared" si="71"/>
        <v>0</v>
      </c>
      <c r="CT87" s="40"/>
      <c r="CU87" s="88">
        <f t="shared" si="72"/>
        <v>0</v>
      </c>
      <c r="CV87" s="41"/>
      <c r="CW87" s="87">
        <f t="shared" si="73"/>
        <v>0</v>
      </c>
      <c r="CX87" s="40"/>
      <c r="CY87" s="88">
        <f t="shared" si="74"/>
        <v>0</v>
      </c>
      <c r="CZ87" s="41"/>
      <c r="DA87" s="87">
        <f t="shared" si="75"/>
        <v>0</v>
      </c>
      <c r="DB87" s="40"/>
      <c r="DC87" s="88">
        <f t="shared" si="76"/>
        <v>0</v>
      </c>
      <c r="DD87" s="41"/>
      <c r="DE87" s="87">
        <f t="shared" si="77"/>
        <v>0</v>
      </c>
      <c r="DF87" s="40"/>
      <c r="DG87" s="88">
        <f t="shared" si="78"/>
        <v>0</v>
      </c>
      <c r="DH87" s="41"/>
      <c r="DI87" s="87">
        <f t="shared" si="79"/>
        <v>0</v>
      </c>
      <c r="DJ87" s="40"/>
      <c r="DK87" s="88">
        <f t="shared" si="80"/>
        <v>0</v>
      </c>
      <c r="DL87" s="41"/>
      <c r="DM87" s="87">
        <f t="shared" si="81"/>
        <v>0</v>
      </c>
      <c r="DN87" s="40"/>
      <c r="DO87" s="88">
        <f t="shared" si="82"/>
        <v>0</v>
      </c>
      <c r="DP87" s="41"/>
      <c r="DQ87" s="87">
        <f t="shared" si="83"/>
        <v>0</v>
      </c>
      <c r="DR87" s="40"/>
      <c r="DS87" s="88">
        <f t="shared" si="84"/>
        <v>0</v>
      </c>
      <c r="DT87" s="41"/>
      <c r="DU87" s="87">
        <f t="shared" si="85"/>
        <v>0</v>
      </c>
      <c r="DV87" s="40"/>
      <c r="DW87" s="88">
        <f t="shared" si="8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38"/>
      <c r="C88" s="87">
        <f t="shared" si="24"/>
        <v>0</v>
      </c>
      <c r="D88" s="40"/>
      <c r="E88" s="88">
        <f t="shared" si="25"/>
        <v>0</v>
      </c>
      <c r="F88" s="40"/>
      <c r="G88" s="88">
        <f t="shared" si="26"/>
        <v>0</v>
      </c>
      <c r="H88" s="41"/>
      <c r="I88" s="87">
        <f t="shared" si="27"/>
        <v>0</v>
      </c>
      <c r="J88" s="40"/>
      <c r="K88" s="88">
        <f t="shared" si="28"/>
        <v>0</v>
      </c>
      <c r="L88" s="41"/>
      <c r="M88" s="87">
        <f t="shared" si="29"/>
        <v>0</v>
      </c>
      <c r="N88" s="40"/>
      <c r="O88" s="88">
        <f t="shared" si="30"/>
        <v>0</v>
      </c>
      <c r="P88" s="41"/>
      <c r="Q88" s="87">
        <f t="shared" si="31"/>
        <v>0</v>
      </c>
      <c r="R88" s="40"/>
      <c r="S88" s="88">
        <f t="shared" si="32"/>
        <v>0</v>
      </c>
      <c r="T88" s="41"/>
      <c r="U88" s="87">
        <f t="shared" si="33"/>
        <v>0</v>
      </c>
      <c r="V88" s="40"/>
      <c r="W88" s="88">
        <f t="shared" si="34"/>
        <v>0</v>
      </c>
      <c r="X88" s="41"/>
      <c r="Y88" s="87">
        <f t="shared" si="35"/>
        <v>0</v>
      </c>
      <c r="Z88" s="40"/>
      <c r="AA88" s="88">
        <f t="shared" si="36"/>
        <v>0</v>
      </c>
      <c r="AB88" s="41"/>
      <c r="AC88" s="87">
        <f t="shared" si="37"/>
        <v>0</v>
      </c>
      <c r="AD88" s="40"/>
      <c r="AE88" s="88">
        <f t="shared" si="38"/>
        <v>0</v>
      </c>
      <c r="AF88" s="41"/>
      <c r="AG88" s="87">
        <f t="shared" si="39"/>
        <v>0</v>
      </c>
      <c r="AH88" s="40"/>
      <c r="AI88" s="88">
        <f t="shared" si="40"/>
        <v>0</v>
      </c>
      <c r="AJ88" s="41"/>
      <c r="AK88" s="87">
        <f t="shared" si="41"/>
        <v>0</v>
      </c>
      <c r="AL88" s="40"/>
      <c r="AM88" s="88">
        <f t="shared" si="42"/>
        <v>0</v>
      </c>
      <c r="AN88" s="41"/>
      <c r="AO88" s="87">
        <f t="shared" si="43"/>
        <v>0</v>
      </c>
      <c r="AP88" s="40"/>
      <c r="AQ88" s="88">
        <f t="shared" si="44"/>
        <v>0</v>
      </c>
      <c r="AR88" s="41"/>
      <c r="AS88" s="87">
        <f t="shared" si="45"/>
        <v>0</v>
      </c>
      <c r="AT88" s="40"/>
      <c r="AU88" s="88">
        <f t="shared" si="46"/>
        <v>0</v>
      </c>
      <c r="AV88" s="41"/>
      <c r="AW88" s="87">
        <f t="shared" si="47"/>
        <v>0</v>
      </c>
      <c r="AX88" s="40"/>
      <c r="AY88" s="88">
        <f t="shared" si="48"/>
        <v>0</v>
      </c>
      <c r="AZ88" s="41"/>
      <c r="BA88" s="87">
        <f t="shared" si="49"/>
        <v>0</v>
      </c>
      <c r="BB88" s="40"/>
      <c r="BC88" s="88">
        <f t="shared" si="50"/>
        <v>0</v>
      </c>
      <c r="BD88" s="41"/>
      <c r="BE88" s="87">
        <f t="shared" si="51"/>
        <v>0</v>
      </c>
      <c r="BF88" s="40"/>
      <c r="BG88" s="88">
        <f t="shared" si="52"/>
        <v>0</v>
      </c>
      <c r="BH88" s="41"/>
      <c r="BI88" s="87">
        <f t="shared" si="53"/>
        <v>0</v>
      </c>
      <c r="BJ88" s="40"/>
      <c r="BK88" s="88">
        <f t="shared" si="54"/>
        <v>0</v>
      </c>
      <c r="BL88" s="41"/>
      <c r="BM88" s="87">
        <f t="shared" si="55"/>
        <v>0</v>
      </c>
      <c r="BN88" s="40"/>
      <c r="BO88" s="88">
        <f t="shared" si="56"/>
        <v>0</v>
      </c>
      <c r="BP88" s="41"/>
      <c r="BQ88" s="87">
        <f t="shared" si="57"/>
        <v>0</v>
      </c>
      <c r="BR88" s="40"/>
      <c r="BS88" s="88">
        <f t="shared" si="58"/>
        <v>0</v>
      </c>
      <c r="BT88" s="41"/>
      <c r="BU88" s="87">
        <f t="shared" si="59"/>
        <v>0</v>
      </c>
      <c r="BV88" s="40"/>
      <c r="BW88" s="88">
        <f t="shared" si="60"/>
        <v>0</v>
      </c>
      <c r="BX88" s="41"/>
      <c r="BY88" s="87">
        <f t="shared" si="61"/>
        <v>0</v>
      </c>
      <c r="BZ88" s="40"/>
      <c r="CA88" s="88">
        <f t="shared" si="62"/>
        <v>0</v>
      </c>
      <c r="CB88" s="41"/>
      <c r="CC88" s="87">
        <f t="shared" si="63"/>
        <v>0</v>
      </c>
      <c r="CD88" s="40"/>
      <c r="CE88" s="88">
        <f t="shared" si="64"/>
        <v>0</v>
      </c>
      <c r="CF88" s="41"/>
      <c r="CG88" s="87">
        <f t="shared" si="65"/>
        <v>0</v>
      </c>
      <c r="CH88" s="40"/>
      <c r="CI88" s="88">
        <f t="shared" si="66"/>
        <v>0</v>
      </c>
      <c r="CJ88" s="41"/>
      <c r="CK88" s="87">
        <f t="shared" si="67"/>
        <v>0</v>
      </c>
      <c r="CL88" s="40"/>
      <c r="CM88" s="88">
        <f t="shared" si="68"/>
        <v>0</v>
      </c>
      <c r="CN88" s="41"/>
      <c r="CO88" s="87">
        <f t="shared" si="69"/>
        <v>0</v>
      </c>
      <c r="CP88" s="40"/>
      <c r="CQ88" s="88">
        <f t="shared" si="70"/>
        <v>0</v>
      </c>
      <c r="CR88" s="41"/>
      <c r="CS88" s="87">
        <f t="shared" si="71"/>
        <v>0</v>
      </c>
      <c r="CT88" s="40"/>
      <c r="CU88" s="88">
        <f t="shared" si="72"/>
        <v>0</v>
      </c>
      <c r="CV88" s="41"/>
      <c r="CW88" s="87">
        <f t="shared" si="73"/>
        <v>0</v>
      </c>
      <c r="CX88" s="40"/>
      <c r="CY88" s="88">
        <f t="shared" si="74"/>
        <v>0</v>
      </c>
      <c r="CZ88" s="41"/>
      <c r="DA88" s="87">
        <f t="shared" si="75"/>
        <v>0</v>
      </c>
      <c r="DB88" s="40"/>
      <c r="DC88" s="88">
        <f t="shared" si="76"/>
        <v>0</v>
      </c>
      <c r="DD88" s="41"/>
      <c r="DE88" s="87">
        <f t="shared" si="77"/>
        <v>0</v>
      </c>
      <c r="DF88" s="40"/>
      <c r="DG88" s="88">
        <f t="shared" si="78"/>
        <v>0</v>
      </c>
      <c r="DH88" s="41"/>
      <c r="DI88" s="87">
        <f t="shared" si="79"/>
        <v>0</v>
      </c>
      <c r="DJ88" s="40"/>
      <c r="DK88" s="88">
        <f t="shared" si="80"/>
        <v>0</v>
      </c>
      <c r="DL88" s="41"/>
      <c r="DM88" s="87">
        <f t="shared" si="81"/>
        <v>0</v>
      </c>
      <c r="DN88" s="40"/>
      <c r="DO88" s="88">
        <f t="shared" si="82"/>
        <v>0</v>
      </c>
      <c r="DP88" s="41"/>
      <c r="DQ88" s="87">
        <f t="shared" si="83"/>
        <v>0</v>
      </c>
      <c r="DR88" s="40"/>
      <c r="DS88" s="88">
        <f t="shared" si="84"/>
        <v>0</v>
      </c>
      <c r="DT88" s="41"/>
      <c r="DU88" s="87">
        <f t="shared" si="85"/>
        <v>0</v>
      </c>
      <c r="DV88" s="40"/>
      <c r="DW88" s="88">
        <f t="shared" si="8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3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 selectLockedCells="1"/>
  <mergeCells count="181">
    <mergeCell ref="C1:H1"/>
    <mergeCell ref="I1:L1"/>
    <mergeCell ref="M1:P1"/>
    <mergeCell ref="Q1:T1"/>
    <mergeCell ref="U1:X1"/>
    <mergeCell ref="Y1:AB1"/>
    <mergeCell ref="BA1:BD1"/>
    <mergeCell ref="BE1:BH1"/>
    <mergeCell ref="BI1:BL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</mergeCells>
  <conditionalFormatting sqref="C3:DX103">
    <cfRule type="expression" dxfId="21" priority="1">
      <formula>AND(_xlfn.ISFORMULA(C3),C3&gt;=0)</formula>
    </cfRule>
    <cfRule type="expression" dxfId="20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4C7F-6CD0-430A-95F6-6C871D73B6E3}">
  <sheetPr>
    <pageSetUpPr fitToPage="1"/>
  </sheetPr>
  <dimension ref="A1:EO123"/>
  <sheetViews>
    <sheetView zoomScale="90" zoomScaleNormal="90" workbookViewId="0">
      <pane xSplit="1" ySplit="8" topLeftCell="B22" activePane="bottomRight" state="frozen"/>
      <selection pane="topRight" activeCell="B1" sqref="B1"/>
      <selection pane="bottomLeft" activeCell="A9" sqref="A9"/>
      <selection pane="bottomRight" activeCell="AA8" sqref="AA8:AD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19" priority="1">
      <formula>AND(_xlfn.ISFORMULA(C3),C3&gt;=0)</formula>
    </cfRule>
    <cfRule type="expression" dxfId="18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8CE0-77C3-4980-B4B8-B4621E135E1B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17" priority="1">
      <formula>AND(_xlfn.ISFORMULA(C3),C3&gt;=0)</formula>
    </cfRule>
    <cfRule type="expression" dxfId="16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C56C-17E4-4F7E-8B37-DA9650F2229F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15" priority="1">
      <formula>AND(_xlfn.ISFORMULA(C3),C3&gt;=0)</formula>
    </cfRule>
    <cfRule type="expression" dxfId="14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6BF8-A4CE-47D6-937B-F3B4D72829E5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13" priority="1">
      <formula>AND(_xlfn.ISFORMULA(C3),C3&gt;=0)</formula>
    </cfRule>
    <cfRule type="expression" dxfId="12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8789-816D-455D-BBCD-3850016ED493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11" priority="1">
      <formula>AND(_xlfn.ISFORMULA(C3),C3&gt;=0)</formula>
    </cfRule>
    <cfRule type="expression" dxfId="10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FFF8-9B8A-4613-B7E6-01D10E27C808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9" priority="1">
      <formula>AND(_xlfn.ISFORMULA(C3),C3&gt;=0)</formula>
    </cfRule>
    <cfRule type="expression" dxfId="8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E153-0AC2-4078-9498-0211DA3F74AE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7" priority="1">
      <formula>AND(_xlfn.ISFORMULA(C3),C3&gt;=0)</formula>
    </cfRule>
    <cfRule type="expression" dxfId="6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E98D-4EA8-4A62-81B6-B56DA0AB468F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5" priority="1">
      <formula>AND(_xlfn.ISFORMULA(C3),C3&gt;=0)</formula>
    </cfRule>
    <cfRule type="expression" dxfId="4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001A-8F8E-4A57-B360-9F8F652C386C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3" priority="1">
      <formula>AND(_xlfn.ISFORMULA(C3),C3&gt;=0)</formula>
    </cfRule>
    <cfRule type="expression" dxfId="2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D127-EC5C-4CDB-A2B1-8EC67D3E3524}">
  <sheetPr>
    <pageSetUpPr fitToPage="1"/>
  </sheetPr>
  <dimension ref="A1:EO123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8" sqref="AB8:AC8"/>
    </sheetView>
  </sheetViews>
  <sheetFormatPr defaultRowHeight="14.5" x14ac:dyDescent="0.35"/>
  <cols>
    <col min="1" max="1" width="34.26953125" customWidth="1"/>
    <col min="2" max="2" width="19" customWidth="1"/>
    <col min="3" max="3" width="13.26953125" customWidth="1"/>
    <col min="4" max="34" width="10.453125" customWidth="1"/>
    <col min="35" max="35" width="11.7265625" customWidth="1"/>
    <col min="36" max="36" width="10.453125" customWidth="1"/>
    <col min="37" max="37" width="12.1796875" customWidth="1"/>
    <col min="38" max="44" width="10.453125" customWidth="1"/>
    <col min="45" max="46" width="10.453125" style="4" customWidth="1"/>
    <col min="47" max="47" width="10.453125" customWidth="1"/>
    <col min="48" max="48" width="10.453125" style="4" customWidth="1"/>
    <col min="49" max="51" width="10.453125" customWidth="1"/>
    <col min="52" max="52" width="10.453125" style="4" customWidth="1"/>
    <col min="53" max="128" width="10.453125" customWidth="1"/>
    <col min="129" max="145" width="9.1796875" customWidth="1"/>
  </cols>
  <sheetData>
    <row r="1" spans="1:145" x14ac:dyDescent="0.35">
      <c r="A1">
        <f>95+99</f>
        <v>194</v>
      </c>
      <c r="B1" s="10"/>
      <c r="C1" s="111" t="s">
        <v>65</v>
      </c>
      <c r="D1" s="112"/>
      <c r="E1" s="112"/>
      <c r="F1" s="112"/>
      <c r="G1" s="112"/>
      <c r="H1" s="113"/>
      <c r="I1" s="111" t="s">
        <v>70</v>
      </c>
      <c r="J1" s="112"/>
      <c r="K1" s="112"/>
      <c r="L1" s="113"/>
      <c r="M1" s="111" t="s">
        <v>64</v>
      </c>
      <c r="N1" s="112"/>
      <c r="O1" s="112"/>
      <c r="P1" s="113"/>
      <c r="Q1" s="111" t="s">
        <v>63</v>
      </c>
      <c r="R1" s="112"/>
      <c r="S1" s="112"/>
      <c r="T1" s="113"/>
      <c r="U1" s="111" t="s">
        <v>66</v>
      </c>
      <c r="V1" s="112"/>
      <c r="W1" s="112"/>
      <c r="X1" s="113"/>
      <c r="Y1" s="111" t="s">
        <v>61</v>
      </c>
      <c r="Z1" s="112"/>
      <c r="AA1" s="112"/>
      <c r="AB1" s="113"/>
      <c r="AC1" s="111" t="s">
        <v>62</v>
      </c>
      <c r="AD1" s="112"/>
      <c r="AE1" s="112"/>
      <c r="AF1" s="113"/>
      <c r="AG1" s="111" t="s">
        <v>65</v>
      </c>
      <c r="AH1" s="112"/>
      <c r="AI1" s="112"/>
      <c r="AJ1" s="113"/>
      <c r="AK1" s="111" t="s">
        <v>70</v>
      </c>
      <c r="AL1" s="112"/>
      <c r="AM1" s="112"/>
      <c r="AN1" s="113"/>
      <c r="AO1" s="111" t="s">
        <v>64</v>
      </c>
      <c r="AP1" s="112"/>
      <c r="AQ1" s="112"/>
      <c r="AR1" s="113"/>
      <c r="AS1" s="111" t="s">
        <v>63</v>
      </c>
      <c r="AT1" s="112"/>
      <c r="AU1" s="112"/>
      <c r="AV1" s="113"/>
      <c r="AW1" s="111" t="s">
        <v>66</v>
      </c>
      <c r="AX1" s="112"/>
      <c r="AY1" s="112"/>
      <c r="AZ1" s="113"/>
      <c r="BA1" s="111" t="s">
        <v>61</v>
      </c>
      <c r="BB1" s="112"/>
      <c r="BC1" s="112"/>
      <c r="BD1" s="113"/>
      <c r="BE1" s="111" t="s">
        <v>62</v>
      </c>
      <c r="BF1" s="112"/>
      <c r="BG1" s="112"/>
      <c r="BH1" s="113"/>
      <c r="BI1" s="111" t="s">
        <v>65</v>
      </c>
      <c r="BJ1" s="112"/>
      <c r="BK1" s="112"/>
      <c r="BL1" s="113"/>
      <c r="BM1" s="111" t="s">
        <v>70</v>
      </c>
      <c r="BN1" s="112"/>
      <c r="BO1" s="112"/>
      <c r="BP1" s="113"/>
      <c r="BQ1" s="111" t="s">
        <v>64</v>
      </c>
      <c r="BR1" s="112"/>
      <c r="BS1" s="112"/>
      <c r="BT1" s="113"/>
      <c r="BU1" s="111" t="s">
        <v>63</v>
      </c>
      <c r="BV1" s="112"/>
      <c r="BW1" s="112"/>
      <c r="BX1" s="113"/>
      <c r="BY1" s="111" t="s">
        <v>66</v>
      </c>
      <c r="BZ1" s="112"/>
      <c r="CA1" s="112"/>
      <c r="CB1" s="113"/>
      <c r="CC1" s="111" t="s">
        <v>61</v>
      </c>
      <c r="CD1" s="112"/>
      <c r="CE1" s="112"/>
      <c r="CF1" s="113"/>
      <c r="CG1" s="111" t="s">
        <v>62</v>
      </c>
      <c r="CH1" s="112"/>
      <c r="CI1" s="112"/>
      <c r="CJ1" s="113"/>
      <c r="CK1" s="111" t="s">
        <v>65</v>
      </c>
      <c r="CL1" s="112"/>
      <c r="CM1" s="112"/>
      <c r="CN1" s="113"/>
      <c r="CO1" s="111" t="s">
        <v>70</v>
      </c>
      <c r="CP1" s="112"/>
      <c r="CQ1" s="112"/>
      <c r="CR1" s="113"/>
      <c r="CS1" s="111" t="s">
        <v>64</v>
      </c>
      <c r="CT1" s="112"/>
      <c r="CU1" s="112"/>
      <c r="CV1" s="113"/>
      <c r="CW1" s="111" t="s">
        <v>63</v>
      </c>
      <c r="CX1" s="112"/>
      <c r="CY1" s="112"/>
      <c r="CZ1" s="113"/>
      <c r="DA1" s="111" t="s">
        <v>66</v>
      </c>
      <c r="DB1" s="112"/>
      <c r="DC1" s="112"/>
      <c r="DD1" s="113"/>
      <c r="DE1" s="111" t="s">
        <v>61</v>
      </c>
      <c r="DF1" s="112"/>
      <c r="DG1" s="112"/>
      <c r="DH1" s="113"/>
      <c r="DI1" s="111" t="s">
        <v>62</v>
      </c>
      <c r="DJ1" s="112"/>
      <c r="DK1" s="112"/>
      <c r="DL1" s="113"/>
      <c r="DM1" s="111" t="s">
        <v>65</v>
      </c>
      <c r="DN1" s="112"/>
      <c r="DO1" s="112"/>
      <c r="DP1" s="113"/>
      <c r="DQ1" s="111" t="s">
        <v>70</v>
      </c>
      <c r="DR1" s="112"/>
      <c r="DS1" s="112"/>
      <c r="DT1" s="113"/>
      <c r="DU1" s="11" t="s">
        <v>64</v>
      </c>
      <c r="DV1" s="12"/>
      <c r="DW1" s="12"/>
      <c r="DX1" s="13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x14ac:dyDescent="0.35">
      <c r="A2" s="10"/>
      <c r="B2" s="10"/>
      <c r="C2" s="114">
        <v>46266</v>
      </c>
      <c r="D2" s="115"/>
      <c r="E2" s="115"/>
      <c r="F2" s="115"/>
      <c r="G2" s="115"/>
      <c r="H2" s="116"/>
      <c r="I2" s="114">
        <v>46267</v>
      </c>
      <c r="J2" s="115"/>
      <c r="K2" s="115"/>
      <c r="L2" s="116"/>
      <c r="M2" s="114">
        <v>46268</v>
      </c>
      <c r="N2" s="115"/>
      <c r="O2" s="115"/>
      <c r="P2" s="116"/>
      <c r="Q2" s="114">
        <v>46269</v>
      </c>
      <c r="R2" s="115"/>
      <c r="S2" s="115"/>
      <c r="T2" s="116"/>
      <c r="U2" s="114">
        <v>46270</v>
      </c>
      <c r="V2" s="115"/>
      <c r="W2" s="115"/>
      <c r="X2" s="116"/>
      <c r="Y2" s="114">
        <v>46271</v>
      </c>
      <c r="Z2" s="115"/>
      <c r="AA2" s="115"/>
      <c r="AB2" s="116"/>
      <c r="AC2" s="114">
        <v>46272</v>
      </c>
      <c r="AD2" s="115"/>
      <c r="AE2" s="115"/>
      <c r="AF2" s="116"/>
      <c r="AG2" s="114">
        <v>46273</v>
      </c>
      <c r="AH2" s="115"/>
      <c r="AI2" s="115"/>
      <c r="AJ2" s="116"/>
      <c r="AK2" s="114">
        <v>46274</v>
      </c>
      <c r="AL2" s="115"/>
      <c r="AM2" s="115"/>
      <c r="AN2" s="116"/>
      <c r="AO2" s="114">
        <v>46275</v>
      </c>
      <c r="AP2" s="115"/>
      <c r="AQ2" s="115"/>
      <c r="AR2" s="116"/>
      <c r="AS2" s="114">
        <v>46276</v>
      </c>
      <c r="AT2" s="115"/>
      <c r="AU2" s="115"/>
      <c r="AV2" s="116"/>
      <c r="AW2" s="114">
        <v>46277</v>
      </c>
      <c r="AX2" s="115"/>
      <c r="AY2" s="115"/>
      <c r="AZ2" s="116"/>
      <c r="BA2" s="114">
        <v>46278</v>
      </c>
      <c r="BB2" s="115"/>
      <c r="BC2" s="115"/>
      <c r="BD2" s="116"/>
      <c r="BE2" s="114">
        <v>46279</v>
      </c>
      <c r="BF2" s="115"/>
      <c r="BG2" s="115"/>
      <c r="BH2" s="116"/>
      <c r="BI2" s="114">
        <v>46280</v>
      </c>
      <c r="BJ2" s="115"/>
      <c r="BK2" s="115"/>
      <c r="BL2" s="116"/>
      <c r="BM2" s="114">
        <v>46281</v>
      </c>
      <c r="BN2" s="115"/>
      <c r="BO2" s="115"/>
      <c r="BP2" s="116"/>
      <c r="BQ2" s="114">
        <v>46282</v>
      </c>
      <c r="BR2" s="115"/>
      <c r="BS2" s="115"/>
      <c r="BT2" s="116"/>
      <c r="BU2" s="114">
        <v>46283</v>
      </c>
      <c r="BV2" s="115"/>
      <c r="BW2" s="115"/>
      <c r="BX2" s="116"/>
      <c r="BY2" s="114">
        <v>46284</v>
      </c>
      <c r="BZ2" s="115"/>
      <c r="CA2" s="115"/>
      <c r="CB2" s="116"/>
      <c r="CC2" s="114">
        <v>46285</v>
      </c>
      <c r="CD2" s="115"/>
      <c r="CE2" s="115"/>
      <c r="CF2" s="116"/>
      <c r="CG2" s="114">
        <v>46286</v>
      </c>
      <c r="CH2" s="115"/>
      <c r="CI2" s="115"/>
      <c r="CJ2" s="116"/>
      <c r="CK2" s="114">
        <v>46287</v>
      </c>
      <c r="CL2" s="115"/>
      <c r="CM2" s="115"/>
      <c r="CN2" s="116"/>
      <c r="CO2" s="114">
        <v>46288</v>
      </c>
      <c r="CP2" s="115"/>
      <c r="CQ2" s="115"/>
      <c r="CR2" s="116"/>
      <c r="CS2" s="114">
        <v>46289</v>
      </c>
      <c r="CT2" s="115"/>
      <c r="CU2" s="115"/>
      <c r="CV2" s="116"/>
      <c r="CW2" s="114">
        <v>46290</v>
      </c>
      <c r="CX2" s="115"/>
      <c r="CY2" s="115"/>
      <c r="CZ2" s="116"/>
      <c r="DA2" s="114">
        <v>46291</v>
      </c>
      <c r="DB2" s="115"/>
      <c r="DC2" s="115"/>
      <c r="DD2" s="116"/>
      <c r="DE2" s="114">
        <v>46292</v>
      </c>
      <c r="DF2" s="115"/>
      <c r="DG2" s="115"/>
      <c r="DH2" s="116"/>
      <c r="DI2" s="114">
        <v>46293</v>
      </c>
      <c r="DJ2" s="115"/>
      <c r="DK2" s="115"/>
      <c r="DL2" s="116"/>
      <c r="DM2" s="114">
        <v>46294</v>
      </c>
      <c r="DN2" s="115"/>
      <c r="DO2" s="115"/>
      <c r="DP2" s="116"/>
      <c r="DQ2" s="114">
        <v>46295</v>
      </c>
      <c r="DR2" s="115"/>
      <c r="DS2" s="115"/>
      <c r="DT2" s="116"/>
      <c r="DU2" s="14">
        <v>46296</v>
      </c>
      <c r="DV2" s="15"/>
      <c r="DW2" s="15"/>
      <c r="DX2" s="16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s="2" customFormat="1" x14ac:dyDescent="0.35">
      <c r="A3" s="17" t="s">
        <v>21</v>
      </c>
      <c r="B3" s="18"/>
      <c r="C3" s="19"/>
      <c r="D3" s="84">
        <f>D56</f>
        <v>0</v>
      </c>
      <c r="E3" s="20"/>
      <c r="F3" s="84">
        <f>F56</f>
        <v>0</v>
      </c>
      <c r="G3" s="20"/>
      <c r="H3" s="85">
        <f>H56</f>
        <v>0</v>
      </c>
      <c r="I3" s="19"/>
      <c r="J3" s="84">
        <f>J56</f>
        <v>0</v>
      </c>
      <c r="K3" s="20"/>
      <c r="L3" s="85">
        <f>L56</f>
        <v>0</v>
      </c>
      <c r="M3" s="19"/>
      <c r="N3" s="84">
        <f>N56</f>
        <v>0</v>
      </c>
      <c r="O3" s="20"/>
      <c r="P3" s="85">
        <f>P56</f>
        <v>0</v>
      </c>
      <c r="Q3" s="19"/>
      <c r="R3" s="84">
        <f>R56</f>
        <v>0</v>
      </c>
      <c r="S3" s="20"/>
      <c r="T3" s="85">
        <f>T56</f>
        <v>0</v>
      </c>
      <c r="U3" s="19"/>
      <c r="V3" s="84">
        <f>V56</f>
        <v>0</v>
      </c>
      <c r="W3" s="20"/>
      <c r="X3" s="85">
        <f>X56</f>
        <v>0</v>
      </c>
      <c r="Y3" s="19"/>
      <c r="Z3" s="84">
        <f>Z56</f>
        <v>0</v>
      </c>
      <c r="AA3" s="20"/>
      <c r="AB3" s="85">
        <f>AB56</f>
        <v>0</v>
      </c>
      <c r="AC3" s="19"/>
      <c r="AD3" s="84">
        <f>AD56</f>
        <v>0</v>
      </c>
      <c r="AE3" s="20"/>
      <c r="AF3" s="85">
        <f>AF56</f>
        <v>0</v>
      </c>
      <c r="AG3" s="19"/>
      <c r="AH3" s="84">
        <f>AH56</f>
        <v>0</v>
      </c>
      <c r="AI3" s="20"/>
      <c r="AJ3" s="85">
        <f>AJ56</f>
        <v>0</v>
      </c>
      <c r="AK3" s="19"/>
      <c r="AL3" s="84">
        <f>AL56</f>
        <v>0</v>
      </c>
      <c r="AM3" s="20"/>
      <c r="AN3" s="85">
        <f>AN56</f>
        <v>0</v>
      </c>
      <c r="AO3" s="19"/>
      <c r="AP3" s="84">
        <f>AP56</f>
        <v>0</v>
      </c>
      <c r="AQ3" s="20"/>
      <c r="AR3" s="85">
        <f>AR56</f>
        <v>0</v>
      </c>
      <c r="AS3" s="19"/>
      <c r="AT3" s="84">
        <f>AT56</f>
        <v>0</v>
      </c>
      <c r="AU3" s="20"/>
      <c r="AV3" s="85">
        <f>AV56</f>
        <v>0</v>
      </c>
      <c r="AW3" s="19"/>
      <c r="AX3" s="84">
        <f>AX56</f>
        <v>0</v>
      </c>
      <c r="AY3" s="20"/>
      <c r="AZ3" s="85">
        <f>AZ56</f>
        <v>0</v>
      </c>
      <c r="BA3" s="19"/>
      <c r="BB3" s="84">
        <f>BB56</f>
        <v>0</v>
      </c>
      <c r="BC3" s="20"/>
      <c r="BD3" s="85">
        <f>BD56</f>
        <v>0</v>
      </c>
      <c r="BE3" s="19"/>
      <c r="BF3" s="84">
        <f>BF56</f>
        <v>0</v>
      </c>
      <c r="BG3" s="20"/>
      <c r="BH3" s="85">
        <f>BH56</f>
        <v>0</v>
      </c>
      <c r="BI3" s="19"/>
      <c r="BJ3" s="84">
        <f>BJ56</f>
        <v>0</v>
      </c>
      <c r="BK3" s="20"/>
      <c r="BL3" s="85">
        <f>BL56</f>
        <v>0</v>
      </c>
      <c r="BM3" s="19"/>
      <c r="BN3" s="84">
        <f>BN56</f>
        <v>0</v>
      </c>
      <c r="BO3" s="20"/>
      <c r="BP3" s="85">
        <f>BP56</f>
        <v>0</v>
      </c>
      <c r="BQ3" s="19"/>
      <c r="BR3" s="84">
        <f>BR56</f>
        <v>0</v>
      </c>
      <c r="BS3" s="20"/>
      <c r="BT3" s="85">
        <f>BT56</f>
        <v>0</v>
      </c>
      <c r="BU3" s="19"/>
      <c r="BV3" s="84">
        <f>BV56</f>
        <v>0</v>
      </c>
      <c r="BW3" s="20"/>
      <c r="BX3" s="85">
        <f>BX56</f>
        <v>0</v>
      </c>
      <c r="BY3" s="19"/>
      <c r="BZ3" s="84">
        <f>BZ56</f>
        <v>0</v>
      </c>
      <c r="CA3" s="20"/>
      <c r="CB3" s="85">
        <f>CB56</f>
        <v>0</v>
      </c>
      <c r="CC3" s="19"/>
      <c r="CD3" s="84">
        <f>CD56</f>
        <v>0</v>
      </c>
      <c r="CE3" s="20"/>
      <c r="CF3" s="85">
        <f>CF56</f>
        <v>0</v>
      </c>
      <c r="CG3" s="19"/>
      <c r="CH3" s="84">
        <f>CH56</f>
        <v>0</v>
      </c>
      <c r="CI3" s="20"/>
      <c r="CJ3" s="85">
        <f>CJ56</f>
        <v>0</v>
      </c>
      <c r="CK3" s="19"/>
      <c r="CL3" s="84">
        <f>CL56</f>
        <v>0</v>
      </c>
      <c r="CM3" s="20"/>
      <c r="CN3" s="85">
        <f>CN56</f>
        <v>0</v>
      </c>
      <c r="CO3" s="19"/>
      <c r="CP3" s="84">
        <f>CP56</f>
        <v>0</v>
      </c>
      <c r="CQ3" s="20"/>
      <c r="CR3" s="85">
        <f>CR56</f>
        <v>0</v>
      </c>
      <c r="CS3" s="19"/>
      <c r="CT3" s="84">
        <f>CT56</f>
        <v>0</v>
      </c>
      <c r="CU3" s="20"/>
      <c r="CV3" s="85">
        <f>CV56</f>
        <v>0</v>
      </c>
      <c r="CW3" s="19"/>
      <c r="CX3" s="84">
        <f>CX56</f>
        <v>0</v>
      </c>
      <c r="CY3" s="20"/>
      <c r="CZ3" s="85">
        <f>CZ56</f>
        <v>0</v>
      </c>
      <c r="DA3" s="19"/>
      <c r="DB3" s="84">
        <f>DB56</f>
        <v>0</v>
      </c>
      <c r="DC3" s="20"/>
      <c r="DD3" s="85">
        <f>DD56</f>
        <v>0</v>
      </c>
      <c r="DE3" s="19"/>
      <c r="DF3" s="84">
        <f>DF56</f>
        <v>0</v>
      </c>
      <c r="DG3" s="20"/>
      <c r="DH3" s="85">
        <f>DH56</f>
        <v>0</v>
      </c>
      <c r="DI3" s="19"/>
      <c r="DJ3" s="84">
        <f>DJ56</f>
        <v>0</v>
      </c>
      <c r="DK3" s="20"/>
      <c r="DL3" s="85">
        <f>DL56</f>
        <v>0</v>
      </c>
      <c r="DM3" s="19"/>
      <c r="DN3" s="84">
        <f>DN56</f>
        <v>0</v>
      </c>
      <c r="DO3" s="20"/>
      <c r="DP3" s="85">
        <f>DP56</f>
        <v>0</v>
      </c>
      <c r="DQ3" s="19"/>
      <c r="DR3" s="84">
        <f>DR56</f>
        <v>0</v>
      </c>
      <c r="DS3" s="20"/>
      <c r="DT3" s="85">
        <f>DT56</f>
        <v>0</v>
      </c>
      <c r="DU3" s="19"/>
      <c r="DV3" s="84">
        <f>DV56</f>
        <v>0</v>
      </c>
      <c r="DW3" s="20"/>
      <c r="DX3" s="85">
        <f>DX56</f>
        <v>0</v>
      </c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</row>
    <row r="4" spans="1:145" s="2" customFormat="1" x14ac:dyDescent="0.35">
      <c r="A4" s="17" t="s">
        <v>75</v>
      </c>
      <c r="B4" s="18"/>
      <c r="C4" s="19"/>
      <c r="D4" s="84">
        <f>D55</f>
        <v>2830</v>
      </c>
      <c r="E4" s="20"/>
      <c r="F4" s="84">
        <f>F55</f>
        <v>179712.66999999995</v>
      </c>
      <c r="G4" s="20"/>
      <c r="H4" s="85">
        <f>H55</f>
        <v>18114.96</v>
      </c>
      <c r="I4" s="19"/>
      <c r="J4" s="84">
        <f>J55</f>
        <v>43945.790000000008</v>
      </c>
      <c r="K4" s="20"/>
      <c r="L4" s="85">
        <f>L55</f>
        <v>31132.61</v>
      </c>
      <c r="M4" s="19"/>
      <c r="N4" s="84">
        <f>N55</f>
        <v>23279.14</v>
      </c>
      <c r="O4" s="20"/>
      <c r="P4" s="85">
        <f>P55</f>
        <v>36919.379999999997</v>
      </c>
      <c r="Q4" s="19"/>
      <c r="R4" s="84">
        <f>R55</f>
        <v>17191.419999999998</v>
      </c>
      <c r="S4" s="20"/>
      <c r="T4" s="85">
        <f>T55</f>
        <v>32604.58</v>
      </c>
      <c r="U4" s="19"/>
      <c r="V4" s="84">
        <f>V55</f>
        <v>14384.05</v>
      </c>
      <c r="W4" s="20"/>
      <c r="X4" s="85">
        <f>X55</f>
        <v>24049.41</v>
      </c>
      <c r="Y4" s="19"/>
      <c r="Z4" s="84">
        <f>Z55</f>
        <v>20782.96</v>
      </c>
      <c r="AA4" s="20"/>
      <c r="AB4" s="85">
        <f>AB55</f>
        <v>20052.419999999998</v>
      </c>
      <c r="AC4" s="19"/>
      <c r="AD4" s="84">
        <f>AD55</f>
        <v>33467.54</v>
      </c>
      <c r="AE4" s="20"/>
      <c r="AF4" s="85">
        <f>AF55</f>
        <v>24464.120000000003</v>
      </c>
      <c r="AG4" s="19"/>
      <c r="AH4" s="84">
        <f>AH55</f>
        <v>47098.149999999994</v>
      </c>
      <c r="AI4" s="20"/>
      <c r="AJ4" s="85">
        <f>AJ55</f>
        <v>32365.489999999998</v>
      </c>
      <c r="AK4" s="19"/>
      <c r="AL4" s="84">
        <f>AL55</f>
        <v>0</v>
      </c>
      <c r="AM4" s="20"/>
      <c r="AN4" s="85">
        <f>AN55</f>
        <v>0</v>
      </c>
      <c r="AO4" s="19"/>
      <c r="AP4" s="84">
        <f>AP55</f>
        <v>0</v>
      </c>
      <c r="AQ4" s="20"/>
      <c r="AR4" s="85">
        <f>AR55</f>
        <v>0</v>
      </c>
      <c r="AS4" s="19"/>
      <c r="AT4" s="84">
        <f>AT55</f>
        <v>0</v>
      </c>
      <c r="AU4" s="20"/>
      <c r="AV4" s="85">
        <f>AV55</f>
        <v>0</v>
      </c>
      <c r="AW4" s="19"/>
      <c r="AX4" s="84">
        <f>AX55</f>
        <v>0</v>
      </c>
      <c r="AY4" s="20"/>
      <c r="AZ4" s="85">
        <f>AZ55</f>
        <v>0</v>
      </c>
      <c r="BA4" s="19"/>
      <c r="BB4" s="84">
        <f>BB55</f>
        <v>0</v>
      </c>
      <c r="BC4" s="20"/>
      <c r="BD4" s="85">
        <f>BD55</f>
        <v>0</v>
      </c>
      <c r="BE4" s="19"/>
      <c r="BF4" s="84">
        <f>BF55</f>
        <v>0</v>
      </c>
      <c r="BG4" s="20"/>
      <c r="BH4" s="85">
        <f>BH55</f>
        <v>0</v>
      </c>
      <c r="BI4" s="19"/>
      <c r="BJ4" s="84">
        <f>BJ55</f>
        <v>0</v>
      </c>
      <c r="BK4" s="20"/>
      <c r="BL4" s="85">
        <f>BL55</f>
        <v>0</v>
      </c>
      <c r="BM4" s="19"/>
      <c r="BN4" s="84">
        <f>BN55</f>
        <v>0</v>
      </c>
      <c r="BO4" s="20"/>
      <c r="BP4" s="85">
        <f>BP55</f>
        <v>0</v>
      </c>
      <c r="BQ4" s="19"/>
      <c r="BR4" s="84">
        <f>BR55</f>
        <v>0</v>
      </c>
      <c r="BS4" s="20"/>
      <c r="BT4" s="85">
        <f>BT55</f>
        <v>0</v>
      </c>
      <c r="BU4" s="19"/>
      <c r="BV4" s="84">
        <f>BV55</f>
        <v>0</v>
      </c>
      <c r="BW4" s="20"/>
      <c r="BX4" s="85">
        <f>BX55</f>
        <v>0</v>
      </c>
      <c r="BY4" s="19"/>
      <c r="BZ4" s="84">
        <f>BZ55</f>
        <v>0</v>
      </c>
      <c r="CA4" s="20"/>
      <c r="CB4" s="85">
        <f>CB55</f>
        <v>0</v>
      </c>
      <c r="CC4" s="19"/>
      <c r="CD4" s="84">
        <f>CD55</f>
        <v>0</v>
      </c>
      <c r="CE4" s="20"/>
      <c r="CF4" s="85">
        <f>CF55</f>
        <v>0</v>
      </c>
      <c r="CG4" s="19"/>
      <c r="CH4" s="84">
        <f>CH55</f>
        <v>0</v>
      </c>
      <c r="CI4" s="20"/>
      <c r="CJ4" s="85">
        <f>CJ55</f>
        <v>0</v>
      </c>
      <c r="CK4" s="19"/>
      <c r="CL4" s="84">
        <f>CL55</f>
        <v>0</v>
      </c>
      <c r="CM4" s="20"/>
      <c r="CN4" s="85">
        <f>CN55</f>
        <v>0</v>
      </c>
      <c r="CO4" s="19"/>
      <c r="CP4" s="84">
        <f>CP55</f>
        <v>0</v>
      </c>
      <c r="CQ4" s="20"/>
      <c r="CR4" s="85">
        <f>CR55</f>
        <v>0</v>
      </c>
      <c r="CS4" s="19"/>
      <c r="CT4" s="84">
        <f>CT55</f>
        <v>0</v>
      </c>
      <c r="CU4" s="20"/>
      <c r="CV4" s="85">
        <f>CV55</f>
        <v>0</v>
      </c>
      <c r="CW4" s="19"/>
      <c r="CX4" s="84">
        <f>CX55</f>
        <v>0</v>
      </c>
      <c r="CY4" s="20"/>
      <c r="CZ4" s="85">
        <f>CZ55</f>
        <v>0</v>
      </c>
      <c r="DA4" s="19"/>
      <c r="DB4" s="84">
        <f>DB55</f>
        <v>0</v>
      </c>
      <c r="DC4" s="20"/>
      <c r="DD4" s="85">
        <f>DD55</f>
        <v>0</v>
      </c>
      <c r="DE4" s="19"/>
      <c r="DF4" s="84">
        <f>DF55</f>
        <v>0</v>
      </c>
      <c r="DG4" s="20"/>
      <c r="DH4" s="85">
        <f>DH55</f>
        <v>0</v>
      </c>
      <c r="DI4" s="19"/>
      <c r="DJ4" s="84">
        <f>DJ55</f>
        <v>0</v>
      </c>
      <c r="DK4" s="20"/>
      <c r="DL4" s="85">
        <f>DL55</f>
        <v>0</v>
      </c>
      <c r="DM4" s="19"/>
      <c r="DN4" s="84">
        <f>DN55</f>
        <v>0</v>
      </c>
      <c r="DO4" s="20"/>
      <c r="DP4" s="85">
        <f>DP55</f>
        <v>0</v>
      </c>
      <c r="DQ4" s="19"/>
      <c r="DR4" s="84">
        <f>DR55</f>
        <v>0</v>
      </c>
      <c r="DS4" s="20"/>
      <c r="DT4" s="85">
        <f>DT55</f>
        <v>0</v>
      </c>
      <c r="DU4" s="19"/>
      <c r="DV4" s="84">
        <f>DV55</f>
        <v>0</v>
      </c>
      <c r="DW4" s="20"/>
      <c r="DX4" s="85">
        <f>DX55</f>
        <v>0</v>
      </c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</row>
    <row r="5" spans="1:145" s="2" customFormat="1" x14ac:dyDescent="0.35">
      <c r="A5" s="17" t="s">
        <v>76</v>
      </c>
      <c r="B5" s="18"/>
      <c r="C5" s="19"/>
      <c r="D5" s="84">
        <f>D58</f>
        <v>0</v>
      </c>
      <c r="E5" s="20"/>
      <c r="F5" s="84">
        <f>F58</f>
        <v>0</v>
      </c>
      <c r="G5" s="20"/>
      <c r="H5" s="85">
        <f>H58</f>
        <v>0</v>
      </c>
      <c r="I5" s="19"/>
      <c r="J5" s="84">
        <f>J58</f>
        <v>0</v>
      </c>
      <c r="K5" s="20"/>
      <c r="L5" s="85">
        <f>L58</f>
        <v>0</v>
      </c>
      <c r="M5" s="19"/>
      <c r="N5" s="84">
        <f>N58</f>
        <v>0</v>
      </c>
      <c r="O5" s="20"/>
      <c r="P5" s="85">
        <f>P58</f>
        <v>0</v>
      </c>
      <c r="Q5" s="19"/>
      <c r="R5" s="84">
        <f>R58</f>
        <v>0</v>
      </c>
      <c r="S5" s="20"/>
      <c r="T5" s="85">
        <f>T58</f>
        <v>0</v>
      </c>
      <c r="U5" s="19"/>
      <c r="V5" s="84">
        <f>V58</f>
        <v>0</v>
      </c>
      <c r="W5" s="20"/>
      <c r="X5" s="85">
        <f>X58</f>
        <v>0</v>
      </c>
      <c r="Y5" s="19"/>
      <c r="Z5" s="84">
        <f>Z58</f>
        <v>0</v>
      </c>
      <c r="AA5" s="20"/>
      <c r="AB5" s="85">
        <f>AB58</f>
        <v>0</v>
      </c>
      <c r="AC5" s="19"/>
      <c r="AD5" s="84">
        <f>AD58</f>
        <v>0</v>
      </c>
      <c r="AE5" s="20"/>
      <c r="AF5" s="85">
        <f>AF58</f>
        <v>0</v>
      </c>
      <c r="AG5" s="19"/>
      <c r="AH5" s="84">
        <f>AH58</f>
        <v>0</v>
      </c>
      <c r="AI5" s="20"/>
      <c r="AJ5" s="85">
        <f>AJ58</f>
        <v>0</v>
      </c>
      <c r="AK5" s="19"/>
      <c r="AL5" s="84">
        <f>AL58</f>
        <v>0</v>
      </c>
      <c r="AM5" s="20"/>
      <c r="AN5" s="85">
        <f>AN58</f>
        <v>0</v>
      </c>
      <c r="AO5" s="19"/>
      <c r="AP5" s="84">
        <f>AP58</f>
        <v>0</v>
      </c>
      <c r="AQ5" s="20"/>
      <c r="AR5" s="85">
        <f>AR58</f>
        <v>0</v>
      </c>
      <c r="AS5" s="19"/>
      <c r="AT5" s="84">
        <f>AT58</f>
        <v>0</v>
      </c>
      <c r="AU5" s="20"/>
      <c r="AV5" s="85">
        <f>AV58</f>
        <v>0</v>
      </c>
      <c r="AW5" s="19"/>
      <c r="AX5" s="84">
        <f>AX58</f>
        <v>0</v>
      </c>
      <c r="AY5" s="20"/>
      <c r="AZ5" s="85">
        <f>AZ58</f>
        <v>0</v>
      </c>
      <c r="BA5" s="19"/>
      <c r="BB5" s="84">
        <f>BB58</f>
        <v>0</v>
      </c>
      <c r="BC5" s="20"/>
      <c r="BD5" s="85">
        <f>BD58</f>
        <v>0</v>
      </c>
      <c r="BE5" s="19"/>
      <c r="BF5" s="84">
        <f>BF58</f>
        <v>0</v>
      </c>
      <c r="BG5" s="20"/>
      <c r="BH5" s="85">
        <f>BH58</f>
        <v>0</v>
      </c>
      <c r="BI5" s="19"/>
      <c r="BJ5" s="84">
        <f>BJ58</f>
        <v>0</v>
      </c>
      <c r="BK5" s="20"/>
      <c r="BL5" s="85">
        <f>BL58</f>
        <v>0</v>
      </c>
      <c r="BM5" s="19"/>
      <c r="BN5" s="84">
        <f>BN58</f>
        <v>0</v>
      </c>
      <c r="BO5" s="20"/>
      <c r="BP5" s="85">
        <f>BP58</f>
        <v>0</v>
      </c>
      <c r="BQ5" s="19"/>
      <c r="BR5" s="84">
        <f>BR58</f>
        <v>0</v>
      </c>
      <c r="BS5" s="20"/>
      <c r="BT5" s="85">
        <f>BT58</f>
        <v>0</v>
      </c>
      <c r="BU5" s="19"/>
      <c r="BV5" s="84">
        <f>BV58</f>
        <v>0</v>
      </c>
      <c r="BW5" s="20"/>
      <c r="BX5" s="85">
        <f>BX58</f>
        <v>0</v>
      </c>
      <c r="BY5" s="19"/>
      <c r="BZ5" s="84">
        <f>BZ58</f>
        <v>0</v>
      </c>
      <c r="CA5" s="20"/>
      <c r="CB5" s="85">
        <f>CB58</f>
        <v>0</v>
      </c>
      <c r="CC5" s="19"/>
      <c r="CD5" s="84">
        <f>CD58</f>
        <v>0</v>
      </c>
      <c r="CE5" s="20"/>
      <c r="CF5" s="85">
        <f>CF58</f>
        <v>0</v>
      </c>
      <c r="CG5" s="19"/>
      <c r="CH5" s="84">
        <f>CH58</f>
        <v>0</v>
      </c>
      <c r="CI5" s="20"/>
      <c r="CJ5" s="85">
        <f>CJ58</f>
        <v>0</v>
      </c>
      <c r="CK5" s="19"/>
      <c r="CL5" s="84">
        <f>CL58</f>
        <v>0</v>
      </c>
      <c r="CM5" s="20"/>
      <c r="CN5" s="85">
        <f>CN58</f>
        <v>0</v>
      </c>
      <c r="CO5" s="19"/>
      <c r="CP5" s="84">
        <f>CP58</f>
        <v>0</v>
      </c>
      <c r="CQ5" s="20"/>
      <c r="CR5" s="85">
        <f>CR58</f>
        <v>0</v>
      </c>
      <c r="CS5" s="19"/>
      <c r="CT5" s="84">
        <f>CT58</f>
        <v>0</v>
      </c>
      <c r="CU5" s="20"/>
      <c r="CV5" s="85">
        <f>CV58</f>
        <v>0</v>
      </c>
      <c r="CW5" s="19"/>
      <c r="CX5" s="84">
        <f>CX58</f>
        <v>0</v>
      </c>
      <c r="CY5" s="20"/>
      <c r="CZ5" s="85">
        <f>CZ58</f>
        <v>0</v>
      </c>
      <c r="DA5" s="19"/>
      <c r="DB5" s="84">
        <f>DB58</f>
        <v>0</v>
      </c>
      <c r="DC5" s="20"/>
      <c r="DD5" s="85">
        <f>DD58</f>
        <v>0</v>
      </c>
      <c r="DE5" s="19"/>
      <c r="DF5" s="84">
        <f>DF58</f>
        <v>0</v>
      </c>
      <c r="DG5" s="20"/>
      <c r="DH5" s="85">
        <f>DH58</f>
        <v>0</v>
      </c>
      <c r="DI5" s="19"/>
      <c r="DJ5" s="84">
        <f>DJ58</f>
        <v>0</v>
      </c>
      <c r="DK5" s="20"/>
      <c r="DL5" s="85">
        <f>DL58</f>
        <v>0</v>
      </c>
      <c r="DM5" s="19"/>
      <c r="DN5" s="84">
        <f>DN58</f>
        <v>0</v>
      </c>
      <c r="DO5" s="20"/>
      <c r="DP5" s="85">
        <f>DP58</f>
        <v>0</v>
      </c>
      <c r="DQ5" s="19"/>
      <c r="DR5" s="84">
        <f>DR58</f>
        <v>0</v>
      </c>
      <c r="DS5" s="20"/>
      <c r="DT5" s="85">
        <f>DT58</f>
        <v>0</v>
      </c>
      <c r="DU5" s="19"/>
      <c r="DV5" s="84">
        <f>DV58</f>
        <v>0</v>
      </c>
      <c r="DW5" s="20"/>
      <c r="DX5" s="85">
        <f>DX58</f>
        <v>0</v>
      </c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</row>
    <row r="6" spans="1:145" s="3" customFormat="1" x14ac:dyDescent="0.35">
      <c r="A6" s="17" t="s">
        <v>73</v>
      </c>
      <c r="B6" s="21"/>
      <c r="C6" s="117">
        <f>+D67+H67+F67</f>
        <v>0</v>
      </c>
      <c r="D6" s="118"/>
      <c r="E6" s="118"/>
      <c r="F6" s="118"/>
      <c r="G6" s="118"/>
      <c r="H6" s="119"/>
      <c r="I6" s="117">
        <f>+J67+L67</f>
        <v>0</v>
      </c>
      <c r="J6" s="118"/>
      <c r="K6" s="118"/>
      <c r="L6" s="119"/>
      <c r="M6" s="117">
        <f>+N67+P67</f>
        <v>0</v>
      </c>
      <c r="N6" s="118"/>
      <c r="O6" s="118"/>
      <c r="P6" s="119"/>
      <c r="Q6" s="117">
        <f>+R67+T67</f>
        <v>0</v>
      </c>
      <c r="R6" s="118"/>
      <c r="S6" s="118"/>
      <c r="T6" s="119"/>
      <c r="U6" s="117">
        <f>+V67+X67</f>
        <v>0</v>
      </c>
      <c r="V6" s="118"/>
      <c r="W6" s="118"/>
      <c r="X6" s="119"/>
      <c r="Y6" s="117">
        <f>+Z67+AB67</f>
        <v>0</v>
      </c>
      <c r="Z6" s="118"/>
      <c r="AA6" s="118"/>
      <c r="AB6" s="119"/>
      <c r="AC6" s="117">
        <f>+AD67+AF67</f>
        <v>0</v>
      </c>
      <c r="AD6" s="118"/>
      <c r="AE6" s="118"/>
      <c r="AF6" s="119"/>
      <c r="AG6" s="117">
        <f>+AH67+AJ67</f>
        <v>0</v>
      </c>
      <c r="AH6" s="118"/>
      <c r="AI6" s="118"/>
      <c r="AJ6" s="119"/>
      <c r="AK6" s="117">
        <f>+AL67+AN67</f>
        <v>0</v>
      </c>
      <c r="AL6" s="118"/>
      <c r="AM6" s="118"/>
      <c r="AN6" s="119"/>
      <c r="AO6" s="117">
        <f>+AP67+AR67</f>
        <v>0</v>
      </c>
      <c r="AP6" s="118"/>
      <c r="AQ6" s="118"/>
      <c r="AR6" s="119"/>
      <c r="AS6" s="117">
        <f>+AT67+AV67</f>
        <v>0</v>
      </c>
      <c r="AT6" s="118"/>
      <c r="AU6" s="118"/>
      <c r="AV6" s="119"/>
      <c r="AW6" s="117">
        <f>+AX67+AZ67</f>
        <v>0</v>
      </c>
      <c r="AX6" s="118"/>
      <c r="AY6" s="118"/>
      <c r="AZ6" s="119"/>
      <c r="BA6" s="117">
        <f>+BB67+BD67</f>
        <v>0</v>
      </c>
      <c r="BB6" s="118"/>
      <c r="BC6" s="118"/>
      <c r="BD6" s="119"/>
      <c r="BE6" s="117">
        <f>+BF67+BH67</f>
        <v>0</v>
      </c>
      <c r="BF6" s="118"/>
      <c r="BG6" s="118"/>
      <c r="BH6" s="119"/>
      <c r="BI6" s="117">
        <f>+BJ67+BL67</f>
        <v>0</v>
      </c>
      <c r="BJ6" s="118"/>
      <c r="BK6" s="118"/>
      <c r="BL6" s="119"/>
      <c r="BM6" s="117">
        <f>+BN67+BP67</f>
        <v>0</v>
      </c>
      <c r="BN6" s="118"/>
      <c r="BO6" s="118"/>
      <c r="BP6" s="119"/>
      <c r="BQ6" s="117">
        <f>+BR67+BT67</f>
        <v>0</v>
      </c>
      <c r="BR6" s="118"/>
      <c r="BS6" s="118"/>
      <c r="BT6" s="119"/>
      <c r="BU6" s="117">
        <f>+BV67+BX67</f>
        <v>0</v>
      </c>
      <c r="BV6" s="118"/>
      <c r="BW6" s="118"/>
      <c r="BX6" s="119"/>
      <c r="BY6" s="117">
        <f>+BZ67+CB67</f>
        <v>0</v>
      </c>
      <c r="BZ6" s="118"/>
      <c r="CA6" s="118"/>
      <c r="CB6" s="119"/>
      <c r="CC6" s="117">
        <f>+CD67+CF67</f>
        <v>0</v>
      </c>
      <c r="CD6" s="118"/>
      <c r="CE6" s="118"/>
      <c r="CF6" s="119"/>
      <c r="CG6" s="117">
        <f>+CH67+CJ67</f>
        <v>0</v>
      </c>
      <c r="CH6" s="118"/>
      <c r="CI6" s="118"/>
      <c r="CJ6" s="119"/>
      <c r="CK6" s="117">
        <f>+CL67+CN67</f>
        <v>0</v>
      </c>
      <c r="CL6" s="118"/>
      <c r="CM6" s="118"/>
      <c r="CN6" s="119"/>
      <c r="CO6" s="117">
        <f>+CP67+CR67</f>
        <v>0</v>
      </c>
      <c r="CP6" s="118"/>
      <c r="CQ6" s="118"/>
      <c r="CR6" s="119"/>
      <c r="CS6" s="117">
        <f>+CT67+CV67</f>
        <v>0</v>
      </c>
      <c r="CT6" s="118"/>
      <c r="CU6" s="118"/>
      <c r="CV6" s="119"/>
      <c r="CW6" s="117">
        <f>+CX67+CZ67</f>
        <v>0</v>
      </c>
      <c r="CX6" s="118"/>
      <c r="CY6" s="118"/>
      <c r="CZ6" s="119"/>
      <c r="DA6" s="117">
        <f>+DB67+DD67</f>
        <v>0</v>
      </c>
      <c r="DB6" s="118"/>
      <c r="DC6" s="118"/>
      <c r="DD6" s="119"/>
      <c r="DE6" s="117">
        <f>+DF67+DH67</f>
        <v>0</v>
      </c>
      <c r="DF6" s="118"/>
      <c r="DG6" s="118"/>
      <c r="DH6" s="119"/>
      <c r="DI6" s="117">
        <f>+DJ67+DL67</f>
        <v>0</v>
      </c>
      <c r="DJ6" s="118"/>
      <c r="DK6" s="118"/>
      <c r="DL6" s="119"/>
      <c r="DM6" s="117">
        <f>+DN67+DP67</f>
        <v>0</v>
      </c>
      <c r="DN6" s="118"/>
      <c r="DO6" s="118"/>
      <c r="DP6" s="119"/>
      <c r="DQ6" s="117">
        <f>+DR67+DT67</f>
        <v>0</v>
      </c>
      <c r="DR6" s="118"/>
      <c r="DS6" s="118"/>
      <c r="DT6" s="119"/>
      <c r="DU6" s="24"/>
      <c r="DV6" s="22"/>
      <c r="DW6" s="22"/>
      <c r="DX6" s="23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</row>
    <row r="7" spans="1:145" s="3" customFormat="1" x14ac:dyDescent="0.35">
      <c r="A7" s="17" t="s">
        <v>74</v>
      </c>
      <c r="B7" s="21"/>
      <c r="C7" s="117">
        <f>D69+F69+H69</f>
        <v>682.98</v>
      </c>
      <c r="D7" s="118"/>
      <c r="E7" s="118"/>
      <c r="F7" s="118"/>
      <c r="G7" s="118"/>
      <c r="H7" s="119"/>
      <c r="I7" s="117">
        <f>+J69+L69</f>
        <v>-54</v>
      </c>
      <c r="J7" s="118"/>
      <c r="K7" s="118"/>
      <c r="L7" s="119"/>
      <c r="M7" s="117">
        <f>+N69+P69</f>
        <v>-120</v>
      </c>
      <c r="N7" s="118"/>
      <c r="O7" s="118"/>
      <c r="P7" s="119"/>
      <c r="Q7" s="117">
        <f>+R69+T69</f>
        <v>0</v>
      </c>
      <c r="R7" s="118"/>
      <c r="S7" s="118"/>
      <c r="T7" s="119"/>
      <c r="U7" s="117">
        <f>+V69+X69</f>
        <v>0</v>
      </c>
      <c r="V7" s="118"/>
      <c r="W7" s="118"/>
      <c r="X7" s="119"/>
      <c r="Y7" s="117">
        <f>+Z69+AB69</f>
        <v>-200.5</v>
      </c>
      <c r="Z7" s="118"/>
      <c r="AA7" s="118"/>
      <c r="AB7" s="119"/>
      <c r="AC7" s="117">
        <f>+AD69+AF69</f>
        <v>0</v>
      </c>
      <c r="AD7" s="118"/>
      <c r="AE7" s="118"/>
      <c r="AF7" s="119"/>
      <c r="AG7" s="117">
        <f>+AH69+AJ69</f>
        <v>0</v>
      </c>
      <c r="AH7" s="118"/>
      <c r="AI7" s="118"/>
      <c r="AJ7" s="119"/>
      <c r="AK7" s="117">
        <f>+AL69+AN69</f>
        <v>0</v>
      </c>
      <c r="AL7" s="118"/>
      <c r="AM7" s="118"/>
      <c r="AN7" s="119"/>
      <c r="AO7" s="117">
        <f>+AP69+AR69</f>
        <v>0</v>
      </c>
      <c r="AP7" s="118"/>
      <c r="AQ7" s="118"/>
      <c r="AR7" s="119"/>
      <c r="AS7" s="117">
        <f>+AT69+AV69</f>
        <v>0</v>
      </c>
      <c r="AT7" s="118"/>
      <c r="AU7" s="118"/>
      <c r="AV7" s="119"/>
      <c r="AW7" s="117">
        <f>+AX69+AZ69</f>
        <v>0</v>
      </c>
      <c r="AX7" s="118"/>
      <c r="AY7" s="118"/>
      <c r="AZ7" s="119"/>
      <c r="BA7" s="117">
        <f>+BB69+BD69</f>
        <v>0</v>
      </c>
      <c r="BB7" s="118"/>
      <c r="BC7" s="118"/>
      <c r="BD7" s="119"/>
      <c r="BE7" s="117">
        <f>+BF69+BH69</f>
        <v>0</v>
      </c>
      <c r="BF7" s="118"/>
      <c r="BG7" s="118"/>
      <c r="BH7" s="119"/>
      <c r="BI7" s="117">
        <f>+BJ69+BL69</f>
        <v>0</v>
      </c>
      <c r="BJ7" s="118"/>
      <c r="BK7" s="118"/>
      <c r="BL7" s="119"/>
      <c r="BM7" s="117">
        <f>+BN69+BP69</f>
        <v>0</v>
      </c>
      <c r="BN7" s="118"/>
      <c r="BO7" s="118"/>
      <c r="BP7" s="119"/>
      <c r="BQ7" s="117">
        <f>+BR69+BT69</f>
        <v>0</v>
      </c>
      <c r="BR7" s="118"/>
      <c r="BS7" s="118"/>
      <c r="BT7" s="119"/>
      <c r="BU7" s="117">
        <f>+BV69+BX69</f>
        <v>0</v>
      </c>
      <c r="BV7" s="118"/>
      <c r="BW7" s="118"/>
      <c r="BX7" s="119"/>
      <c r="BY7" s="117">
        <f>+BZ69+CB69</f>
        <v>0</v>
      </c>
      <c r="BZ7" s="118"/>
      <c r="CA7" s="118"/>
      <c r="CB7" s="119"/>
      <c r="CC7" s="117">
        <f>+CD69+CF69</f>
        <v>0</v>
      </c>
      <c r="CD7" s="118"/>
      <c r="CE7" s="118"/>
      <c r="CF7" s="119"/>
      <c r="CG7" s="117">
        <f>+CH69+CJ69</f>
        <v>0</v>
      </c>
      <c r="CH7" s="118"/>
      <c r="CI7" s="118"/>
      <c r="CJ7" s="119"/>
      <c r="CK7" s="117">
        <f>+CL69+CN69</f>
        <v>0</v>
      </c>
      <c r="CL7" s="118"/>
      <c r="CM7" s="118"/>
      <c r="CN7" s="119"/>
      <c r="CO7" s="117">
        <f>+CP69+CR69</f>
        <v>0</v>
      </c>
      <c r="CP7" s="118"/>
      <c r="CQ7" s="118"/>
      <c r="CR7" s="119"/>
      <c r="CS7" s="117">
        <f>+CT69+CV69</f>
        <v>0</v>
      </c>
      <c r="CT7" s="118"/>
      <c r="CU7" s="118"/>
      <c r="CV7" s="119"/>
      <c r="CW7" s="117">
        <f>+CX69+CZ69</f>
        <v>0</v>
      </c>
      <c r="CX7" s="118"/>
      <c r="CY7" s="118"/>
      <c r="CZ7" s="119"/>
      <c r="DA7" s="117">
        <f>+DB69+DD69</f>
        <v>0</v>
      </c>
      <c r="DB7" s="118"/>
      <c r="DC7" s="118"/>
      <c r="DD7" s="119"/>
      <c r="DE7" s="117">
        <f>+DF69+DH69</f>
        <v>0</v>
      </c>
      <c r="DF7" s="118"/>
      <c r="DG7" s="118"/>
      <c r="DH7" s="119"/>
      <c r="DI7" s="117">
        <f>+DJ69+DL69</f>
        <v>0</v>
      </c>
      <c r="DJ7" s="118"/>
      <c r="DK7" s="118"/>
      <c r="DL7" s="119"/>
      <c r="DM7" s="117">
        <f>+DN69+DP69</f>
        <v>0</v>
      </c>
      <c r="DN7" s="118"/>
      <c r="DO7" s="118"/>
      <c r="DP7" s="119"/>
      <c r="DQ7" s="117">
        <f>+DR69+DT69</f>
        <v>0</v>
      </c>
      <c r="DR7" s="118"/>
      <c r="DS7" s="118"/>
      <c r="DT7" s="119"/>
      <c r="DU7" s="24"/>
      <c r="DV7" s="22"/>
      <c r="DW7" s="22"/>
      <c r="DX7" s="23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5">
      <c r="A8" s="17"/>
      <c r="B8" s="25"/>
      <c r="C8" s="122"/>
      <c r="D8" s="120"/>
      <c r="E8" s="120"/>
      <c r="F8" s="120"/>
      <c r="G8" s="120"/>
      <c r="H8" s="121"/>
      <c r="I8" s="122"/>
      <c r="J8" s="120"/>
      <c r="K8" s="120"/>
      <c r="L8" s="121"/>
      <c r="M8" s="122"/>
      <c r="N8" s="120"/>
      <c r="O8" s="120"/>
      <c r="P8" s="121"/>
      <c r="Q8" s="122"/>
      <c r="R8" s="120"/>
      <c r="S8" s="120"/>
      <c r="T8" s="121"/>
      <c r="U8" s="122"/>
      <c r="V8" s="120"/>
      <c r="W8" s="120"/>
      <c r="X8" s="121"/>
      <c r="Y8" s="122"/>
      <c r="Z8" s="120"/>
      <c r="AA8" s="120"/>
      <c r="AB8" s="121"/>
      <c r="AC8" s="122"/>
      <c r="AD8" s="120"/>
      <c r="AE8" s="120"/>
      <c r="AF8" s="121"/>
      <c r="AG8" s="122"/>
      <c r="AH8" s="120"/>
      <c r="AI8" s="120"/>
      <c r="AJ8" s="121"/>
      <c r="AK8" s="122"/>
      <c r="AL8" s="120"/>
      <c r="AM8" s="120"/>
      <c r="AN8" s="121"/>
      <c r="AO8" s="122"/>
      <c r="AP8" s="120"/>
      <c r="AQ8" s="120"/>
      <c r="AR8" s="121"/>
      <c r="AS8" s="122"/>
      <c r="AT8" s="120"/>
      <c r="AU8" s="120"/>
      <c r="AV8" s="121"/>
      <c r="AW8" s="122"/>
      <c r="AX8" s="120"/>
      <c r="AY8" s="120"/>
      <c r="AZ8" s="121"/>
      <c r="BA8" s="122"/>
      <c r="BB8" s="120"/>
      <c r="BC8" s="120"/>
      <c r="BD8" s="121"/>
      <c r="BE8" s="122"/>
      <c r="BF8" s="120"/>
      <c r="BG8" s="120"/>
      <c r="BH8" s="121"/>
      <c r="BI8" s="122"/>
      <c r="BJ8" s="120"/>
      <c r="BK8" s="120"/>
      <c r="BL8" s="121"/>
      <c r="BM8" s="122"/>
      <c r="BN8" s="120"/>
      <c r="BO8" s="120"/>
      <c r="BP8" s="121"/>
      <c r="BQ8" s="122"/>
      <c r="BR8" s="120"/>
      <c r="BS8" s="120"/>
      <c r="BT8" s="121"/>
      <c r="BU8" s="122"/>
      <c r="BV8" s="120"/>
      <c r="BW8" s="120"/>
      <c r="BX8" s="121"/>
      <c r="BY8" s="122"/>
      <c r="BZ8" s="120"/>
      <c r="CA8" s="120"/>
      <c r="CB8" s="121"/>
      <c r="CC8" s="122"/>
      <c r="CD8" s="120"/>
      <c r="CE8" s="120"/>
      <c r="CF8" s="121"/>
      <c r="CG8" s="122"/>
      <c r="CH8" s="120"/>
      <c r="CI8" s="120"/>
      <c r="CJ8" s="121"/>
      <c r="CK8" s="122"/>
      <c r="CL8" s="120"/>
      <c r="CM8" s="120"/>
      <c r="CN8" s="121"/>
      <c r="CO8" s="122"/>
      <c r="CP8" s="120"/>
      <c r="CQ8" s="120"/>
      <c r="CR8" s="121"/>
      <c r="CS8" s="122"/>
      <c r="CT8" s="120"/>
      <c r="CU8" s="120"/>
      <c r="CV8" s="121"/>
      <c r="CW8" s="122"/>
      <c r="CX8" s="120"/>
      <c r="CY8" s="120"/>
      <c r="CZ8" s="121"/>
      <c r="DA8" s="122"/>
      <c r="DB8" s="120"/>
      <c r="DC8" s="120"/>
      <c r="DD8" s="121"/>
      <c r="DE8" s="122"/>
      <c r="DF8" s="120"/>
      <c r="DG8" s="120"/>
      <c r="DH8" s="121"/>
      <c r="DI8" s="122"/>
      <c r="DJ8" s="120"/>
      <c r="DK8" s="120"/>
      <c r="DL8" s="121"/>
      <c r="DM8" s="122"/>
      <c r="DN8" s="120"/>
      <c r="DO8" s="120"/>
      <c r="DP8" s="121"/>
      <c r="DQ8" s="122"/>
      <c r="DR8" s="120"/>
      <c r="DS8" s="120"/>
      <c r="DT8" s="121"/>
      <c r="DU8" s="26"/>
      <c r="DV8" s="27"/>
      <c r="DW8" s="27"/>
      <c r="DX8" s="28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  <row r="9" spans="1:145" x14ac:dyDescent="0.35">
      <c r="A9" s="29" t="s">
        <v>58</v>
      </c>
      <c r="B9" s="25"/>
      <c r="C9" s="26" t="s">
        <v>78</v>
      </c>
      <c r="D9" s="27"/>
      <c r="E9" s="27" t="s">
        <v>78</v>
      </c>
      <c r="F9" s="27"/>
      <c r="G9" s="27" t="s">
        <v>78</v>
      </c>
      <c r="H9" s="28"/>
      <c r="I9" s="26" t="s">
        <v>78</v>
      </c>
      <c r="J9" s="27"/>
      <c r="K9" s="27" t="s">
        <v>78</v>
      </c>
      <c r="L9" s="28"/>
      <c r="M9" s="26" t="s">
        <v>78</v>
      </c>
      <c r="N9" s="27"/>
      <c r="O9" s="27" t="s">
        <v>78</v>
      </c>
      <c r="P9" s="28"/>
      <c r="Q9" s="26" t="s">
        <v>78</v>
      </c>
      <c r="R9" s="27"/>
      <c r="S9" s="27" t="s">
        <v>78</v>
      </c>
      <c r="T9" s="28"/>
      <c r="U9" s="26" t="s">
        <v>78</v>
      </c>
      <c r="V9" s="27"/>
      <c r="W9" s="27" t="s">
        <v>78</v>
      </c>
      <c r="X9" s="28"/>
      <c r="Y9" s="26" t="s">
        <v>78</v>
      </c>
      <c r="Z9" s="27"/>
      <c r="AA9" s="27" t="s">
        <v>78</v>
      </c>
      <c r="AB9" s="28"/>
      <c r="AC9" s="26" t="s">
        <v>78</v>
      </c>
      <c r="AD9" s="27"/>
      <c r="AE9" s="27" t="s">
        <v>78</v>
      </c>
      <c r="AF9" s="28"/>
      <c r="AG9" s="26" t="s">
        <v>78</v>
      </c>
      <c r="AH9" s="27"/>
      <c r="AI9" s="27" t="s">
        <v>78</v>
      </c>
      <c r="AJ9" s="28"/>
      <c r="AK9" s="26" t="s">
        <v>78</v>
      </c>
      <c r="AL9" s="27"/>
      <c r="AM9" s="27" t="s">
        <v>78</v>
      </c>
      <c r="AN9" s="28"/>
      <c r="AO9" s="26" t="s">
        <v>78</v>
      </c>
      <c r="AP9" s="27"/>
      <c r="AQ9" s="27" t="s">
        <v>78</v>
      </c>
      <c r="AR9" s="28"/>
      <c r="AS9" s="26" t="s">
        <v>78</v>
      </c>
      <c r="AT9" s="27"/>
      <c r="AU9" s="27" t="s">
        <v>78</v>
      </c>
      <c r="AV9" s="28"/>
      <c r="AW9" s="26" t="s">
        <v>78</v>
      </c>
      <c r="AX9" s="27"/>
      <c r="AY9" s="27" t="s">
        <v>78</v>
      </c>
      <c r="AZ9" s="28"/>
      <c r="BA9" s="26" t="s">
        <v>78</v>
      </c>
      <c r="BB9" s="27"/>
      <c r="BC9" s="27" t="s">
        <v>78</v>
      </c>
      <c r="BD9" s="28"/>
      <c r="BE9" s="26" t="s">
        <v>78</v>
      </c>
      <c r="BF9" s="27"/>
      <c r="BG9" s="27" t="s">
        <v>78</v>
      </c>
      <c r="BH9" s="28"/>
      <c r="BI9" s="26" t="s">
        <v>78</v>
      </c>
      <c r="BJ9" s="27"/>
      <c r="BK9" s="27" t="s">
        <v>78</v>
      </c>
      <c r="BL9" s="28"/>
      <c r="BM9" s="26" t="s">
        <v>78</v>
      </c>
      <c r="BN9" s="27"/>
      <c r="BO9" s="27" t="s">
        <v>78</v>
      </c>
      <c r="BP9" s="28"/>
      <c r="BQ9" s="26" t="s">
        <v>78</v>
      </c>
      <c r="BR9" s="27"/>
      <c r="BS9" s="27" t="s">
        <v>78</v>
      </c>
      <c r="BT9" s="28"/>
      <c r="BU9" s="26" t="s">
        <v>78</v>
      </c>
      <c r="BV9" s="27"/>
      <c r="BW9" s="27" t="s">
        <v>78</v>
      </c>
      <c r="BX9" s="28"/>
      <c r="BY9" s="26" t="s">
        <v>78</v>
      </c>
      <c r="BZ9" s="27"/>
      <c r="CA9" s="27" t="s">
        <v>78</v>
      </c>
      <c r="CB9" s="28"/>
      <c r="CC9" s="26" t="s">
        <v>78</v>
      </c>
      <c r="CD9" s="27"/>
      <c r="CE9" s="27" t="s">
        <v>78</v>
      </c>
      <c r="CF9" s="28"/>
      <c r="CG9" s="26" t="s">
        <v>78</v>
      </c>
      <c r="CH9" s="27"/>
      <c r="CI9" s="27" t="s">
        <v>78</v>
      </c>
      <c r="CJ9" s="28"/>
      <c r="CK9" s="26" t="s">
        <v>78</v>
      </c>
      <c r="CL9" s="27"/>
      <c r="CM9" s="27" t="s">
        <v>78</v>
      </c>
      <c r="CN9" s="28"/>
      <c r="CO9" s="26" t="s">
        <v>78</v>
      </c>
      <c r="CP9" s="27"/>
      <c r="CQ9" s="27" t="s">
        <v>78</v>
      </c>
      <c r="CR9" s="28"/>
      <c r="CS9" s="26" t="s">
        <v>78</v>
      </c>
      <c r="CT9" s="27"/>
      <c r="CU9" s="27" t="s">
        <v>78</v>
      </c>
      <c r="CV9" s="28"/>
      <c r="CW9" s="26" t="s">
        <v>78</v>
      </c>
      <c r="CX9" s="27"/>
      <c r="CY9" s="27" t="s">
        <v>78</v>
      </c>
      <c r="CZ9" s="28"/>
      <c r="DA9" s="26" t="s">
        <v>78</v>
      </c>
      <c r="DB9" s="27"/>
      <c r="DC9" s="27" t="s">
        <v>78</v>
      </c>
      <c r="DD9" s="28"/>
      <c r="DE9" s="26" t="s">
        <v>78</v>
      </c>
      <c r="DF9" s="27"/>
      <c r="DG9" s="27" t="s">
        <v>78</v>
      </c>
      <c r="DH9" s="28"/>
      <c r="DI9" s="26" t="s">
        <v>78</v>
      </c>
      <c r="DJ9" s="27"/>
      <c r="DK9" s="27" t="s">
        <v>78</v>
      </c>
      <c r="DL9" s="28"/>
      <c r="DM9" s="26" t="s">
        <v>78</v>
      </c>
      <c r="DN9" s="27"/>
      <c r="DO9" s="27" t="s">
        <v>78</v>
      </c>
      <c r="DP9" s="28"/>
      <c r="DQ9" s="26" t="s">
        <v>78</v>
      </c>
      <c r="DR9" s="27"/>
      <c r="DS9" s="27" t="s">
        <v>78</v>
      </c>
      <c r="DT9" s="28"/>
      <c r="DU9" s="26" t="s">
        <v>78</v>
      </c>
      <c r="DV9" s="27"/>
      <c r="DW9" s="27" t="s">
        <v>78</v>
      </c>
      <c r="DX9" s="2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</row>
    <row r="10" spans="1:145" x14ac:dyDescent="0.35">
      <c r="A10" s="30" t="s">
        <v>57</v>
      </c>
      <c r="B10" s="25"/>
      <c r="C10" s="31" t="s">
        <v>79</v>
      </c>
      <c r="D10" s="32"/>
      <c r="E10" s="32" t="s">
        <v>79</v>
      </c>
      <c r="F10" s="32"/>
      <c r="G10" s="32" t="s">
        <v>79</v>
      </c>
      <c r="H10" s="33"/>
      <c r="I10" s="31" t="s">
        <v>79</v>
      </c>
      <c r="J10" s="32"/>
      <c r="K10" s="32" t="s">
        <v>79</v>
      </c>
      <c r="L10" s="33"/>
      <c r="M10" s="31" t="s">
        <v>79</v>
      </c>
      <c r="N10" s="32"/>
      <c r="O10" s="32" t="s">
        <v>79</v>
      </c>
      <c r="P10" s="33"/>
      <c r="Q10" s="31" t="s">
        <v>79</v>
      </c>
      <c r="R10" s="32"/>
      <c r="S10" s="32" t="s">
        <v>79</v>
      </c>
      <c r="T10" s="33"/>
      <c r="U10" s="31" t="s">
        <v>79</v>
      </c>
      <c r="V10" s="32"/>
      <c r="W10" s="32" t="s">
        <v>79</v>
      </c>
      <c r="X10" s="33"/>
      <c r="Y10" s="31" t="s">
        <v>79</v>
      </c>
      <c r="Z10" s="32"/>
      <c r="AA10" s="32" t="s">
        <v>79</v>
      </c>
      <c r="AB10" s="33"/>
      <c r="AC10" s="31" t="s">
        <v>79</v>
      </c>
      <c r="AD10" s="32"/>
      <c r="AE10" s="32" t="s">
        <v>79</v>
      </c>
      <c r="AF10" s="33"/>
      <c r="AG10" s="31" t="s">
        <v>79</v>
      </c>
      <c r="AH10" s="32"/>
      <c r="AI10" s="32" t="s">
        <v>79</v>
      </c>
      <c r="AJ10" s="33"/>
      <c r="AK10" s="31" t="s">
        <v>79</v>
      </c>
      <c r="AL10" s="32"/>
      <c r="AM10" s="32" t="s">
        <v>79</v>
      </c>
      <c r="AN10" s="33"/>
      <c r="AO10" s="31" t="s">
        <v>79</v>
      </c>
      <c r="AP10" s="32"/>
      <c r="AQ10" s="32" t="s">
        <v>79</v>
      </c>
      <c r="AR10" s="33"/>
      <c r="AS10" s="31" t="s">
        <v>79</v>
      </c>
      <c r="AT10" s="32"/>
      <c r="AU10" s="32" t="s">
        <v>79</v>
      </c>
      <c r="AV10" s="33"/>
      <c r="AW10" s="31" t="s">
        <v>79</v>
      </c>
      <c r="AX10" s="32"/>
      <c r="AY10" s="32" t="s">
        <v>79</v>
      </c>
      <c r="AZ10" s="33"/>
      <c r="BA10" s="31" t="s">
        <v>79</v>
      </c>
      <c r="BB10" s="32"/>
      <c r="BC10" s="32" t="s">
        <v>79</v>
      </c>
      <c r="BD10" s="33"/>
      <c r="BE10" s="31" t="s">
        <v>79</v>
      </c>
      <c r="BF10" s="32"/>
      <c r="BG10" s="32" t="s">
        <v>79</v>
      </c>
      <c r="BH10" s="33"/>
      <c r="BI10" s="31" t="s">
        <v>79</v>
      </c>
      <c r="BJ10" s="32"/>
      <c r="BK10" s="32" t="s">
        <v>79</v>
      </c>
      <c r="BL10" s="33"/>
      <c r="BM10" s="31" t="s">
        <v>79</v>
      </c>
      <c r="BN10" s="32"/>
      <c r="BO10" s="32" t="s">
        <v>79</v>
      </c>
      <c r="BP10" s="33"/>
      <c r="BQ10" s="31" t="s">
        <v>79</v>
      </c>
      <c r="BR10" s="32"/>
      <c r="BS10" s="32" t="s">
        <v>79</v>
      </c>
      <c r="BT10" s="33"/>
      <c r="BU10" s="31" t="s">
        <v>79</v>
      </c>
      <c r="BV10" s="32"/>
      <c r="BW10" s="32" t="s">
        <v>79</v>
      </c>
      <c r="BX10" s="33"/>
      <c r="BY10" s="31" t="s">
        <v>79</v>
      </c>
      <c r="BZ10" s="32"/>
      <c r="CA10" s="32" t="s">
        <v>79</v>
      </c>
      <c r="CB10" s="33"/>
      <c r="CC10" s="31" t="s">
        <v>79</v>
      </c>
      <c r="CD10" s="32"/>
      <c r="CE10" s="32" t="s">
        <v>79</v>
      </c>
      <c r="CF10" s="33"/>
      <c r="CG10" s="31" t="s">
        <v>79</v>
      </c>
      <c r="CH10" s="32"/>
      <c r="CI10" s="32" t="s">
        <v>79</v>
      </c>
      <c r="CJ10" s="33"/>
      <c r="CK10" s="31" t="s">
        <v>79</v>
      </c>
      <c r="CL10" s="32"/>
      <c r="CM10" s="32" t="s">
        <v>79</v>
      </c>
      <c r="CN10" s="33"/>
      <c r="CO10" s="31" t="s">
        <v>79</v>
      </c>
      <c r="CP10" s="32"/>
      <c r="CQ10" s="32" t="s">
        <v>79</v>
      </c>
      <c r="CR10" s="33"/>
      <c r="CS10" s="31" t="s">
        <v>79</v>
      </c>
      <c r="CT10" s="32"/>
      <c r="CU10" s="32" t="s">
        <v>79</v>
      </c>
      <c r="CV10" s="33"/>
      <c r="CW10" s="31" t="s">
        <v>79</v>
      </c>
      <c r="CX10" s="32"/>
      <c r="CY10" s="32" t="s">
        <v>79</v>
      </c>
      <c r="CZ10" s="33"/>
      <c r="DA10" s="31" t="s">
        <v>79</v>
      </c>
      <c r="DB10" s="32"/>
      <c r="DC10" s="32" t="s">
        <v>79</v>
      </c>
      <c r="DD10" s="33"/>
      <c r="DE10" s="31" t="s">
        <v>79</v>
      </c>
      <c r="DF10" s="32"/>
      <c r="DG10" s="32" t="s">
        <v>79</v>
      </c>
      <c r="DH10" s="33"/>
      <c r="DI10" s="31" t="s">
        <v>79</v>
      </c>
      <c r="DJ10" s="32"/>
      <c r="DK10" s="32" t="s">
        <v>79</v>
      </c>
      <c r="DL10" s="33"/>
      <c r="DM10" s="31" t="s">
        <v>79</v>
      </c>
      <c r="DN10" s="32"/>
      <c r="DO10" s="32" t="s">
        <v>79</v>
      </c>
      <c r="DP10" s="33"/>
      <c r="DQ10" s="31" t="s">
        <v>79</v>
      </c>
      <c r="DR10" s="32"/>
      <c r="DS10" s="32" t="s">
        <v>79</v>
      </c>
      <c r="DT10" s="33"/>
      <c r="DU10" s="31" t="s">
        <v>79</v>
      </c>
      <c r="DV10" s="32"/>
      <c r="DW10" s="32" t="s">
        <v>79</v>
      </c>
      <c r="DX10" s="33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</row>
    <row r="11" spans="1:145" x14ac:dyDescent="0.35">
      <c r="A11" s="34" t="s">
        <v>59</v>
      </c>
      <c r="B11" s="25"/>
      <c r="C11" s="26" t="s">
        <v>59</v>
      </c>
      <c r="D11" s="27"/>
      <c r="E11" s="27" t="s">
        <v>59</v>
      </c>
      <c r="F11" s="27"/>
      <c r="G11" s="27" t="s">
        <v>59</v>
      </c>
      <c r="H11" s="28"/>
      <c r="I11" s="26" t="s">
        <v>59</v>
      </c>
      <c r="J11" s="27"/>
      <c r="K11" s="27" t="s">
        <v>59</v>
      </c>
      <c r="L11" s="28"/>
      <c r="M11" s="26" t="s">
        <v>59</v>
      </c>
      <c r="N11" s="27"/>
      <c r="O11" s="27" t="s">
        <v>59</v>
      </c>
      <c r="P11" s="28"/>
      <c r="Q11" s="26" t="s">
        <v>59</v>
      </c>
      <c r="R11" s="27"/>
      <c r="S11" s="27" t="s">
        <v>59</v>
      </c>
      <c r="T11" s="28"/>
      <c r="U11" s="26" t="s">
        <v>59</v>
      </c>
      <c r="V11" s="27"/>
      <c r="W11" s="27" t="s">
        <v>59</v>
      </c>
      <c r="X11" s="28"/>
      <c r="Y11" s="26" t="s">
        <v>59</v>
      </c>
      <c r="Z11" s="27"/>
      <c r="AA11" s="27" t="s">
        <v>59</v>
      </c>
      <c r="AB11" s="28"/>
      <c r="AC11" s="26" t="s">
        <v>59</v>
      </c>
      <c r="AD11" s="27"/>
      <c r="AE11" s="27" t="s">
        <v>59</v>
      </c>
      <c r="AF11" s="28"/>
      <c r="AG11" s="26" t="s">
        <v>59</v>
      </c>
      <c r="AH11" s="27"/>
      <c r="AI11" s="27" t="s">
        <v>59</v>
      </c>
      <c r="AJ11" s="28"/>
      <c r="AK11" s="26" t="s">
        <v>59</v>
      </c>
      <c r="AL11" s="27"/>
      <c r="AM11" s="27" t="s">
        <v>59</v>
      </c>
      <c r="AN11" s="28"/>
      <c r="AO11" s="26" t="s">
        <v>59</v>
      </c>
      <c r="AP11" s="27"/>
      <c r="AQ11" s="27" t="s">
        <v>59</v>
      </c>
      <c r="AR11" s="28"/>
      <c r="AS11" s="26" t="s">
        <v>59</v>
      </c>
      <c r="AT11" s="27"/>
      <c r="AU11" s="27" t="s">
        <v>59</v>
      </c>
      <c r="AV11" s="28"/>
      <c r="AW11" s="26" t="s">
        <v>59</v>
      </c>
      <c r="AX11" s="27"/>
      <c r="AY11" s="27" t="s">
        <v>59</v>
      </c>
      <c r="AZ11" s="28"/>
      <c r="BA11" s="26" t="s">
        <v>59</v>
      </c>
      <c r="BB11" s="27"/>
      <c r="BC11" s="27" t="s">
        <v>59</v>
      </c>
      <c r="BD11" s="28"/>
      <c r="BE11" s="26" t="s">
        <v>59</v>
      </c>
      <c r="BF11" s="27"/>
      <c r="BG11" s="27" t="s">
        <v>59</v>
      </c>
      <c r="BH11" s="28"/>
      <c r="BI11" s="26" t="s">
        <v>59</v>
      </c>
      <c r="BJ11" s="27"/>
      <c r="BK11" s="27" t="s">
        <v>59</v>
      </c>
      <c r="BL11" s="28"/>
      <c r="BM11" s="26" t="s">
        <v>59</v>
      </c>
      <c r="BN11" s="27"/>
      <c r="BO11" s="27" t="s">
        <v>59</v>
      </c>
      <c r="BP11" s="28"/>
      <c r="BQ11" s="26" t="s">
        <v>59</v>
      </c>
      <c r="BR11" s="27"/>
      <c r="BS11" s="27" t="s">
        <v>59</v>
      </c>
      <c r="BT11" s="28"/>
      <c r="BU11" s="26" t="s">
        <v>59</v>
      </c>
      <c r="BV11" s="27"/>
      <c r="BW11" s="27" t="s">
        <v>59</v>
      </c>
      <c r="BX11" s="28"/>
      <c r="BY11" s="26" t="s">
        <v>59</v>
      </c>
      <c r="BZ11" s="27"/>
      <c r="CA11" s="27" t="s">
        <v>59</v>
      </c>
      <c r="CB11" s="28"/>
      <c r="CC11" s="26" t="s">
        <v>59</v>
      </c>
      <c r="CD11" s="27"/>
      <c r="CE11" s="27" t="s">
        <v>59</v>
      </c>
      <c r="CF11" s="28"/>
      <c r="CG11" s="26" t="s">
        <v>59</v>
      </c>
      <c r="CH11" s="27"/>
      <c r="CI11" s="27" t="s">
        <v>59</v>
      </c>
      <c r="CJ11" s="28"/>
      <c r="CK11" s="26" t="s">
        <v>59</v>
      </c>
      <c r="CL11" s="27"/>
      <c r="CM11" s="27" t="s">
        <v>59</v>
      </c>
      <c r="CN11" s="28"/>
      <c r="CO11" s="26" t="s">
        <v>59</v>
      </c>
      <c r="CP11" s="27"/>
      <c r="CQ11" s="27" t="s">
        <v>59</v>
      </c>
      <c r="CR11" s="28"/>
      <c r="CS11" s="26" t="s">
        <v>59</v>
      </c>
      <c r="CT11" s="27"/>
      <c r="CU11" s="27" t="s">
        <v>59</v>
      </c>
      <c r="CV11" s="28"/>
      <c r="CW11" s="26" t="s">
        <v>59</v>
      </c>
      <c r="CX11" s="27"/>
      <c r="CY11" s="27" t="s">
        <v>59</v>
      </c>
      <c r="CZ11" s="28"/>
      <c r="DA11" s="26" t="s">
        <v>59</v>
      </c>
      <c r="DB11" s="27"/>
      <c r="DC11" s="27" t="s">
        <v>59</v>
      </c>
      <c r="DD11" s="28"/>
      <c r="DE11" s="26" t="s">
        <v>59</v>
      </c>
      <c r="DF11" s="27"/>
      <c r="DG11" s="27" t="s">
        <v>59</v>
      </c>
      <c r="DH11" s="28"/>
      <c r="DI11" s="26" t="s">
        <v>59</v>
      </c>
      <c r="DJ11" s="27"/>
      <c r="DK11" s="27" t="s">
        <v>59</v>
      </c>
      <c r="DL11" s="28"/>
      <c r="DM11" s="26" t="s">
        <v>59</v>
      </c>
      <c r="DN11" s="27"/>
      <c r="DO11" s="27" t="s">
        <v>59</v>
      </c>
      <c r="DP11" s="28"/>
      <c r="DQ11" s="26" t="s">
        <v>59</v>
      </c>
      <c r="DR11" s="27"/>
      <c r="DS11" s="27" t="s">
        <v>59</v>
      </c>
      <c r="DT11" s="28"/>
      <c r="DU11" s="26" t="s">
        <v>59</v>
      </c>
      <c r="DV11" s="27"/>
      <c r="DW11" s="27" t="s">
        <v>59</v>
      </c>
      <c r="DX11" s="28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</row>
    <row r="12" spans="1:145" x14ac:dyDescent="0.35">
      <c r="A12" s="34" t="s">
        <v>56</v>
      </c>
      <c r="B12" s="25"/>
      <c r="C12" s="26" t="s">
        <v>80</v>
      </c>
      <c r="D12" s="27"/>
      <c r="E12" s="27" t="s">
        <v>80</v>
      </c>
      <c r="F12" s="27"/>
      <c r="G12" s="27" t="s">
        <v>80</v>
      </c>
      <c r="H12" s="28"/>
      <c r="I12" s="26" t="s">
        <v>80</v>
      </c>
      <c r="J12" s="27"/>
      <c r="K12" s="27" t="s">
        <v>80</v>
      </c>
      <c r="L12" s="28"/>
      <c r="M12" s="26" t="s">
        <v>80</v>
      </c>
      <c r="N12" s="27"/>
      <c r="O12" s="27" t="s">
        <v>80</v>
      </c>
      <c r="P12" s="28"/>
      <c r="Q12" s="26" t="s">
        <v>80</v>
      </c>
      <c r="R12" s="27"/>
      <c r="S12" s="27" t="s">
        <v>80</v>
      </c>
      <c r="T12" s="28"/>
      <c r="U12" s="26" t="s">
        <v>80</v>
      </c>
      <c r="V12" s="27"/>
      <c r="W12" s="27" t="s">
        <v>80</v>
      </c>
      <c r="X12" s="28"/>
      <c r="Y12" s="26" t="s">
        <v>80</v>
      </c>
      <c r="Z12" s="27"/>
      <c r="AA12" s="27" t="s">
        <v>80</v>
      </c>
      <c r="AB12" s="28"/>
      <c r="AC12" s="26" t="s">
        <v>80</v>
      </c>
      <c r="AD12" s="27"/>
      <c r="AE12" s="27" t="s">
        <v>80</v>
      </c>
      <c r="AF12" s="28"/>
      <c r="AG12" s="26" t="s">
        <v>80</v>
      </c>
      <c r="AH12" s="27"/>
      <c r="AI12" s="27" t="s">
        <v>80</v>
      </c>
      <c r="AJ12" s="28"/>
      <c r="AK12" s="26" t="s">
        <v>80</v>
      </c>
      <c r="AL12" s="27"/>
      <c r="AM12" s="27" t="s">
        <v>80</v>
      </c>
      <c r="AN12" s="28"/>
      <c r="AO12" s="26" t="s">
        <v>80</v>
      </c>
      <c r="AP12" s="27"/>
      <c r="AQ12" s="27" t="s">
        <v>80</v>
      </c>
      <c r="AR12" s="28"/>
      <c r="AS12" s="26" t="s">
        <v>80</v>
      </c>
      <c r="AT12" s="27"/>
      <c r="AU12" s="27" t="s">
        <v>80</v>
      </c>
      <c r="AV12" s="28"/>
      <c r="AW12" s="26" t="s">
        <v>80</v>
      </c>
      <c r="AX12" s="27"/>
      <c r="AY12" s="27" t="s">
        <v>80</v>
      </c>
      <c r="AZ12" s="28"/>
      <c r="BA12" s="26" t="s">
        <v>80</v>
      </c>
      <c r="BB12" s="27"/>
      <c r="BC12" s="27" t="s">
        <v>80</v>
      </c>
      <c r="BD12" s="28"/>
      <c r="BE12" s="26" t="s">
        <v>80</v>
      </c>
      <c r="BF12" s="27"/>
      <c r="BG12" s="27" t="s">
        <v>80</v>
      </c>
      <c r="BH12" s="28"/>
      <c r="BI12" s="26" t="s">
        <v>80</v>
      </c>
      <c r="BJ12" s="27"/>
      <c r="BK12" s="27" t="s">
        <v>80</v>
      </c>
      <c r="BL12" s="28"/>
      <c r="BM12" s="26" t="s">
        <v>80</v>
      </c>
      <c r="BN12" s="27"/>
      <c r="BO12" s="27" t="s">
        <v>80</v>
      </c>
      <c r="BP12" s="28"/>
      <c r="BQ12" s="26" t="s">
        <v>80</v>
      </c>
      <c r="BR12" s="27"/>
      <c r="BS12" s="27" t="s">
        <v>80</v>
      </c>
      <c r="BT12" s="28"/>
      <c r="BU12" s="26" t="s">
        <v>80</v>
      </c>
      <c r="BV12" s="27"/>
      <c r="BW12" s="27" t="s">
        <v>80</v>
      </c>
      <c r="BX12" s="28"/>
      <c r="BY12" s="26" t="s">
        <v>80</v>
      </c>
      <c r="BZ12" s="27"/>
      <c r="CA12" s="27" t="s">
        <v>80</v>
      </c>
      <c r="CB12" s="28"/>
      <c r="CC12" s="26" t="s">
        <v>80</v>
      </c>
      <c r="CD12" s="27"/>
      <c r="CE12" s="27" t="s">
        <v>80</v>
      </c>
      <c r="CF12" s="28"/>
      <c r="CG12" s="26" t="s">
        <v>80</v>
      </c>
      <c r="CH12" s="27"/>
      <c r="CI12" s="27" t="s">
        <v>80</v>
      </c>
      <c r="CJ12" s="28"/>
      <c r="CK12" s="26" t="s">
        <v>80</v>
      </c>
      <c r="CL12" s="27"/>
      <c r="CM12" s="27" t="s">
        <v>80</v>
      </c>
      <c r="CN12" s="28"/>
      <c r="CO12" s="26" t="s">
        <v>80</v>
      </c>
      <c r="CP12" s="27"/>
      <c r="CQ12" s="27" t="s">
        <v>80</v>
      </c>
      <c r="CR12" s="28"/>
      <c r="CS12" s="26" t="s">
        <v>80</v>
      </c>
      <c r="CT12" s="27"/>
      <c r="CU12" s="27" t="s">
        <v>80</v>
      </c>
      <c r="CV12" s="28"/>
      <c r="CW12" s="26" t="s">
        <v>80</v>
      </c>
      <c r="CX12" s="27"/>
      <c r="CY12" s="27" t="s">
        <v>80</v>
      </c>
      <c r="CZ12" s="28"/>
      <c r="DA12" s="26" t="s">
        <v>80</v>
      </c>
      <c r="DB12" s="27"/>
      <c r="DC12" s="27" t="s">
        <v>80</v>
      </c>
      <c r="DD12" s="28"/>
      <c r="DE12" s="26" t="s">
        <v>80</v>
      </c>
      <c r="DF12" s="27"/>
      <c r="DG12" s="27" t="s">
        <v>80</v>
      </c>
      <c r="DH12" s="28"/>
      <c r="DI12" s="26" t="s">
        <v>80</v>
      </c>
      <c r="DJ12" s="27"/>
      <c r="DK12" s="27" t="s">
        <v>80</v>
      </c>
      <c r="DL12" s="28"/>
      <c r="DM12" s="26" t="s">
        <v>80</v>
      </c>
      <c r="DN12" s="27"/>
      <c r="DO12" s="27" t="s">
        <v>80</v>
      </c>
      <c r="DP12" s="28"/>
      <c r="DQ12" s="26" t="s">
        <v>80</v>
      </c>
      <c r="DR12" s="27"/>
      <c r="DS12" s="27" t="s">
        <v>80</v>
      </c>
      <c r="DT12" s="28"/>
      <c r="DU12" s="26" t="s">
        <v>80</v>
      </c>
      <c r="DV12" s="27"/>
      <c r="DW12" s="27" t="s">
        <v>80</v>
      </c>
      <c r="DX12" s="28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</row>
    <row r="13" spans="1:145" x14ac:dyDescent="0.35">
      <c r="A13" s="17" t="s">
        <v>77</v>
      </c>
      <c r="B13" s="25"/>
      <c r="C13" s="26"/>
      <c r="D13" s="27"/>
      <c r="E13" s="27"/>
      <c r="F13" s="27"/>
      <c r="G13" s="27"/>
      <c r="H13" s="28"/>
      <c r="I13" s="26"/>
      <c r="J13" s="27"/>
      <c r="K13" s="27"/>
      <c r="L13" s="28"/>
      <c r="M13" s="26"/>
      <c r="N13" s="27"/>
      <c r="O13" s="27"/>
      <c r="P13" s="28"/>
      <c r="Q13" s="26"/>
      <c r="R13" s="27"/>
      <c r="S13" s="27"/>
      <c r="T13" s="28"/>
      <c r="U13" s="26"/>
      <c r="V13" s="27"/>
      <c r="W13" s="27"/>
      <c r="X13" s="28"/>
      <c r="Y13" s="26"/>
      <c r="Z13" s="27"/>
      <c r="AA13" s="27"/>
      <c r="AB13" s="28"/>
      <c r="AC13" s="26"/>
      <c r="AD13" s="27"/>
      <c r="AE13" s="27"/>
      <c r="AF13" s="28"/>
      <c r="AG13" s="26"/>
      <c r="AH13" s="27"/>
      <c r="AI13" s="27"/>
      <c r="AJ13" s="28"/>
      <c r="AK13" s="26"/>
      <c r="AL13" s="27"/>
      <c r="AM13" s="27"/>
      <c r="AN13" s="28"/>
      <c r="AO13" s="26"/>
      <c r="AP13" s="27"/>
      <c r="AQ13" s="27"/>
      <c r="AR13" s="28"/>
      <c r="AS13" s="26"/>
      <c r="AT13" s="27"/>
      <c r="AU13" s="27"/>
      <c r="AV13" s="28"/>
      <c r="AW13" s="26"/>
      <c r="AX13" s="27"/>
      <c r="AY13" s="27"/>
      <c r="AZ13" s="28"/>
      <c r="BA13" s="26"/>
      <c r="BB13" s="27"/>
      <c r="BC13" s="27"/>
      <c r="BD13" s="28"/>
      <c r="BE13" s="26"/>
      <c r="BF13" s="27"/>
      <c r="BG13" s="27"/>
      <c r="BH13" s="28"/>
      <c r="BI13" s="26"/>
      <c r="BJ13" s="27"/>
      <c r="BK13" s="27"/>
      <c r="BL13" s="28"/>
      <c r="BM13" s="26"/>
      <c r="BN13" s="27"/>
      <c r="BO13" s="27"/>
      <c r="BP13" s="28"/>
      <c r="BQ13" s="26"/>
      <c r="BR13" s="27"/>
      <c r="BS13" s="27"/>
      <c r="BT13" s="28"/>
      <c r="BU13" s="26"/>
      <c r="BV13" s="27"/>
      <c r="BW13" s="27"/>
      <c r="BX13" s="28"/>
      <c r="BY13" s="26"/>
      <c r="BZ13" s="27"/>
      <c r="CA13" s="27"/>
      <c r="CB13" s="28"/>
      <c r="CC13" s="26"/>
      <c r="CD13" s="27"/>
      <c r="CE13" s="27"/>
      <c r="CF13" s="28"/>
      <c r="CG13" s="26"/>
      <c r="CH13" s="27"/>
      <c r="CI13" s="27"/>
      <c r="CJ13" s="28"/>
      <c r="CK13" s="26"/>
      <c r="CL13" s="27"/>
      <c r="CM13" s="27"/>
      <c r="CN13" s="28"/>
      <c r="CO13" s="26"/>
      <c r="CP13" s="27"/>
      <c r="CQ13" s="27"/>
      <c r="CR13" s="28"/>
      <c r="CS13" s="26"/>
      <c r="CT13" s="27"/>
      <c r="CU13" s="27"/>
      <c r="CV13" s="28"/>
      <c r="CW13" s="26"/>
      <c r="CX13" s="27"/>
      <c r="CY13" s="27"/>
      <c r="CZ13" s="28"/>
      <c r="DA13" s="26"/>
      <c r="DB13" s="27"/>
      <c r="DC13" s="27"/>
      <c r="DD13" s="28"/>
      <c r="DE13" s="26"/>
      <c r="DF13" s="27"/>
      <c r="DG13" s="27"/>
      <c r="DH13" s="28"/>
      <c r="DI13" s="26"/>
      <c r="DJ13" s="27"/>
      <c r="DK13" s="27"/>
      <c r="DL13" s="28"/>
      <c r="DM13" s="26"/>
      <c r="DN13" s="27"/>
      <c r="DO13" s="27"/>
      <c r="DP13" s="28"/>
      <c r="DQ13" s="26"/>
      <c r="DR13" s="27"/>
      <c r="DS13" s="27"/>
      <c r="DT13" s="28"/>
      <c r="DU13" s="26"/>
      <c r="DV13" s="27"/>
      <c r="DW13" s="27"/>
      <c r="DX13" s="35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</row>
    <row r="14" spans="1:145" x14ac:dyDescent="0.35">
      <c r="A14" s="17" t="s">
        <v>71</v>
      </c>
      <c r="B14" s="25"/>
      <c r="C14" s="26"/>
      <c r="D14" s="27"/>
      <c r="E14" s="27"/>
      <c r="F14" s="27"/>
      <c r="G14" s="27"/>
      <c r="H14" s="28"/>
      <c r="I14" s="26"/>
      <c r="J14" s="27"/>
      <c r="K14" s="27"/>
      <c r="L14" s="28"/>
      <c r="M14" s="26"/>
      <c r="N14" s="27"/>
      <c r="O14" s="27"/>
      <c r="P14" s="28"/>
      <c r="Q14" s="26"/>
      <c r="R14" s="27"/>
      <c r="S14" s="27"/>
      <c r="T14" s="28"/>
      <c r="U14" s="26"/>
      <c r="V14" s="27"/>
      <c r="W14" s="27"/>
      <c r="X14" s="28"/>
      <c r="Y14" s="26"/>
      <c r="Z14" s="27"/>
      <c r="AA14" s="27"/>
      <c r="AB14" s="28"/>
      <c r="AC14" s="26"/>
      <c r="AD14" s="27"/>
      <c r="AE14" s="27"/>
      <c r="AF14" s="28"/>
      <c r="AG14" s="26"/>
      <c r="AH14" s="27"/>
      <c r="AI14" s="27"/>
      <c r="AJ14" s="28"/>
      <c r="AK14" s="26"/>
      <c r="AL14" s="27"/>
      <c r="AM14" s="27"/>
      <c r="AN14" s="28"/>
      <c r="AO14" s="26"/>
      <c r="AP14" s="27"/>
      <c r="AQ14" s="27"/>
      <c r="AR14" s="28"/>
      <c r="AS14" s="26"/>
      <c r="AT14" s="27"/>
      <c r="AU14" s="27"/>
      <c r="AV14" s="28"/>
      <c r="AW14" s="26"/>
      <c r="AX14" s="27"/>
      <c r="AY14" s="27"/>
      <c r="AZ14" s="28"/>
      <c r="BA14" s="26"/>
      <c r="BB14" s="27"/>
      <c r="BC14" s="27"/>
      <c r="BD14" s="28"/>
      <c r="BE14" s="26"/>
      <c r="BF14" s="27"/>
      <c r="BG14" s="27"/>
      <c r="BH14" s="28"/>
      <c r="BI14" s="26"/>
      <c r="BJ14" s="27"/>
      <c r="BK14" s="27"/>
      <c r="BL14" s="28"/>
      <c r="BM14" s="26"/>
      <c r="BN14" s="27"/>
      <c r="BO14" s="27"/>
      <c r="BP14" s="28"/>
      <c r="BQ14" s="26"/>
      <c r="BR14" s="27"/>
      <c r="BS14" s="27"/>
      <c r="BT14" s="28"/>
      <c r="BU14" s="26"/>
      <c r="BV14" s="27"/>
      <c r="BW14" s="27"/>
      <c r="BX14" s="28"/>
      <c r="BY14" s="26"/>
      <c r="BZ14" s="27"/>
      <c r="CA14" s="27"/>
      <c r="CB14" s="28"/>
      <c r="CC14" s="26"/>
      <c r="CD14" s="27"/>
      <c r="CE14" s="27"/>
      <c r="CF14" s="28"/>
      <c r="CG14" s="26"/>
      <c r="CH14" s="27"/>
      <c r="CI14" s="27"/>
      <c r="CJ14" s="28"/>
      <c r="CK14" s="26"/>
      <c r="CL14" s="27"/>
      <c r="CM14" s="27"/>
      <c r="CN14" s="28"/>
      <c r="CO14" s="26"/>
      <c r="CP14" s="27"/>
      <c r="CQ14" s="27"/>
      <c r="CR14" s="28"/>
      <c r="CS14" s="26"/>
      <c r="CT14" s="27"/>
      <c r="CU14" s="27"/>
      <c r="CV14" s="28"/>
      <c r="CW14" s="26"/>
      <c r="CX14" s="27"/>
      <c r="CY14" s="27"/>
      <c r="CZ14" s="28"/>
      <c r="DA14" s="26"/>
      <c r="DB14" s="27"/>
      <c r="DC14" s="27"/>
      <c r="DD14" s="28"/>
      <c r="DE14" s="26"/>
      <c r="DF14" s="27"/>
      <c r="DG14" s="27"/>
      <c r="DH14" s="28"/>
      <c r="DI14" s="26"/>
      <c r="DJ14" s="27"/>
      <c r="DK14" s="27"/>
      <c r="DL14" s="28"/>
      <c r="DM14" s="26"/>
      <c r="DN14" s="27"/>
      <c r="DO14" s="27"/>
      <c r="DP14" s="28"/>
      <c r="DQ14" s="26"/>
      <c r="DR14" s="27"/>
      <c r="DS14" s="27"/>
      <c r="DT14" s="28"/>
      <c r="DU14" s="26"/>
      <c r="DV14" s="27"/>
      <c r="DW14" s="27"/>
      <c r="DX14" s="35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</row>
    <row r="15" spans="1:145" ht="15" thickBot="1" x14ac:dyDescent="0.4">
      <c r="A15" s="17" t="s">
        <v>72</v>
      </c>
      <c r="B15" s="25"/>
      <c r="C15" s="26"/>
      <c r="D15" s="27"/>
      <c r="E15" s="27"/>
      <c r="F15" s="27"/>
      <c r="G15" s="27"/>
      <c r="H15" s="28"/>
      <c r="I15" s="26"/>
      <c r="J15" s="27"/>
      <c r="K15" s="27"/>
      <c r="L15" s="28"/>
      <c r="M15" s="26"/>
      <c r="N15" s="27"/>
      <c r="O15" s="27"/>
      <c r="P15" s="28"/>
      <c r="Q15" s="26"/>
      <c r="R15" s="27"/>
      <c r="S15" s="27"/>
      <c r="T15" s="28"/>
      <c r="U15" s="26"/>
      <c r="V15" s="27"/>
      <c r="W15" s="27"/>
      <c r="X15" s="28"/>
      <c r="Y15" s="26"/>
      <c r="Z15" s="27"/>
      <c r="AA15" s="27"/>
      <c r="AB15" s="28"/>
      <c r="AC15" s="26"/>
      <c r="AD15" s="27"/>
      <c r="AE15" s="27"/>
      <c r="AF15" s="28"/>
      <c r="AG15" s="26"/>
      <c r="AH15" s="27"/>
      <c r="AI15" s="27"/>
      <c r="AJ15" s="28"/>
      <c r="AK15" s="26"/>
      <c r="AL15" s="27"/>
      <c r="AM15" s="27"/>
      <c r="AN15" s="28"/>
      <c r="AO15" s="26"/>
      <c r="AP15" s="27"/>
      <c r="AQ15" s="27"/>
      <c r="AR15" s="28"/>
      <c r="AS15" s="26"/>
      <c r="AT15" s="27"/>
      <c r="AU15" s="27"/>
      <c r="AV15" s="28"/>
      <c r="AW15" s="26"/>
      <c r="AX15" s="27"/>
      <c r="AY15" s="27"/>
      <c r="AZ15" s="28"/>
      <c r="BA15" s="26"/>
      <c r="BB15" s="27"/>
      <c r="BC15" s="27"/>
      <c r="BD15" s="28"/>
      <c r="BE15" s="26"/>
      <c r="BF15" s="27"/>
      <c r="BG15" s="27"/>
      <c r="BH15" s="28"/>
      <c r="BI15" s="26"/>
      <c r="BJ15" s="27"/>
      <c r="BK15" s="27"/>
      <c r="BL15" s="28"/>
      <c r="BM15" s="26"/>
      <c r="BN15" s="27"/>
      <c r="BO15" s="27"/>
      <c r="BP15" s="28"/>
      <c r="BQ15" s="26"/>
      <c r="BR15" s="27"/>
      <c r="BS15" s="27"/>
      <c r="BT15" s="28"/>
      <c r="BU15" s="26"/>
      <c r="BV15" s="27"/>
      <c r="BW15" s="27"/>
      <c r="BX15" s="28"/>
      <c r="BY15" s="26"/>
      <c r="BZ15" s="27"/>
      <c r="CA15" s="27"/>
      <c r="CB15" s="28"/>
      <c r="CC15" s="26"/>
      <c r="CD15" s="27"/>
      <c r="CE15" s="27"/>
      <c r="CF15" s="28"/>
      <c r="CG15" s="26"/>
      <c r="CH15" s="27"/>
      <c r="CI15" s="27"/>
      <c r="CJ15" s="28"/>
      <c r="CK15" s="26"/>
      <c r="CL15" s="27"/>
      <c r="CM15" s="27"/>
      <c r="CN15" s="28"/>
      <c r="CO15" s="26"/>
      <c r="CP15" s="27"/>
      <c r="CQ15" s="27"/>
      <c r="CR15" s="28"/>
      <c r="CS15" s="26"/>
      <c r="CT15" s="27"/>
      <c r="CU15" s="27"/>
      <c r="CV15" s="28"/>
      <c r="CW15" s="26"/>
      <c r="CX15" s="27"/>
      <c r="CY15" s="27"/>
      <c r="CZ15" s="28"/>
      <c r="DA15" s="26"/>
      <c r="DB15" s="27"/>
      <c r="DC15" s="27"/>
      <c r="DD15" s="28"/>
      <c r="DE15" s="26"/>
      <c r="DF15" s="27"/>
      <c r="DG15" s="27"/>
      <c r="DH15" s="28"/>
      <c r="DI15" s="26"/>
      <c r="DJ15" s="27"/>
      <c r="DK15" s="27"/>
      <c r="DL15" s="28"/>
      <c r="DM15" s="26"/>
      <c r="DN15" s="27"/>
      <c r="DO15" s="27"/>
      <c r="DP15" s="28"/>
      <c r="DQ15" s="26"/>
      <c r="DR15" s="27"/>
      <c r="DS15" s="27"/>
      <c r="DT15" s="28"/>
      <c r="DU15" s="26"/>
      <c r="DV15" s="27"/>
      <c r="DW15" s="27"/>
      <c r="DX15" s="35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</row>
    <row r="16" spans="1:145" ht="15" thickBot="1" x14ac:dyDescent="0.4">
      <c r="A16" s="17"/>
      <c r="B16" s="36"/>
      <c r="C16" s="26"/>
      <c r="D16" s="27"/>
      <c r="E16" s="27"/>
      <c r="F16" s="27"/>
      <c r="G16" s="27"/>
      <c r="H16" s="28"/>
      <c r="I16" s="26"/>
      <c r="J16" s="27"/>
      <c r="K16" s="27"/>
      <c r="L16" s="28"/>
      <c r="M16" s="26"/>
      <c r="N16" s="27"/>
      <c r="O16" s="27"/>
      <c r="P16" s="28"/>
      <c r="Q16" s="26"/>
      <c r="R16" s="27"/>
      <c r="S16" s="27"/>
      <c r="T16" s="28"/>
      <c r="U16" s="26"/>
      <c r="V16" s="27"/>
      <c r="W16" s="27"/>
      <c r="X16" s="28"/>
      <c r="Y16" s="26"/>
      <c r="Z16" s="27"/>
      <c r="AA16" s="27"/>
      <c r="AB16" s="28"/>
      <c r="AC16" s="26"/>
      <c r="AD16" s="27"/>
      <c r="AE16" s="27"/>
      <c r="AF16" s="28"/>
      <c r="AG16" s="26"/>
      <c r="AH16" s="27"/>
      <c r="AI16" s="27"/>
      <c r="AJ16" s="28"/>
      <c r="AK16" s="26"/>
      <c r="AL16" s="27"/>
      <c r="AM16" s="27"/>
      <c r="AN16" s="28"/>
      <c r="AO16" s="26"/>
      <c r="AP16" s="27"/>
      <c r="AQ16" s="27"/>
      <c r="AR16" s="28"/>
      <c r="AS16" s="26"/>
      <c r="AT16" s="27"/>
      <c r="AU16" s="27"/>
      <c r="AV16" s="28"/>
      <c r="AW16" s="26"/>
      <c r="AX16" s="27"/>
      <c r="AY16" s="27"/>
      <c r="AZ16" s="28"/>
      <c r="BA16" s="26"/>
      <c r="BB16" s="27"/>
      <c r="BC16" s="27"/>
      <c r="BD16" s="28"/>
      <c r="BE16" s="26"/>
      <c r="BF16" s="27"/>
      <c r="BG16" s="27"/>
      <c r="BH16" s="28"/>
      <c r="BI16" s="26"/>
      <c r="BJ16" s="27"/>
      <c r="BK16" s="27"/>
      <c r="BL16" s="28"/>
      <c r="BM16" s="26"/>
      <c r="BN16" s="27"/>
      <c r="BO16" s="27"/>
      <c r="BP16" s="28"/>
      <c r="BQ16" s="26"/>
      <c r="BR16" s="27"/>
      <c r="BS16" s="27"/>
      <c r="BT16" s="28"/>
      <c r="BU16" s="26"/>
      <c r="BV16" s="27"/>
      <c r="BW16" s="27"/>
      <c r="BX16" s="28"/>
      <c r="BY16" s="26"/>
      <c r="BZ16" s="27"/>
      <c r="CA16" s="27"/>
      <c r="CB16" s="28"/>
      <c r="CC16" s="26"/>
      <c r="CD16" s="27"/>
      <c r="CE16" s="27"/>
      <c r="CF16" s="28"/>
      <c r="CG16" s="26"/>
      <c r="CH16" s="27"/>
      <c r="CI16" s="27"/>
      <c r="CJ16" s="28"/>
      <c r="CK16" s="26"/>
      <c r="CL16" s="27"/>
      <c r="CM16" s="27"/>
      <c r="CN16" s="28"/>
      <c r="CO16" s="26"/>
      <c r="CP16" s="27"/>
      <c r="CQ16" s="27"/>
      <c r="CR16" s="28"/>
      <c r="CS16" s="26"/>
      <c r="CT16" s="27"/>
      <c r="CU16" s="27"/>
      <c r="CV16" s="28"/>
      <c r="CW16" s="26"/>
      <c r="CX16" s="27"/>
      <c r="CY16" s="27"/>
      <c r="CZ16" s="28"/>
      <c r="DA16" s="26"/>
      <c r="DB16" s="27"/>
      <c r="DC16" s="27"/>
      <c r="DD16" s="28"/>
      <c r="DE16" s="26"/>
      <c r="DF16" s="27"/>
      <c r="DG16" s="27"/>
      <c r="DH16" s="28"/>
      <c r="DI16" s="26"/>
      <c r="DJ16" s="27"/>
      <c r="DK16" s="27"/>
      <c r="DL16" s="28"/>
      <c r="DM16" s="26"/>
      <c r="DN16" s="27"/>
      <c r="DO16" s="27"/>
      <c r="DP16" s="28"/>
      <c r="DQ16" s="26"/>
      <c r="DR16" s="27"/>
      <c r="DS16" s="27"/>
      <c r="DT16" s="28"/>
      <c r="DU16" s="26"/>
      <c r="DV16" s="27"/>
      <c r="DW16" s="27"/>
      <c r="DX16" s="35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</row>
    <row r="17" spans="1:145" x14ac:dyDescent="0.35">
      <c r="A17" s="37" t="s">
        <v>0</v>
      </c>
      <c r="B17" s="96"/>
      <c r="C17" s="39"/>
      <c r="D17" s="40"/>
      <c r="E17" s="40"/>
      <c r="F17" s="40"/>
      <c r="G17" s="40"/>
      <c r="H17" s="41"/>
      <c r="I17" s="39"/>
      <c r="J17" s="40"/>
      <c r="K17" s="40"/>
      <c r="L17" s="41"/>
      <c r="M17" s="39"/>
      <c r="N17" s="40"/>
      <c r="O17" s="40"/>
      <c r="P17" s="41"/>
      <c r="Q17" s="39"/>
      <c r="R17" s="40"/>
      <c r="S17" s="40"/>
      <c r="T17" s="41"/>
      <c r="U17" s="39"/>
      <c r="V17" s="40"/>
      <c r="W17" s="40"/>
      <c r="X17" s="41"/>
      <c r="Y17" s="39"/>
      <c r="Z17" s="40"/>
      <c r="AA17" s="40"/>
      <c r="AB17" s="41"/>
      <c r="AC17" s="39"/>
      <c r="AD17" s="40"/>
      <c r="AE17" s="40"/>
      <c r="AF17" s="41"/>
      <c r="AG17" s="39"/>
      <c r="AH17" s="40"/>
      <c r="AI17" s="40"/>
      <c r="AJ17" s="41"/>
      <c r="AK17" s="39"/>
      <c r="AL17" s="40"/>
      <c r="AM17" s="40"/>
      <c r="AN17" s="41"/>
      <c r="AO17" s="39"/>
      <c r="AP17" s="40"/>
      <c r="AQ17" s="40"/>
      <c r="AR17" s="41"/>
      <c r="AS17" s="39"/>
      <c r="AT17" s="40"/>
      <c r="AU17" s="40"/>
      <c r="AV17" s="41"/>
      <c r="AW17" s="39"/>
      <c r="AX17" s="40"/>
      <c r="AY17" s="40"/>
      <c r="AZ17" s="41"/>
      <c r="BA17" s="39"/>
      <c r="BB17" s="40"/>
      <c r="BC17" s="40"/>
      <c r="BD17" s="41"/>
      <c r="BE17" s="39"/>
      <c r="BF17" s="40"/>
      <c r="BG17" s="40"/>
      <c r="BH17" s="41"/>
      <c r="BI17" s="39"/>
      <c r="BJ17" s="40"/>
      <c r="BK17" s="40"/>
      <c r="BL17" s="41"/>
      <c r="BM17" s="39"/>
      <c r="BN17" s="40"/>
      <c r="BO17" s="40"/>
      <c r="BP17" s="41"/>
      <c r="BQ17" s="39"/>
      <c r="BR17" s="40"/>
      <c r="BS17" s="40"/>
      <c r="BT17" s="41"/>
      <c r="BU17" s="39"/>
      <c r="BV17" s="40"/>
      <c r="BW17" s="40"/>
      <c r="BX17" s="41"/>
      <c r="BY17" s="39"/>
      <c r="BZ17" s="40"/>
      <c r="CA17" s="40"/>
      <c r="CB17" s="41"/>
      <c r="CC17" s="39"/>
      <c r="CD17" s="40"/>
      <c r="CE17" s="40"/>
      <c r="CF17" s="41"/>
      <c r="CG17" s="39"/>
      <c r="CH17" s="40"/>
      <c r="CI17" s="40"/>
      <c r="CJ17" s="41"/>
      <c r="CK17" s="39"/>
      <c r="CL17" s="40"/>
      <c r="CM17" s="40"/>
      <c r="CN17" s="41"/>
      <c r="CO17" s="39"/>
      <c r="CP17" s="40"/>
      <c r="CQ17" s="40"/>
      <c r="CR17" s="41"/>
      <c r="CS17" s="39"/>
      <c r="CT17" s="40"/>
      <c r="CU17" s="40"/>
      <c r="CV17" s="41"/>
      <c r="CW17" s="39"/>
      <c r="CX17" s="40"/>
      <c r="CY17" s="40"/>
      <c r="CZ17" s="41"/>
      <c r="DA17" s="39"/>
      <c r="DB17" s="40"/>
      <c r="DC17" s="40"/>
      <c r="DD17" s="41"/>
      <c r="DE17" s="39"/>
      <c r="DF17" s="40"/>
      <c r="DG17" s="40"/>
      <c r="DH17" s="41"/>
      <c r="DI17" s="39"/>
      <c r="DJ17" s="40"/>
      <c r="DK17" s="40"/>
      <c r="DL17" s="41"/>
      <c r="DM17" s="39"/>
      <c r="DN17" s="40"/>
      <c r="DO17" s="40"/>
      <c r="DP17" s="41"/>
      <c r="DQ17" s="39"/>
      <c r="DR17" s="40"/>
      <c r="DS17" s="40"/>
      <c r="DT17" s="41"/>
      <c r="DU17" s="39"/>
      <c r="DV17" s="40"/>
      <c r="DW17" s="40"/>
      <c r="DX17" s="42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</row>
    <row r="18" spans="1:145" x14ac:dyDescent="0.35">
      <c r="A18" s="37" t="s">
        <v>1</v>
      </c>
      <c r="B18" s="96"/>
      <c r="C18" s="39"/>
      <c r="D18" s="88">
        <f>1600+1230</f>
        <v>2830</v>
      </c>
      <c r="E18" s="40"/>
      <c r="F18" s="88">
        <f>1500+4100+1200+1500+2600+3300+4940+1600+2200</f>
        <v>22940</v>
      </c>
      <c r="G18" s="40"/>
      <c r="H18" s="90">
        <f>500+700+2900+1600+1200</f>
        <v>6900</v>
      </c>
      <c r="I18" s="39"/>
      <c r="J18" s="88">
        <f>2970+1600+700+2000+1800+1600+2800+2000+2000+800+1700+1400</f>
        <v>21370</v>
      </c>
      <c r="K18" s="40"/>
      <c r="L18" s="90">
        <f>800+1800+1550+1600+1300+1600+2000+2510</f>
        <v>13160</v>
      </c>
      <c r="M18" s="39"/>
      <c r="N18" s="88">
        <f>1470+1700+1600+1900+100+1700+3100+1200+200</f>
        <v>12970</v>
      </c>
      <c r="O18" s="40"/>
      <c r="P18" s="90">
        <f>3500+900+1600+2100+940+1300</f>
        <v>10340</v>
      </c>
      <c r="Q18" s="39"/>
      <c r="R18" s="88">
        <f>2650+50+670+1600+1400+1800+1900+1800+1700+1600+150+1400</f>
        <v>16720</v>
      </c>
      <c r="S18" s="40"/>
      <c r="T18" s="90">
        <f>900+1600+1600+1800+1600+1900+1800+1700</f>
        <v>12900</v>
      </c>
      <c r="U18" s="39"/>
      <c r="V18" s="88">
        <f>1950+1900+1800+900+1640+1600+1900+50</f>
        <v>11740</v>
      </c>
      <c r="W18" s="40"/>
      <c r="X18" s="90">
        <f>3200+1600+1700+2700</f>
        <v>9200</v>
      </c>
      <c r="Y18" s="39"/>
      <c r="Z18" s="88">
        <f>1430+1600+1800+1900+1800+1400+1400+1900+1200</f>
        <v>14430</v>
      </c>
      <c r="AA18" s="40"/>
      <c r="AB18" s="90">
        <f>1130+1300+2100+1600</f>
        <v>6130</v>
      </c>
      <c r="AC18" s="39"/>
      <c r="AD18" s="88">
        <f>2710+1600+2200+1800+1700+1700+1600+1700+1900+1900+1600+2300+1800+1600+1500+1700+1300</f>
        <v>30610</v>
      </c>
      <c r="AE18" s="40"/>
      <c r="AF18" s="90">
        <f>2500+1500+1600+900+1000+1380+1500</f>
        <v>10380</v>
      </c>
      <c r="AG18" s="87">
        <f>-1200-1700-1900-1600-2000-1600-2640-2800</f>
        <v>-15440</v>
      </c>
      <c r="AH18" s="88">
        <f>2800+2640+1600+2000+1600+1900+1700+1200</f>
        <v>15440</v>
      </c>
      <c r="AI18" s="40"/>
      <c r="AJ18" s="90">
        <f>3120+2500+1800+1450+1180+2400+1600</f>
        <v>14050</v>
      </c>
      <c r="AK18" s="39"/>
      <c r="AL18" s="40"/>
      <c r="AM18" s="40"/>
      <c r="AN18" s="41"/>
      <c r="AO18" s="39"/>
      <c r="AP18" s="40"/>
      <c r="AQ18" s="40"/>
      <c r="AR18" s="41"/>
      <c r="AS18" s="39"/>
      <c r="AT18" s="40"/>
      <c r="AU18" s="40"/>
      <c r="AV18" s="41"/>
      <c r="AW18" s="39"/>
      <c r="AX18" s="40"/>
      <c r="AY18" s="40"/>
      <c r="AZ18" s="41"/>
      <c r="BA18" s="39"/>
      <c r="BB18" s="40"/>
      <c r="BC18" s="40"/>
      <c r="BD18" s="41"/>
      <c r="BE18" s="39"/>
      <c r="BF18" s="40"/>
      <c r="BG18" s="40"/>
      <c r="BH18" s="41"/>
      <c r="BI18" s="39"/>
      <c r="BJ18" s="40"/>
      <c r="BK18" s="40"/>
      <c r="BL18" s="41"/>
      <c r="BM18" s="39"/>
      <c r="BN18" s="40"/>
      <c r="BO18" s="40"/>
      <c r="BP18" s="41"/>
      <c r="BQ18" s="39"/>
      <c r="BR18" s="40"/>
      <c r="BS18" s="40"/>
      <c r="BT18" s="41"/>
      <c r="BU18" s="39"/>
      <c r="BV18" s="40"/>
      <c r="BW18" s="40"/>
      <c r="BX18" s="41"/>
      <c r="BY18" s="39"/>
      <c r="BZ18" s="40"/>
      <c r="CA18" s="40"/>
      <c r="CB18" s="41"/>
      <c r="CC18" s="39"/>
      <c r="CD18" s="40"/>
      <c r="CE18" s="40"/>
      <c r="CF18" s="41"/>
      <c r="CG18" s="39"/>
      <c r="CH18" s="40"/>
      <c r="CI18" s="40"/>
      <c r="CJ18" s="41"/>
      <c r="CK18" s="39"/>
      <c r="CL18" s="40"/>
      <c r="CM18" s="40"/>
      <c r="CN18" s="41"/>
      <c r="CO18" s="39"/>
      <c r="CP18" s="40"/>
      <c r="CQ18" s="40"/>
      <c r="CR18" s="41"/>
      <c r="CS18" s="39"/>
      <c r="CT18" s="40"/>
      <c r="CU18" s="40"/>
      <c r="CV18" s="41"/>
      <c r="CW18" s="39"/>
      <c r="CX18" s="40"/>
      <c r="CY18" s="40"/>
      <c r="CZ18" s="41"/>
      <c r="DA18" s="39"/>
      <c r="DB18" s="40"/>
      <c r="DC18" s="40"/>
      <c r="DD18" s="41"/>
      <c r="DE18" s="39"/>
      <c r="DF18" s="40"/>
      <c r="DG18" s="40"/>
      <c r="DH18" s="41"/>
      <c r="DI18" s="39"/>
      <c r="DJ18" s="40"/>
      <c r="DK18" s="40"/>
      <c r="DL18" s="41"/>
      <c r="DM18" s="39"/>
      <c r="DN18" s="40"/>
      <c r="DO18" s="40"/>
      <c r="DP18" s="41"/>
      <c r="DQ18" s="39"/>
      <c r="DR18" s="40"/>
      <c r="DS18" s="40"/>
      <c r="DT18" s="41"/>
      <c r="DU18" s="39"/>
      <c r="DV18" s="40"/>
      <c r="DW18" s="40"/>
      <c r="DX18" s="42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</row>
    <row r="19" spans="1:145" s="1" customFormat="1" x14ac:dyDescent="0.35">
      <c r="A19" s="37" t="s">
        <v>60</v>
      </c>
      <c r="B19" s="97"/>
      <c r="C19" s="24"/>
      <c r="D19" s="89">
        <f>SUM(D17:D18)</f>
        <v>2830</v>
      </c>
      <c r="E19" s="22"/>
      <c r="F19" s="89">
        <f>SUM(F17:F18)</f>
        <v>22940</v>
      </c>
      <c r="G19" s="22"/>
      <c r="H19" s="91">
        <f>SUM(H17:H18)</f>
        <v>6900</v>
      </c>
      <c r="I19" s="24"/>
      <c r="J19" s="89">
        <f>SUM(J17:J18)</f>
        <v>21370</v>
      </c>
      <c r="K19" s="22"/>
      <c r="L19" s="91">
        <f>SUM(L17:L18)</f>
        <v>13160</v>
      </c>
      <c r="M19" s="24"/>
      <c r="N19" s="89">
        <f>SUM(N17:N18)</f>
        <v>12970</v>
      </c>
      <c r="O19" s="22"/>
      <c r="P19" s="91">
        <f>SUM(P17:P18)</f>
        <v>10340</v>
      </c>
      <c r="Q19" s="24"/>
      <c r="R19" s="89">
        <f>SUM(R17:R18)</f>
        <v>16720</v>
      </c>
      <c r="S19" s="22"/>
      <c r="T19" s="91">
        <f>SUM(T17:T18)</f>
        <v>12900</v>
      </c>
      <c r="U19" s="24"/>
      <c r="V19" s="89">
        <f>SUM(V17:V18)</f>
        <v>11740</v>
      </c>
      <c r="W19" s="22"/>
      <c r="X19" s="91">
        <f>SUM(X17:X18)</f>
        <v>9200</v>
      </c>
      <c r="Y19" s="24"/>
      <c r="Z19" s="89">
        <f>SUM(Z17:Z18)</f>
        <v>14430</v>
      </c>
      <c r="AA19" s="22"/>
      <c r="AB19" s="91">
        <f>SUM(AB17:AB18)</f>
        <v>6130</v>
      </c>
      <c r="AC19" s="24"/>
      <c r="AD19" s="89">
        <f>SUM(AD17:AD18)</f>
        <v>30610</v>
      </c>
      <c r="AE19" s="22"/>
      <c r="AF19" s="91">
        <f>SUM(AF17:AF18)</f>
        <v>10380</v>
      </c>
      <c r="AG19" s="24"/>
      <c r="AH19" s="89">
        <f>SUM(AH17:AH18)</f>
        <v>15440</v>
      </c>
      <c r="AI19" s="22"/>
      <c r="AJ19" s="91">
        <f>SUM(AJ17:AJ18)</f>
        <v>14050</v>
      </c>
      <c r="AK19" s="24"/>
      <c r="AL19" s="89">
        <f>SUM(AL17:AL18)</f>
        <v>0</v>
      </c>
      <c r="AM19" s="22"/>
      <c r="AN19" s="91">
        <f>SUM(AN17:AN18)</f>
        <v>0</v>
      </c>
      <c r="AO19" s="24"/>
      <c r="AP19" s="89">
        <f>SUM(AP17:AP18)</f>
        <v>0</v>
      </c>
      <c r="AQ19" s="22"/>
      <c r="AR19" s="91">
        <f>SUM(AR17:AR18)</f>
        <v>0</v>
      </c>
      <c r="AS19" s="24"/>
      <c r="AT19" s="89">
        <f>SUM(AT17:AT18)</f>
        <v>0</v>
      </c>
      <c r="AU19" s="22"/>
      <c r="AV19" s="91">
        <f>SUM(AV17:AV18)</f>
        <v>0</v>
      </c>
      <c r="AW19" s="24"/>
      <c r="AX19" s="89">
        <f>SUM(AX17:AX18)</f>
        <v>0</v>
      </c>
      <c r="AY19" s="22"/>
      <c r="AZ19" s="91">
        <f>SUM(AZ17:AZ18)</f>
        <v>0</v>
      </c>
      <c r="BA19" s="24"/>
      <c r="BB19" s="89">
        <f>SUM(BB17:BB18)</f>
        <v>0</v>
      </c>
      <c r="BC19" s="22"/>
      <c r="BD19" s="91">
        <f>SUM(BD17:BD18)</f>
        <v>0</v>
      </c>
      <c r="BE19" s="24"/>
      <c r="BF19" s="89">
        <f>SUM(BF17:BF18)</f>
        <v>0</v>
      </c>
      <c r="BG19" s="22"/>
      <c r="BH19" s="91">
        <f>SUM(BH17:BH18)</f>
        <v>0</v>
      </c>
      <c r="BI19" s="24"/>
      <c r="BJ19" s="89">
        <f>SUM(BJ17:BJ18)</f>
        <v>0</v>
      </c>
      <c r="BK19" s="22"/>
      <c r="BL19" s="91">
        <f>SUM(BL17:BL18)</f>
        <v>0</v>
      </c>
      <c r="BM19" s="24"/>
      <c r="BN19" s="89">
        <f>SUM(BN17:BN18)</f>
        <v>0</v>
      </c>
      <c r="BO19" s="22"/>
      <c r="BP19" s="91">
        <f>SUM(BP17:BP18)</f>
        <v>0</v>
      </c>
      <c r="BQ19" s="24"/>
      <c r="BR19" s="89">
        <f>SUM(BR17:BR18)</f>
        <v>0</v>
      </c>
      <c r="BS19" s="22"/>
      <c r="BT19" s="91">
        <f>SUM(BT17:BT18)</f>
        <v>0</v>
      </c>
      <c r="BU19" s="24"/>
      <c r="BV19" s="89">
        <f>SUM(BV17:BV18)</f>
        <v>0</v>
      </c>
      <c r="BW19" s="22"/>
      <c r="BX19" s="91">
        <f>SUM(BX17:BX18)</f>
        <v>0</v>
      </c>
      <c r="BY19" s="24"/>
      <c r="BZ19" s="89">
        <f>SUM(BZ17:BZ18)</f>
        <v>0</v>
      </c>
      <c r="CA19" s="22"/>
      <c r="CB19" s="91">
        <f>SUM(CB17:CB18)</f>
        <v>0</v>
      </c>
      <c r="CC19" s="24"/>
      <c r="CD19" s="89">
        <f>SUM(CD17:CD18)</f>
        <v>0</v>
      </c>
      <c r="CE19" s="22"/>
      <c r="CF19" s="91">
        <f>SUM(CF17:CF18)</f>
        <v>0</v>
      </c>
      <c r="CG19" s="24"/>
      <c r="CH19" s="89">
        <f>SUM(CH17:CH18)</f>
        <v>0</v>
      </c>
      <c r="CI19" s="22"/>
      <c r="CJ19" s="91">
        <f>SUM(CJ17:CJ18)</f>
        <v>0</v>
      </c>
      <c r="CK19" s="24"/>
      <c r="CL19" s="89">
        <f>SUM(CL17:CL18)</f>
        <v>0</v>
      </c>
      <c r="CM19" s="22"/>
      <c r="CN19" s="91">
        <f>SUM(CN17:CN18)</f>
        <v>0</v>
      </c>
      <c r="CO19" s="24"/>
      <c r="CP19" s="89">
        <f>SUM(CP17:CP18)</f>
        <v>0</v>
      </c>
      <c r="CQ19" s="22"/>
      <c r="CR19" s="91">
        <f>SUM(CR17:CR18)</f>
        <v>0</v>
      </c>
      <c r="CS19" s="24"/>
      <c r="CT19" s="89">
        <f>SUM(CT17:CT18)</f>
        <v>0</v>
      </c>
      <c r="CU19" s="22"/>
      <c r="CV19" s="91">
        <f>SUM(CV17:CV18)</f>
        <v>0</v>
      </c>
      <c r="CW19" s="24"/>
      <c r="CX19" s="89">
        <f>SUM(CX17:CX18)</f>
        <v>0</v>
      </c>
      <c r="CY19" s="22"/>
      <c r="CZ19" s="91">
        <f>SUM(CZ17:CZ18)</f>
        <v>0</v>
      </c>
      <c r="DA19" s="24"/>
      <c r="DB19" s="89">
        <f>SUM(DB17:DB18)</f>
        <v>0</v>
      </c>
      <c r="DC19" s="22"/>
      <c r="DD19" s="91">
        <f>SUM(DD17:DD18)</f>
        <v>0</v>
      </c>
      <c r="DE19" s="24"/>
      <c r="DF19" s="89">
        <f>SUM(DF17:DF18)</f>
        <v>0</v>
      </c>
      <c r="DG19" s="22"/>
      <c r="DH19" s="91">
        <f>SUM(DH17:DH18)</f>
        <v>0</v>
      </c>
      <c r="DI19" s="24"/>
      <c r="DJ19" s="89">
        <f>SUM(DJ17:DJ18)</f>
        <v>0</v>
      </c>
      <c r="DK19" s="22"/>
      <c r="DL19" s="91">
        <f>SUM(DL17:DL18)</f>
        <v>0</v>
      </c>
      <c r="DM19" s="24"/>
      <c r="DN19" s="89">
        <f>SUM(DN17:DN18)</f>
        <v>0</v>
      </c>
      <c r="DO19" s="22"/>
      <c r="DP19" s="91">
        <f>SUM(DP17:DP18)</f>
        <v>0</v>
      </c>
      <c r="DQ19" s="24"/>
      <c r="DR19" s="89">
        <f>SUM(DR17:DR18)</f>
        <v>0</v>
      </c>
      <c r="DS19" s="22"/>
      <c r="DT19" s="91">
        <f>SUM(DT17:DT18)</f>
        <v>0</v>
      </c>
      <c r="DU19" s="24"/>
      <c r="DV19" s="89">
        <f>SUM(DV17:DV18)</f>
        <v>0</v>
      </c>
      <c r="DW19" s="22"/>
      <c r="DX19" s="92">
        <f>SUM(DX17:DX18)</f>
        <v>0</v>
      </c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</row>
    <row r="20" spans="1:145" x14ac:dyDescent="0.35">
      <c r="A20" s="37" t="s">
        <v>2</v>
      </c>
      <c r="B20" s="96"/>
      <c r="C20" s="39"/>
      <c r="D20" s="40"/>
      <c r="E20" s="40"/>
      <c r="F20" s="88">
        <f>116.7+22.9+40+30+70+290+13.5+100+3.5+216.31+10</f>
        <v>912.91000000000008</v>
      </c>
      <c r="G20" s="40"/>
      <c r="H20" s="41"/>
      <c r="I20" s="39"/>
      <c r="J20" s="88">
        <f>59+126.2</f>
        <v>185.2</v>
      </c>
      <c r="K20" s="40"/>
      <c r="L20" s="41"/>
      <c r="M20" s="39"/>
      <c r="N20" s="88">
        <f>10.88+7.9+176.9+25.8+8.93</f>
        <v>230.41000000000003</v>
      </c>
      <c r="O20" s="40"/>
      <c r="P20" s="41"/>
      <c r="Q20" s="39"/>
      <c r="R20" s="88">
        <f>150+7+27.9+46.5+45.63+150+44.39</f>
        <v>471.42</v>
      </c>
      <c r="S20" s="40"/>
      <c r="T20" s="41"/>
      <c r="U20" s="39"/>
      <c r="V20" s="88">
        <f>198+198+81+40+115.05+122</f>
        <v>754.05</v>
      </c>
      <c r="W20" s="40"/>
      <c r="X20" s="41"/>
      <c r="Y20" s="39"/>
      <c r="Z20" s="88">
        <f>17.9+7</f>
        <v>24.9</v>
      </c>
      <c r="AA20" s="40"/>
      <c r="AB20" s="90">
        <f>86.79+27+123.52</f>
        <v>237.31</v>
      </c>
      <c r="AC20" s="39"/>
      <c r="AD20" s="88">
        <f>52.87+52.5+9.15+15.5+16.9</f>
        <v>146.92000000000002</v>
      </c>
      <c r="AE20" s="40"/>
      <c r="AF20" s="90">
        <f>216.8+165.21</f>
        <v>382.01</v>
      </c>
      <c r="AG20" s="39"/>
      <c r="AH20" s="88">
        <f>404.17+25.8+61.9+27.8</f>
        <v>519.66999999999996</v>
      </c>
      <c r="AI20" s="40"/>
      <c r="AJ20" s="41"/>
      <c r="AK20" s="39"/>
      <c r="AL20" s="40"/>
      <c r="AM20" s="40"/>
      <c r="AN20" s="41"/>
      <c r="AO20" s="39"/>
      <c r="AP20" s="40"/>
      <c r="AQ20" s="40"/>
      <c r="AR20" s="41"/>
      <c r="AS20" s="39"/>
      <c r="AT20" s="40"/>
      <c r="AU20" s="40"/>
      <c r="AV20" s="41"/>
      <c r="AW20" s="39"/>
      <c r="AX20" s="40"/>
      <c r="AY20" s="40"/>
      <c r="AZ20" s="41"/>
      <c r="BA20" s="39"/>
      <c r="BB20" s="40"/>
      <c r="BC20" s="40"/>
      <c r="BD20" s="41"/>
      <c r="BE20" s="39"/>
      <c r="BF20" s="40"/>
      <c r="BG20" s="40"/>
      <c r="BH20" s="41"/>
      <c r="BI20" s="39"/>
      <c r="BJ20" s="40"/>
      <c r="BK20" s="40"/>
      <c r="BL20" s="41"/>
      <c r="BM20" s="39"/>
      <c r="BN20" s="40"/>
      <c r="BO20" s="40"/>
      <c r="BP20" s="41"/>
      <c r="BQ20" s="39"/>
      <c r="BR20" s="40"/>
      <c r="BS20" s="40"/>
      <c r="BT20" s="41"/>
      <c r="BU20" s="39"/>
      <c r="BV20" s="40"/>
      <c r="BW20" s="40"/>
      <c r="BX20" s="41"/>
      <c r="BY20" s="39"/>
      <c r="BZ20" s="40"/>
      <c r="CA20" s="40"/>
      <c r="CB20" s="41"/>
      <c r="CC20" s="39"/>
      <c r="CD20" s="40"/>
      <c r="CE20" s="40"/>
      <c r="CF20" s="41"/>
      <c r="CG20" s="39"/>
      <c r="CH20" s="40"/>
      <c r="CI20" s="40"/>
      <c r="CJ20" s="41"/>
      <c r="CK20" s="39"/>
      <c r="CL20" s="40"/>
      <c r="CM20" s="40"/>
      <c r="CN20" s="41"/>
      <c r="CO20" s="39"/>
      <c r="CP20" s="40"/>
      <c r="CQ20" s="40"/>
      <c r="CR20" s="41"/>
      <c r="CS20" s="39"/>
      <c r="CT20" s="40"/>
      <c r="CU20" s="40"/>
      <c r="CV20" s="41"/>
      <c r="CW20" s="39"/>
      <c r="CX20" s="40"/>
      <c r="CY20" s="40"/>
      <c r="CZ20" s="41"/>
      <c r="DA20" s="39"/>
      <c r="DB20" s="40"/>
      <c r="DC20" s="40"/>
      <c r="DD20" s="41"/>
      <c r="DE20" s="39"/>
      <c r="DF20" s="40"/>
      <c r="DG20" s="40"/>
      <c r="DH20" s="41"/>
      <c r="DI20" s="39"/>
      <c r="DJ20" s="40"/>
      <c r="DK20" s="40"/>
      <c r="DL20" s="41"/>
      <c r="DM20" s="39"/>
      <c r="DN20" s="40"/>
      <c r="DO20" s="40"/>
      <c r="DP20" s="41"/>
      <c r="DQ20" s="39"/>
      <c r="DR20" s="40"/>
      <c r="DS20" s="40"/>
      <c r="DT20" s="41"/>
      <c r="DU20" s="39"/>
      <c r="DV20" s="40"/>
      <c r="DW20" s="40"/>
      <c r="DX20" s="42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15" thickBot="1" x14ac:dyDescent="0.4">
      <c r="A21" s="45" t="s">
        <v>3</v>
      </c>
      <c r="B21" s="98"/>
      <c r="C21" s="39"/>
      <c r="D21" s="40"/>
      <c r="E21" s="40"/>
      <c r="F21" s="40"/>
      <c r="G21" s="40"/>
      <c r="H21" s="41"/>
      <c r="I21" s="39"/>
      <c r="J21" s="40"/>
      <c r="K21" s="40"/>
      <c r="L21" s="41"/>
      <c r="M21" s="39"/>
      <c r="N21" s="40"/>
      <c r="O21" s="40"/>
      <c r="P21" s="41"/>
      <c r="Q21" s="39"/>
      <c r="R21" s="40"/>
      <c r="S21" s="40"/>
      <c r="T21" s="41"/>
      <c r="U21" s="39"/>
      <c r="V21" s="40"/>
      <c r="W21" s="40"/>
      <c r="X21" s="41"/>
      <c r="Y21" s="39"/>
      <c r="Z21" s="40"/>
      <c r="AA21" s="40"/>
      <c r="AB21" s="41"/>
      <c r="AC21" s="39"/>
      <c r="AD21" s="40"/>
      <c r="AE21" s="40"/>
      <c r="AF21" s="41"/>
      <c r="AG21" s="39"/>
      <c r="AH21" s="40"/>
      <c r="AI21" s="40"/>
      <c r="AJ21" s="41"/>
      <c r="AK21" s="39"/>
      <c r="AL21" s="40"/>
      <c r="AM21" s="40"/>
      <c r="AN21" s="41"/>
      <c r="AO21" s="39"/>
      <c r="AP21" s="40"/>
      <c r="AQ21" s="40"/>
      <c r="AR21" s="41"/>
      <c r="AS21" s="39"/>
      <c r="AT21" s="40"/>
      <c r="AU21" s="40"/>
      <c r="AV21" s="41"/>
      <c r="AW21" s="39"/>
      <c r="AX21" s="40"/>
      <c r="AY21" s="40"/>
      <c r="AZ21" s="41"/>
      <c r="BA21" s="39"/>
      <c r="BB21" s="40"/>
      <c r="BC21" s="40"/>
      <c r="BD21" s="41"/>
      <c r="BE21" s="39"/>
      <c r="BF21" s="40"/>
      <c r="BG21" s="40"/>
      <c r="BH21" s="41"/>
      <c r="BI21" s="39"/>
      <c r="BJ21" s="40"/>
      <c r="BK21" s="40"/>
      <c r="BL21" s="41"/>
      <c r="BM21" s="39"/>
      <c r="BN21" s="40"/>
      <c r="BO21" s="40"/>
      <c r="BP21" s="41"/>
      <c r="BQ21" s="39"/>
      <c r="BR21" s="40"/>
      <c r="BS21" s="40"/>
      <c r="BT21" s="41"/>
      <c r="BU21" s="39"/>
      <c r="BV21" s="40"/>
      <c r="BW21" s="40"/>
      <c r="BX21" s="41"/>
      <c r="BY21" s="39"/>
      <c r="BZ21" s="40"/>
      <c r="CA21" s="40"/>
      <c r="CB21" s="41"/>
      <c r="CC21" s="39"/>
      <c r="CD21" s="40"/>
      <c r="CE21" s="40"/>
      <c r="CF21" s="41"/>
      <c r="CG21" s="39"/>
      <c r="CH21" s="40"/>
      <c r="CI21" s="40"/>
      <c r="CJ21" s="41"/>
      <c r="CK21" s="39"/>
      <c r="CL21" s="40"/>
      <c r="CM21" s="40"/>
      <c r="CN21" s="41"/>
      <c r="CO21" s="39"/>
      <c r="CP21" s="40"/>
      <c r="CQ21" s="40"/>
      <c r="CR21" s="41"/>
      <c r="CS21" s="39"/>
      <c r="CT21" s="40"/>
      <c r="CU21" s="40"/>
      <c r="CV21" s="41"/>
      <c r="CW21" s="39"/>
      <c r="CX21" s="40"/>
      <c r="CY21" s="40"/>
      <c r="CZ21" s="41"/>
      <c r="DA21" s="39"/>
      <c r="DB21" s="40"/>
      <c r="DC21" s="40"/>
      <c r="DD21" s="41"/>
      <c r="DE21" s="39"/>
      <c r="DF21" s="40"/>
      <c r="DG21" s="40"/>
      <c r="DH21" s="41"/>
      <c r="DI21" s="39"/>
      <c r="DJ21" s="40"/>
      <c r="DK21" s="40"/>
      <c r="DL21" s="41"/>
      <c r="DM21" s="39"/>
      <c r="DN21" s="40"/>
      <c r="DO21" s="40"/>
      <c r="DP21" s="41"/>
      <c r="DQ21" s="39"/>
      <c r="DR21" s="40"/>
      <c r="DS21" s="40"/>
      <c r="DT21" s="41"/>
      <c r="DU21" s="39"/>
      <c r="DV21" s="40"/>
      <c r="DW21" s="40"/>
      <c r="DX21" s="42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s="9" customFormat="1" x14ac:dyDescent="0.35">
      <c r="A22" s="47" t="s">
        <v>55</v>
      </c>
      <c r="B22" s="99"/>
      <c r="C22" s="39"/>
      <c r="D22" s="40"/>
      <c r="E22" s="40"/>
      <c r="F22" s="40"/>
      <c r="G22" s="40"/>
      <c r="H22" s="41"/>
      <c r="I22" s="39"/>
      <c r="J22" s="40"/>
      <c r="K22" s="40"/>
      <c r="L22" s="41"/>
      <c r="M22" s="39"/>
      <c r="N22" s="40"/>
      <c r="O22" s="40"/>
      <c r="P22" s="41"/>
      <c r="Q22" s="39"/>
      <c r="R22" s="40"/>
      <c r="S22" s="40"/>
      <c r="T22" s="41"/>
      <c r="U22" s="39"/>
      <c r="V22" s="40"/>
      <c r="W22" s="40"/>
      <c r="X22" s="41"/>
      <c r="Y22" s="39"/>
      <c r="Z22" s="40"/>
      <c r="AA22" s="40"/>
      <c r="AB22" s="41"/>
      <c r="AC22" s="39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0"/>
      <c r="AQ22" s="40"/>
      <c r="AR22" s="41"/>
      <c r="AS22" s="39"/>
      <c r="AT22" s="40"/>
      <c r="AU22" s="40"/>
      <c r="AV22" s="41"/>
      <c r="AW22" s="39"/>
      <c r="AX22" s="40"/>
      <c r="AY22" s="40"/>
      <c r="AZ22" s="41"/>
      <c r="BA22" s="39"/>
      <c r="BB22" s="40"/>
      <c r="BC22" s="40"/>
      <c r="BD22" s="41"/>
      <c r="BE22" s="39"/>
      <c r="BF22" s="40"/>
      <c r="BG22" s="40"/>
      <c r="BH22" s="41"/>
      <c r="BI22" s="39"/>
      <c r="BJ22" s="40"/>
      <c r="BK22" s="40"/>
      <c r="BL22" s="41"/>
      <c r="BM22" s="39"/>
      <c r="BN22" s="40"/>
      <c r="BO22" s="40"/>
      <c r="BP22" s="41"/>
      <c r="BQ22" s="39"/>
      <c r="BR22" s="40"/>
      <c r="BS22" s="40"/>
      <c r="BT22" s="41"/>
      <c r="BU22" s="39"/>
      <c r="BV22" s="40"/>
      <c r="BW22" s="40"/>
      <c r="BX22" s="41"/>
      <c r="BY22" s="39"/>
      <c r="BZ22" s="40"/>
      <c r="CA22" s="40"/>
      <c r="CB22" s="41"/>
      <c r="CC22" s="39"/>
      <c r="CD22" s="40"/>
      <c r="CE22" s="40"/>
      <c r="CF22" s="41"/>
      <c r="CG22" s="39"/>
      <c r="CH22" s="40"/>
      <c r="CI22" s="40"/>
      <c r="CJ22" s="41"/>
      <c r="CK22" s="39"/>
      <c r="CL22" s="40"/>
      <c r="CM22" s="40"/>
      <c r="CN22" s="41"/>
      <c r="CO22" s="39"/>
      <c r="CP22" s="40"/>
      <c r="CQ22" s="40"/>
      <c r="CR22" s="41"/>
      <c r="CS22" s="39"/>
      <c r="CT22" s="40"/>
      <c r="CU22" s="40"/>
      <c r="CV22" s="41"/>
      <c r="CW22" s="39"/>
      <c r="CX22" s="40"/>
      <c r="CY22" s="40"/>
      <c r="CZ22" s="41"/>
      <c r="DA22" s="39"/>
      <c r="DB22" s="40"/>
      <c r="DC22" s="40"/>
      <c r="DD22" s="41"/>
      <c r="DE22" s="39"/>
      <c r="DF22" s="40"/>
      <c r="DG22" s="40"/>
      <c r="DH22" s="41"/>
      <c r="DI22" s="39"/>
      <c r="DJ22" s="40"/>
      <c r="DK22" s="40"/>
      <c r="DL22" s="41"/>
      <c r="DM22" s="39"/>
      <c r="DN22" s="40"/>
      <c r="DO22" s="40"/>
      <c r="DP22" s="41"/>
      <c r="DQ22" s="39"/>
      <c r="DR22" s="40"/>
      <c r="DS22" s="40"/>
      <c r="DT22" s="41"/>
      <c r="DU22" s="39"/>
      <c r="DV22" s="40"/>
      <c r="DW22" s="40"/>
      <c r="DX22" s="42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15" thickBot="1" x14ac:dyDescent="0.4">
      <c r="A23" s="49" t="s">
        <v>4</v>
      </c>
      <c r="B23" s="100"/>
      <c r="C23" s="39"/>
      <c r="D23" s="40"/>
      <c r="E23" s="40"/>
      <c r="F23" s="40"/>
      <c r="G23" s="40"/>
      <c r="H23" s="41"/>
      <c r="I23" s="39"/>
      <c r="J23" s="40"/>
      <c r="K23" s="40"/>
      <c r="L23" s="41"/>
      <c r="M23" s="39"/>
      <c r="N23" s="40"/>
      <c r="O23" s="40"/>
      <c r="P23" s="41"/>
      <c r="Q23" s="39"/>
      <c r="R23" s="40"/>
      <c r="S23" s="40"/>
      <c r="T23" s="41"/>
      <c r="U23" s="39"/>
      <c r="V23" s="40"/>
      <c r="W23" s="40"/>
      <c r="X23" s="41"/>
      <c r="Y23" s="39"/>
      <c r="Z23" s="40"/>
      <c r="AA23" s="40"/>
      <c r="AB23" s="41"/>
      <c r="AC23" s="39"/>
      <c r="AD23" s="40"/>
      <c r="AE23" s="40"/>
      <c r="AF23" s="41"/>
      <c r="AG23" s="39"/>
      <c r="AH23" s="40"/>
      <c r="AI23" s="40"/>
      <c r="AJ23" s="41"/>
      <c r="AK23" s="39"/>
      <c r="AL23" s="40"/>
      <c r="AM23" s="40"/>
      <c r="AN23" s="41"/>
      <c r="AO23" s="39"/>
      <c r="AP23" s="40"/>
      <c r="AQ23" s="40"/>
      <c r="AR23" s="41"/>
      <c r="AS23" s="39"/>
      <c r="AT23" s="40"/>
      <c r="AU23" s="40"/>
      <c r="AV23" s="41"/>
      <c r="AW23" s="39"/>
      <c r="AX23" s="40"/>
      <c r="AY23" s="40"/>
      <c r="AZ23" s="41"/>
      <c r="BA23" s="39"/>
      <c r="BB23" s="40"/>
      <c r="BC23" s="40"/>
      <c r="BD23" s="41"/>
      <c r="BE23" s="39"/>
      <c r="BF23" s="40"/>
      <c r="BG23" s="40"/>
      <c r="BH23" s="41"/>
      <c r="BI23" s="39"/>
      <c r="BJ23" s="40"/>
      <c r="BK23" s="40"/>
      <c r="BL23" s="41"/>
      <c r="BM23" s="39"/>
      <c r="BN23" s="40"/>
      <c r="BO23" s="40"/>
      <c r="BP23" s="41"/>
      <c r="BQ23" s="39"/>
      <c r="BR23" s="40"/>
      <c r="BS23" s="40"/>
      <c r="BT23" s="41"/>
      <c r="BU23" s="39"/>
      <c r="BV23" s="40"/>
      <c r="BW23" s="40"/>
      <c r="BX23" s="41"/>
      <c r="BY23" s="39"/>
      <c r="BZ23" s="40"/>
      <c r="CA23" s="40"/>
      <c r="CB23" s="41"/>
      <c r="CC23" s="39"/>
      <c r="CD23" s="40"/>
      <c r="CE23" s="40"/>
      <c r="CF23" s="41"/>
      <c r="CG23" s="39"/>
      <c r="CH23" s="40"/>
      <c r="CI23" s="40"/>
      <c r="CJ23" s="41"/>
      <c r="CK23" s="39"/>
      <c r="CL23" s="40"/>
      <c r="CM23" s="40"/>
      <c r="CN23" s="41"/>
      <c r="CO23" s="39"/>
      <c r="CP23" s="40"/>
      <c r="CQ23" s="40"/>
      <c r="CR23" s="41"/>
      <c r="CS23" s="39"/>
      <c r="CT23" s="40"/>
      <c r="CU23" s="40"/>
      <c r="CV23" s="41"/>
      <c r="CW23" s="39"/>
      <c r="CX23" s="40"/>
      <c r="CY23" s="40"/>
      <c r="CZ23" s="41"/>
      <c r="DA23" s="39"/>
      <c r="DB23" s="40"/>
      <c r="DC23" s="40"/>
      <c r="DD23" s="41"/>
      <c r="DE23" s="39"/>
      <c r="DF23" s="40"/>
      <c r="DG23" s="40"/>
      <c r="DH23" s="41"/>
      <c r="DI23" s="39"/>
      <c r="DJ23" s="40"/>
      <c r="DK23" s="40"/>
      <c r="DL23" s="41"/>
      <c r="DM23" s="39"/>
      <c r="DN23" s="40"/>
      <c r="DO23" s="40"/>
      <c r="DP23" s="41"/>
      <c r="DQ23" s="39"/>
      <c r="DR23" s="40"/>
      <c r="DS23" s="40"/>
      <c r="DT23" s="41"/>
      <c r="DU23" s="39"/>
      <c r="DV23" s="40"/>
      <c r="DW23" s="40"/>
      <c r="DX23" s="42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s="9" customFormat="1" x14ac:dyDescent="0.35">
      <c r="A24" s="51" t="s">
        <v>22</v>
      </c>
      <c r="B24" s="101"/>
      <c r="C24" s="39"/>
      <c r="D24" s="40"/>
      <c r="E24" s="40"/>
      <c r="F24" s="40"/>
      <c r="G24" s="40"/>
      <c r="H24" s="41"/>
      <c r="I24" s="39"/>
      <c r="J24" s="40"/>
      <c r="K24" s="40"/>
      <c r="L24" s="41"/>
      <c r="M24" s="39"/>
      <c r="N24" s="40"/>
      <c r="O24" s="40"/>
      <c r="P24" s="41"/>
      <c r="Q24" s="39"/>
      <c r="R24" s="40"/>
      <c r="S24" s="40"/>
      <c r="T24" s="41"/>
      <c r="U24" s="39"/>
      <c r="V24" s="40"/>
      <c r="W24" s="40"/>
      <c r="X24" s="41"/>
      <c r="Y24" s="39"/>
      <c r="Z24" s="40"/>
      <c r="AA24" s="40"/>
      <c r="AB24" s="41"/>
      <c r="AC24" s="39"/>
      <c r="AD24" s="40"/>
      <c r="AE24" s="40"/>
      <c r="AF24" s="41"/>
      <c r="AG24" s="39"/>
      <c r="AH24" s="40"/>
      <c r="AI24" s="40"/>
      <c r="AJ24" s="41"/>
      <c r="AK24" s="39"/>
      <c r="AL24" s="40"/>
      <c r="AM24" s="40"/>
      <c r="AN24" s="41"/>
      <c r="AO24" s="39"/>
      <c r="AP24" s="40"/>
      <c r="AQ24" s="40"/>
      <c r="AR24" s="41"/>
      <c r="AS24" s="39"/>
      <c r="AT24" s="40"/>
      <c r="AU24" s="40"/>
      <c r="AV24" s="41"/>
      <c r="AW24" s="39"/>
      <c r="AX24" s="40"/>
      <c r="AY24" s="40"/>
      <c r="AZ24" s="41"/>
      <c r="BA24" s="39"/>
      <c r="BB24" s="40"/>
      <c r="BC24" s="40"/>
      <c r="BD24" s="41"/>
      <c r="BE24" s="39"/>
      <c r="BF24" s="40"/>
      <c r="BG24" s="40"/>
      <c r="BH24" s="41"/>
      <c r="BI24" s="39"/>
      <c r="BJ24" s="40"/>
      <c r="BK24" s="40"/>
      <c r="BL24" s="41"/>
      <c r="BM24" s="39"/>
      <c r="BN24" s="40"/>
      <c r="BO24" s="40"/>
      <c r="BP24" s="41"/>
      <c r="BQ24" s="39"/>
      <c r="BR24" s="40"/>
      <c r="BS24" s="40"/>
      <c r="BT24" s="41"/>
      <c r="BU24" s="39"/>
      <c r="BV24" s="40"/>
      <c r="BW24" s="40"/>
      <c r="BX24" s="41"/>
      <c r="BY24" s="39"/>
      <c r="BZ24" s="40"/>
      <c r="CA24" s="40"/>
      <c r="CB24" s="41"/>
      <c r="CC24" s="39"/>
      <c r="CD24" s="40"/>
      <c r="CE24" s="40"/>
      <c r="CF24" s="41"/>
      <c r="CG24" s="39"/>
      <c r="CH24" s="40"/>
      <c r="CI24" s="40"/>
      <c r="CJ24" s="41"/>
      <c r="CK24" s="39"/>
      <c r="CL24" s="40"/>
      <c r="CM24" s="40"/>
      <c r="CN24" s="41"/>
      <c r="CO24" s="39"/>
      <c r="CP24" s="40"/>
      <c r="CQ24" s="40"/>
      <c r="CR24" s="41"/>
      <c r="CS24" s="39"/>
      <c r="CT24" s="40"/>
      <c r="CU24" s="40"/>
      <c r="CV24" s="41"/>
      <c r="CW24" s="39"/>
      <c r="CX24" s="40"/>
      <c r="CY24" s="40"/>
      <c r="CZ24" s="41"/>
      <c r="DA24" s="39"/>
      <c r="DB24" s="40"/>
      <c r="DC24" s="40"/>
      <c r="DD24" s="41"/>
      <c r="DE24" s="39"/>
      <c r="DF24" s="40"/>
      <c r="DG24" s="40"/>
      <c r="DH24" s="41"/>
      <c r="DI24" s="39"/>
      <c r="DJ24" s="40"/>
      <c r="DK24" s="40"/>
      <c r="DL24" s="41"/>
      <c r="DM24" s="39"/>
      <c r="DN24" s="40"/>
      <c r="DO24" s="40"/>
      <c r="DP24" s="41"/>
      <c r="DQ24" s="39"/>
      <c r="DR24" s="40"/>
      <c r="DS24" s="40"/>
      <c r="DT24" s="41"/>
      <c r="DU24" s="39"/>
      <c r="DV24" s="40"/>
      <c r="DW24" s="40"/>
      <c r="DX24" s="42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x14ac:dyDescent="0.35">
      <c r="A25" s="34" t="s">
        <v>23</v>
      </c>
      <c r="B25" s="96"/>
      <c r="C25" s="39"/>
      <c r="D25" s="40"/>
      <c r="E25" s="40"/>
      <c r="F25" s="40"/>
      <c r="G25" s="40"/>
      <c r="H25" s="41"/>
      <c r="I25" s="39"/>
      <c r="J25" s="40"/>
      <c r="K25" s="40"/>
      <c r="L25" s="41"/>
      <c r="M25" s="39"/>
      <c r="N25" s="40"/>
      <c r="O25" s="40"/>
      <c r="P25" s="41"/>
      <c r="Q25" s="39"/>
      <c r="R25" s="40"/>
      <c r="S25" s="40"/>
      <c r="T25" s="41"/>
      <c r="U25" s="39"/>
      <c r="V25" s="40"/>
      <c r="W25" s="40"/>
      <c r="X25" s="41"/>
      <c r="Y25" s="39"/>
      <c r="Z25" s="40"/>
      <c r="AA25" s="40"/>
      <c r="AB25" s="41"/>
      <c r="AC25" s="39"/>
      <c r="AD25" s="40"/>
      <c r="AE25" s="40"/>
      <c r="AF25" s="41"/>
      <c r="AG25" s="39"/>
      <c r="AH25" s="40"/>
      <c r="AI25" s="40"/>
      <c r="AJ25" s="41"/>
      <c r="AK25" s="39"/>
      <c r="AL25" s="40"/>
      <c r="AM25" s="40"/>
      <c r="AN25" s="41"/>
      <c r="AO25" s="39"/>
      <c r="AP25" s="40"/>
      <c r="AQ25" s="40"/>
      <c r="AR25" s="41"/>
      <c r="AS25" s="39"/>
      <c r="AT25" s="40"/>
      <c r="AU25" s="40"/>
      <c r="AV25" s="41"/>
      <c r="AW25" s="39"/>
      <c r="AX25" s="40"/>
      <c r="AY25" s="40"/>
      <c r="AZ25" s="41"/>
      <c r="BA25" s="39"/>
      <c r="BB25" s="40"/>
      <c r="BC25" s="40"/>
      <c r="BD25" s="41"/>
      <c r="BE25" s="39"/>
      <c r="BF25" s="40"/>
      <c r="BG25" s="40"/>
      <c r="BH25" s="41"/>
      <c r="BI25" s="39"/>
      <c r="BJ25" s="40"/>
      <c r="BK25" s="40"/>
      <c r="BL25" s="41"/>
      <c r="BM25" s="39"/>
      <c r="BN25" s="40"/>
      <c r="BO25" s="40"/>
      <c r="BP25" s="41"/>
      <c r="BQ25" s="39"/>
      <c r="BR25" s="40"/>
      <c r="BS25" s="40"/>
      <c r="BT25" s="41"/>
      <c r="BU25" s="39"/>
      <c r="BV25" s="40"/>
      <c r="BW25" s="40"/>
      <c r="BX25" s="41"/>
      <c r="BY25" s="39"/>
      <c r="BZ25" s="40"/>
      <c r="CA25" s="40"/>
      <c r="CB25" s="41"/>
      <c r="CC25" s="39"/>
      <c r="CD25" s="40"/>
      <c r="CE25" s="40"/>
      <c r="CF25" s="41"/>
      <c r="CG25" s="39"/>
      <c r="CH25" s="40"/>
      <c r="CI25" s="40"/>
      <c r="CJ25" s="41"/>
      <c r="CK25" s="39"/>
      <c r="CL25" s="40"/>
      <c r="CM25" s="40"/>
      <c r="CN25" s="41"/>
      <c r="CO25" s="39"/>
      <c r="CP25" s="40"/>
      <c r="CQ25" s="40"/>
      <c r="CR25" s="41"/>
      <c r="CS25" s="39"/>
      <c r="CT25" s="40"/>
      <c r="CU25" s="40"/>
      <c r="CV25" s="41"/>
      <c r="CW25" s="39"/>
      <c r="CX25" s="40"/>
      <c r="CY25" s="40"/>
      <c r="CZ25" s="41"/>
      <c r="DA25" s="39"/>
      <c r="DB25" s="40"/>
      <c r="DC25" s="40"/>
      <c r="DD25" s="41"/>
      <c r="DE25" s="39"/>
      <c r="DF25" s="40"/>
      <c r="DG25" s="40"/>
      <c r="DH25" s="41"/>
      <c r="DI25" s="39"/>
      <c r="DJ25" s="40"/>
      <c r="DK25" s="40"/>
      <c r="DL25" s="41"/>
      <c r="DM25" s="39"/>
      <c r="DN25" s="40"/>
      <c r="DO25" s="40"/>
      <c r="DP25" s="41"/>
      <c r="DQ25" s="39"/>
      <c r="DR25" s="40"/>
      <c r="DS25" s="40"/>
      <c r="DT25" s="41"/>
      <c r="DU25" s="39"/>
      <c r="DV25" s="40"/>
      <c r="DW25" s="40"/>
      <c r="DX25" s="42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s="5" customFormat="1" ht="15" thickBot="1" x14ac:dyDescent="0.4">
      <c r="A26" s="53" t="s">
        <v>24</v>
      </c>
      <c r="B26" s="102"/>
      <c r="C26" s="39"/>
      <c r="D26" s="40"/>
      <c r="E26" s="40"/>
      <c r="F26" s="40"/>
      <c r="G26" s="40"/>
      <c r="H26" s="41"/>
      <c r="I26" s="39"/>
      <c r="J26" s="40"/>
      <c r="K26" s="40"/>
      <c r="L26" s="41"/>
      <c r="M26" s="39"/>
      <c r="N26" s="40"/>
      <c r="O26" s="40"/>
      <c r="P26" s="41"/>
      <c r="Q26" s="39"/>
      <c r="R26" s="40"/>
      <c r="S26" s="40"/>
      <c r="T26" s="41"/>
      <c r="U26" s="39"/>
      <c r="V26" s="40"/>
      <c r="W26" s="40"/>
      <c r="X26" s="41"/>
      <c r="Y26" s="39"/>
      <c r="Z26" s="40"/>
      <c r="AA26" s="40"/>
      <c r="AB26" s="41"/>
      <c r="AC26" s="39"/>
      <c r="AD26" s="40"/>
      <c r="AE26" s="40"/>
      <c r="AF26" s="41"/>
      <c r="AG26" s="39"/>
      <c r="AH26" s="40"/>
      <c r="AI26" s="40"/>
      <c r="AJ26" s="41"/>
      <c r="AK26" s="39"/>
      <c r="AL26" s="40"/>
      <c r="AM26" s="40"/>
      <c r="AN26" s="41"/>
      <c r="AO26" s="39"/>
      <c r="AP26" s="40"/>
      <c r="AQ26" s="40"/>
      <c r="AR26" s="41"/>
      <c r="AS26" s="39"/>
      <c r="AT26" s="40"/>
      <c r="AU26" s="40"/>
      <c r="AV26" s="41"/>
      <c r="AW26" s="39"/>
      <c r="AX26" s="40"/>
      <c r="AY26" s="40"/>
      <c r="AZ26" s="41"/>
      <c r="BA26" s="39"/>
      <c r="BB26" s="40"/>
      <c r="BC26" s="40"/>
      <c r="BD26" s="41"/>
      <c r="BE26" s="39"/>
      <c r="BF26" s="40"/>
      <c r="BG26" s="40"/>
      <c r="BH26" s="41"/>
      <c r="BI26" s="39"/>
      <c r="BJ26" s="40"/>
      <c r="BK26" s="40"/>
      <c r="BL26" s="41"/>
      <c r="BM26" s="39"/>
      <c r="BN26" s="40"/>
      <c r="BO26" s="40"/>
      <c r="BP26" s="41"/>
      <c r="BQ26" s="39"/>
      <c r="BR26" s="40"/>
      <c r="BS26" s="40"/>
      <c r="BT26" s="41"/>
      <c r="BU26" s="39"/>
      <c r="BV26" s="40"/>
      <c r="BW26" s="40"/>
      <c r="BX26" s="41"/>
      <c r="BY26" s="39"/>
      <c r="BZ26" s="40"/>
      <c r="CA26" s="40"/>
      <c r="CB26" s="41"/>
      <c r="CC26" s="39"/>
      <c r="CD26" s="40"/>
      <c r="CE26" s="40"/>
      <c r="CF26" s="41"/>
      <c r="CG26" s="39"/>
      <c r="CH26" s="40"/>
      <c r="CI26" s="40"/>
      <c r="CJ26" s="41"/>
      <c r="CK26" s="39"/>
      <c r="CL26" s="40"/>
      <c r="CM26" s="40"/>
      <c r="CN26" s="41"/>
      <c r="CO26" s="39"/>
      <c r="CP26" s="40"/>
      <c r="CQ26" s="40"/>
      <c r="CR26" s="41"/>
      <c r="CS26" s="39"/>
      <c r="CT26" s="40"/>
      <c r="CU26" s="40"/>
      <c r="CV26" s="41"/>
      <c r="CW26" s="39"/>
      <c r="CX26" s="40"/>
      <c r="CY26" s="40"/>
      <c r="CZ26" s="41"/>
      <c r="DA26" s="39"/>
      <c r="DB26" s="40"/>
      <c r="DC26" s="40"/>
      <c r="DD26" s="41"/>
      <c r="DE26" s="39"/>
      <c r="DF26" s="40"/>
      <c r="DG26" s="40"/>
      <c r="DH26" s="41"/>
      <c r="DI26" s="39"/>
      <c r="DJ26" s="40"/>
      <c r="DK26" s="40"/>
      <c r="DL26" s="41"/>
      <c r="DM26" s="39"/>
      <c r="DN26" s="40"/>
      <c r="DO26" s="40"/>
      <c r="DP26" s="41"/>
      <c r="DQ26" s="39"/>
      <c r="DR26" s="40"/>
      <c r="DS26" s="40"/>
      <c r="DT26" s="41"/>
      <c r="DU26" s="39"/>
      <c r="DV26" s="40"/>
      <c r="DW26" s="40"/>
      <c r="DX26" s="4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s="6" customFormat="1" ht="15" thickBot="1" x14ac:dyDescent="0.4">
      <c r="A27" s="55"/>
      <c r="B27" s="56"/>
      <c r="C27" s="24"/>
      <c r="D27" s="89">
        <f>D25-(B25-D22+D26)</f>
        <v>0</v>
      </c>
      <c r="E27" s="22"/>
      <c r="F27" s="89">
        <f>F25-(D25-F22+F26)</f>
        <v>0</v>
      </c>
      <c r="G27" s="22"/>
      <c r="H27" s="91">
        <f>H25-(F25-H22+H26)</f>
        <v>0</v>
      </c>
      <c r="I27" s="24"/>
      <c r="J27" s="89">
        <f>J25-(H25-J22+J26)</f>
        <v>0</v>
      </c>
      <c r="K27" s="22"/>
      <c r="L27" s="91">
        <f>L25-(J25-L22+L26)</f>
        <v>0</v>
      </c>
      <c r="M27" s="24"/>
      <c r="N27" s="89">
        <f>N25-(L25-N22+N26)</f>
        <v>0</v>
      </c>
      <c r="O27" s="22"/>
      <c r="P27" s="91">
        <f>P25-(N25-P22+P26)</f>
        <v>0</v>
      </c>
      <c r="Q27" s="24"/>
      <c r="R27" s="89">
        <f>R25-(P25-R22+R26)</f>
        <v>0</v>
      </c>
      <c r="S27" s="22"/>
      <c r="T27" s="91">
        <f>T25-(R25-T22+T26)</f>
        <v>0</v>
      </c>
      <c r="U27" s="24"/>
      <c r="V27" s="89">
        <f>V25-(T25-V22+V26)</f>
        <v>0</v>
      </c>
      <c r="W27" s="22"/>
      <c r="X27" s="91">
        <f>X25-(V25-X22+X26)</f>
        <v>0</v>
      </c>
      <c r="Y27" s="24"/>
      <c r="Z27" s="89">
        <f>Z25-(X25-Z22+Z26)</f>
        <v>0</v>
      </c>
      <c r="AA27" s="22"/>
      <c r="AB27" s="91">
        <f>AB25-(Z25-AB22+AB26)</f>
        <v>0</v>
      </c>
      <c r="AC27" s="24"/>
      <c r="AD27" s="89">
        <f>AD25-(AB25-AD22+AD26)</f>
        <v>0</v>
      </c>
      <c r="AE27" s="22"/>
      <c r="AF27" s="91">
        <f>AF25-(AD25-AF22+AF26)</f>
        <v>0</v>
      </c>
      <c r="AG27" s="24"/>
      <c r="AH27" s="89">
        <f>AH25-(AF25-AH22+AH26)</f>
        <v>0</v>
      </c>
      <c r="AI27" s="22"/>
      <c r="AJ27" s="91">
        <f>AJ25-(AH25-AJ22+AJ26)</f>
        <v>0</v>
      </c>
      <c r="AK27" s="24"/>
      <c r="AL27" s="89">
        <f>AL25-(AJ25-AL22+AL26)</f>
        <v>0</v>
      </c>
      <c r="AM27" s="22"/>
      <c r="AN27" s="91">
        <f>AN25-(AL25-AN22+AN26)</f>
        <v>0</v>
      </c>
      <c r="AO27" s="24"/>
      <c r="AP27" s="89">
        <f>AP25-(AN25-AP22+AP26)</f>
        <v>0</v>
      </c>
      <c r="AQ27" s="22"/>
      <c r="AR27" s="91">
        <f>AR25-(AP25-AR22+AR26)</f>
        <v>0</v>
      </c>
      <c r="AS27" s="24"/>
      <c r="AT27" s="89">
        <f>AT25-(AR25-AT22+AT26)</f>
        <v>0</v>
      </c>
      <c r="AU27" s="22"/>
      <c r="AV27" s="91">
        <f>AV25-(AT25-AV22+AV26)</f>
        <v>0</v>
      </c>
      <c r="AW27" s="24"/>
      <c r="AX27" s="89">
        <f>AX25-(AV25-AX22+AX26)</f>
        <v>0</v>
      </c>
      <c r="AY27" s="22"/>
      <c r="AZ27" s="91">
        <f>AZ25-(AX25-AZ22+AZ26)</f>
        <v>0</v>
      </c>
      <c r="BA27" s="24"/>
      <c r="BB27" s="89">
        <f>BB25-(AZ25-BB22+BB26)</f>
        <v>0</v>
      </c>
      <c r="BC27" s="22"/>
      <c r="BD27" s="91">
        <f>BD25-(BB25-BD22+BD26)</f>
        <v>0</v>
      </c>
      <c r="BE27" s="24"/>
      <c r="BF27" s="89">
        <f>BF25-(BD25-BF22+BF26)</f>
        <v>0</v>
      </c>
      <c r="BG27" s="22"/>
      <c r="BH27" s="91">
        <f>BH25-(BF25-BH22+BH26)</f>
        <v>0</v>
      </c>
      <c r="BI27" s="24"/>
      <c r="BJ27" s="89">
        <f>BJ25-(BH25-BJ22+BJ26)</f>
        <v>0</v>
      </c>
      <c r="BK27" s="22"/>
      <c r="BL27" s="91">
        <f>BL25-(BJ25-BL22+BL26)</f>
        <v>0</v>
      </c>
      <c r="BM27" s="24"/>
      <c r="BN27" s="89">
        <f>BN25-(BL25-BN22+BN26)</f>
        <v>0</v>
      </c>
      <c r="BO27" s="22"/>
      <c r="BP27" s="91">
        <f>BP25-(BN25-BP22+BP26)</f>
        <v>0</v>
      </c>
      <c r="BQ27" s="24"/>
      <c r="BR27" s="89">
        <f>BR25-(BP25-BR22+BR26)</f>
        <v>0</v>
      </c>
      <c r="BS27" s="22"/>
      <c r="BT27" s="91">
        <f>BT25-(BR25-BT22+BT26)</f>
        <v>0</v>
      </c>
      <c r="BU27" s="24"/>
      <c r="BV27" s="89">
        <f>BV25-(BT25-BV22+BV26)</f>
        <v>0</v>
      </c>
      <c r="BW27" s="22"/>
      <c r="BX27" s="91">
        <f>BX25-(BV25-BX22+BX26)</f>
        <v>0</v>
      </c>
      <c r="BY27" s="24"/>
      <c r="BZ27" s="89">
        <f>BZ25-(BX25-BZ22+BZ26)</f>
        <v>0</v>
      </c>
      <c r="CA27" s="22"/>
      <c r="CB27" s="91">
        <f>CB25-(BZ25-CB22+CB26)</f>
        <v>0</v>
      </c>
      <c r="CC27" s="24"/>
      <c r="CD27" s="89">
        <f>CD25-(CB25-CD22+CD26)</f>
        <v>0</v>
      </c>
      <c r="CE27" s="22"/>
      <c r="CF27" s="91">
        <f>CF25-(CD25-CF22+CF26)</f>
        <v>0</v>
      </c>
      <c r="CG27" s="24"/>
      <c r="CH27" s="89">
        <f>CH25-(CF25-CH22+CH26)</f>
        <v>0</v>
      </c>
      <c r="CI27" s="22"/>
      <c r="CJ27" s="91">
        <f>CJ25-(CH25-CJ22+CJ26)</f>
        <v>0</v>
      </c>
      <c r="CK27" s="24"/>
      <c r="CL27" s="89">
        <f>CL25-(CJ25-CL22+CL26)</f>
        <v>0</v>
      </c>
      <c r="CM27" s="22"/>
      <c r="CN27" s="91">
        <f>CN25-(CL25-CN22+CN26)</f>
        <v>0</v>
      </c>
      <c r="CO27" s="24"/>
      <c r="CP27" s="89">
        <f>CP25-(CN25-CP22+CP26)</f>
        <v>0</v>
      </c>
      <c r="CQ27" s="22"/>
      <c r="CR27" s="91">
        <f>CR25-(CP25-CR22+CR26)</f>
        <v>0</v>
      </c>
      <c r="CS27" s="24"/>
      <c r="CT27" s="89">
        <f>CT25-(CR25-CT22+CT26)</f>
        <v>0</v>
      </c>
      <c r="CU27" s="22"/>
      <c r="CV27" s="91">
        <f>CV25-(CT25-CV22+CV26)</f>
        <v>0</v>
      </c>
      <c r="CW27" s="24"/>
      <c r="CX27" s="89">
        <f>CX25-(CV25-CX22+CX26)</f>
        <v>0</v>
      </c>
      <c r="CY27" s="22"/>
      <c r="CZ27" s="91">
        <f>CZ25-(CX25-CZ22+CZ26)</f>
        <v>0</v>
      </c>
      <c r="DA27" s="24"/>
      <c r="DB27" s="89">
        <f>DB25-(CZ25-DB22+DB26)</f>
        <v>0</v>
      </c>
      <c r="DC27" s="22"/>
      <c r="DD27" s="91">
        <f>DD25-(DB25-DD22+DD26)</f>
        <v>0</v>
      </c>
      <c r="DE27" s="24"/>
      <c r="DF27" s="89">
        <f>DF25-(DD25-DF22+DF26)</f>
        <v>0</v>
      </c>
      <c r="DG27" s="22"/>
      <c r="DH27" s="91">
        <f>DH25-(DF25-DH22+DH26)</f>
        <v>0</v>
      </c>
      <c r="DI27" s="24"/>
      <c r="DJ27" s="89">
        <f>DJ25-(DH25-DJ22+DJ26)</f>
        <v>0</v>
      </c>
      <c r="DK27" s="22"/>
      <c r="DL27" s="91">
        <f>DL25-(DJ25-DL22+DL26)</f>
        <v>0</v>
      </c>
      <c r="DM27" s="24"/>
      <c r="DN27" s="89">
        <f>DN25-(DL25-DN22+DN26)</f>
        <v>0</v>
      </c>
      <c r="DO27" s="22"/>
      <c r="DP27" s="91">
        <f>DP25-(DN25-DP22+DP26)</f>
        <v>0</v>
      </c>
      <c r="DQ27" s="24"/>
      <c r="DR27" s="89">
        <f>DR25-(DP25-DR22+DR26)</f>
        <v>0</v>
      </c>
      <c r="DS27" s="22"/>
      <c r="DT27" s="91">
        <f>DT25-(DR25-DT22+DT26)</f>
        <v>0</v>
      </c>
      <c r="DU27" s="24"/>
      <c r="DV27" s="89">
        <f>DV25-(DT25-DV22+DV26)</f>
        <v>0</v>
      </c>
      <c r="DW27" s="22"/>
      <c r="DX27" s="92">
        <f>DX25-(DV25-DX22+DX26)</f>
        <v>0</v>
      </c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s="6" customFormat="1" ht="15" thickBot="1" x14ac:dyDescent="0.4">
      <c r="A28" s="55"/>
      <c r="B28" s="56"/>
      <c r="C28" s="24"/>
      <c r="D28" s="89">
        <f>IFERROR(D27/D22*100,0)</f>
        <v>0</v>
      </c>
      <c r="E28" s="22"/>
      <c r="F28" s="89">
        <f>IFERROR(F27/F22*100,0)</f>
        <v>0</v>
      </c>
      <c r="G28" s="22"/>
      <c r="H28" s="91">
        <f>IFERROR(H27/H22*100,0)</f>
        <v>0</v>
      </c>
      <c r="I28" s="24"/>
      <c r="J28" s="89">
        <f>IFERROR(J27/J22*100,0)</f>
        <v>0</v>
      </c>
      <c r="K28" s="22"/>
      <c r="L28" s="91">
        <f>IFERROR(L27/L22*100,0)</f>
        <v>0</v>
      </c>
      <c r="M28" s="24"/>
      <c r="N28" s="89">
        <f>IFERROR(N27/N22*100,0)</f>
        <v>0</v>
      </c>
      <c r="O28" s="22"/>
      <c r="P28" s="91">
        <f>IFERROR(P27/P22*100,0)</f>
        <v>0</v>
      </c>
      <c r="Q28" s="24"/>
      <c r="R28" s="89">
        <f>IFERROR(R27/R22*100,0)</f>
        <v>0</v>
      </c>
      <c r="S28" s="22"/>
      <c r="T28" s="91">
        <f>IFERROR(T27/T22*100,0)</f>
        <v>0</v>
      </c>
      <c r="U28" s="24"/>
      <c r="V28" s="89">
        <f>IFERROR(V27/V22*100,0)</f>
        <v>0</v>
      </c>
      <c r="W28" s="22"/>
      <c r="X28" s="91">
        <f>IFERROR(X27/X22*100,0)</f>
        <v>0</v>
      </c>
      <c r="Y28" s="24"/>
      <c r="Z28" s="89">
        <f>IFERROR(Z27/Z22*100,0)</f>
        <v>0</v>
      </c>
      <c r="AA28" s="22"/>
      <c r="AB28" s="91">
        <f>IFERROR(AB27/AB22*100,0)</f>
        <v>0</v>
      </c>
      <c r="AC28" s="24"/>
      <c r="AD28" s="89">
        <f>IFERROR(AD27/AD22*100,0)</f>
        <v>0</v>
      </c>
      <c r="AE28" s="22"/>
      <c r="AF28" s="91">
        <f>IFERROR(AF27/AF22*100,0)</f>
        <v>0</v>
      </c>
      <c r="AG28" s="24"/>
      <c r="AH28" s="89">
        <f>IFERROR(AH27/AH22*100,0)</f>
        <v>0</v>
      </c>
      <c r="AI28" s="22"/>
      <c r="AJ28" s="91">
        <f>IFERROR(AJ27/AJ22*100,0)</f>
        <v>0</v>
      </c>
      <c r="AK28" s="24"/>
      <c r="AL28" s="89" t="e">
        <f>AL27/AL22*100</f>
        <v>#DIV/0!</v>
      </c>
      <c r="AM28" s="22"/>
      <c r="AN28" s="91" t="e">
        <f>AN27/AN22*100</f>
        <v>#DIV/0!</v>
      </c>
      <c r="AO28" s="24"/>
      <c r="AP28" s="89" t="e">
        <f>AP27/AP22*100</f>
        <v>#DIV/0!</v>
      </c>
      <c r="AQ28" s="22"/>
      <c r="AR28" s="91" t="e">
        <f>AR27/AR22*100</f>
        <v>#DIV/0!</v>
      </c>
      <c r="AS28" s="24"/>
      <c r="AT28" s="89" t="e">
        <f>AT27/AT22*100</f>
        <v>#DIV/0!</v>
      </c>
      <c r="AU28" s="22"/>
      <c r="AV28" s="91" t="e">
        <f>AV27/AV22*100</f>
        <v>#DIV/0!</v>
      </c>
      <c r="AW28" s="24"/>
      <c r="AX28" s="89" t="e">
        <f>AX27/AX22*100</f>
        <v>#DIV/0!</v>
      </c>
      <c r="AY28" s="22"/>
      <c r="AZ28" s="91" t="e">
        <f>AZ27/AZ22*100</f>
        <v>#DIV/0!</v>
      </c>
      <c r="BA28" s="24"/>
      <c r="BB28" s="89" t="e">
        <f>BB27/BB22*100</f>
        <v>#DIV/0!</v>
      </c>
      <c r="BC28" s="22"/>
      <c r="BD28" s="91" t="e">
        <f>BD27/BD22*100</f>
        <v>#DIV/0!</v>
      </c>
      <c r="BE28" s="24"/>
      <c r="BF28" s="89" t="e">
        <f>BF27/BF22*100</f>
        <v>#DIV/0!</v>
      </c>
      <c r="BG28" s="22"/>
      <c r="BH28" s="91" t="e">
        <f>BH27/BH22*100</f>
        <v>#DIV/0!</v>
      </c>
      <c r="BI28" s="24"/>
      <c r="BJ28" s="89" t="e">
        <f>BJ27/BJ22*100</f>
        <v>#DIV/0!</v>
      </c>
      <c r="BK28" s="22"/>
      <c r="BL28" s="91" t="e">
        <f>BL27/BL22*100</f>
        <v>#DIV/0!</v>
      </c>
      <c r="BM28" s="24"/>
      <c r="BN28" s="89" t="e">
        <f>BN27/BN22*100</f>
        <v>#DIV/0!</v>
      </c>
      <c r="BO28" s="22"/>
      <c r="BP28" s="91" t="e">
        <f>BP27/BP22*100</f>
        <v>#DIV/0!</v>
      </c>
      <c r="BQ28" s="24"/>
      <c r="BR28" s="89" t="e">
        <f>BR27/BR22*100</f>
        <v>#DIV/0!</v>
      </c>
      <c r="BS28" s="22"/>
      <c r="BT28" s="91" t="e">
        <f>BT27/BT22*100</f>
        <v>#DIV/0!</v>
      </c>
      <c r="BU28" s="24"/>
      <c r="BV28" s="89" t="e">
        <f>BV27/BV22*100</f>
        <v>#DIV/0!</v>
      </c>
      <c r="BW28" s="22"/>
      <c r="BX28" s="91" t="e">
        <f>BX27/BX22*100</f>
        <v>#DIV/0!</v>
      </c>
      <c r="BY28" s="24"/>
      <c r="BZ28" s="89" t="e">
        <f>BZ27/BZ22*100</f>
        <v>#DIV/0!</v>
      </c>
      <c r="CA28" s="22"/>
      <c r="CB28" s="91" t="e">
        <f>CB27/CB22*100</f>
        <v>#DIV/0!</v>
      </c>
      <c r="CC28" s="24"/>
      <c r="CD28" s="89" t="e">
        <f>CD27/CD22*100</f>
        <v>#DIV/0!</v>
      </c>
      <c r="CE28" s="22"/>
      <c r="CF28" s="91" t="e">
        <f>CF27/CF22*100</f>
        <v>#DIV/0!</v>
      </c>
      <c r="CG28" s="24"/>
      <c r="CH28" s="89" t="e">
        <f>CH27/CH22*100</f>
        <v>#DIV/0!</v>
      </c>
      <c r="CI28" s="22"/>
      <c r="CJ28" s="91" t="e">
        <f>CJ27/CJ22*100</f>
        <v>#DIV/0!</v>
      </c>
      <c r="CK28" s="24"/>
      <c r="CL28" s="89" t="e">
        <f>CL27/CL22*100</f>
        <v>#DIV/0!</v>
      </c>
      <c r="CM28" s="22"/>
      <c r="CN28" s="91" t="e">
        <f>CN27/CN22*100</f>
        <v>#DIV/0!</v>
      </c>
      <c r="CO28" s="24"/>
      <c r="CP28" s="89" t="e">
        <f>CP27/CP22*100</f>
        <v>#DIV/0!</v>
      </c>
      <c r="CQ28" s="22"/>
      <c r="CR28" s="91" t="e">
        <f>CR27/CR22*100</f>
        <v>#DIV/0!</v>
      </c>
      <c r="CS28" s="24"/>
      <c r="CT28" s="89" t="e">
        <f>CT27/CT22*100</f>
        <v>#DIV/0!</v>
      </c>
      <c r="CU28" s="22"/>
      <c r="CV28" s="91" t="e">
        <f>CV27/CV22*100</f>
        <v>#DIV/0!</v>
      </c>
      <c r="CW28" s="24"/>
      <c r="CX28" s="89" t="e">
        <f>CX27/CX22*100</f>
        <v>#DIV/0!</v>
      </c>
      <c r="CY28" s="22"/>
      <c r="CZ28" s="91" t="e">
        <f>CZ27/CZ22*100</f>
        <v>#DIV/0!</v>
      </c>
      <c r="DA28" s="24"/>
      <c r="DB28" s="89" t="e">
        <f>DB27/DB22*100</f>
        <v>#DIV/0!</v>
      </c>
      <c r="DC28" s="22"/>
      <c r="DD28" s="91" t="e">
        <f>DD27/DD22*100</f>
        <v>#DIV/0!</v>
      </c>
      <c r="DE28" s="24"/>
      <c r="DF28" s="89" t="e">
        <f>DF27/DF22*100</f>
        <v>#DIV/0!</v>
      </c>
      <c r="DG28" s="22"/>
      <c r="DH28" s="91" t="e">
        <f>DH27/DH22*100</f>
        <v>#DIV/0!</v>
      </c>
      <c r="DI28" s="24"/>
      <c r="DJ28" s="89" t="e">
        <f>DJ27/DJ22*100</f>
        <v>#DIV/0!</v>
      </c>
      <c r="DK28" s="22"/>
      <c r="DL28" s="91" t="e">
        <f>DL27/DL22*100</f>
        <v>#DIV/0!</v>
      </c>
      <c r="DM28" s="24"/>
      <c r="DN28" s="89" t="e">
        <f>DN27/DN22*100</f>
        <v>#DIV/0!</v>
      </c>
      <c r="DO28" s="22"/>
      <c r="DP28" s="91" t="e">
        <f>DP27/DP22*100</f>
        <v>#DIV/0!</v>
      </c>
      <c r="DQ28" s="24"/>
      <c r="DR28" s="89" t="e">
        <f>DR27/DR22*100</f>
        <v>#DIV/0!</v>
      </c>
      <c r="DS28" s="22"/>
      <c r="DT28" s="91" t="e">
        <f>DT27/DT22*100</f>
        <v>#DIV/0!</v>
      </c>
      <c r="DU28" s="24"/>
      <c r="DV28" s="89" t="e">
        <f>DV27/DV22*100</f>
        <v>#DIV/0!</v>
      </c>
      <c r="DW28" s="22"/>
      <c r="DX28" s="92" t="e">
        <f>DX27/DX22*100</f>
        <v>#DIV/0!</v>
      </c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x14ac:dyDescent="0.35">
      <c r="A29" s="57" t="s">
        <v>5</v>
      </c>
      <c r="B29" s="98"/>
      <c r="C29" s="39"/>
      <c r="D29" s="40"/>
      <c r="E29" s="88">
        <f>-727.25-815.1-1407.72-536.87-304.73-304.73-16.5-16.5-16.5-16.5-1024.4-793.87-435.04-502.7-1279-1856.93-639.5-1660.52-13.13-22.12-428.68-234.57-1387.39-176.7-259.74-639.5</f>
        <v>-15516.19</v>
      </c>
      <c r="F29" s="88">
        <f>727.25+815.1+1407.72+536.87+304.73+16.5+16.5+1024.4+793.87+435.04+502.7+1279+1856.93+639.5+1660.52+13.13+22.12+428.68+234.57+1387.39+176.7+259.74+639.5</f>
        <v>15178.46</v>
      </c>
      <c r="G29" s="40"/>
      <c r="H29" s="90">
        <f>94.81+27+1259.62</f>
        <v>1381.4299999999998</v>
      </c>
      <c r="I29" s="39"/>
      <c r="J29" s="88">
        <f>584.71+1338+15.5+72.9+55.8+94.81</f>
        <v>2161.7200000000003</v>
      </c>
      <c r="K29" s="40"/>
      <c r="L29" s="41"/>
      <c r="M29" s="39"/>
      <c r="N29" s="88">
        <f>224.95+879.21+1345.76</f>
        <v>2449.92</v>
      </c>
      <c r="O29" s="40"/>
      <c r="P29" s="90">
        <f>1000+320+57.75+432.15+306.15+78.2</f>
        <v>2194.25</v>
      </c>
      <c r="Q29" s="39"/>
      <c r="R29" s="40"/>
      <c r="S29" s="40"/>
      <c r="T29" s="41"/>
      <c r="U29" s="39"/>
      <c r="V29" s="40"/>
      <c r="W29" s="40"/>
      <c r="X29" s="90">
        <f>1125.98+1143.84+243.1</f>
        <v>2512.9199999999996</v>
      </c>
      <c r="Y29" s="39"/>
      <c r="Z29" s="40"/>
      <c r="AA29" s="40"/>
      <c r="AB29" s="41"/>
      <c r="AC29" s="39"/>
      <c r="AD29" s="88">
        <f>876.52+970.78+129.02+100</f>
        <v>2076.3199999999997</v>
      </c>
      <c r="AE29" s="40"/>
      <c r="AF29" s="41"/>
      <c r="AG29" s="39"/>
      <c r="AH29" s="88">
        <f>1600.13+1617.24+99.9+1938.24+94.81+1743.61+500+59</f>
        <v>7652.93</v>
      </c>
      <c r="AI29" s="40"/>
      <c r="AJ29" s="90">
        <f>1203.45+182.25+426.4</f>
        <v>1812.1</v>
      </c>
      <c r="AK29" s="39"/>
      <c r="AL29" s="40"/>
      <c r="AM29" s="40"/>
      <c r="AN29" s="41"/>
      <c r="AO29" s="39"/>
      <c r="AP29" s="40"/>
      <c r="AQ29" s="40"/>
      <c r="AR29" s="41"/>
      <c r="AS29" s="39"/>
      <c r="AT29" s="40"/>
      <c r="AU29" s="40"/>
      <c r="AV29" s="41"/>
      <c r="AW29" s="39"/>
      <c r="AX29" s="40"/>
      <c r="AY29" s="40"/>
      <c r="AZ29" s="41"/>
      <c r="BA29" s="39"/>
      <c r="BB29" s="40"/>
      <c r="BC29" s="40"/>
      <c r="BD29" s="41"/>
      <c r="BE29" s="39"/>
      <c r="BF29" s="40"/>
      <c r="BG29" s="40"/>
      <c r="BH29" s="41"/>
      <c r="BI29" s="39"/>
      <c r="BJ29" s="40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9"/>
      <c r="BV29" s="40"/>
      <c r="BW29" s="40"/>
      <c r="BX29" s="41"/>
      <c r="BY29" s="39"/>
      <c r="BZ29" s="40"/>
      <c r="CA29" s="40"/>
      <c r="CB29" s="41"/>
      <c r="CC29" s="39"/>
      <c r="CD29" s="40"/>
      <c r="CE29" s="40"/>
      <c r="CF29" s="41"/>
      <c r="CG29" s="39"/>
      <c r="CH29" s="40"/>
      <c r="CI29" s="40"/>
      <c r="CJ29" s="41"/>
      <c r="CK29" s="39"/>
      <c r="CL29" s="40"/>
      <c r="CM29" s="40"/>
      <c r="CN29" s="41"/>
      <c r="CO29" s="39"/>
      <c r="CP29" s="40"/>
      <c r="CQ29" s="40"/>
      <c r="CR29" s="41"/>
      <c r="CS29" s="39"/>
      <c r="CT29" s="40"/>
      <c r="CU29" s="40"/>
      <c r="CV29" s="41"/>
      <c r="CW29" s="39"/>
      <c r="CX29" s="40"/>
      <c r="CY29" s="40"/>
      <c r="CZ29" s="41"/>
      <c r="DA29" s="39"/>
      <c r="DB29" s="40"/>
      <c r="DC29" s="40"/>
      <c r="DD29" s="41"/>
      <c r="DE29" s="39"/>
      <c r="DF29" s="40"/>
      <c r="DG29" s="40"/>
      <c r="DH29" s="41"/>
      <c r="DI29" s="39"/>
      <c r="DJ29" s="40"/>
      <c r="DK29" s="40"/>
      <c r="DL29" s="41"/>
      <c r="DM29" s="39"/>
      <c r="DN29" s="40"/>
      <c r="DO29" s="40"/>
      <c r="DP29" s="41"/>
      <c r="DQ29" s="39"/>
      <c r="DR29" s="40"/>
      <c r="DS29" s="40"/>
      <c r="DT29" s="41"/>
      <c r="DU29" s="39"/>
      <c r="DV29" s="40"/>
      <c r="DW29" s="40"/>
      <c r="DX29" s="42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x14ac:dyDescent="0.35">
      <c r="A30" s="37" t="s">
        <v>6</v>
      </c>
      <c r="B30" s="103"/>
      <c r="C30" s="39"/>
      <c r="D30" s="40"/>
      <c r="E30" s="40"/>
      <c r="F30" s="40"/>
      <c r="G30" s="40"/>
      <c r="H30" s="41"/>
      <c r="I30" s="39"/>
      <c r="J30" s="40"/>
      <c r="K30" s="40"/>
      <c r="L30" s="41"/>
      <c r="M30" s="39"/>
      <c r="N30" s="40"/>
      <c r="O30" s="40"/>
      <c r="P30" s="41"/>
      <c r="Q30" s="39"/>
      <c r="R30" s="40"/>
      <c r="S30" s="40"/>
      <c r="T30" s="41"/>
      <c r="U30" s="39"/>
      <c r="V30" s="40"/>
      <c r="W30" s="40"/>
      <c r="X30" s="41"/>
      <c r="Y30" s="39"/>
      <c r="Z30" s="40"/>
      <c r="AA30" s="40"/>
      <c r="AB30" s="41"/>
      <c r="AC30" s="39"/>
      <c r="AD30" s="40"/>
      <c r="AE30" s="40"/>
      <c r="AF30" s="41"/>
      <c r="AG30" s="39"/>
      <c r="AH30" s="40"/>
      <c r="AI30" s="40"/>
      <c r="AJ30" s="41"/>
      <c r="AK30" s="39"/>
      <c r="AL30" s="40"/>
      <c r="AM30" s="40"/>
      <c r="AN30" s="41"/>
      <c r="AO30" s="39"/>
      <c r="AP30" s="40"/>
      <c r="AQ30" s="40"/>
      <c r="AR30" s="41"/>
      <c r="AS30" s="39"/>
      <c r="AT30" s="40"/>
      <c r="AU30" s="40"/>
      <c r="AV30" s="41"/>
      <c r="AW30" s="39"/>
      <c r="AX30" s="40"/>
      <c r="AY30" s="40"/>
      <c r="AZ30" s="41"/>
      <c r="BA30" s="39"/>
      <c r="BB30" s="40"/>
      <c r="BC30" s="40"/>
      <c r="BD30" s="41"/>
      <c r="BE30" s="39"/>
      <c r="BF30" s="40"/>
      <c r="BG30" s="40"/>
      <c r="BH30" s="41"/>
      <c r="BI30" s="39"/>
      <c r="BJ30" s="40"/>
      <c r="BK30" s="40"/>
      <c r="BL30" s="41"/>
      <c r="BM30" s="39"/>
      <c r="BN30" s="40"/>
      <c r="BO30" s="40"/>
      <c r="BP30" s="41"/>
      <c r="BQ30" s="39"/>
      <c r="BR30" s="40"/>
      <c r="BS30" s="40"/>
      <c r="BT30" s="41"/>
      <c r="BU30" s="39"/>
      <c r="BV30" s="40"/>
      <c r="BW30" s="40"/>
      <c r="BX30" s="41"/>
      <c r="BY30" s="39"/>
      <c r="BZ30" s="40"/>
      <c r="CA30" s="40"/>
      <c r="CB30" s="41"/>
      <c r="CC30" s="39"/>
      <c r="CD30" s="40"/>
      <c r="CE30" s="40"/>
      <c r="CF30" s="41"/>
      <c r="CG30" s="39"/>
      <c r="CH30" s="40"/>
      <c r="CI30" s="40"/>
      <c r="CJ30" s="41"/>
      <c r="CK30" s="39"/>
      <c r="CL30" s="40"/>
      <c r="CM30" s="40"/>
      <c r="CN30" s="41"/>
      <c r="CO30" s="39"/>
      <c r="CP30" s="40"/>
      <c r="CQ30" s="40"/>
      <c r="CR30" s="41"/>
      <c r="CS30" s="39"/>
      <c r="CT30" s="40"/>
      <c r="CU30" s="40"/>
      <c r="CV30" s="41"/>
      <c r="CW30" s="39"/>
      <c r="CX30" s="40"/>
      <c r="CY30" s="40"/>
      <c r="CZ30" s="41"/>
      <c r="DA30" s="39"/>
      <c r="DB30" s="40"/>
      <c r="DC30" s="40"/>
      <c r="DD30" s="41"/>
      <c r="DE30" s="39"/>
      <c r="DF30" s="40"/>
      <c r="DG30" s="40"/>
      <c r="DH30" s="41"/>
      <c r="DI30" s="39"/>
      <c r="DJ30" s="40"/>
      <c r="DK30" s="40"/>
      <c r="DL30" s="41"/>
      <c r="DM30" s="39"/>
      <c r="DN30" s="40"/>
      <c r="DO30" s="40"/>
      <c r="DP30" s="41"/>
      <c r="DQ30" s="39"/>
      <c r="DR30" s="40"/>
      <c r="DS30" s="40"/>
      <c r="DT30" s="41"/>
      <c r="DU30" s="39"/>
      <c r="DV30" s="40"/>
      <c r="DW30" s="40"/>
      <c r="DX30" s="42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15" thickBot="1" x14ac:dyDescent="0.4">
      <c r="A31" s="45" t="s">
        <v>7</v>
      </c>
      <c r="B31" s="96"/>
      <c r="C31" s="39"/>
      <c r="D31" s="40"/>
      <c r="E31" s="40"/>
      <c r="F31" s="88">
        <f>154.9+237.9+396.74+28+300+299+79.9+1347.43+4230.62</f>
        <v>7074.49</v>
      </c>
      <c r="G31" s="40"/>
      <c r="H31" s="41"/>
      <c r="I31" s="39"/>
      <c r="J31" s="88">
        <f>444+941.34+239.9+245+355.75+355.75+300+299.97+299.97+28+508.4</f>
        <v>4018.0800000000004</v>
      </c>
      <c r="K31" s="40"/>
      <c r="L31" s="41"/>
      <c r="M31" s="39"/>
      <c r="N31" s="88">
        <f>239.9+249.9+140+28+156.9+5444.11+1250</f>
        <v>7508.8099999999995</v>
      </c>
      <c r="O31" s="40"/>
      <c r="P31" s="90">
        <f>300+300+1153.05+485.2</f>
        <v>2238.25</v>
      </c>
      <c r="Q31" s="39"/>
      <c r="R31" s="40"/>
      <c r="S31" s="40"/>
      <c r="T31" s="90">
        <f>300+239.4</f>
        <v>539.4</v>
      </c>
      <c r="U31" s="39"/>
      <c r="V31" s="88">
        <f>1200+690</f>
        <v>1890</v>
      </c>
      <c r="W31" s="40"/>
      <c r="X31" s="41"/>
      <c r="Y31" s="39"/>
      <c r="Z31" s="88">
        <f>49.9+300+28+700</f>
        <v>1077.9000000000001</v>
      </c>
      <c r="AA31" s="40"/>
      <c r="AB31" s="90">
        <f>300+626.4</f>
        <v>926.4</v>
      </c>
      <c r="AC31" s="39"/>
      <c r="AD31" s="88">
        <f>19.9+90+524.4</f>
        <v>634.29999999999995</v>
      </c>
      <c r="AE31" s="40"/>
      <c r="AF31" s="90">
        <f>464+300</f>
        <v>764</v>
      </c>
      <c r="AG31" s="39"/>
      <c r="AH31" s="88">
        <f>300+300+24.9+28+990.39+277.8+181.98</f>
        <v>2103.0699999999997</v>
      </c>
      <c r="AI31" s="40"/>
      <c r="AJ31" s="90">
        <f>150+4023.85</f>
        <v>4173.8500000000004</v>
      </c>
      <c r="AK31" s="39"/>
      <c r="AL31" s="40"/>
      <c r="AM31" s="40"/>
      <c r="AN31" s="41"/>
      <c r="AO31" s="39"/>
      <c r="AP31" s="40"/>
      <c r="AQ31" s="40"/>
      <c r="AR31" s="41"/>
      <c r="AS31" s="39"/>
      <c r="AT31" s="40"/>
      <c r="AU31" s="40"/>
      <c r="AV31" s="41"/>
      <c r="AW31" s="39"/>
      <c r="AX31" s="40"/>
      <c r="AY31" s="40"/>
      <c r="AZ31" s="41"/>
      <c r="BA31" s="39"/>
      <c r="BB31" s="40"/>
      <c r="BC31" s="40"/>
      <c r="BD31" s="41"/>
      <c r="BE31" s="39"/>
      <c r="BF31" s="40"/>
      <c r="BG31" s="40"/>
      <c r="BH31" s="41"/>
      <c r="BI31" s="39"/>
      <c r="BJ31" s="40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9"/>
      <c r="BV31" s="40"/>
      <c r="BW31" s="40"/>
      <c r="BX31" s="41"/>
      <c r="BY31" s="39"/>
      <c r="BZ31" s="40"/>
      <c r="CA31" s="40"/>
      <c r="CB31" s="41"/>
      <c r="CC31" s="39"/>
      <c r="CD31" s="40"/>
      <c r="CE31" s="40"/>
      <c r="CF31" s="41"/>
      <c r="CG31" s="39"/>
      <c r="CH31" s="40"/>
      <c r="CI31" s="40"/>
      <c r="CJ31" s="41"/>
      <c r="CK31" s="39"/>
      <c r="CL31" s="40"/>
      <c r="CM31" s="40"/>
      <c r="CN31" s="41"/>
      <c r="CO31" s="39"/>
      <c r="CP31" s="40"/>
      <c r="CQ31" s="40"/>
      <c r="CR31" s="41"/>
      <c r="CS31" s="39"/>
      <c r="CT31" s="40"/>
      <c r="CU31" s="40"/>
      <c r="CV31" s="41"/>
      <c r="CW31" s="39"/>
      <c r="CX31" s="40"/>
      <c r="CY31" s="40"/>
      <c r="CZ31" s="41"/>
      <c r="DA31" s="39"/>
      <c r="DB31" s="40"/>
      <c r="DC31" s="40"/>
      <c r="DD31" s="41"/>
      <c r="DE31" s="39"/>
      <c r="DF31" s="40"/>
      <c r="DG31" s="40"/>
      <c r="DH31" s="41"/>
      <c r="DI31" s="39"/>
      <c r="DJ31" s="40"/>
      <c r="DK31" s="40"/>
      <c r="DL31" s="41"/>
      <c r="DM31" s="39"/>
      <c r="DN31" s="40"/>
      <c r="DO31" s="40"/>
      <c r="DP31" s="41"/>
      <c r="DQ31" s="39"/>
      <c r="DR31" s="40"/>
      <c r="DS31" s="40"/>
      <c r="DT31" s="41"/>
      <c r="DU31" s="39"/>
      <c r="DV31" s="40"/>
      <c r="DW31" s="40"/>
      <c r="DX31" s="42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15" thickBot="1" x14ac:dyDescent="0.4">
      <c r="A32" s="59"/>
      <c r="B32" s="104"/>
      <c r="C32" s="39"/>
      <c r="D32" s="40"/>
      <c r="E32" s="40"/>
      <c r="F32" s="40"/>
      <c r="G32" s="40"/>
      <c r="H32" s="41"/>
      <c r="I32" s="39"/>
      <c r="J32" s="40"/>
      <c r="K32" s="40"/>
      <c r="L32" s="41"/>
      <c r="M32" s="39"/>
      <c r="N32" s="40"/>
      <c r="O32" s="40"/>
      <c r="P32" s="41"/>
      <c r="Q32" s="39"/>
      <c r="R32" s="40"/>
      <c r="S32" s="40"/>
      <c r="T32" s="41"/>
      <c r="U32" s="39"/>
      <c r="V32" s="40"/>
      <c r="W32" s="40"/>
      <c r="X32" s="41"/>
      <c r="Y32" s="39"/>
      <c r="Z32" s="40"/>
      <c r="AA32" s="40"/>
      <c r="AB32" s="41"/>
      <c r="AC32" s="39"/>
      <c r="AD32" s="40"/>
      <c r="AE32" s="40"/>
      <c r="AF32" s="41"/>
      <c r="AG32" s="39"/>
      <c r="AH32" s="40"/>
      <c r="AI32" s="40"/>
      <c r="AJ32" s="41"/>
      <c r="AK32" s="39"/>
      <c r="AL32" s="40"/>
      <c r="AM32" s="40"/>
      <c r="AN32" s="41"/>
      <c r="AO32" s="39"/>
      <c r="AP32" s="40"/>
      <c r="AQ32" s="40"/>
      <c r="AR32" s="41"/>
      <c r="AS32" s="39"/>
      <c r="AT32" s="40"/>
      <c r="AU32" s="40"/>
      <c r="AV32" s="41"/>
      <c r="AW32" s="39"/>
      <c r="AX32" s="40"/>
      <c r="AY32" s="40"/>
      <c r="AZ32" s="41"/>
      <c r="BA32" s="39"/>
      <c r="BB32" s="40"/>
      <c r="BC32" s="40"/>
      <c r="BD32" s="41"/>
      <c r="BE32" s="39"/>
      <c r="BF32" s="40"/>
      <c r="BG32" s="40"/>
      <c r="BH32" s="41"/>
      <c r="BI32" s="39"/>
      <c r="BJ32" s="40"/>
      <c r="BK32" s="40"/>
      <c r="BL32" s="41"/>
      <c r="BM32" s="39"/>
      <c r="BN32" s="40"/>
      <c r="BO32" s="40"/>
      <c r="BP32" s="41"/>
      <c r="BQ32" s="39"/>
      <c r="BR32" s="40"/>
      <c r="BS32" s="40"/>
      <c r="BT32" s="41"/>
      <c r="BU32" s="39"/>
      <c r="BV32" s="40"/>
      <c r="BW32" s="40"/>
      <c r="BX32" s="41"/>
      <c r="BY32" s="39"/>
      <c r="BZ32" s="40"/>
      <c r="CA32" s="40"/>
      <c r="CB32" s="41"/>
      <c r="CC32" s="39"/>
      <c r="CD32" s="40"/>
      <c r="CE32" s="40"/>
      <c r="CF32" s="41"/>
      <c r="CG32" s="39"/>
      <c r="CH32" s="40"/>
      <c r="CI32" s="40"/>
      <c r="CJ32" s="41"/>
      <c r="CK32" s="39"/>
      <c r="CL32" s="40"/>
      <c r="CM32" s="40"/>
      <c r="CN32" s="41"/>
      <c r="CO32" s="39"/>
      <c r="CP32" s="40"/>
      <c r="CQ32" s="40"/>
      <c r="CR32" s="41"/>
      <c r="CS32" s="39"/>
      <c r="CT32" s="40"/>
      <c r="CU32" s="40"/>
      <c r="CV32" s="41"/>
      <c r="CW32" s="39"/>
      <c r="CX32" s="40"/>
      <c r="CY32" s="40"/>
      <c r="CZ32" s="41"/>
      <c r="DA32" s="39"/>
      <c r="DB32" s="40"/>
      <c r="DC32" s="40"/>
      <c r="DD32" s="41"/>
      <c r="DE32" s="39"/>
      <c r="DF32" s="40"/>
      <c r="DG32" s="40"/>
      <c r="DH32" s="41"/>
      <c r="DI32" s="39"/>
      <c r="DJ32" s="40"/>
      <c r="DK32" s="40"/>
      <c r="DL32" s="41"/>
      <c r="DM32" s="39"/>
      <c r="DN32" s="40"/>
      <c r="DO32" s="40"/>
      <c r="DP32" s="41"/>
      <c r="DQ32" s="39"/>
      <c r="DR32" s="40"/>
      <c r="DS32" s="40"/>
      <c r="DT32" s="41"/>
      <c r="DU32" s="39"/>
      <c r="DV32" s="40"/>
      <c r="DW32" s="40"/>
      <c r="DX32" s="42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x14ac:dyDescent="0.35">
      <c r="A33" s="47" t="s">
        <v>8</v>
      </c>
      <c r="B33" s="101"/>
      <c r="C33" s="39"/>
      <c r="D33" s="40"/>
      <c r="E33" s="40"/>
      <c r="F33" s="40"/>
      <c r="G33" s="40"/>
      <c r="H33" s="90">
        <f>5754.9+4078.63</f>
        <v>9833.5299999999988</v>
      </c>
      <c r="I33" s="39"/>
      <c r="J33" s="40"/>
      <c r="K33" s="40"/>
      <c r="L33" s="90">
        <f>1049.6+1246.8</f>
        <v>2296.3999999999996</v>
      </c>
      <c r="M33" s="39"/>
      <c r="N33" s="40"/>
      <c r="O33" s="40"/>
      <c r="P33" s="90">
        <f>7211.7+5816.6</f>
        <v>13028.3</v>
      </c>
      <c r="Q33" s="39"/>
      <c r="R33" s="40"/>
      <c r="S33" s="40"/>
      <c r="T33" s="90">
        <f>2997.9+5162.94</f>
        <v>8160.84</v>
      </c>
      <c r="U33" s="39"/>
      <c r="V33" s="40"/>
      <c r="W33" s="40"/>
      <c r="X33" s="90">
        <f>2040.35+405</f>
        <v>2445.35</v>
      </c>
      <c r="Y33" s="39"/>
      <c r="Z33" s="40"/>
      <c r="AA33" s="40"/>
      <c r="AB33" s="90">
        <f>524.67+1832.82</f>
        <v>2357.4899999999998</v>
      </c>
      <c r="AC33" s="39"/>
      <c r="AD33" s="40"/>
      <c r="AE33" s="40"/>
      <c r="AF33" s="90">
        <f>6236.34+1567.32</f>
        <v>7803.66</v>
      </c>
      <c r="AG33" s="39"/>
      <c r="AH33" s="40"/>
      <c r="AI33" s="40"/>
      <c r="AJ33" s="90">
        <f>3609.22+8720.32</f>
        <v>12329.539999999999</v>
      </c>
      <c r="AK33" s="39"/>
      <c r="AL33" s="40"/>
      <c r="AM33" s="40"/>
      <c r="AN33" s="41"/>
      <c r="AO33" s="39"/>
      <c r="AP33" s="40"/>
      <c r="AQ33" s="40"/>
      <c r="AR33" s="41"/>
      <c r="AS33" s="39"/>
      <c r="AT33" s="40"/>
      <c r="AU33" s="40"/>
      <c r="AV33" s="41"/>
      <c r="AW33" s="39"/>
      <c r="AX33" s="40"/>
      <c r="AY33" s="40"/>
      <c r="AZ33" s="41"/>
      <c r="BA33" s="39"/>
      <c r="BB33" s="40"/>
      <c r="BC33" s="40"/>
      <c r="BD33" s="41"/>
      <c r="BE33" s="39"/>
      <c r="BF33" s="40"/>
      <c r="BG33" s="40"/>
      <c r="BH33" s="41"/>
      <c r="BI33" s="39"/>
      <c r="BJ33" s="40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0"/>
      <c r="BX33" s="41"/>
      <c r="BY33" s="39"/>
      <c r="BZ33" s="40"/>
      <c r="CA33" s="40"/>
      <c r="CB33" s="41"/>
      <c r="CC33" s="39"/>
      <c r="CD33" s="40"/>
      <c r="CE33" s="40"/>
      <c r="CF33" s="41"/>
      <c r="CG33" s="39"/>
      <c r="CH33" s="40"/>
      <c r="CI33" s="40"/>
      <c r="CJ33" s="41"/>
      <c r="CK33" s="39"/>
      <c r="CL33" s="40"/>
      <c r="CM33" s="40"/>
      <c r="CN33" s="41"/>
      <c r="CO33" s="39"/>
      <c r="CP33" s="40"/>
      <c r="CQ33" s="40"/>
      <c r="CR33" s="41"/>
      <c r="CS33" s="39"/>
      <c r="CT33" s="40"/>
      <c r="CU33" s="40"/>
      <c r="CV33" s="41"/>
      <c r="CW33" s="39"/>
      <c r="CX33" s="40"/>
      <c r="CY33" s="40"/>
      <c r="CZ33" s="41"/>
      <c r="DA33" s="39"/>
      <c r="DB33" s="40"/>
      <c r="DC33" s="40"/>
      <c r="DD33" s="41"/>
      <c r="DE33" s="39"/>
      <c r="DF33" s="40"/>
      <c r="DG33" s="40"/>
      <c r="DH33" s="41"/>
      <c r="DI33" s="39"/>
      <c r="DJ33" s="40"/>
      <c r="DK33" s="40"/>
      <c r="DL33" s="41"/>
      <c r="DM33" s="39"/>
      <c r="DN33" s="40"/>
      <c r="DO33" s="40"/>
      <c r="DP33" s="41"/>
      <c r="DQ33" s="39"/>
      <c r="DR33" s="40"/>
      <c r="DS33" s="40"/>
      <c r="DT33" s="41"/>
      <c r="DU33" s="39"/>
      <c r="DV33" s="40"/>
      <c r="DW33" s="40"/>
      <c r="DX33" s="42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x14ac:dyDescent="0.35">
      <c r="A34" s="61" t="s">
        <v>83</v>
      </c>
      <c r="B34" s="96"/>
      <c r="C34" s="39"/>
      <c r="D34" s="40"/>
      <c r="E34" s="40"/>
      <c r="F34" s="40"/>
      <c r="G34" s="40"/>
      <c r="H34" s="41"/>
      <c r="I34" s="39"/>
      <c r="J34" s="40"/>
      <c r="K34" s="40"/>
      <c r="L34" s="90">
        <f>8451.52+2795.19</f>
        <v>11246.710000000001</v>
      </c>
      <c r="M34" s="39"/>
      <c r="N34" s="40"/>
      <c r="O34" s="40"/>
      <c r="P34" s="90">
        <f>491.26+960.1</f>
        <v>1451.3600000000001</v>
      </c>
      <c r="Q34" s="39"/>
      <c r="R34" s="40"/>
      <c r="S34" s="40"/>
      <c r="T34" s="90">
        <f>1814.58+4945.08</f>
        <v>6759.66</v>
      </c>
      <c r="U34" s="39"/>
      <c r="V34" s="40"/>
      <c r="W34" s="40"/>
      <c r="X34" s="90">
        <f>2170+6321.14</f>
        <v>8491.14</v>
      </c>
      <c r="Y34" s="39"/>
      <c r="Z34" s="88">
        <f>4482.26+767.9</f>
        <v>5250.16</v>
      </c>
      <c r="AA34" s="40"/>
      <c r="AB34" s="41"/>
      <c r="AC34" s="39"/>
      <c r="AD34" s="40"/>
      <c r="AE34" s="40"/>
      <c r="AF34" s="41"/>
      <c r="AG34" s="39"/>
      <c r="AH34" s="40"/>
      <c r="AI34" s="40"/>
      <c r="AJ34" s="41"/>
      <c r="AK34" s="39"/>
      <c r="AL34" s="40"/>
      <c r="AM34" s="40"/>
      <c r="AN34" s="41"/>
      <c r="AO34" s="39"/>
      <c r="AP34" s="40"/>
      <c r="AQ34" s="40"/>
      <c r="AR34" s="41"/>
      <c r="AS34" s="39"/>
      <c r="AT34" s="40"/>
      <c r="AU34" s="40"/>
      <c r="AV34" s="41"/>
      <c r="AW34" s="39"/>
      <c r="AX34" s="40"/>
      <c r="AY34" s="40"/>
      <c r="AZ34" s="41"/>
      <c r="BA34" s="39"/>
      <c r="BB34" s="40"/>
      <c r="BC34" s="40"/>
      <c r="BD34" s="41"/>
      <c r="BE34" s="39"/>
      <c r="BF34" s="40"/>
      <c r="BG34" s="40"/>
      <c r="BH34" s="41"/>
      <c r="BI34" s="39"/>
      <c r="BJ34" s="40"/>
      <c r="BK34" s="40"/>
      <c r="BL34" s="41"/>
      <c r="BM34" s="39"/>
      <c r="BN34" s="40"/>
      <c r="BO34" s="40"/>
      <c r="BP34" s="41"/>
      <c r="BQ34" s="39"/>
      <c r="BR34" s="40"/>
      <c r="BS34" s="40"/>
      <c r="BT34" s="41"/>
      <c r="BU34" s="39"/>
      <c r="BV34" s="40"/>
      <c r="BW34" s="40"/>
      <c r="BX34" s="41"/>
      <c r="BY34" s="39"/>
      <c r="BZ34" s="40"/>
      <c r="CA34" s="40"/>
      <c r="CB34" s="41"/>
      <c r="CC34" s="39"/>
      <c r="CD34" s="40"/>
      <c r="CE34" s="40"/>
      <c r="CF34" s="41"/>
      <c r="CG34" s="39"/>
      <c r="CH34" s="40"/>
      <c r="CI34" s="40"/>
      <c r="CJ34" s="41"/>
      <c r="CK34" s="39"/>
      <c r="CL34" s="40"/>
      <c r="CM34" s="40"/>
      <c r="CN34" s="41"/>
      <c r="CO34" s="39"/>
      <c r="CP34" s="40"/>
      <c r="CQ34" s="40"/>
      <c r="CR34" s="41"/>
      <c r="CS34" s="39"/>
      <c r="CT34" s="40"/>
      <c r="CU34" s="40"/>
      <c r="CV34" s="41"/>
      <c r="CW34" s="39"/>
      <c r="CX34" s="40"/>
      <c r="CY34" s="40"/>
      <c r="CZ34" s="41"/>
      <c r="DA34" s="39"/>
      <c r="DB34" s="40"/>
      <c r="DC34" s="40"/>
      <c r="DD34" s="41"/>
      <c r="DE34" s="39"/>
      <c r="DF34" s="40"/>
      <c r="DG34" s="40"/>
      <c r="DH34" s="41"/>
      <c r="DI34" s="39"/>
      <c r="DJ34" s="40"/>
      <c r="DK34" s="40"/>
      <c r="DL34" s="41"/>
      <c r="DM34" s="39"/>
      <c r="DN34" s="40"/>
      <c r="DO34" s="40"/>
      <c r="DP34" s="41"/>
      <c r="DQ34" s="39"/>
      <c r="DR34" s="40"/>
      <c r="DS34" s="40"/>
      <c r="DT34" s="41"/>
      <c r="DU34" s="39"/>
      <c r="DV34" s="40"/>
      <c r="DW34" s="40"/>
      <c r="DX34" s="4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x14ac:dyDescent="0.35">
      <c r="A35" s="61" t="s">
        <v>9</v>
      </c>
      <c r="B35" s="98"/>
      <c r="C35" s="39"/>
      <c r="D35" s="40"/>
      <c r="E35" s="40"/>
      <c r="F35" s="40"/>
      <c r="G35" s="40"/>
      <c r="H35" s="41"/>
      <c r="I35" s="39"/>
      <c r="J35" s="40"/>
      <c r="K35" s="40"/>
      <c r="L35" s="41"/>
      <c r="M35" s="39"/>
      <c r="N35" s="40"/>
      <c r="O35" s="40"/>
      <c r="P35" s="41"/>
      <c r="Q35" s="39"/>
      <c r="R35" s="40"/>
      <c r="S35" s="40"/>
      <c r="T35" s="41"/>
      <c r="U35" s="39"/>
      <c r="V35" s="40"/>
      <c r="W35" s="40"/>
      <c r="X35" s="41"/>
      <c r="Y35" s="39"/>
      <c r="Z35" s="40"/>
      <c r="AA35" s="40"/>
      <c r="AB35" s="41"/>
      <c r="AC35" s="39"/>
      <c r="AD35" s="40"/>
      <c r="AE35" s="40"/>
      <c r="AF35" s="41"/>
      <c r="AG35" s="39"/>
      <c r="AH35" s="40"/>
      <c r="AI35" s="40"/>
      <c r="AJ35" s="41"/>
      <c r="AK35" s="39"/>
      <c r="AL35" s="40"/>
      <c r="AM35" s="40"/>
      <c r="AN35" s="41"/>
      <c r="AO35" s="39"/>
      <c r="AP35" s="40"/>
      <c r="AQ35" s="40"/>
      <c r="AR35" s="41"/>
      <c r="AS35" s="39"/>
      <c r="AT35" s="40"/>
      <c r="AU35" s="40"/>
      <c r="AV35" s="41"/>
      <c r="AW35" s="39"/>
      <c r="AX35" s="40"/>
      <c r="AY35" s="40"/>
      <c r="AZ35" s="41"/>
      <c r="BA35" s="39"/>
      <c r="BB35" s="40"/>
      <c r="BC35" s="40"/>
      <c r="BD35" s="41"/>
      <c r="BE35" s="39"/>
      <c r="BF35" s="40"/>
      <c r="BG35" s="40"/>
      <c r="BH35" s="41"/>
      <c r="BI35" s="39"/>
      <c r="BJ35" s="40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0"/>
      <c r="BX35" s="41"/>
      <c r="BY35" s="39"/>
      <c r="BZ35" s="40"/>
      <c r="CA35" s="40"/>
      <c r="CB35" s="41"/>
      <c r="CC35" s="39"/>
      <c r="CD35" s="40"/>
      <c r="CE35" s="40"/>
      <c r="CF35" s="41"/>
      <c r="CG35" s="39"/>
      <c r="CH35" s="40"/>
      <c r="CI35" s="40"/>
      <c r="CJ35" s="41"/>
      <c r="CK35" s="39"/>
      <c r="CL35" s="40"/>
      <c r="CM35" s="40"/>
      <c r="CN35" s="41"/>
      <c r="CO35" s="39"/>
      <c r="CP35" s="40"/>
      <c r="CQ35" s="40"/>
      <c r="CR35" s="41"/>
      <c r="CS35" s="39"/>
      <c r="CT35" s="40"/>
      <c r="CU35" s="40"/>
      <c r="CV35" s="41"/>
      <c r="CW35" s="39"/>
      <c r="CX35" s="40"/>
      <c r="CY35" s="40"/>
      <c r="CZ35" s="41"/>
      <c r="DA35" s="39"/>
      <c r="DB35" s="40"/>
      <c r="DC35" s="40"/>
      <c r="DD35" s="41"/>
      <c r="DE35" s="39"/>
      <c r="DF35" s="40"/>
      <c r="DG35" s="40"/>
      <c r="DH35" s="41"/>
      <c r="DI35" s="39"/>
      <c r="DJ35" s="40"/>
      <c r="DK35" s="40"/>
      <c r="DL35" s="41"/>
      <c r="DM35" s="39"/>
      <c r="DN35" s="40"/>
      <c r="DO35" s="40"/>
      <c r="DP35" s="41"/>
      <c r="DQ35" s="39"/>
      <c r="DR35" s="40"/>
      <c r="DS35" s="40"/>
      <c r="DT35" s="41"/>
      <c r="DU35" s="39"/>
      <c r="DV35" s="40"/>
      <c r="DW35" s="40"/>
      <c r="DX35" s="42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x14ac:dyDescent="0.35">
      <c r="A36" s="61" t="s">
        <v>10</v>
      </c>
      <c r="B36" s="98"/>
      <c r="C36" s="39"/>
      <c r="D36" s="40"/>
      <c r="E36" s="40"/>
      <c r="F36" s="40"/>
      <c r="G36" s="40"/>
      <c r="H36" s="41"/>
      <c r="I36" s="39"/>
      <c r="J36" s="40"/>
      <c r="K36" s="40"/>
      <c r="L36" s="41"/>
      <c r="M36" s="39"/>
      <c r="N36" s="40"/>
      <c r="O36" s="40"/>
      <c r="P36" s="41"/>
      <c r="Q36" s="39"/>
      <c r="R36" s="40"/>
      <c r="S36" s="40"/>
      <c r="T36" s="41"/>
      <c r="U36" s="39"/>
      <c r="V36" s="40"/>
      <c r="W36" s="40"/>
      <c r="X36" s="41"/>
      <c r="Y36" s="39"/>
      <c r="Z36" s="40"/>
      <c r="AA36" s="40"/>
      <c r="AB36" s="41"/>
      <c r="AC36" s="39"/>
      <c r="AD36" s="40"/>
      <c r="AE36" s="40"/>
      <c r="AF36" s="41"/>
      <c r="AG36" s="39"/>
      <c r="AH36" s="40"/>
      <c r="AI36" s="40"/>
      <c r="AJ36" s="41"/>
      <c r="AK36" s="39"/>
      <c r="AL36" s="40"/>
      <c r="AM36" s="40"/>
      <c r="AN36" s="41"/>
      <c r="AO36" s="39"/>
      <c r="AP36" s="40"/>
      <c r="AQ36" s="40"/>
      <c r="AR36" s="41"/>
      <c r="AS36" s="39"/>
      <c r="AT36" s="40"/>
      <c r="AU36" s="40"/>
      <c r="AV36" s="41"/>
      <c r="AW36" s="39"/>
      <c r="AX36" s="40"/>
      <c r="AY36" s="40"/>
      <c r="AZ36" s="41"/>
      <c r="BA36" s="39"/>
      <c r="BB36" s="40"/>
      <c r="BC36" s="40"/>
      <c r="BD36" s="41"/>
      <c r="BE36" s="39"/>
      <c r="BF36" s="40"/>
      <c r="BG36" s="40"/>
      <c r="BH36" s="41"/>
      <c r="BI36" s="39"/>
      <c r="BJ36" s="40"/>
      <c r="BK36" s="40"/>
      <c r="BL36" s="41"/>
      <c r="BM36" s="39"/>
      <c r="BN36" s="40"/>
      <c r="BO36" s="40"/>
      <c r="BP36" s="41"/>
      <c r="BQ36" s="39"/>
      <c r="BR36" s="40"/>
      <c r="BS36" s="40"/>
      <c r="BT36" s="41"/>
      <c r="BU36" s="39"/>
      <c r="BV36" s="40"/>
      <c r="BW36" s="40"/>
      <c r="BX36" s="41"/>
      <c r="BY36" s="39"/>
      <c r="BZ36" s="40"/>
      <c r="CA36" s="40"/>
      <c r="CB36" s="41"/>
      <c r="CC36" s="39"/>
      <c r="CD36" s="40"/>
      <c r="CE36" s="40"/>
      <c r="CF36" s="41"/>
      <c r="CG36" s="39"/>
      <c r="CH36" s="40"/>
      <c r="CI36" s="40"/>
      <c r="CJ36" s="41"/>
      <c r="CK36" s="39"/>
      <c r="CL36" s="40"/>
      <c r="CM36" s="40"/>
      <c r="CN36" s="41"/>
      <c r="CO36" s="39"/>
      <c r="CP36" s="40"/>
      <c r="CQ36" s="40"/>
      <c r="CR36" s="41"/>
      <c r="CS36" s="39"/>
      <c r="CT36" s="40"/>
      <c r="CU36" s="40"/>
      <c r="CV36" s="41"/>
      <c r="CW36" s="39"/>
      <c r="CX36" s="40"/>
      <c r="CY36" s="40"/>
      <c r="CZ36" s="41"/>
      <c r="DA36" s="39"/>
      <c r="DB36" s="40"/>
      <c r="DC36" s="40"/>
      <c r="DD36" s="41"/>
      <c r="DE36" s="39"/>
      <c r="DF36" s="40"/>
      <c r="DG36" s="40"/>
      <c r="DH36" s="41"/>
      <c r="DI36" s="39"/>
      <c r="DJ36" s="40"/>
      <c r="DK36" s="40"/>
      <c r="DL36" s="41"/>
      <c r="DM36" s="39"/>
      <c r="DN36" s="40"/>
      <c r="DO36" s="40"/>
      <c r="DP36" s="41"/>
      <c r="DQ36" s="39"/>
      <c r="DR36" s="40"/>
      <c r="DS36" s="40"/>
      <c r="DT36" s="41"/>
      <c r="DU36" s="39"/>
      <c r="DV36" s="40"/>
      <c r="DW36" s="40"/>
      <c r="DX36" s="42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x14ac:dyDescent="0.35">
      <c r="A37" s="61" t="s">
        <v>69</v>
      </c>
      <c r="B37" s="96"/>
      <c r="C37" s="39"/>
      <c r="D37" s="40"/>
      <c r="E37" s="40"/>
      <c r="F37" s="88">
        <f>1822.11+53760.36</f>
        <v>55582.47</v>
      </c>
      <c r="G37" s="40"/>
      <c r="H37" s="41"/>
      <c r="I37" s="39"/>
      <c r="J37" s="40"/>
      <c r="K37" s="40"/>
      <c r="L37" s="90">
        <f>1729.5+2700</f>
        <v>4429.5</v>
      </c>
      <c r="M37" s="39"/>
      <c r="N37" s="40"/>
      <c r="O37" s="40"/>
      <c r="P37" s="90">
        <f>3730.72+3936.5</f>
        <v>7667.2199999999993</v>
      </c>
      <c r="Q37" s="39"/>
      <c r="R37" s="40"/>
      <c r="S37" s="40"/>
      <c r="T37" s="90">
        <f>1380.51+2864.17</f>
        <v>4244.68</v>
      </c>
      <c r="U37" s="39"/>
      <c r="V37" s="40"/>
      <c r="W37" s="40"/>
      <c r="X37" s="90">
        <f>700+700</f>
        <v>1400</v>
      </c>
      <c r="Y37" s="39"/>
      <c r="Z37" s="40"/>
      <c r="AA37" s="40"/>
      <c r="AB37" s="90">
        <f>7254.78+2945.94</f>
        <v>10200.719999999999</v>
      </c>
      <c r="AC37" s="39"/>
      <c r="AD37" s="40"/>
      <c r="AE37" s="40"/>
      <c r="AF37" s="90">
        <f>1737.78+3396.67</f>
        <v>5134.45</v>
      </c>
      <c r="AG37" s="39"/>
      <c r="AH37" s="40"/>
      <c r="AI37" s="40"/>
      <c r="AJ37" s="41"/>
      <c r="AK37" s="39"/>
      <c r="AL37" s="40"/>
      <c r="AM37" s="40"/>
      <c r="AN37" s="41"/>
      <c r="AO37" s="39"/>
      <c r="AP37" s="40"/>
      <c r="AQ37" s="40"/>
      <c r="AR37" s="41"/>
      <c r="AS37" s="39"/>
      <c r="AT37" s="40"/>
      <c r="AU37" s="40"/>
      <c r="AV37" s="41"/>
      <c r="AW37" s="39"/>
      <c r="AX37" s="40"/>
      <c r="AY37" s="40"/>
      <c r="AZ37" s="41"/>
      <c r="BA37" s="39"/>
      <c r="BB37" s="40"/>
      <c r="BC37" s="40"/>
      <c r="BD37" s="41"/>
      <c r="BE37" s="39"/>
      <c r="BF37" s="40"/>
      <c r="BG37" s="40"/>
      <c r="BH37" s="41"/>
      <c r="BI37" s="39"/>
      <c r="BJ37" s="40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0"/>
      <c r="BX37" s="41"/>
      <c r="BY37" s="39"/>
      <c r="BZ37" s="40"/>
      <c r="CA37" s="40"/>
      <c r="CB37" s="41"/>
      <c r="CC37" s="39"/>
      <c r="CD37" s="40"/>
      <c r="CE37" s="40"/>
      <c r="CF37" s="41"/>
      <c r="CG37" s="39"/>
      <c r="CH37" s="40"/>
      <c r="CI37" s="40"/>
      <c r="CJ37" s="41"/>
      <c r="CK37" s="39"/>
      <c r="CL37" s="40"/>
      <c r="CM37" s="40"/>
      <c r="CN37" s="41"/>
      <c r="CO37" s="39"/>
      <c r="CP37" s="40"/>
      <c r="CQ37" s="40"/>
      <c r="CR37" s="41"/>
      <c r="CS37" s="39"/>
      <c r="CT37" s="40"/>
      <c r="CU37" s="40"/>
      <c r="CV37" s="41"/>
      <c r="CW37" s="39"/>
      <c r="CX37" s="40"/>
      <c r="CY37" s="40"/>
      <c r="CZ37" s="41"/>
      <c r="DA37" s="39"/>
      <c r="DB37" s="40"/>
      <c r="DC37" s="40"/>
      <c r="DD37" s="41"/>
      <c r="DE37" s="39"/>
      <c r="DF37" s="40"/>
      <c r="DG37" s="40"/>
      <c r="DH37" s="41"/>
      <c r="DI37" s="39"/>
      <c r="DJ37" s="40"/>
      <c r="DK37" s="40"/>
      <c r="DL37" s="41"/>
      <c r="DM37" s="39"/>
      <c r="DN37" s="40"/>
      <c r="DO37" s="40"/>
      <c r="DP37" s="41"/>
      <c r="DQ37" s="39"/>
      <c r="DR37" s="40"/>
      <c r="DS37" s="40"/>
      <c r="DT37" s="41"/>
      <c r="DU37" s="39"/>
      <c r="DV37" s="40"/>
      <c r="DW37" s="40"/>
      <c r="DX37" s="42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x14ac:dyDescent="0.35">
      <c r="A38" s="61" t="s">
        <v>81</v>
      </c>
      <c r="B38" s="98"/>
      <c r="C38" s="39"/>
      <c r="D38" s="40"/>
      <c r="E38" s="40"/>
      <c r="F38" s="40"/>
      <c r="G38" s="40"/>
      <c r="H38" s="41"/>
      <c r="I38" s="39"/>
      <c r="J38" s="40"/>
      <c r="K38" s="40"/>
      <c r="L38" s="41"/>
      <c r="M38" s="39"/>
      <c r="N38" s="40"/>
      <c r="O38" s="40"/>
      <c r="P38" s="41"/>
      <c r="Q38" s="39"/>
      <c r="R38" s="40"/>
      <c r="S38" s="40"/>
      <c r="T38" s="41"/>
      <c r="U38" s="39"/>
      <c r="V38" s="40"/>
      <c r="W38" s="40"/>
      <c r="X38" s="41"/>
      <c r="Y38" s="39"/>
      <c r="Z38" s="40"/>
      <c r="AA38" s="40"/>
      <c r="AB38" s="41"/>
      <c r="AC38" s="39"/>
      <c r="AD38" s="40"/>
      <c r="AE38" s="40"/>
      <c r="AF38" s="41"/>
      <c r="AG38" s="39"/>
      <c r="AH38" s="40"/>
      <c r="AI38" s="40"/>
      <c r="AJ38" s="41"/>
      <c r="AK38" s="39"/>
      <c r="AL38" s="40"/>
      <c r="AM38" s="40"/>
      <c r="AN38" s="41"/>
      <c r="AO38" s="39"/>
      <c r="AP38" s="40"/>
      <c r="AQ38" s="40"/>
      <c r="AR38" s="41"/>
      <c r="AS38" s="39"/>
      <c r="AT38" s="40"/>
      <c r="AU38" s="40"/>
      <c r="AV38" s="41"/>
      <c r="AW38" s="39"/>
      <c r="AX38" s="40"/>
      <c r="AY38" s="40"/>
      <c r="AZ38" s="41"/>
      <c r="BA38" s="39"/>
      <c r="BB38" s="40"/>
      <c r="BC38" s="40"/>
      <c r="BD38" s="41"/>
      <c r="BE38" s="39"/>
      <c r="BF38" s="40"/>
      <c r="BG38" s="40"/>
      <c r="BH38" s="41"/>
      <c r="BI38" s="39"/>
      <c r="BJ38" s="40"/>
      <c r="BK38" s="40"/>
      <c r="BL38" s="41"/>
      <c r="BM38" s="39"/>
      <c r="BN38" s="40"/>
      <c r="BO38" s="40"/>
      <c r="BP38" s="41"/>
      <c r="BQ38" s="39"/>
      <c r="BR38" s="40"/>
      <c r="BS38" s="40"/>
      <c r="BT38" s="41"/>
      <c r="BU38" s="39"/>
      <c r="BV38" s="40"/>
      <c r="BW38" s="40"/>
      <c r="BX38" s="41"/>
      <c r="BY38" s="39"/>
      <c r="BZ38" s="40"/>
      <c r="CA38" s="40"/>
      <c r="CB38" s="41"/>
      <c r="CC38" s="39"/>
      <c r="CD38" s="40"/>
      <c r="CE38" s="40"/>
      <c r="CF38" s="41"/>
      <c r="CG38" s="39"/>
      <c r="CH38" s="40"/>
      <c r="CI38" s="40"/>
      <c r="CJ38" s="41"/>
      <c r="CK38" s="39"/>
      <c r="CL38" s="40"/>
      <c r="CM38" s="40"/>
      <c r="CN38" s="41"/>
      <c r="CO38" s="39"/>
      <c r="CP38" s="40"/>
      <c r="CQ38" s="40"/>
      <c r="CR38" s="41"/>
      <c r="CS38" s="39"/>
      <c r="CT38" s="40"/>
      <c r="CU38" s="40"/>
      <c r="CV38" s="41"/>
      <c r="CW38" s="39"/>
      <c r="CX38" s="40"/>
      <c r="CY38" s="40"/>
      <c r="CZ38" s="41"/>
      <c r="DA38" s="39"/>
      <c r="DB38" s="40"/>
      <c r="DC38" s="40"/>
      <c r="DD38" s="41"/>
      <c r="DE38" s="39"/>
      <c r="DF38" s="40"/>
      <c r="DG38" s="40"/>
      <c r="DH38" s="41"/>
      <c r="DI38" s="39"/>
      <c r="DJ38" s="40"/>
      <c r="DK38" s="40"/>
      <c r="DL38" s="41"/>
      <c r="DM38" s="39"/>
      <c r="DN38" s="40"/>
      <c r="DO38" s="40"/>
      <c r="DP38" s="41"/>
      <c r="DQ38" s="39"/>
      <c r="DR38" s="40"/>
      <c r="DS38" s="40"/>
      <c r="DT38" s="41"/>
      <c r="DU38" s="39"/>
      <c r="DV38" s="40"/>
      <c r="DW38" s="40"/>
      <c r="DX38" s="42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s="1" customFormat="1" x14ac:dyDescent="0.35">
      <c r="A39" s="61" t="s">
        <v>53</v>
      </c>
      <c r="B39" s="105"/>
      <c r="C39" s="24"/>
      <c r="D39" s="89">
        <f>SUM(D33:D38)</f>
        <v>0</v>
      </c>
      <c r="E39" s="22"/>
      <c r="F39" s="89">
        <f>SUM(F33:F38)</f>
        <v>55582.47</v>
      </c>
      <c r="G39" s="22"/>
      <c r="H39" s="91">
        <f>SUM(H33:H38)</f>
        <v>9833.5299999999988</v>
      </c>
      <c r="I39" s="24"/>
      <c r="J39" s="89">
        <f>SUM(J33:J38)</f>
        <v>0</v>
      </c>
      <c r="K39" s="22"/>
      <c r="L39" s="91">
        <f>SUM(L33:L38)</f>
        <v>17972.61</v>
      </c>
      <c r="M39" s="24"/>
      <c r="N39" s="89">
        <f>SUM(N33:N38)</f>
        <v>0</v>
      </c>
      <c r="O39" s="22"/>
      <c r="P39" s="91">
        <f>SUM(P33:P38)</f>
        <v>22146.879999999997</v>
      </c>
      <c r="Q39" s="24"/>
      <c r="R39" s="89">
        <f>SUM(R33:R38)</f>
        <v>0</v>
      </c>
      <c r="S39" s="22"/>
      <c r="T39" s="91">
        <f>SUM(T33:T38)</f>
        <v>19165.18</v>
      </c>
      <c r="U39" s="24"/>
      <c r="V39" s="89">
        <f>SUM(V33:V38)</f>
        <v>0</v>
      </c>
      <c r="W39" s="22"/>
      <c r="X39" s="91">
        <f>SUM(X33:X38)</f>
        <v>12336.49</v>
      </c>
      <c r="Y39" s="24"/>
      <c r="Z39" s="89">
        <f>SUM(Z33:Z38)</f>
        <v>5250.16</v>
      </c>
      <c r="AA39" s="22"/>
      <c r="AB39" s="91">
        <f>SUM(AB33:AB38)</f>
        <v>12558.21</v>
      </c>
      <c r="AC39" s="24"/>
      <c r="AD39" s="89">
        <f>SUM(AD33:AD38)</f>
        <v>0</v>
      </c>
      <c r="AE39" s="22"/>
      <c r="AF39" s="91">
        <f>SUM(AF33:AF38)</f>
        <v>12938.11</v>
      </c>
      <c r="AG39" s="24"/>
      <c r="AH39" s="89">
        <f>SUM(AH33:AH38)</f>
        <v>0</v>
      </c>
      <c r="AI39" s="22"/>
      <c r="AJ39" s="91">
        <f>SUM(AJ33:AJ38)</f>
        <v>12329.539999999999</v>
      </c>
      <c r="AK39" s="24"/>
      <c r="AL39" s="89">
        <f>SUM(AL33:AL38)</f>
        <v>0</v>
      </c>
      <c r="AM39" s="22"/>
      <c r="AN39" s="91">
        <f>SUM(AN33:AN38)</f>
        <v>0</v>
      </c>
      <c r="AO39" s="24"/>
      <c r="AP39" s="89">
        <f>SUM(AP33:AP38)</f>
        <v>0</v>
      </c>
      <c r="AQ39" s="22"/>
      <c r="AR39" s="91">
        <f>SUM(AR33:AR38)</f>
        <v>0</v>
      </c>
      <c r="AS39" s="24"/>
      <c r="AT39" s="89">
        <f>SUM(AT33:AT38)</f>
        <v>0</v>
      </c>
      <c r="AU39" s="22"/>
      <c r="AV39" s="91">
        <f>SUM(AV33:AV38)</f>
        <v>0</v>
      </c>
      <c r="AW39" s="24"/>
      <c r="AX39" s="89">
        <f>SUM(AX33:AX38)</f>
        <v>0</v>
      </c>
      <c r="AY39" s="22"/>
      <c r="AZ39" s="91">
        <f>SUM(AZ33:AZ38)</f>
        <v>0</v>
      </c>
      <c r="BA39" s="24"/>
      <c r="BB39" s="89">
        <f>SUM(BB33:BB38)</f>
        <v>0</v>
      </c>
      <c r="BC39" s="22"/>
      <c r="BD39" s="91">
        <f>SUM(BD33:BD38)</f>
        <v>0</v>
      </c>
      <c r="BE39" s="24"/>
      <c r="BF39" s="89">
        <f>SUM(BF33:BF38)</f>
        <v>0</v>
      </c>
      <c r="BG39" s="22"/>
      <c r="BH39" s="91">
        <f>SUM(BH33:BH38)</f>
        <v>0</v>
      </c>
      <c r="BI39" s="24"/>
      <c r="BJ39" s="89">
        <f>SUM(BJ33:BJ38)</f>
        <v>0</v>
      </c>
      <c r="BK39" s="22"/>
      <c r="BL39" s="91">
        <f>SUM(BL33:BL38)</f>
        <v>0</v>
      </c>
      <c r="BM39" s="24"/>
      <c r="BN39" s="89">
        <f>SUM(BN33:BN38)</f>
        <v>0</v>
      </c>
      <c r="BO39" s="22"/>
      <c r="BP39" s="91">
        <f>SUM(BP33:BP38)</f>
        <v>0</v>
      </c>
      <c r="BQ39" s="24"/>
      <c r="BR39" s="89">
        <f>SUM(BR33:BR38)</f>
        <v>0</v>
      </c>
      <c r="BS39" s="22"/>
      <c r="BT39" s="91">
        <f>SUM(BT33:BT38)</f>
        <v>0</v>
      </c>
      <c r="BU39" s="24"/>
      <c r="BV39" s="89">
        <f>SUM(BV33:BV38)</f>
        <v>0</v>
      </c>
      <c r="BW39" s="22"/>
      <c r="BX39" s="91">
        <f>SUM(BX33:BX38)</f>
        <v>0</v>
      </c>
      <c r="BY39" s="24"/>
      <c r="BZ39" s="89">
        <f>SUM(BZ33:BZ38)</f>
        <v>0</v>
      </c>
      <c r="CA39" s="22"/>
      <c r="CB39" s="91">
        <f>SUM(CB33:CB38)</f>
        <v>0</v>
      </c>
      <c r="CC39" s="24"/>
      <c r="CD39" s="89">
        <f>SUM(CD33:CD38)</f>
        <v>0</v>
      </c>
      <c r="CE39" s="22"/>
      <c r="CF39" s="91">
        <f>SUM(CF33:CF38)</f>
        <v>0</v>
      </c>
      <c r="CG39" s="24"/>
      <c r="CH39" s="89">
        <f>SUM(CH33:CH38)</f>
        <v>0</v>
      </c>
      <c r="CI39" s="22"/>
      <c r="CJ39" s="91">
        <f>SUM(CJ33:CJ38)</f>
        <v>0</v>
      </c>
      <c r="CK39" s="24"/>
      <c r="CL39" s="89">
        <f>SUM(CL33:CL38)</f>
        <v>0</v>
      </c>
      <c r="CM39" s="22"/>
      <c r="CN39" s="91">
        <f>SUM(CN33:CN38)</f>
        <v>0</v>
      </c>
      <c r="CO39" s="24"/>
      <c r="CP39" s="89">
        <f>SUM(CP33:CP38)</f>
        <v>0</v>
      </c>
      <c r="CQ39" s="22"/>
      <c r="CR39" s="91">
        <f>SUM(CR33:CR38)</f>
        <v>0</v>
      </c>
      <c r="CS39" s="24"/>
      <c r="CT39" s="89">
        <f>SUM(CT33:CT38)</f>
        <v>0</v>
      </c>
      <c r="CU39" s="22"/>
      <c r="CV39" s="91">
        <f>SUM(CV33:CV38)</f>
        <v>0</v>
      </c>
      <c r="CW39" s="24"/>
      <c r="CX39" s="89">
        <f>SUM(CX33:CX38)</f>
        <v>0</v>
      </c>
      <c r="CY39" s="22"/>
      <c r="CZ39" s="91">
        <f>SUM(CZ33:CZ38)</f>
        <v>0</v>
      </c>
      <c r="DA39" s="24"/>
      <c r="DB39" s="89">
        <f>SUM(DB33:DB38)</f>
        <v>0</v>
      </c>
      <c r="DC39" s="22"/>
      <c r="DD39" s="91">
        <f>SUM(DD33:DD38)</f>
        <v>0</v>
      </c>
      <c r="DE39" s="24"/>
      <c r="DF39" s="89">
        <f>SUM(DF33:DF38)</f>
        <v>0</v>
      </c>
      <c r="DG39" s="22"/>
      <c r="DH39" s="91">
        <f>SUM(DH33:DH38)</f>
        <v>0</v>
      </c>
      <c r="DI39" s="24"/>
      <c r="DJ39" s="89">
        <f>SUM(DJ33:DJ38)</f>
        <v>0</v>
      </c>
      <c r="DK39" s="22"/>
      <c r="DL39" s="91">
        <f>SUM(DL33:DL38)</f>
        <v>0</v>
      </c>
      <c r="DM39" s="24"/>
      <c r="DN39" s="89">
        <f>SUM(DN33:DN38)</f>
        <v>0</v>
      </c>
      <c r="DO39" s="22"/>
      <c r="DP39" s="91">
        <f>SUM(DP33:DP38)</f>
        <v>0</v>
      </c>
      <c r="DQ39" s="24"/>
      <c r="DR39" s="89">
        <f>SUM(DR33:DR38)</f>
        <v>0</v>
      </c>
      <c r="DS39" s="22"/>
      <c r="DT39" s="91">
        <f>SUM(DT33:DT38)</f>
        <v>0</v>
      </c>
      <c r="DU39" s="24"/>
      <c r="DV39" s="89">
        <f>SUM(DV33:DV38)</f>
        <v>0</v>
      </c>
      <c r="DW39" s="22"/>
      <c r="DX39" s="92">
        <f>SUM(DX33:DX38)</f>
        <v>0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x14ac:dyDescent="0.35">
      <c r="A40" s="61" t="s">
        <v>89</v>
      </c>
      <c r="B40" s="96"/>
      <c r="C40" s="39"/>
      <c r="D40" s="40"/>
      <c r="E40" s="40"/>
      <c r="F40" s="40"/>
      <c r="G40" s="40"/>
      <c r="H40" s="41"/>
      <c r="I40" s="39"/>
      <c r="J40" s="40"/>
      <c r="K40" s="40"/>
      <c r="L40" s="41"/>
      <c r="M40" s="39"/>
      <c r="N40" s="40"/>
      <c r="O40" s="40"/>
      <c r="P40" s="41"/>
      <c r="Q40" s="39"/>
      <c r="R40" s="40"/>
      <c r="S40" s="40"/>
      <c r="T40" s="41"/>
      <c r="U40" s="39"/>
      <c r="V40" s="40"/>
      <c r="W40" s="40"/>
      <c r="X40" s="41"/>
      <c r="Y40" s="39"/>
      <c r="Z40" s="40"/>
      <c r="AA40" s="40"/>
      <c r="AB40" s="41"/>
      <c r="AC40" s="39"/>
      <c r="AD40" s="40"/>
      <c r="AE40" s="40"/>
      <c r="AF40" s="41"/>
      <c r="AG40" s="39"/>
      <c r="AH40" s="40"/>
      <c r="AI40" s="40"/>
      <c r="AJ40" s="41"/>
      <c r="AK40" s="39"/>
      <c r="AL40" s="40"/>
      <c r="AM40" s="40"/>
      <c r="AN40" s="41"/>
      <c r="AO40" s="39"/>
      <c r="AP40" s="40"/>
      <c r="AQ40" s="40"/>
      <c r="AR40" s="41"/>
      <c r="AS40" s="39"/>
      <c r="AT40" s="40"/>
      <c r="AU40" s="40"/>
      <c r="AV40" s="41"/>
      <c r="AW40" s="39"/>
      <c r="AX40" s="40"/>
      <c r="AY40" s="40"/>
      <c r="AZ40" s="41"/>
      <c r="BA40" s="39"/>
      <c r="BB40" s="40"/>
      <c r="BC40" s="40"/>
      <c r="BD40" s="41"/>
      <c r="BE40" s="39"/>
      <c r="BF40" s="40"/>
      <c r="BG40" s="40"/>
      <c r="BH40" s="41"/>
      <c r="BI40" s="39"/>
      <c r="BJ40" s="40"/>
      <c r="BK40" s="40"/>
      <c r="BL40" s="41"/>
      <c r="BM40" s="39"/>
      <c r="BN40" s="40"/>
      <c r="BO40" s="40"/>
      <c r="BP40" s="41"/>
      <c r="BQ40" s="39"/>
      <c r="BR40" s="40"/>
      <c r="BS40" s="40"/>
      <c r="BT40" s="41"/>
      <c r="BU40" s="39"/>
      <c r="BV40" s="40"/>
      <c r="BW40" s="40"/>
      <c r="BX40" s="41"/>
      <c r="BY40" s="39"/>
      <c r="BZ40" s="40"/>
      <c r="CA40" s="40"/>
      <c r="CB40" s="41"/>
      <c r="CC40" s="39"/>
      <c r="CD40" s="40"/>
      <c r="CE40" s="40"/>
      <c r="CF40" s="41"/>
      <c r="CG40" s="39"/>
      <c r="CH40" s="40"/>
      <c r="CI40" s="40"/>
      <c r="CJ40" s="41"/>
      <c r="CK40" s="39"/>
      <c r="CL40" s="40"/>
      <c r="CM40" s="40"/>
      <c r="CN40" s="41"/>
      <c r="CO40" s="39"/>
      <c r="CP40" s="40"/>
      <c r="CQ40" s="40"/>
      <c r="CR40" s="41"/>
      <c r="CS40" s="39"/>
      <c r="CT40" s="40"/>
      <c r="CU40" s="40"/>
      <c r="CV40" s="41"/>
      <c r="CW40" s="39"/>
      <c r="CX40" s="40"/>
      <c r="CY40" s="40"/>
      <c r="CZ40" s="41"/>
      <c r="DA40" s="39"/>
      <c r="DB40" s="40"/>
      <c r="DC40" s="40"/>
      <c r="DD40" s="41"/>
      <c r="DE40" s="39"/>
      <c r="DF40" s="40"/>
      <c r="DG40" s="40"/>
      <c r="DH40" s="41"/>
      <c r="DI40" s="39"/>
      <c r="DJ40" s="40"/>
      <c r="DK40" s="40"/>
      <c r="DL40" s="41"/>
      <c r="DM40" s="39"/>
      <c r="DN40" s="40"/>
      <c r="DO40" s="40"/>
      <c r="DP40" s="41"/>
      <c r="DQ40" s="39"/>
      <c r="DR40" s="40"/>
      <c r="DS40" s="40"/>
      <c r="DT40" s="41"/>
      <c r="DU40" s="39"/>
      <c r="DV40" s="40"/>
      <c r="DW40" s="40"/>
      <c r="DX40" s="42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</row>
    <row r="41" spans="1:145" x14ac:dyDescent="0.35">
      <c r="A41" s="61" t="s">
        <v>11</v>
      </c>
      <c r="B41" s="96"/>
      <c r="C41" s="39"/>
      <c r="D41" s="40"/>
      <c r="E41" s="40"/>
      <c r="F41" s="40"/>
      <c r="G41" s="40"/>
      <c r="H41" s="41"/>
      <c r="I41" s="39"/>
      <c r="J41" s="40"/>
      <c r="K41" s="40"/>
      <c r="L41" s="41"/>
      <c r="M41" s="39"/>
      <c r="N41" s="40"/>
      <c r="O41" s="40"/>
      <c r="P41" s="41"/>
      <c r="Q41" s="39"/>
      <c r="R41" s="40"/>
      <c r="S41" s="40"/>
      <c r="T41" s="41"/>
      <c r="U41" s="39"/>
      <c r="V41" s="40"/>
      <c r="W41" s="40"/>
      <c r="X41" s="41"/>
      <c r="Y41" s="39"/>
      <c r="Z41" s="40"/>
      <c r="AA41" s="40"/>
      <c r="AB41" s="41"/>
      <c r="AC41" s="39"/>
      <c r="AD41" s="40"/>
      <c r="AE41" s="40"/>
      <c r="AF41" s="41"/>
      <c r="AG41" s="39"/>
      <c r="AH41" s="88">
        <f>11054.89+10327.59</f>
        <v>21382.48</v>
      </c>
      <c r="AI41" s="40"/>
      <c r="AJ41" s="41"/>
      <c r="AK41" s="39"/>
      <c r="AL41" s="40"/>
      <c r="AM41" s="40"/>
      <c r="AN41" s="41"/>
      <c r="AO41" s="39"/>
      <c r="AP41" s="40"/>
      <c r="AQ41" s="40"/>
      <c r="AR41" s="41"/>
      <c r="AS41" s="39"/>
      <c r="AT41" s="40"/>
      <c r="AU41" s="40"/>
      <c r="AV41" s="41"/>
      <c r="AW41" s="39"/>
      <c r="AX41" s="40"/>
      <c r="AY41" s="40"/>
      <c r="AZ41" s="41"/>
      <c r="BA41" s="39"/>
      <c r="BB41" s="40"/>
      <c r="BC41" s="40"/>
      <c r="BD41" s="41"/>
      <c r="BE41" s="39"/>
      <c r="BF41" s="40"/>
      <c r="BG41" s="40"/>
      <c r="BH41" s="41"/>
      <c r="BI41" s="39"/>
      <c r="BJ41" s="40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0"/>
      <c r="BX41" s="41"/>
      <c r="BY41" s="39"/>
      <c r="BZ41" s="40"/>
      <c r="CA41" s="40"/>
      <c r="CB41" s="41"/>
      <c r="CC41" s="39"/>
      <c r="CD41" s="40"/>
      <c r="CE41" s="40"/>
      <c r="CF41" s="41"/>
      <c r="CG41" s="39"/>
      <c r="CH41" s="40"/>
      <c r="CI41" s="40"/>
      <c r="CJ41" s="41"/>
      <c r="CK41" s="39"/>
      <c r="CL41" s="40"/>
      <c r="CM41" s="40"/>
      <c r="CN41" s="41"/>
      <c r="CO41" s="39"/>
      <c r="CP41" s="40"/>
      <c r="CQ41" s="40"/>
      <c r="CR41" s="41"/>
      <c r="CS41" s="39"/>
      <c r="CT41" s="40"/>
      <c r="CU41" s="40"/>
      <c r="CV41" s="41"/>
      <c r="CW41" s="39"/>
      <c r="CX41" s="40"/>
      <c r="CY41" s="40"/>
      <c r="CZ41" s="41"/>
      <c r="DA41" s="39"/>
      <c r="DB41" s="40"/>
      <c r="DC41" s="40"/>
      <c r="DD41" s="41"/>
      <c r="DE41" s="39"/>
      <c r="DF41" s="40"/>
      <c r="DG41" s="40"/>
      <c r="DH41" s="41"/>
      <c r="DI41" s="39"/>
      <c r="DJ41" s="40"/>
      <c r="DK41" s="40"/>
      <c r="DL41" s="41"/>
      <c r="DM41" s="39"/>
      <c r="DN41" s="40"/>
      <c r="DO41" s="40"/>
      <c r="DP41" s="41"/>
      <c r="DQ41" s="39"/>
      <c r="DR41" s="40"/>
      <c r="DS41" s="40"/>
      <c r="DT41" s="41"/>
      <c r="DU41" s="39"/>
      <c r="DV41" s="40"/>
      <c r="DW41" s="40"/>
      <c r="DX41" s="42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</row>
    <row r="42" spans="1:145" x14ac:dyDescent="0.35">
      <c r="A42" s="61" t="s">
        <v>12</v>
      </c>
      <c r="B42" s="98"/>
      <c r="C42" s="39"/>
      <c r="D42" s="40"/>
      <c r="E42" s="40"/>
      <c r="F42" s="40"/>
      <c r="G42" s="40"/>
      <c r="H42" s="41"/>
      <c r="I42" s="39"/>
      <c r="J42" s="40"/>
      <c r="K42" s="40"/>
      <c r="L42" s="41"/>
      <c r="M42" s="39"/>
      <c r="N42" s="40"/>
      <c r="O42" s="40"/>
      <c r="P42" s="41"/>
      <c r="Q42" s="39"/>
      <c r="R42" s="40"/>
      <c r="S42" s="40"/>
      <c r="T42" s="41"/>
      <c r="U42" s="39"/>
      <c r="V42" s="40"/>
      <c r="W42" s="40"/>
      <c r="X42" s="41"/>
      <c r="Y42" s="39"/>
      <c r="Z42" s="40"/>
      <c r="AA42" s="40"/>
      <c r="AB42" s="41"/>
      <c r="AC42" s="39"/>
      <c r="AD42" s="40"/>
      <c r="AE42" s="40"/>
      <c r="AF42" s="41"/>
      <c r="AG42" s="39"/>
      <c r="AH42" s="40"/>
      <c r="AI42" s="40"/>
      <c r="AJ42" s="41"/>
      <c r="AK42" s="39"/>
      <c r="AL42" s="40"/>
      <c r="AM42" s="40"/>
      <c r="AN42" s="41"/>
      <c r="AO42" s="39"/>
      <c r="AP42" s="40"/>
      <c r="AQ42" s="40"/>
      <c r="AR42" s="41"/>
      <c r="AS42" s="39"/>
      <c r="AT42" s="40"/>
      <c r="AU42" s="40"/>
      <c r="AV42" s="41"/>
      <c r="AW42" s="39"/>
      <c r="AX42" s="40"/>
      <c r="AY42" s="40"/>
      <c r="AZ42" s="41"/>
      <c r="BA42" s="39"/>
      <c r="BB42" s="40"/>
      <c r="BC42" s="40"/>
      <c r="BD42" s="41"/>
      <c r="BE42" s="39"/>
      <c r="BF42" s="40"/>
      <c r="BG42" s="40"/>
      <c r="BH42" s="41"/>
      <c r="BI42" s="39"/>
      <c r="BJ42" s="40"/>
      <c r="BK42" s="40"/>
      <c r="BL42" s="41"/>
      <c r="BM42" s="39"/>
      <c r="BN42" s="40"/>
      <c r="BO42" s="40"/>
      <c r="BP42" s="41"/>
      <c r="BQ42" s="39"/>
      <c r="BR42" s="40"/>
      <c r="BS42" s="40"/>
      <c r="BT42" s="41"/>
      <c r="BU42" s="39"/>
      <c r="BV42" s="40"/>
      <c r="BW42" s="40"/>
      <c r="BX42" s="41"/>
      <c r="BY42" s="39"/>
      <c r="BZ42" s="40"/>
      <c r="CA42" s="40"/>
      <c r="CB42" s="41"/>
      <c r="CC42" s="39"/>
      <c r="CD42" s="40"/>
      <c r="CE42" s="40"/>
      <c r="CF42" s="41"/>
      <c r="CG42" s="39"/>
      <c r="CH42" s="40"/>
      <c r="CI42" s="40"/>
      <c r="CJ42" s="41"/>
      <c r="CK42" s="39"/>
      <c r="CL42" s="40"/>
      <c r="CM42" s="40"/>
      <c r="CN42" s="41"/>
      <c r="CO42" s="39"/>
      <c r="CP42" s="40"/>
      <c r="CQ42" s="40"/>
      <c r="CR42" s="41"/>
      <c r="CS42" s="39"/>
      <c r="CT42" s="40"/>
      <c r="CU42" s="40"/>
      <c r="CV42" s="41"/>
      <c r="CW42" s="39"/>
      <c r="CX42" s="40"/>
      <c r="CY42" s="40"/>
      <c r="CZ42" s="41"/>
      <c r="DA42" s="39"/>
      <c r="DB42" s="40"/>
      <c r="DC42" s="40"/>
      <c r="DD42" s="41"/>
      <c r="DE42" s="39"/>
      <c r="DF42" s="40"/>
      <c r="DG42" s="40"/>
      <c r="DH42" s="41"/>
      <c r="DI42" s="39"/>
      <c r="DJ42" s="40"/>
      <c r="DK42" s="40"/>
      <c r="DL42" s="41"/>
      <c r="DM42" s="39"/>
      <c r="DN42" s="40"/>
      <c r="DO42" s="40"/>
      <c r="DP42" s="41"/>
      <c r="DQ42" s="39"/>
      <c r="DR42" s="40"/>
      <c r="DS42" s="40"/>
      <c r="DT42" s="41"/>
      <c r="DU42" s="39"/>
      <c r="DV42" s="40"/>
      <c r="DW42" s="40"/>
      <c r="DX42" s="42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</row>
    <row r="43" spans="1:145" x14ac:dyDescent="0.35">
      <c r="A43" s="61" t="s">
        <v>68</v>
      </c>
      <c r="B43" s="96"/>
      <c r="C43" s="39"/>
      <c r="D43" s="40"/>
      <c r="E43" s="40"/>
      <c r="F43" s="40"/>
      <c r="G43" s="40"/>
      <c r="H43" s="41"/>
      <c r="I43" s="39"/>
      <c r="J43" s="40"/>
      <c r="K43" s="40"/>
      <c r="L43" s="41"/>
      <c r="M43" s="39"/>
      <c r="N43" s="40"/>
      <c r="O43" s="40"/>
      <c r="P43" s="41"/>
      <c r="Q43" s="39"/>
      <c r="R43" s="40"/>
      <c r="S43" s="40"/>
      <c r="T43" s="41"/>
      <c r="U43" s="39"/>
      <c r="V43" s="40"/>
      <c r="W43" s="40"/>
      <c r="X43" s="41"/>
      <c r="Y43" s="39"/>
      <c r="Z43" s="40"/>
      <c r="AA43" s="40"/>
      <c r="AB43" s="41"/>
      <c r="AC43" s="39"/>
      <c r="AD43" s="40"/>
      <c r="AE43" s="40"/>
      <c r="AF43" s="41"/>
      <c r="AG43" s="39"/>
      <c r="AH43" s="40"/>
      <c r="AI43" s="40"/>
      <c r="AJ43" s="41"/>
      <c r="AK43" s="39"/>
      <c r="AL43" s="40"/>
      <c r="AM43" s="40"/>
      <c r="AN43" s="41"/>
      <c r="AO43" s="39"/>
      <c r="AP43" s="40"/>
      <c r="AQ43" s="40"/>
      <c r="AR43" s="41"/>
      <c r="AS43" s="39"/>
      <c r="AT43" s="40"/>
      <c r="AU43" s="40"/>
      <c r="AV43" s="41"/>
      <c r="AW43" s="39"/>
      <c r="AX43" s="40"/>
      <c r="AY43" s="40"/>
      <c r="AZ43" s="41"/>
      <c r="BA43" s="39"/>
      <c r="BB43" s="40"/>
      <c r="BC43" s="40"/>
      <c r="BD43" s="41"/>
      <c r="BE43" s="39"/>
      <c r="BF43" s="40"/>
      <c r="BG43" s="40"/>
      <c r="BH43" s="41"/>
      <c r="BI43" s="39"/>
      <c r="BJ43" s="40"/>
      <c r="BK43" s="40"/>
      <c r="BL43" s="41"/>
      <c r="BM43" s="39"/>
      <c r="BN43" s="40"/>
      <c r="BO43" s="40"/>
      <c r="BP43" s="41"/>
      <c r="BQ43" s="39"/>
      <c r="BR43" s="40"/>
      <c r="BS43" s="40"/>
      <c r="BT43" s="41"/>
      <c r="BU43" s="39"/>
      <c r="BV43" s="40"/>
      <c r="BW43" s="40"/>
      <c r="BX43" s="41"/>
      <c r="BY43" s="39"/>
      <c r="BZ43" s="40"/>
      <c r="CA43" s="40"/>
      <c r="CB43" s="41"/>
      <c r="CC43" s="39"/>
      <c r="CD43" s="40"/>
      <c r="CE43" s="40"/>
      <c r="CF43" s="41"/>
      <c r="CG43" s="39"/>
      <c r="CH43" s="40"/>
      <c r="CI43" s="40"/>
      <c r="CJ43" s="41"/>
      <c r="CK43" s="39"/>
      <c r="CL43" s="40"/>
      <c r="CM43" s="40"/>
      <c r="CN43" s="41"/>
      <c r="CO43" s="39"/>
      <c r="CP43" s="40"/>
      <c r="CQ43" s="40"/>
      <c r="CR43" s="41"/>
      <c r="CS43" s="39"/>
      <c r="CT43" s="40"/>
      <c r="CU43" s="40"/>
      <c r="CV43" s="41"/>
      <c r="CW43" s="39"/>
      <c r="CX43" s="40"/>
      <c r="CY43" s="40"/>
      <c r="CZ43" s="41"/>
      <c r="DA43" s="39"/>
      <c r="DB43" s="40"/>
      <c r="DC43" s="40"/>
      <c r="DD43" s="41"/>
      <c r="DE43" s="39"/>
      <c r="DF43" s="40"/>
      <c r="DG43" s="40"/>
      <c r="DH43" s="41"/>
      <c r="DI43" s="39"/>
      <c r="DJ43" s="40"/>
      <c r="DK43" s="40"/>
      <c r="DL43" s="41"/>
      <c r="DM43" s="39"/>
      <c r="DN43" s="40"/>
      <c r="DO43" s="40"/>
      <c r="DP43" s="41"/>
      <c r="DQ43" s="39"/>
      <c r="DR43" s="40"/>
      <c r="DS43" s="40"/>
      <c r="DT43" s="41"/>
      <c r="DU43" s="39"/>
      <c r="DV43" s="40"/>
      <c r="DW43" s="40"/>
      <c r="DX43" s="42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</row>
    <row r="44" spans="1:145" x14ac:dyDescent="0.35">
      <c r="A44" s="61" t="s">
        <v>88</v>
      </c>
      <c r="B44" s="96"/>
      <c r="C44" s="39"/>
      <c r="D44" s="40"/>
      <c r="E44" s="40"/>
      <c r="F44" s="40"/>
      <c r="G44" s="40"/>
      <c r="H44" s="41"/>
      <c r="I44" s="39"/>
      <c r="J44" s="88">
        <f>800+15356.79</f>
        <v>16156.79</v>
      </c>
      <c r="K44" s="40"/>
      <c r="L44" s="41"/>
      <c r="M44" s="39"/>
      <c r="N44" s="40"/>
      <c r="O44" s="40"/>
      <c r="P44" s="41"/>
      <c r="Q44" s="39"/>
      <c r="R44" s="40"/>
      <c r="S44" s="40"/>
      <c r="T44" s="41"/>
      <c r="U44" s="39"/>
      <c r="V44" s="40"/>
      <c r="W44" s="40"/>
      <c r="X44" s="41"/>
      <c r="Y44" s="39"/>
      <c r="Z44" s="40"/>
      <c r="AA44" s="40"/>
      <c r="AB44" s="41"/>
      <c r="AC44" s="39"/>
      <c r="AD44" s="40"/>
      <c r="AE44" s="40"/>
      <c r="AF44" s="41"/>
      <c r="AG44" s="39"/>
      <c r="AH44" s="40"/>
      <c r="AI44" s="40"/>
      <c r="AJ44" s="41"/>
      <c r="AK44" s="39"/>
      <c r="AL44" s="40"/>
      <c r="AM44" s="40"/>
      <c r="AN44" s="41"/>
      <c r="AO44" s="39"/>
      <c r="AP44" s="40"/>
      <c r="AQ44" s="40"/>
      <c r="AR44" s="41"/>
      <c r="AS44" s="39"/>
      <c r="AT44" s="40"/>
      <c r="AU44" s="40"/>
      <c r="AV44" s="41"/>
      <c r="AW44" s="39"/>
      <c r="AX44" s="40"/>
      <c r="AY44" s="40"/>
      <c r="AZ44" s="41"/>
      <c r="BA44" s="39"/>
      <c r="BB44" s="40"/>
      <c r="BC44" s="40"/>
      <c r="BD44" s="41"/>
      <c r="BE44" s="39"/>
      <c r="BF44" s="40"/>
      <c r="BG44" s="40"/>
      <c r="BH44" s="41"/>
      <c r="BI44" s="39"/>
      <c r="BJ44" s="40"/>
      <c r="BK44" s="40"/>
      <c r="BL44" s="41"/>
      <c r="BM44" s="39"/>
      <c r="BN44" s="40"/>
      <c r="BO44" s="40"/>
      <c r="BP44" s="41"/>
      <c r="BQ44" s="39"/>
      <c r="BR44" s="40"/>
      <c r="BS44" s="40"/>
      <c r="BT44" s="41"/>
      <c r="BU44" s="39"/>
      <c r="BV44" s="40"/>
      <c r="BW44" s="40"/>
      <c r="BX44" s="41"/>
      <c r="BY44" s="39"/>
      <c r="BZ44" s="40"/>
      <c r="CA44" s="40"/>
      <c r="CB44" s="41"/>
      <c r="CC44" s="39"/>
      <c r="CD44" s="40"/>
      <c r="CE44" s="40"/>
      <c r="CF44" s="41"/>
      <c r="CG44" s="39"/>
      <c r="CH44" s="40"/>
      <c r="CI44" s="40"/>
      <c r="CJ44" s="41"/>
      <c r="CK44" s="39"/>
      <c r="CL44" s="40"/>
      <c r="CM44" s="40"/>
      <c r="CN44" s="41"/>
      <c r="CO44" s="39"/>
      <c r="CP44" s="40"/>
      <c r="CQ44" s="40"/>
      <c r="CR44" s="41"/>
      <c r="CS44" s="39"/>
      <c r="CT44" s="40"/>
      <c r="CU44" s="40"/>
      <c r="CV44" s="41"/>
      <c r="CW44" s="39"/>
      <c r="CX44" s="40"/>
      <c r="CY44" s="40"/>
      <c r="CZ44" s="41"/>
      <c r="DA44" s="39"/>
      <c r="DB44" s="40"/>
      <c r="DC44" s="40"/>
      <c r="DD44" s="41"/>
      <c r="DE44" s="39"/>
      <c r="DF44" s="40"/>
      <c r="DG44" s="40"/>
      <c r="DH44" s="41"/>
      <c r="DI44" s="39"/>
      <c r="DJ44" s="40"/>
      <c r="DK44" s="40"/>
      <c r="DL44" s="41"/>
      <c r="DM44" s="39"/>
      <c r="DN44" s="40"/>
      <c r="DO44" s="40"/>
      <c r="DP44" s="41"/>
      <c r="DQ44" s="39"/>
      <c r="DR44" s="40"/>
      <c r="DS44" s="40"/>
      <c r="DT44" s="41"/>
      <c r="DU44" s="39"/>
      <c r="DV44" s="40"/>
      <c r="DW44" s="40"/>
      <c r="DX44" s="42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</row>
    <row r="45" spans="1:145" ht="15" thickBot="1" x14ac:dyDescent="0.4">
      <c r="A45" s="63" t="s">
        <v>87</v>
      </c>
      <c r="B45" s="106"/>
      <c r="C45" s="39"/>
      <c r="D45" s="40"/>
      <c r="E45" s="40"/>
      <c r="F45" s="88">
        <f>20770.84+33701.78+24234.7</f>
        <v>78707.319999999992</v>
      </c>
      <c r="G45" s="40"/>
      <c r="H45" s="41"/>
      <c r="I45" s="39"/>
      <c r="J45" s="40"/>
      <c r="K45" s="40"/>
      <c r="L45" s="41"/>
      <c r="M45" s="39"/>
      <c r="N45" s="40"/>
      <c r="O45" s="40"/>
      <c r="P45" s="41"/>
      <c r="Q45" s="39"/>
      <c r="R45" s="40"/>
      <c r="S45" s="40"/>
      <c r="T45" s="41"/>
      <c r="U45" s="39"/>
      <c r="V45" s="40"/>
      <c r="W45" s="40"/>
      <c r="X45" s="41"/>
      <c r="Y45" s="39"/>
      <c r="Z45" s="40"/>
      <c r="AA45" s="40"/>
      <c r="AB45" s="41"/>
      <c r="AC45" s="39"/>
      <c r="AD45" s="40"/>
      <c r="AE45" s="40"/>
      <c r="AF45" s="41"/>
      <c r="AG45" s="39"/>
      <c r="AH45" s="40"/>
      <c r="AI45" s="40"/>
      <c r="AJ45" s="41"/>
      <c r="AK45" s="39"/>
      <c r="AL45" s="40"/>
      <c r="AM45" s="40"/>
      <c r="AN45" s="41"/>
      <c r="AO45" s="39"/>
      <c r="AP45" s="40"/>
      <c r="AQ45" s="40"/>
      <c r="AR45" s="41"/>
      <c r="AS45" s="39"/>
      <c r="AT45" s="40"/>
      <c r="AU45" s="40"/>
      <c r="AV45" s="41"/>
      <c r="AW45" s="39"/>
      <c r="AX45" s="40"/>
      <c r="AY45" s="40"/>
      <c r="AZ45" s="41"/>
      <c r="BA45" s="39"/>
      <c r="BB45" s="40"/>
      <c r="BC45" s="40"/>
      <c r="BD45" s="41"/>
      <c r="BE45" s="39"/>
      <c r="BF45" s="40"/>
      <c r="BG45" s="40"/>
      <c r="BH45" s="41"/>
      <c r="BI45" s="39"/>
      <c r="BJ45" s="40"/>
      <c r="BK45" s="40"/>
      <c r="BL45" s="41"/>
      <c r="BM45" s="39"/>
      <c r="BN45" s="40"/>
      <c r="BO45" s="40"/>
      <c r="BP45" s="41"/>
      <c r="BQ45" s="39"/>
      <c r="BR45" s="40"/>
      <c r="BS45" s="40"/>
      <c r="BT45" s="41"/>
      <c r="BU45" s="39"/>
      <c r="BV45" s="40"/>
      <c r="BW45" s="40"/>
      <c r="BX45" s="41"/>
      <c r="BY45" s="39"/>
      <c r="BZ45" s="40"/>
      <c r="CA45" s="40"/>
      <c r="CB45" s="41"/>
      <c r="CC45" s="39"/>
      <c r="CD45" s="40"/>
      <c r="CE45" s="40"/>
      <c r="CF45" s="41"/>
      <c r="CG45" s="39"/>
      <c r="CH45" s="40"/>
      <c r="CI45" s="40"/>
      <c r="CJ45" s="41"/>
      <c r="CK45" s="39"/>
      <c r="CL45" s="40"/>
      <c r="CM45" s="40"/>
      <c r="CN45" s="41"/>
      <c r="CO45" s="39"/>
      <c r="CP45" s="40"/>
      <c r="CQ45" s="40"/>
      <c r="CR45" s="41"/>
      <c r="CS45" s="39"/>
      <c r="CT45" s="40"/>
      <c r="CU45" s="40"/>
      <c r="CV45" s="41"/>
      <c r="CW45" s="39"/>
      <c r="CX45" s="40"/>
      <c r="CY45" s="40"/>
      <c r="CZ45" s="41"/>
      <c r="DA45" s="39"/>
      <c r="DB45" s="40"/>
      <c r="DC45" s="40"/>
      <c r="DD45" s="41"/>
      <c r="DE45" s="39"/>
      <c r="DF45" s="40"/>
      <c r="DG45" s="40"/>
      <c r="DH45" s="41"/>
      <c r="DI45" s="39"/>
      <c r="DJ45" s="40"/>
      <c r="DK45" s="40"/>
      <c r="DL45" s="41"/>
      <c r="DM45" s="39"/>
      <c r="DN45" s="40"/>
      <c r="DO45" s="40"/>
      <c r="DP45" s="41"/>
      <c r="DQ45" s="39"/>
      <c r="DR45" s="40"/>
      <c r="DS45" s="40"/>
      <c r="DT45" s="41"/>
      <c r="DU45" s="39"/>
      <c r="DV45" s="40"/>
      <c r="DW45" s="40"/>
      <c r="DX45" s="42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</row>
    <row r="46" spans="1:145" s="1" customFormat="1" x14ac:dyDescent="0.35">
      <c r="A46" s="65" t="s">
        <v>54</v>
      </c>
      <c r="B46" s="105"/>
      <c r="C46" s="24"/>
      <c r="D46" s="89">
        <f>SUM(D40:D45)</f>
        <v>0</v>
      </c>
      <c r="E46" s="22"/>
      <c r="F46" s="89">
        <f>SUM(F40:F45)</f>
        <v>78707.319999999992</v>
      </c>
      <c r="G46" s="22"/>
      <c r="H46" s="91">
        <f>SUM(H40:H45)</f>
        <v>0</v>
      </c>
      <c r="I46" s="24"/>
      <c r="J46" s="89">
        <f>SUM(J40:J45)</f>
        <v>16156.79</v>
      </c>
      <c r="K46" s="22"/>
      <c r="L46" s="91">
        <f>SUM(L40:L45)</f>
        <v>0</v>
      </c>
      <c r="M46" s="24"/>
      <c r="N46" s="89">
        <f>SUM(N40:N45)</f>
        <v>0</v>
      </c>
      <c r="O46" s="22"/>
      <c r="P46" s="91">
        <f>SUM(P40:P45)</f>
        <v>0</v>
      </c>
      <c r="Q46" s="24"/>
      <c r="R46" s="89">
        <f>SUM(R40:R45)</f>
        <v>0</v>
      </c>
      <c r="S46" s="22"/>
      <c r="T46" s="91">
        <f>SUM(T40:T45)</f>
        <v>0</v>
      </c>
      <c r="U46" s="24"/>
      <c r="V46" s="89">
        <f>SUM(V40:V45)</f>
        <v>0</v>
      </c>
      <c r="W46" s="22"/>
      <c r="X46" s="91">
        <f>SUM(X40:X45)</f>
        <v>0</v>
      </c>
      <c r="Y46" s="24"/>
      <c r="Z46" s="89">
        <f>SUM(Z40:Z45)</f>
        <v>0</v>
      </c>
      <c r="AA46" s="22"/>
      <c r="AB46" s="91">
        <f>SUM(AB40:AB45)</f>
        <v>0</v>
      </c>
      <c r="AC46" s="24"/>
      <c r="AD46" s="89">
        <f>SUM(AD40:AD45)</f>
        <v>0</v>
      </c>
      <c r="AE46" s="22"/>
      <c r="AF46" s="91">
        <f>SUM(AF40:AF45)</f>
        <v>0</v>
      </c>
      <c r="AG46" s="24"/>
      <c r="AH46" s="89">
        <f>SUM(AH40:AH45)</f>
        <v>21382.48</v>
      </c>
      <c r="AI46" s="22"/>
      <c r="AJ46" s="91">
        <f>SUM(AJ40:AJ45)</f>
        <v>0</v>
      </c>
      <c r="AK46" s="24"/>
      <c r="AL46" s="89">
        <f>SUM(AL40:AL45)</f>
        <v>0</v>
      </c>
      <c r="AM46" s="22"/>
      <c r="AN46" s="91">
        <f>SUM(AN40:AN45)</f>
        <v>0</v>
      </c>
      <c r="AO46" s="24"/>
      <c r="AP46" s="89">
        <f>SUM(AP40:AP45)</f>
        <v>0</v>
      </c>
      <c r="AQ46" s="22"/>
      <c r="AR46" s="91">
        <f>SUM(AR40:AR45)</f>
        <v>0</v>
      </c>
      <c r="AS46" s="24"/>
      <c r="AT46" s="89">
        <f>SUM(AT40:AT45)</f>
        <v>0</v>
      </c>
      <c r="AU46" s="22"/>
      <c r="AV46" s="91">
        <f>SUM(AV40:AV45)</f>
        <v>0</v>
      </c>
      <c r="AW46" s="24"/>
      <c r="AX46" s="89">
        <f>SUM(AX40:AX45)</f>
        <v>0</v>
      </c>
      <c r="AY46" s="22"/>
      <c r="AZ46" s="91">
        <f>SUM(AZ40:AZ45)</f>
        <v>0</v>
      </c>
      <c r="BA46" s="24"/>
      <c r="BB46" s="89">
        <f>SUM(BB40:BB45)</f>
        <v>0</v>
      </c>
      <c r="BC46" s="22"/>
      <c r="BD46" s="91">
        <f>SUM(BD40:BD45)</f>
        <v>0</v>
      </c>
      <c r="BE46" s="24"/>
      <c r="BF46" s="89">
        <f>SUM(BF40:BF45)</f>
        <v>0</v>
      </c>
      <c r="BG46" s="22"/>
      <c r="BH46" s="91">
        <f>SUM(BH40:BH45)</f>
        <v>0</v>
      </c>
      <c r="BI46" s="24"/>
      <c r="BJ46" s="89">
        <f>SUM(BJ40:BJ45)</f>
        <v>0</v>
      </c>
      <c r="BK46" s="22"/>
      <c r="BL46" s="91">
        <f>SUM(BL40:BL45)</f>
        <v>0</v>
      </c>
      <c r="BM46" s="24"/>
      <c r="BN46" s="89">
        <f>SUM(BN40:BN45)</f>
        <v>0</v>
      </c>
      <c r="BO46" s="22"/>
      <c r="BP46" s="91">
        <f>SUM(BP40:BP45)</f>
        <v>0</v>
      </c>
      <c r="BQ46" s="24"/>
      <c r="BR46" s="89">
        <f>SUM(BR40:BR45)</f>
        <v>0</v>
      </c>
      <c r="BS46" s="22"/>
      <c r="BT46" s="91">
        <f>SUM(BT40:BT45)</f>
        <v>0</v>
      </c>
      <c r="BU46" s="24"/>
      <c r="BV46" s="89">
        <f>SUM(BV40:BV45)</f>
        <v>0</v>
      </c>
      <c r="BW46" s="22"/>
      <c r="BX46" s="91">
        <f>SUM(BX40:BX45)</f>
        <v>0</v>
      </c>
      <c r="BY46" s="24"/>
      <c r="BZ46" s="89">
        <f>SUM(BZ40:BZ45)</f>
        <v>0</v>
      </c>
      <c r="CA46" s="22"/>
      <c r="CB46" s="91">
        <f>SUM(CB40:CB45)</f>
        <v>0</v>
      </c>
      <c r="CC46" s="24"/>
      <c r="CD46" s="89">
        <f>SUM(CD40:CD45)</f>
        <v>0</v>
      </c>
      <c r="CE46" s="22"/>
      <c r="CF46" s="91">
        <f>SUM(CF40:CF45)</f>
        <v>0</v>
      </c>
      <c r="CG46" s="24"/>
      <c r="CH46" s="89">
        <f>SUM(CH40:CH45)</f>
        <v>0</v>
      </c>
      <c r="CI46" s="22"/>
      <c r="CJ46" s="91">
        <f>SUM(CJ40:CJ45)</f>
        <v>0</v>
      </c>
      <c r="CK46" s="24"/>
      <c r="CL46" s="89">
        <f>SUM(CL40:CL45)</f>
        <v>0</v>
      </c>
      <c r="CM46" s="22"/>
      <c r="CN46" s="91">
        <f>SUM(CN40:CN45)</f>
        <v>0</v>
      </c>
      <c r="CO46" s="24"/>
      <c r="CP46" s="89">
        <f>SUM(CP40:CP45)</f>
        <v>0</v>
      </c>
      <c r="CQ46" s="22"/>
      <c r="CR46" s="91">
        <f>SUM(CR40:CR45)</f>
        <v>0</v>
      </c>
      <c r="CS46" s="24"/>
      <c r="CT46" s="89">
        <f>SUM(CT40:CT45)</f>
        <v>0</v>
      </c>
      <c r="CU46" s="22"/>
      <c r="CV46" s="91">
        <f>SUM(CV40:CV45)</f>
        <v>0</v>
      </c>
      <c r="CW46" s="24"/>
      <c r="CX46" s="89">
        <f>SUM(CX40:CX45)</f>
        <v>0</v>
      </c>
      <c r="CY46" s="22"/>
      <c r="CZ46" s="91">
        <f>SUM(CZ40:CZ45)</f>
        <v>0</v>
      </c>
      <c r="DA46" s="24"/>
      <c r="DB46" s="89">
        <f>SUM(DB40:DB45)</f>
        <v>0</v>
      </c>
      <c r="DC46" s="22"/>
      <c r="DD46" s="91">
        <f>SUM(DD40:DD45)</f>
        <v>0</v>
      </c>
      <c r="DE46" s="24"/>
      <c r="DF46" s="89">
        <f>SUM(DF40:DF45)</f>
        <v>0</v>
      </c>
      <c r="DG46" s="22"/>
      <c r="DH46" s="91">
        <f>SUM(DH40:DH45)</f>
        <v>0</v>
      </c>
      <c r="DI46" s="24"/>
      <c r="DJ46" s="89">
        <f>SUM(DJ40:DJ45)</f>
        <v>0</v>
      </c>
      <c r="DK46" s="22"/>
      <c r="DL46" s="91">
        <f>SUM(DL40:DL45)</f>
        <v>0</v>
      </c>
      <c r="DM46" s="24"/>
      <c r="DN46" s="89">
        <f>SUM(DN40:DN45)</f>
        <v>0</v>
      </c>
      <c r="DO46" s="22"/>
      <c r="DP46" s="91">
        <f>SUM(DP40:DP45)</f>
        <v>0</v>
      </c>
      <c r="DQ46" s="24"/>
      <c r="DR46" s="89">
        <f>SUM(DR40:DR45)</f>
        <v>0</v>
      </c>
      <c r="DS46" s="22"/>
      <c r="DT46" s="91">
        <f>SUM(DT40:DT45)</f>
        <v>0</v>
      </c>
      <c r="DU46" s="24"/>
      <c r="DV46" s="89">
        <f>SUM(DV40:DV45)</f>
        <v>0</v>
      </c>
      <c r="DW46" s="22"/>
      <c r="DX46" s="92">
        <f>SUM(DX40:DX45)</f>
        <v>0</v>
      </c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</row>
    <row r="47" spans="1:145" s="1" customFormat="1" x14ac:dyDescent="0.35">
      <c r="A47" s="57" t="s">
        <v>13</v>
      </c>
      <c r="B47" s="105"/>
      <c r="C47" s="24"/>
      <c r="D47" s="89">
        <f>+D39+D46</f>
        <v>0</v>
      </c>
      <c r="E47" s="22"/>
      <c r="F47" s="89">
        <f>+F39+F46</f>
        <v>134289.78999999998</v>
      </c>
      <c r="G47" s="22"/>
      <c r="H47" s="91">
        <f>+H39+H46</f>
        <v>9833.5299999999988</v>
      </c>
      <c r="I47" s="24"/>
      <c r="J47" s="89">
        <f>+J39+J46</f>
        <v>16156.79</v>
      </c>
      <c r="K47" s="22"/>
      <c r="L47" s="91">
        <f>+L39+L46</f>
        <v>17972.61</v>
      </c>
      <c r="M47" s="24"/>
      <c r="N47" s="89">
        <f>+N39+N46</f>
        <v>0</v>
      </c>
      <c r="O47" s="22"/>
      <c r="P47" s="91">
        <f>+P39+P46</f>
        <v>22146.879999999997</v>
      </c>
      <c r="Q47" s="24"/>
      <c r="R47" s="89">
        <f>+R39+R46</f>
        <v>0</v>
      </c>
      <c r="S47" s="22"/>
      <c r="T47" s="91">
        <f>+T39+T46</f>
        <v>19165.18</v>
      </c>
      <c r="U47" s="24"/>
      <c r="V47" s="89">
        <f>+V39+V46</f>
        <v>0</v>
      </c>
      <c r="W47" s="22"/>
      <c r="X47" s="91">
        <f>+X39+X46</f>
        <v>12336.49</v>
      </c>
      <c r="Y47" s="24"/>
      <c r="Z47" s="89">
        <f>+Z39+Z46</f>
        <v>5250.16</v>
      </c>
      <c r="AA47" s="22"/>
      <c r="AB47" s="91">
        <f>+AB39+AB46</f>
        <v>12558.21</v>
      </c>
      <c r="AC47" s="24"/>
      <c r="AD47" s="89">
        <f>+AD39+AD46</f>
        <v>0</v>
      </c>
      <c r="AE47" s="22"/>
      <c r="AF47" s="91">
        <f>+AF39+AF46</f>
        <v>12938.11</v>
      </c>
      <c r="AG47" s="24"/>
      <c r="AH47" s="89">
        <f>+AH39+AH46</f>
        <v>21382.48</v>
      </c>
      <c r="AI47" s="22"/>
      <c r="AJ47" s="91">
        <f>+AJ39+AJ46</f>
        <v>12329.539999999999</v>
      </c>
      <c r="AK47" s="24"/>
      <c r="AL47" s="89">
        <f>+AL39+AL46</f>
        <v>0</v>
      </c>
      <c r="AM47" s="22"/>
      <c r="AN47" s="91">
        <f>+AN39+AN46</f>
        <v>0</v>
      </c>
      <c r="AO47" s="24"/>
      <c r="AP47" s="89">
        <f>+AP39+AP46</f>
        <v>0</v>
      </c>
      <c r="AQ47" s="22"/>
      <c r="AR47" s="91">
        <f>+AR39+AR46</f>
        <v>0</v>
      </c>
      <c r="AS47" s="24"/>
      <c r="AT47" s="89">
        <f>+AT39+AT46</f>
        <v>0</v>
      </c>
      <c r="AU47" s="22"/>
      <c r="AV47" s="91">
        <f>+AV39+AV46</f>
        <v>0</v>
      </c>
      <c r="AW47" s="24"/>
      <c r="AX47" s="89">
        <f>+AX39+AX46</f>
        <v>0</v>
      </c>
      <c r="AY47" s="22"/>
      <c r="AZ47" s="91">
        <f>+AZ39+AZ46</f>
        <v>0</v>
      </c>
      <c r="BA47" s="24"/>
      <c r="BB47" s="89">
        <f>+BB39+BB46</f>
        <v>0</v>
      </c>
      <c r="BC47" s="22"/>
      <c r="BD47" s="91">
        <f>+BD39+BD46</f>
        <v>0</v>
      </c>
      <c r="BE47" s="24"/>
      <c r="BF47" s="89">
        <f>+BF39+BF46</f>
        <v>0</v>
      </c>
      <c r="BG47" s="22"/>
      <c r="BH47" s="91">
        <f>+BH39+BH46</f>
        <v>0</v>
      </c>
      <c r="BI47" s="24"/>
      <c r="BJ47" s="89">
        <f>+BJ39+BJ46</f>
        <v>0</v>
      </c>
      <c r="BK47" s="22"/>
      <c r="BL47" s="91">
        <f>+BL39+BL46</f>
        <v>0</v>
      </c>
      <c r="BM47" s="24"/>
      <c r="BN47" s="89">
        <f>+BN39+BN46</f>
        <v>0</v>
      </c>
      <c r="BO47" s="22"/>
      <c r="BP47" s="91">
        <f>+BP39+BP46</f>
        <v>0</v>
      </c>
      <c r="BQ47" s="24"/>
      <c r="BR47" s="89">
        <f>+BR39+BR46</f>
        <v>0</v>
      </c>
      <c r="BS47" s="22"/>
      <c r="BT47" s="91">
        <f>+BT39+BT46</f>
        <v>0</v>
      </c>
      <c r="BU47" s="24"/>
      <c r="BV47" s="89">
        <f>+BV39+BV46</f>
        <v>0</v>
      </c>
      <c r="BW47" s="22"/>
      <c r="BX47" s="91">
        <f>+BX39+BX46</f>
        <v>0</v>
      </c>
      <c r="BY47" s="24"/>
      <c r="BZ47" s="89">
        <f>+BZ39+BZ46</f>
        <v>0</v>
      </c>
      <c r="CA47" s="22"/>
      <c r="CB47" s="91">
        <f>+CB39+CB46</f>
        <v>0</v>
      </c>
      <c r="CC47" s="24"/>
      <c r="CD47" s="89">
        <f>+CD39+CD46</f>
        <v>0</v>
      </c>
      <c r="CE47" s="22"/>
      <c r="CF47" s="91">
        <f>+CF39+CF46</f>
        <v>0</v>
      </c>
      <c r="CG47" s="24"/>
      <c r="CH47" s="89">
        <f>+CH39+CH46</f>
        <v>0</v>
      </c>
      <c r="CI47" s="22"/>
      <c r="CJ47" s="91">
        <f>+CJ39+CJ46</f>
        <v>0</v>
      </c>
      <c r="CK47" s="24"/>
      <c r="CL47" s="89">
        <f>+CL39+CL46</f>
        <v>0</v>
      </c>
      <c r="CM47" s="22"/>
      <c r="CN47" s="91">
        <f>+CN39+CN46</f>
        <v>0</v>
      </c>
      <c r="CO47" s="24"/>
      <c r="CP47" s="89">
        <f>+CP39+CP46</f>
        <v>0</v>
      </c>
      <c r="CQ47" s="22"/>
      <c r="CR47" s="91">
        <f>+CR39+CR46</f>
        <v>0</v>
      </c>
      <c r="CS47" s="24"/>
      <c r="CT47" s="89">
        <f>+CT39+CT46</f>
        <v>0</v>
      </c>
      <c r="CU47" s="22"/>
      <c r="CV47" s="91">
        <f>+CV39+CV46</f>
        <v>0</v>
      </c>
      <c r="CW47" s="24"/>
      <c r="CX47" s="89">
        <f>+CX39+CX46</f>
        <v>0</v>
      </c>
      <c r="CY47" s="22"/>
      <c r="CZ47" s="91">
        <f>+CZ39+CZ46</f>
        <v>0</v>
      </c>
      <c r="DA47" s="24"/>
      <c r="DB47" s="89">
        <f>+DB39+DB46</f>
        <v>0</v>
      </c>
      <c r="DC47" s="22"/>
      <c r="DD47" s="91">
        <f>+DD39+DD46</f>
        <v>0</v>
      </c>
      <c r="DE47" s="24"/>
      <c r="DF47" s="89">
        <f>+DF39+DF46</f>
        <v>0</v>
      </c>
      <c r="DG47" s="22"/>
      <c r="DH47" s="91">
        <f>+DH39+DH46</f>
        <v>0</v>
      </c>
      <c r="DI47" s="24"/>
      <c r="DJ47" s="89">
        <f>+DJ39+DJ46</f>
        <v>0</v>
      </c>
      <c r="DK47" s="22"/>
      <c r="DL47" s="91">
        <f>+DL39+DL46</f>
        <v>0</v>
      </c>
      <c r="DM47" s="24"/>
      <c r="DN47" s="89">
        <f>+DN39+DN46</f>
        <v>0</v>
      </c>
      <c r="DO47" s="22"/>
      <c r="DP47" s="91">
        <f>+DP39+DP46</f>
        <v>0</v>
      </c>
      <c r="DQ47" s="24"/>
      <c r="DR47" s="89">
        <f>+DR39+DR46</f>
        <v>0</v>
      </c>
      <c r="DS47" s="22"/>
      <c r="DT47" s="91">
        <f>+DT39+DT46</f>
        <v>0</v>
      </c>
      <c r="DU47" s="24"/>
      <c r="DV47" s="89">
        <f>+DV39+DV46</f>
        <v>0</v>
      </c>
      <c r="DW47" s="22"/>
      <c r="DX47" s="92">
        <f>+DX39+DX46</f>
        <v>0</v>
      </c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</row>
    <row r="48" spans="1:145" x14ac:dyDescent="0.35">
      <c r="A48" s="37" t="s">
        <v>14</v>
      </c>
      <c r="B48" s="98"/>
      <c r="C48" s="39"/>
      <c r="D48" s="40"/>
      <c r="E48" s="40"/>
      <c r="F48" s="40"/>
      <c r="G48" s="40"/>
      <c r="H48" s="41"/>
      <c r="I48" s="39"/>
      <c r="J48" s="40"/>
      <c r="K48" s="40"/>
      <c r="L48" s="41"/>
      <c r="M48" s="39"/>
      <c r="N48" s="40"/>
      <c r="O48" s="40"/>
      <c r="P48" s="41"/>
      <c r="Q48" s="39"/>
      <c r="R48" s="40"/>
      <c r="S48" s="40"/>
      <c r="T48" s="41"/>
      <c r="U48" s="39"/>
      <c r="V48" s="40"/>
      <c r="W48" s="40"/>
      <c r="X48" s="41"/>
      <c r="Y48" s="39"/>
      <c r="Z48" s="40"/>
      <c r="AA48" s="40"/>
      <c r="AB48" s="41"/>
      <c r="AC48" s="39"/>
      <c r="AD48" s="40"/>
      <c r="AE48" s="40"/>
      <c r="AF48" s="41"/>
      <c r="AG48" s="39"/>
      <c r="AH48" s="40"/>
      <c r="AI48" s="40"/>
      <c r="AJ48" s="41"/>
      <c r="AK48" s="39"/>
      <c r="AL48" s="40"/>
      <c r="AM48" s="40"/>
      <c r="AN48" s="41"/>
      <c r="AO48" s="39"/>
      <c r="AP48" s="40"/>
      <c r="AQ48" s="40"/>
      <c r="AR48" s="41"/>
      <c r="AS48" s="39"/>
      <c r="AT48" s="40"/>
      <c r="AU48" s="40"/>
      <c r="AV48" s="41"/>
      <c r="AW48" s="39"/>
      <c r="AX48" s="40"/>
      <c r="AY48" s="40"/>
      <c r="AZ48" s="41"/>
      <c r="BA48" s="39"/>
      <c r="BB48" s="40"/>
      <c r="BC48" s="40"/>
      <c r="BD48" s="41"/>
      <c r="BE48" s="39"/>
      <c r="BF48" s="40"/>
      <c r="BG48" s="40"/>
      <c r="BH48" s="41"/>
      <c r="BI48" s="39"/>
      <c r="BJ48" s="40"/>
      <c r="BK48" s="40"/>
      <c r="BL48" s="41"/>
      <c r="BM48" s="39"/>
      <c r="BN48" s="40"/>
      <c r="BO48" s="40"/>
      <c r="BP48" s="41"/>
      <c r="BQ48" s="39"/>
      <c r="BR48" s="40"/>
      <c r="BS48" s="40"/>
      <c r="BT48" s="41"/>
      <c r="BU48" s="39"/>
      <c r="BV48" s="40"/>
      <c r="BW48" s="40"/>
      <c r="BX48" s="41"/>
      <c r="BY48" s="39"/>
      <c r="BZ48" s="40"/>
      <c r="CA48" s="40"/>
      <c r="CB48" s="41"/>
      <c r="CC48" s="39"/>
      <c r="CD48" s="40"/>
      <c r="CE48" s="40"/>
      <c r="CF48" s="41"/>
      <c r="CG48" s="39"/>
      <c r="CH48" s="40"/>
      <c r="CI48" s="40"/>
      <c r="CJ48" s="41"/>
      <c r="CK48" s="39"/>
      <c r="CL48" s="40"/>
      <c r="CM48" s="40"/>
      <c r="CN48" s="41"/>
      <c r="CO48" s="39"/>
      <c r="CP48" s="40"/>
      <c r="CQ48" s="40"/>
      <c r="CR48" s="41"/>
      <c r="CS48" s="39"/>
      <c r="CT48" s="40"/>
      <c r="CU48" s="40"/>
      <c r="CV48" s="41"/>
      <c r="CW48" s="39"/>
      <c r="CX48" s="40"/>
      <c r="CY48" s="40"/>
      <c r="CZ48" s="41"/>
      <c r="DA48" s="39"/>
      <c r="DB48" s="40"/>
      <c r="DC48" s="40"/>
      <c r="DD48" s="41"/>
      <c r="DE48" s="39"/>
      <c r="DF48" s="40"/>
      <c r="DG48" s="40"/>
      <c r="DH48" s="41"/>
      <c r="DI48" s="39"/>
      <c r="DJ48" s="40"/>
      <c r="DK48" s="40"/>
      <c r="DL48" s="41"/>
      <c r="DM48" s="39"/>
      <c r="DN48" s="40"/>
      <c r="DO48" s="40"/>
      <c r="DP48" s="41"/>
      <c r="DQ48" s="39"/>
      <c r="DR48" s="40"/>
      <c r="DS48" s="40"/>
      <c r="DT48" s="41"/>
      <c r="DU48" s="39"/>
      <c r="DV48" s="40"/>
      <c r="DW48" s="40"/>
      <c r="DX48" s="42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</row>
    <row r="49" spans="1:145" x14ac:dyDescent="0.35">
      <c r="A49" s="37" t="s">
        <v>15</v>
      </c>
      <c r="B49" s="98"/>
      <c r="C49" s="39"/>
      <c r="D49" s="40"/>
      <c r="E49" s="40"/>
      <c r="F49" s="40"/>
      <c r="G49" s="40"/>
      <c r="H49" s="41"/>
      <c r="I49" s="39"/>
      <c r="J49" s="40"/>
      <c r="K49" s="40"/>
      <c r="L49" s="41"/>
      <c r="M49" s="39"/>
      <c r="N49" s="40"/>
      <c r="O49" s="40"/>
      <c r="P49" s="41"/>
      <c r="Q49" s="39"/>
      <c r="R49" s="40"/>
      <c r="S49" s="40"/>
      <c r="T49" s="41"/>
      <c r="U49" s="39"/>
      <c r="V49" s="40"/>
      <c r="W49" s="40"/>
      <c r="X49" s="41"/>
      <c r="Y49" s="39"/>
      <c r="Z49" s="40"/>
      <c r="AA49" s="40"/>
      <c r="AB49" s="41"/>
      <c r="AC49" s="39"/>
      <c r="AD49" s="40"/>
      <c r="AE49" s="40"/>
      <c r="AF49" s="41"/>
      <c r="AG49" s="39"/>
      <c r="AH49" s="40"/>
      <c r="AI49" s="40"/>
      <c r="AJ49" s="41"/>
      <c r="AK49" s="39"/>
      <c r="AL49" s="40"/>
      <c r="AM49" s="40"/>
      <c r="AN49" s="41"/>
      <c r="AO49" s="39"/>
      <c r="AP49" s="40"/>
      <c r="AQ49" s="40"/>
      <c r="AR49" s="41"/>
      <c r="AS49" s="39"/>
      <c r="AT49" s="40"/>
      <c r="AU49" s="40"/>
      <c r="AV49" s="41"/>
      <c r="AW49" s="39"/>
      <c r="AX49" s="40"/>
      <c r="AY49" s="40"/>
      <c r="AZ49" s="41"/>
      <c r="BA49" s="39"/>
      <c r="BB49" s="40"/>
      <c r="BC49" s="40"/>
      <c r="BD49" s="41"/>
      <c r="BE49" s="39"/>
      <c r="BF49" s="40"/>
      <c r="BG49" s="40"/>
      <c r="BH49" s="41"/>
      <c r="BI49" s="39"/>
      <c r="BJ49" s="40"/>
      <c r="BK49" s="40"/>
      <c r="BL49" s="41"/>
      <c r="BM49" s="39"/>
      <c r="BN49" s="40"/>
      <c r="BO49" s="40"/>
      <c r="BP49" s="41"/>
      <c r="BQ49" s="39"/>
      <c r="BR49" s="40"/>
      <c r="BS49" s="40"/>
      <c r="BT49" s="41"/>
      <c r="BU49" s="39"/>
      <c r="BV49" s="40"/>
      <c r="BW49" s="40"/>
      <c r="BX49" s="41"/>
      <c r="BY49" s="39"/>
      <c r="BZ49" s="40"/>
      <c r="CA49" s="40"/>
      <c r="CB49" s="41"/>
      <c r="CC49" s="39"/>
      <c r="CD49" s="40"/>
      <c r="CE49" s="40"/>
      <c r="CF49" s="41"/>
      <c r="CG49" s="39"/>
      <c r="CH49" s="40"/>
      <c r="CI49" s="40"/>
      <c r="CJ49" s="41"/>
      <c r="CK49" s="39"/>
      <c r="CL49" s="40"/>
      <c r="CM49" s="40"/>
      <c r="CN49" s="41"/>
      <c r="CO49" s="39"/>
      <c r="CP49" s="40"/>
      <c r="CQ49" s="40"/>
      <c r="CR49" s="41"/>
      <c r="CS49" s="39"/>
      <c r="CT49" s="40"/>
      <c r="CU49" s="40"/>
      <c r="CV49" s="41"/>
      <c r="CW49" s="39"/>
      <c r="CX49" s="40"/>
      <c r="CY49" s="40"/>
      <c r="CZ49" s="41"/>
      <c r="DA49" s="39"/>
      <c r="DB49" s="40"/>
      <c r="DC49" s="40"/>
      <c r="DD49" s="41"/>
      <c r="DE49" s="39"/>
      <c r="DF49" s="40"/>
      <c r="DG49" s="40"/>
      <c r="DH49" s="41"/>
      <c r="DI49" s="39"/>
      <c r="DJ49" s="40"/>
      <c r="DK49" s="40"/>
      <c r="DL49" s="41"/>
      <c r="DM49" s="39"/>
      <c r="DN49" s="40"/>
      <c r="DO49" s="40"/>
      <c r="DP49" s="41"/>
      <c r="DQ49" s="39"/>
      <c r="DR49" s="40"/>
      <c r="DS49" s="40"/>
      <c r="DT49" s="41"/>
      <c r="DU49" s="39"/>
      <c r="DV49" s="40"/>
      <c r="DW49" s="40"/>
      <c r="DX49" s="42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</row>
    <row r="50" spans="1:145" x14ac:dyDescent="0.35">
      <c r="A50" s="37" t="s">
        <v>67</v>
      </c>
      <c r="B50" s="98"/>
      <c r="C50" s="39"/>
      <c r="D50" s="40"/>
      <c r="E50" s="40"/>
      <c r="F50" s="40"/>
      <c r="G50" s="40"/>
      <c r="H50" s="41"/>
      <c r="I50" s="39"/>
      <c r="J50" s="40"/>
      <c r="K50" s="40"/>
      <c r="L50" s="41"/>
      <c r="M50" s="39"/>
      <c r="N50" s="40"/>
      <c r="O50" s="40"/>
      <c r="P50" s="41"/>
      <c r="Q50" s="39"/>
      <c r="R50" s="40"/>
      <c r="S50" s="40"/>
      <c r="T50" s="41"/>
      <c r="U50" s="39"/>
      <c r="V50" s="40"/>
      <c r="W50" s="40"/>
      <c r="X50" s="41"/>
      <c r="Y50" s="39"/>
      <c r="Z50" s="40"/>
      <c r="AA50" s="40"/>
      <c r="AB50" s="41"/>
      <c r="AC50" s="39"/>
      <c r="AD50" s="40"/>
      <c r="AE50" s="40"/>
      <c r="AF50" s="41"/>
      <c r="AG50" s="39"/>
      <c r="AH50" s="40"/>
      <c r="AI50" s="40"/>
      <c r="AJ50" s="41"/>
      <c r="AK50" s="39"/>
      <c r="AL50" s="40"/>
      <c r="AM50" s="40"/>
      <c r="AN50" s="41"/>
      <c r="AO50" s="39"/>
      <c r="AP50" s="40"/>
      <c r="AQ50" s="40"/>
      <c r="AR50" s="41"/>
      <c r="AS50" s="39"/>
      <c r="AT50" s="40"/>
      <c r="AU50" s="40"/>
      <c r="AV50" s="41"/>
      <c r="AW50" s="39"/>
      <c r="AX50" s="40"/>
      <c r="AY50" s="40"/>
      <c r="AZ50" s="41"/>
      <c r="BA50" s="39"/>
      <c r="BB50" s="40"/>
      <c r="BC50" s="40"/>
      <c r="BD50" s="41"/>
      <c r="BE50" s="39"/>
      <c r="BF50" s="40"/>
      <c r="BG50" s="40"/>
      <c r="BH50" s="41"/>
      <c r="BI50" s="39"/>
      <c r="BJ50" s="40"/>
      <c r="BK50" s="40"/>
      <c r="BL50" s="41"/>
      <c r="BM50" s="39"/>
      <c r="BN50" s="40"/>
      <c r="BO50" s="40"/>
      <c r="BP50" s="41"/>
      <c r="BQ50" s="39"/>
      <c r="BR50" s="40"/>
      <c r="BS50" s="40"/>
      <c r="BT50" s="41"/>
      <c r="BU50" s="39"/>
      <c r="BV50" s="40"/>
      <c r="BW50" s="40"/>
      <c r="BX50" s="41"/>
      <c r="BY50" s="39"/>
      <c r="BZ50" s="40"/>
      <c r="CA50" s="40"/>
      <c r="CB50" s="41"/>
      <c r="CC50" s="39"/>
      <c r="CD50" s="40"/>
      <c r="CE50" s="40"/>
      <c r="CF50" s="41"/>
      <c r="CG50" s="39"/>
      <c r="CH50" s="40"/>
      <c r="CI50" s="40"/>
      <c r="CJ50" s="41"/>
      <c r="CK50" s="39"/>
      <c r="CL50" s="40"/>
      <c r="CM50" s="40"/>
      <c r="CN50" s="41"/>
      <c r="CO50" s="39"/>
      <c r="CP50" s="40"/>
      <c r="CQ50" s="40"/>
      <c r="CR50" s="41"/>
      <c r="CS50" s="39"/>
      <c r="CT50" s="40"/>
      <c r="CU50" s="40"/>
      <c r="CV50" s="41"/>
      <c r="CW50" s="39"/>
      <c r="CX50" s="40"/>
      <c r="CY50" s="40"/>
      <c r="CZ50" s="41"/>
      <c r="DA50" s="39"/>
      <c r="DB50" s="40"/>
      <c r="DC50" s="40"/>
      <c r="DD50" s="41"/>
      <c r="DE50" s="39"/>
      <c r="DF50" s="40"/>
      <c r="DG50" s="40"/>
      <c r="DH50" s="41"/>
      <c r="DI50" s="39"/>
      <c r="DJ50" s="40"/>
      <c r="DK50" s="40"/>
      <c r="DL50" s="41"/>
      <c r="DM50" s="39"/>
      <c r="DN50" s="40"/>
      <c r="DO50" s="40"/>
      <c r="DP50" s="41"/>
      <c r="DQ50" s="39"/>
      <c r="DR50" s="40"/>
      <c r="DS50" s="40"/>
      <c r="DT50" s="41"/>
      <c r="DU50" s="39"/>
      <c r="DV50" s="40"/>
      <c r="DW50" s="40"/>
      <c r="DX50" s="42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</row>
    <row r="51" spans="1:145" x14ac:dyDescent="0.35">
      <c r="A51" s="37" t="s">
        <v>16</v>
      </c>
      <c r="B51" s="67"/>
      <c r="C51" s="24"/>
      <c r="D51" s="89">
        <f>D19+D20+D29+D31+D47+D48+D49-D30+D21+D50+D95</f>
        <v>2830</v>
      </c>
      <c r="E51" s="22"/>
      <c r="F51" s="89">
        <f>F19+F20+F29+F31+F47+F48+F49-F30+F21+F50+F95</f>
        <v>180395.64999999997</v>
      </c>
      <c r="G51" s="22"/>
      <c r="H51" s="91">
        <f>H19+H20+H29+H31+H47+H48+H49-H30+H21+H50+H95</f>
        <v>18114.96</v>
      </c>
      <c r="I51" s="24"/>
      <c r="J51" s="89">
        <f>J19+J20+J29+J31+J47+J48+J49-J30+J21+J50+J95</f>
        <v>43891.790000000008</v>
      </c>
      <c r="K51" s="22"/>
      <c r="L51" s="91">
        <f>L19+L20+L29+L31+L47+L48+L49-L30+L21+L50+L95</f>
        <v>31132.61</v>
      </c>
      <c r="M51" s="24"/>
      <c r="N51" s="89">
        <f>N19+N20+N29+N31+N47+N48+N49-N30+N21+N50+N95</f>
        <v>23159.14</v>
      </c>
      <c r="O51" s="22"/>
      <c r="P51" s="91">
        <f>P19+P20+P29+P31+P47+P48+P49-P30+P21+P50+P95</f>
        <v>36919.379999999997</v>
      </c>
      <c r="Q51" s="24"/>
      <c r="R51" s="89">
        <f>R19+R20+R29+R31+R47+R48+R49-R30+R21+R50+R95</f>
        <v>17191.419999999998</v>
      </c>
      <c r="S51" s="22"/>
      <c r="T51" s="91">
        <f>T19+T20+T29+T31+T47+T48+T49-T30+T21+T50+T95</f>
        <v>32604.58</v>
      </c>
      <c r="U51" s="24"/>
      <c r="V51" s="89">
        <f>V19+V20+V29+V31+V47+V48+V49-V30+V21+V50+V95</f>
        <v>14384.05</v>
      </c>
      <c r="W51" s="22"/>
      <c r="X51" s="91">
        <f>X19+X20+X29+X31+X47+X48+X49-X30+X21+X50+X95</f>
        <v>24049.41</v>
      </c>
      <c r="Y51" s="24"/>
      <c r="Z51" s="89">
        <f>Z19+Z20+Z29+Z31+Z47+Z48+Z49-Z30+Z21+Z50+Z95</f>
        <v>20782.96</v>
      </c>
      <c r="AA51" s="22"/>
      <c r="AB51" s="91">
        <f>AB19+AB20+AB29+AB31+AB47+AB48+AB49-AB30+AB21+AB50+AB95</f>
        <v>19851.919999999998</v>
      </c>
      <c r="AC51" s="24"/>
      <c r="AD51" s="89">
        <f>AD19+AD20+AD29+AD31+AD47+AD48+AD49-AD30+AD21+AD50+AD95</f>
        <v>33467.54</v>
      </c>
      <c r="AE51" s="22"/>
      <c r="AF51" s="91">
        <f>AF19+AF20+AF29+AF31+AF47+AF48+AF49-AF30+AF21+AF50+AF95</f>
        <v>24464.120000000003</v>
      </c>
      <c r="AG51" s="24"/>
      <c r="AH51" s="89">
        <f>AH19+AH20+AH29+AH31+AH47+AH48+AH49-AH30+AH21+AH50+AH95</f>
        <v>47098.149999999994</v>
      </c>
      <c r="AI51" s="22"/>
      <c r="AJ51" s="91">
        <f>AJ19+AJ20+AJ29+AJ31+AJ47+AJ48+AJ49-AJ30+AJ21+AJ50+AJ95</f>
        <v>32365.489999999998</v>
      </c>
      <c r="AK51" s="24"/>
      <c r="AL51" s="89">
        <f>AL19+AL20+AL29+AL31+AL47+AL48+AL49-AL30+AL21+AL50+AL95</f>
        <v>0</v>
      </c>
      <c r="AM51" s="22"/>
      <c r="AN51" s="91">
        <f>AN19+AN20+AN29+AN31+AN47+AN48+AN49-AN30+AN21+AN50+AN95</f>
        <v>0</v>
      </c>
      <c r="AO51" s="24"/>
      <c r="AP51" s="89">
        <f>AP19+AP20+AP29+AP31+AP47+AP48+AP49-AP30+AP21+AP50+AP95</f>
        <v>0</v>
      </c>
      <c r="AQ51" s="22"/>
      <c r="AR51" s="91">
        <f>AR19+AR20+AR29+AR31+AR47+AR48+AR49-AR30+AR21+AR50+AR95</f>
        <v>0</v>
      </c>
      <c r="AS51" s="24"/>
      <c r="AT51" s="89">
        <f>AT19+AT20+AT29+AT31+AT47+AT48+AT49-AT30+AT21+AT50+AT95</f>
        <v>0</v>
      </c>
      <c r="AU51" s="22"/>
      <c r="AV51" s="91">
        <f>AV19+AV20+AV29+AV31+AV47+AV48+AV49-AV30+AV21+AV50+AV95</f>
        <v>0</v>
      </c>
      <c r="AW51" s="24"/>
      <c r="AX51" s="89">
        <f>AX19+AX20+AX29+AX31+AX47+AX48+AX49-AX30+AX21+AX50+AX95</f>
        <v>0</v>
      </c>
      <c r="AY51" s="22"/>
      <c r="AZ51" s="91">
        <f>AZ19+AZ20+AZ29+AZ31+AZ47+AZ48+AZ49-AZ30+AZ21+AZ50+AZ95</f>
        <v>0</v>
      </c>
      <c r="BA51" s="24"/>
      <c r="BB51" s="89">
        <f>BB19+BB20+BB29+BB31+BB47+BB48+BB49-BB30+BB21+BB50+BB95</f>
        <v>0</v>
      </c>
      <c r="BC51" s="22"/>
      <c r="BD51" s="91">
        <f>BD19+BD20+BD29+BD31+BD47+BD48+BD49-BD30+BD21+BD50+BD95</f>
        <v>0</v>
      </c>
      <c r="BE51" s="24"/>
      <c r="BF51" s="89">
        <f>BF19+BF20+BF29+BF31+BF47+BF48+BF49-BF30+BF21+BF50+BF95</f>
        <v>0</v>
      </c>
      <c r="BG51" s="22"/>
      <c r="BH51" s="91">
        <f>BH19+BH20+BH29+BH31+BH47+BH48+BH49-BH30+BH21+BH50+BH95</f>
        <v>0</v>
      </c>
      <c r="BI51" s="24"/>
      <c r="BJ51" s="89">
        <f>BJ19+BJ20+BJ29+BJ31+BJ47+BJ48+BJ49-BJ30+BJ21+BJ50+BJ95</f>
        <v>0</v>
      </c>
      <c r="BK51" s="22"/>
      <c r="BL51" s="91">
        <f>BL19+BL20+BL29+BL31+BL47+BL48+BL49-BL30+BL21+BL50+BL95</f>
        <v>0</v>
      </c>
      <c r="BM51" s="24"/>
      <c r="BN51" s="89">
        <f>BN19+BN20+BN29+BN31+BN47+BN48+BN49-BN30+BN21+BN50+BN95</f>
        <v>0</v>
      </c>
      <c r="BO51" s="22"/>
      <c r="BP51" s="91">
        <f>BP19+BP20+BP29+BP31+BP47+BP48+BP49-BP30+BP21+BP50+BP95</f>
        <v>0</v>
      </c>
      <c r="BQ51" s="24"/>
      <c r="BR51" s="89">
        <f>BR19+BR20+BR29+BR31+BR47+BR48+BR49-BR30+BR21+BR50+BR95</f>
        <v>0</v>
      </c>
      <c r="BS51" s="22"/>
      <c r="BT51" s="91">
        <f>BT19+BT20+BT29+BT31+BT47+BT48+BT49-BT30+BT21+BT50+BT95</f>
        <v>0</v>
      </c>
      <c r="BU51" s="24"/>
      <c r="BV51" s="89">
        <f>BV19+BV20+BV29+BV31+BV47+BV48+BV49-BV30+BV21+BV50+BV95</f>
        <v>0</v>
      </c>
      <c r="BW51" s="22"/>
      <c r="BX51" s="91">
        <f>BX19+BX20+BX29+BX31+BX47+BX48+BX49-BX30+BX21+BX50+BX95</f>
        <v>0</v>
      </c>
      <c r="BY51" s="24"/>
      <c r="BZ51" s="89">
        <f>BZ19+BZ20+BZ29+BZ31+BZ47+BZ48+BZ49-BZ30+BZ21+BZ50+BZ95</f>
        <v>0</v>
      </c>
      <c r="CA51" s="22"/>
      <c r="CB51" s="91">
        <f>CB19+CB20+CB29+CB31+CB47+CB48+CB49-CB30+CB21+CB50+CB95</f>
        <v>0</v>
      </c>
      <c r="CC51" s="24"/>
      <c r="CD51" s="89">
        <f>CD19+CD20+CD29+CD31+CD47+CD48+CD49-CD30+CD21+CD50+CD95</f>
        <v>0</v>
      </c>
      <c r="CE51" s="22"/>
      <c r="CF51" s="91">
        <f>CF19+CF20+CF29+CF31+CF47+CF48+CF49-CF30+CF21+CF50+CF95</f>
        <v>0</v>
      </c>
      <c r="CG51" s="24"/>
      <c r="CH51" s="89">
        <f>CH19+CH20+CH29+CH31+CH47+CH48+CH49-CH30+CH21+CH50+CH95</f>
        <v>0</v>
      </c>
      <c r="CI51" s="22"/>
      <c r="CJ51" s="91">
        <f>CJ19+CJ20+CJ29+CJ31+CJ47+CJ48+CJ49-CJ30+CJ21+CJ50+CJ95</f>
        <v>0</v>
      </c>
      <c r="CK51" s="24"/>
      <c r="CL51" s="89">
        <f>CL19+CL20+CL29+CL31+CL47+CL48+CL49-CL30+CL21+CL50+CL95</f>
        <v>0</v>
      </c>
      <c r="CM51" s="22"/>
      <c r="CN51" s="91">
        <f>CN19+CN20+CN29+CN31+CN47+CN48+CN49-CN30+CN21+CN50+CN95</f>
        <v>0</v>
      </c>
      <c r="CO51" s="24"/>
      <c r="CP51" s="89">
        <f>CP19+CP20+CP29+CP31+CP47+CP48+CP49-CP30+CP21+CP50+CP95</f>
        <v>0</v>
      </c>
      <c r="CQ51" s="22"/>
      <c r="CR51" s="91">
        <f>CR19+CR20+CR29+CR31+CR47+CR48+CR49-CR30+CR21+CR50+CR95</f>
        <v>0</v>
      </c>
      <c r="CS51" s="24"/>
      <c r="CT51" s="89">
        <f>CT19+CT20+CT29+CT31+CT47+CT48+CT49-CT30+CT21+CT50+CT95</f>
        <v>0</v>
      </c>
      <c r="CU51" s="22"/>
      <c r="CV51" s="91">
        <f>CV19+CV20+CV29+CV31+CV47+CV48+CV49-CV30+CV21+CV50+CV95</f>
        <v>0</v>
      </c>
      <c r="CW51" s="24"/>
      <c r="CX51" s="89">
        <f>CX19+CX20+CX29+CX31+CX47+CX48+CX49-CX30+CX21+CX50+CX95</f>
        <v>0</v>
      </c>
      <c r="CY51" s="22"/>
      <c r="CZ51" s="91">
        <f>CZ19+CZ20+CZ29+CZ31+CZ47+CZ48+CZ49-CZ30+CZ21+CZ50+CZ95</f>
        <v>0</v>
      </c>
      <c r="DA51" s="24"/>
      <c r="DB51" s="89">
        <f>DB19+DB20+DB29+DB31+DB47+DB48+DB49-DB30+DB21+DB50+DB95</f>
        <v>0</v>
      </c>
      <c r="DC51" s="22"/>
      <c r="DD51" s="91">
        <f>DD19+DD20+DD29+DD31+DD47+DD48+DD49-DD30+DD21+DD50+DD95</f>
        <v>0</v>
      </c>
      <c r="DE51" s="24"/>
      <c r="DF51" s="89">
        <f>DF19+DF20+DF29+DF31+DF47+DF48+DF49-DF30+DF21+DF50+DF95</f>
        <v>0</v>
      </c>
      <c r="DG51" s="22"/>
      <c r="DH51" s="91">
        <f>DH19+DH20+DH29+DH31+DH47+DH48+DH49-DH30+DH21+DH50+DH95</f>
        <v>0</v>
      </c>
      <c r="DI51" s="24"/>
      <c r="DJ51" s="89">
        <f>DJ19+DJ20+DJ29+DJ31+DJ47+DJ48+DJ49-DJ30+DJ21+DJ50+DJ95</f>
        <v>0</v>
      </c>
      <c r="DK51" s="22"/>
      <c r="DL51" s="91">
        <f>DL19+DL20+DL29+DL31+DL47+DL48+DL49-DL30+DL21+DL50+DL95</f>
        <v>0</v>
      </c>
      <c r="DM51" s="24"/>
      <c r="DN51" s="89">
        <f>DN19+DN20+DN29+DN31+DN47+DN48+DN49-DN30+DN21+DN50+DN95</f>
        <v>0</v>
      </c>
      <c r="DO51" s="22"/>
      <c r="DP51" s="91">
        <f>DP19+DP20+DP29+DP31+DP47+DP48+DP49-DP30+DP21+DP50+DP95</f>
        <v>0</v>
      </c>
      <c r="DQ51" s="24"/>
      <c r="DR51" s="89">
        <f>DR19+DR20+DR29+DR31+DR47+DR48+DR49-DR30+DR21+DR50+DR95</f>
        <v>0</v>
      </c>
      <c r="DS51" s="22"/>
      <c r="DT51" s="91">
        <f>DT19+DT20+DT29+DT31+DT47+DT48+DT49-DT30+DT21+DT50+DT95</f>
        <v>0</v>
      </c>
      <c r="DU51" s="24"/>
      <c r="DV51" s="89">
        <f>DV19+DV20+DV29+DV31+DV47+DV48+DV49-DV30+DV21+DV50+DV95</f>
        <v>0</v>
      </c>
      <c r="DW51" s="22"/>
      <c r="DX51" s="92">
        <f>DX19+DX20+DX29+DX31+DX47+DX48+DX49-DX30+DX21+DX50+DX95</f>
        <v>0</v>
      </c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</row>
    <row r="52" spans="1:145" x14ac:dyDescent="0.35">
      <c r="A52" s="37" t="s">
        <v>17</v>
      </c>
      <c r="B52" s="96"/>
      <c r="C52" s="39"/>
      <c r="D52" s="40"/>
      <c r="E52" s="40"/>
      <c r="F52" s="40"/>
      <c r="G52" s="40"/>
      <c r="H52" s="41"/>
      <c r="I52" s="39"/>
      <c r="J52" s="40"/>
      <c r="K52" s="40"/>
      <c r="L52" s="41"/>
      <c r="M52" s="39"/>
      <c r="N52" s="40"/>
      <c r="O52" s="40"/>
      <c r="P52" s="41"/>
      <c r="Q52" s="39"/>
      <c r="R52" s="40"/>
      <c r="S52" s="40"/>
      <c r="T52" s="41"/>
      <c r="U52" s="39"/>
      <c r="V52" s="40"/>
      <c r="W52" s="40"/>
      <c r="X52" s="41"/>
      <c r="Y52" s="39"/>
      <c r="Z52" s="40"/>
      <c r="AA52" s="40"/>
      <c r="AB52" s="41"/>
      <c r="AC52" s="39"/>
      <c r="AD52" s="40"/>
      <c r="AE52" s="40"/>
      <c r="AF52" s="41"/>
      <c r="AG52" s="39"/>
      <c r="AH52" s="40"/>
      <c r="AI52" s="40"/>
      <c r="AJ52" s="41"/>
      <c r="AK52" s="39"/>
      <c r="AL52" s="40"/>
      <c r="AM52" s="40"/>
      <c r="AN52" s="41"/>
      <c r="AO52" s="39"/>
      <c r="AP52" s="40"/>
      <c r="AQ52" s="40"/>
      <c r="AR52" s="41"/>
      <c r="AS52" s="39"/>
      <c r="AT52" s="40"/>
      <c r="AU52" s="40"/>
      <c r="AV52" s="41"/>
      <c r="AW52" s="39"/>
      <c r="AX52" s="40"/>
      <c r="AY52" s="40"/>
      <c r="AZ52" s="41"/>
      <c r="BA52" s="39"/>
      <c r="BB52" s="40"/>
      <c r="BC52" s="40"/>
      <c r="BD52" s="41"/>
      <c r="BE52" s="39"/>
      <c r="BF52" s="40"/>
      <c r="BG52" s="40"/>
      <c r="BH52" s="41"/>
      <c r="BI52" s="39"/>
      <c r="BJ52" s="40"/>
      <c r="BK52" s="40"/>
      <c r="BL52" s="41"/>
      <c r="BM52" s="39"/>
      <c r="BN52" s="40"/>
      <c r="BO52" s="40"/>
      <c r="BP52" s="41"/>
      <c r="BQ52" s="39"/>
      <c r="BR52" s="40"/>
      <c r="BS52" s="40"/>
      <c r="BT52" s="41"/>
      <c r="BU52" s="39"/>
      <c r="BV52" s="40"/>
      <c r="BW52" s="40"/>
      <c r="BX52" s="41"/>
      <c r="BY52" s="39"/>
      <c r="BZ52" s="40"/>
      <c r="CA52" s="40"/>
      <c r="CB52" s="41"/>
      <c r="CC52" s="39"/>
      <c r="CD52" s="40"/>
      <c r="CE52" s="40"/>
      <c r="CF52" s="41"/>
      <c r="CG52" s="39"/>
      <c r="CH52" s="40"/>
      <c r="CI52" s="40"/>
      <c r="CJ52" s="41"/>
      <c r="CK52" s="39"/>
      <c r="CL52" s="40"/>
      <c r="CM52" s="40"/>
      <c r="CN52" s="41"/>
      <c r="CO52" s="39"/>
      <c r="CP52" s="40"/>
      <c r="CQ52" s="40"/>
      <c r="CR52" s="41"/>
      <c r="CS52" s="39"/>
      <c r="CT52" s="40"/>
      <c r="CU52" s="40"/>
      <c r="CV52" s="41"/>
      <c r="CW52" s="39"/>
      <c r="CX52" s="40"/>
      <c r="CY52" s="40"/>
      <c r="CZ52" s="41"/>
      <c r="DA52" s="39"/>
      <c r="DB52" s="40"/>
      <c r="DC52" s="40"/>
      <c r="DD52" s="41"/>
      <c r="DE52" s="39"/>
      <c r="DF52" s="40"/>
      <c r="DG52" s="40"/>
      <c r="DH52" s="41"/>
      <c r="DI52" s="39"/>
      <c r="DJ52" s="40"/>
      <c r="DK52" s="40"/>
      <c r="DL52" s="41"/>
      <c r="DM52" s="39"/>
      <c r="DN52" s="40"/>
      <c r="DO52" s="40"/>
      <c r="DP52" s="41"/>
      <c r="DQ52" s="39"/>
      <c r="DR52" s="40"/>
      <c r="DS52" s="40"/>
      <c r="DT52" s="41"/>
      <c r="DU52" s="39"/>
      <c r="DV52" s="40"/>
      <c r="DW52" s="40"/>
      <c r="DX52" s="42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</row>
    <row r="53" spans="1:145" x14ac:dyDescent="0.35">
      <c r="A53" s="37" t="s">
        <v>18</v>
      </c>
      <c r="B53" s="98"/>
      <c r="C53" s="39"/>
      <c r="D53" s="40"/>
      <c r="E53" s="40"/>
      <c r="F53" s="88">
        <f>35+647.98</f>
        <v>682.98</v>
      </c>
      <c r="G53" s="40"/>
      <c r="H53" s="41"/>
      <c r="I53" s="39"/>
      <c r="J53" s="88">
        <f>-31-23</f>
        <v>-54</v>
      </c>
      <c r="K53" s="40"/>
      <c r="L53" s="41"/>
      <c r="M53" s="39"/>
      <c r="N53" s="88">
        <f>-120</f>
        <v>-120</v>
      </c>
      <c r="O53" s="40"/>
      <c r="P53" s="41"/>
      <c r="Q53" s="39"/>
      <c r="R53" s="40"/>
      <c r="S53" s="40"/>
      <c r="T53" s="41"/>
      <c r="U53" s="39"/>
      <c r="V53" s="40"/>
      <c r="W53" s="40"/>
      <c r="X53" s="41"/>
      <c r="Y53" s="39"/>
      <c r="Z53" s="40"/>
      <c r="AA53" s="40"/>
      <c r="AB53" s="90">
        <f>-30.6-169.9</f>
        <v>-200.5</v>
      </c>
      <c r="AC53" s="39"/>
      <c r="AD53" s="40"/>
      <c r="AE53" s="40"/>
      <c r="AF53" s="41"/>
      <c r="AG53" s="39"/>
      <c r="AH53" s="40"/>
      <c r="AI53" s="40"/>
      <c r="AJ53" s="41"/>
      <c r="AK53" s="39"/>
      <c r="AL53" s="40"/>
      <c r="AM53" s="40"/>
      <c r="AN53" s="41"/>
      <c r="AO53" s="39"/>
      <c r="AP53" s="40"/>
      <c r="AQ53" s="40"/>
      <c r="AR53" s="41"/>
      <c r="AS53" s="39"/>
      <c r="AT53" s="40"/>
      <c r="AU53" s="40"/>
      <c r="AV53" s="41"/>
      <c r="AW53" s="39"/>
      <c r="AX53" s="40"/>
      <c r="AY53" s="40"/>
      <c r="AZ53" s="41"/>
      <c r="BA53" s="39"/>
      <c r="BB53" s="40"/>
      <c r="BC53" s="40"/>
      <c r="BD53" s="41"/>
      <c r="BE53" s="39"/>
      <c r="BF53" s="40"/>
      <c r="BG53" s="40"/>
      <c r="BH53" s="41"/>
      <c r="BI53" s="39"/>
      <c r="BJ53" s="40"/>
      <c r="BK53" s="40"/>
      <c r="BL53" s="41"/>
      <c r="BM53" s="39"/>
      <c r="BN53" s="40"/>
      <c r="BO53" s="40"/>
      <c r="BP53" s="41"/>
      <c r="BQ53" s="39"/>
      <c r="BR53" s="40"/>
      <c r="BS53" s="40"/>
      <c r="BT53" s="41"/>
      <c r="BU53" s="39"/>
      <c r="BV53" s="40"/>
      <c r="BW53" s="40"/>
      <c r="BX53" s="41"/>
      <c r="BY53" s="39"/>
      <c r="BZ53" s="40"/>
      <c r="CA53" s="40"/>
      <c r="CB53" s="41"/>
      <c r="CC53" s="39"/>
      <c r="CD53" s="40"/>
      <c r="CE53" s="40"/>
      <c r="CF53" s="41"/>
      <c r="CG53" s="39"/>
      <c r="CH53" s="40"/>
      <c r="CI53" s="40"/>
      <c r="CJ53" s="41"/>
      <c r="CK53" s="39"/>
      <c r="CL53" s="40"/>
      <c r="CM53" s="40"/>
      <c r="CN53" s="41"/>
      <c r="CO53" s="39"/>
      <c r="CP53" s="40"/>
      <c r="CQ53" s="40"/>
      <c r="CR53" s="41"/>
      <c r="CS53" s="39"/>
      <c r="CT53" s="40"/>
      <c r="CU53" s="40"/>
      <c r="CV53" s="41"/>
      <c r="CW53" s="39"/>
      <c r="CX53" s="40"/>
      <c r="CY53" s="40"/>
      <c r="CZ53" s="41"/>
      <c r="DA53" s="39"/>
      <c r="DB53" s="40"/>
      <c r="DC53" s="40"/>
      <c r="DD53" s="41"/>
      <c r="DE53" s="39"/>
      <c r="DF53" s="40"/>
      <c r="DG53" s="40"/>
      <c r="DH53" s="41"/>
      <c r="DI53" s="39"/>
      <c r="DJ53" s="40"/>
      <c r="DK53" s="40"/>
      <c r="DL53" s="41"/>
      <c r="DM53" s="39"/>
      <c r="DN53" s="40"/>
      <c r="DO53" s="40"/>
      <c r="DP53" s="41"/>
      <c r="DQ53" s="39"/>
      <c r="DR53" s="40"/>
      <c r="DS53" s="40"/>
      <c r="DT53" s="41"/>
      <c r="DU53" s="39"/>
      <c r="DV53" s="40"/>
      <c r="DW53" s="40"/>
      <c r="DX53" s="42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</row>
    <row r="54" spans="1:145" x14ac:dyDescent="0.35">
      <c r="A54" s="37" t="s">
        <v>19</v>
      </c>
      <c r="B54" s="67"/>
      <c r="C54" s="24"/>
      <c r="D54" s="89">
        <f>SUM(D52:D53)</f>
        <v>0</v>
      </c>
      <c r="E54" s="22"/>
      <c r="F54" s="89">
        <f>SUM(F52:F53)</f>
        <v>682.98</v>
      </c>
      <c r="G54" s="22"/>
      <c r="H54" s="91">
        <f>SUM(H52:H53)</f>
        <v>0</v>
      </c>
      <c r="I54" s="24"/>
      <c r="J54" s="89">
        <f>SUM(J52:J53)</f>
        <v>-54</v>
      </c>
      <c r="K54" s="22"/>
      <c r="L54" s="91">
        <f>SUM(L52:L53)</f>
        <v>0</v>
      </c>
      <c r="M54" s="24"/>
      <c r="N54" s="89">
        <f>SUM(N52:N53)</f>
        <v>-120</v>
      </c>
      <c r="O54" s="22"/>
      <c r="P54" s="91">
        <f>SUM(P52:P53)</f>
        <v>0</v>
      </c>
      <c r="Q54" s="24"/>
      <c r="R54" s="89">
        <f>SUM(R52:R53)</f>
        <v>0</v>
      </c>
      <c r="S54" s="22"/>
      <c r="T54" s="91">
        <f>SUM(T52:T53)</f>
        <v>0</v>
      </c>
      <c r="U54" s="24"/>
      <c r="V54" s="89">
        <f>SUM(V52:V53)</f>
        <v>0</v>
      </c>
      <c r="W54" s="22"/>
      <c r="X54" s="91">
        <f>SUM(X52:X53)</f>
        <v>0</v>
      </c>
      <c r="Y54" s="24"/>
      <c r="Z54" s="89">
        <f>SUM(Z52:Z53)</f>
        <v>0</v>
      </c>
      <c r="AA54" s="22"/>
      <c r="AB54" s="91">
        <f>SUM(AB52:AB53)</f>
        <v>-200.5</v>
      </c>
      <c r="AC54" s="24"/>
      <c r="AD54" s="89">
        <f>SUM(AD52:AD53)</f>
        <v>0</v>
      </c>
      <c r="AE54" s="22"/>
      <c r="AF54" s="91">
        <f>SUM(AF52:AF53)</f>
        <v>0</v>
      </c>
      <c r="AG54" s="24"/>
      <c r="AH54" s="89">
        <f>SUM(AH52:AH53)</f>
        <v>0</v>
      </c>
      <c r="AI54" s="22"/>
      <c r="AJ54" s="91">
        <f>SUM(AJ52:AJ53)</f>
        <v>0</v>
      </c>
      <c r="AK54" s="24"/>
      <c r="AL54" s="89">
        <f>SUM(AL52:AL53)</f>
        <v>0</v>
      </c>
      <c r="AM54" s="22"/>
      <c r="AN54" s="91">
        <f>SUM(AN52:AN53)</f>
        <v>0</v>
      </c>
      <c r="AO54" s="24"/>
      <c r="AP54" s="89">
        <f>SUM(AP52:AP53)</f>
        <v>0</v>
      </c>
      <c r="AQ54" s="22"/>
      <c r="AR54" s="91">
        <f>SUM(AR52:AR53)</f>
        <v>0</v>
      </c>
      <c r="AS54" s="24"/>
      <c r="AT54" s="89">
        <f>SUM(AT52:AT53)</f>
        <v>0</v>
      </c>
      <c r="AU54" s="22"/>
      <c r="AV54" s="91">
        <f>SUM(AV52:AV53)</f>
        <v>0</v>
      </c>
      <c r="AW54" s="24"/>
      <c r="AX54" s="89">
        <f>SUM(AX52:AX53)</f>
        <v>0</v>
      </c>
      <c r="AY54" s="22"/>
      <c r="AZ54" s="91">
        <f>SUM(AZ52:AZ53)</f>
        <v>0</v>
      </c>
      <c r="BA54" s="24"/>
      <c r="BB54" s="89">
        <f>SUM(BB52:BB53)</f>
        <v>0</v>
      </c>
      <c r="BC54" s="22"/>
      <c r="BD54" s="91">
        <f>SUM(BD52:BD53)</f>
        <v>0</v>
      </c>
      <c r="BE54" s="24"/>
      <c r="BF54" s="89">
        <f>SUM(BF52:BF53)</f>
        <v>0</v>
      </c>
      <c r="BG54" s="22"/>
      <c r="BH54" s="91">
        <f>SUM(BH52:BH53)</f>
        <v>0</v>
      </c>
      <c r="BI54" s="24"/>
      <c r="BJ54" s="89">
        <f>SUM(BJ52:BJ53)</f>
        <v>0</v>
      </c>
      <c r="BK54" s="22"/>
      <c r="BL54" s="91">
        <f>SUM(BL52:BL53)</f>
        <v>0</v>
      </c>
      <c r="BM54" s="24"/>
      <c r="BN54" s="89">
        <f>SUM(BN52:BN53)</f>
        <v>0</v>
      </c>
      <c r="BO54" s="22"/>
      <c r="BP54" s="91">
        <f>SUM(BP52:BP53)</f>
        <v>0</v>
      </c>
      <c r="BQ54" s="24"/>
      <c r="BR54" s="89">
        <f>SUM(BR52:BR53)</f>
        <v>0</v>
      </c>
      <c r="BS54" s="22"/>
      <c r="BT54" s="91">
        <f>SUM(BT52:BT53)</f>
        <v>0</v>
      </c>
      <c r="BU54" s="24"/>
      <c r="BV54" s="89">
        <f>SUM(BV52:BV53)</f>
        <v>0</v>
      </c>
      <c r="BW54" s="22"/>
      <c r="BX54" s="91">
        <f>SUM(BX52:BX53)</f>
        <v>0</v>
      </c>
      <c r="BY54" s="24"/>
      <c r="BZ54" s="89">
        <f>SUM(BZ52:BZ53)</f>
        <v>0</v>
      </c>
      <c r="CA54" s="22"/>
      <c r="CB54" s="91">
        <f>SUM(CB52:CB53)</f>
        <v>0</v>
      </c>
      <c r="CC54" s="24"/>
      <c r="CD54" s="89">
        <f>SUM(CD52:CD53)</f>
        <v>0</v>
      </c>
      <c r="CE54" s="22"/>
      <c r="CF54" s="91">
        <f>SUM(CF52:CF53)</f>
        <v>0</v>
      </c>
      <c r="CG54" s="24"/>
      <c r="CH54" s="89">
        <f>SUM(CH52:CH53)</f>
        <v>0</v>
      </c>
      <c r="CI54" s="22"/>
      <c r="CJ54" s="91">
        <f>SUM(CJ52:CJ53)</f>
        <v>0</v>
      </c>
      <c r="CK54" s="24"/>
      <c r="CL54" s="89">
        <f>SUM(CL52:CL53)</f>
        <v>0</v>
      </c>
      <c r="CM54" s="22"/>
      <c r="CN54" s="91">
        <f>SUM(CN52:CN53)</f>
        <v>0</v>
      </c>
      <c r="CO54" s="24"/>
      <c r="CP54" s="89">
        <f>SUM(CP52:CP53)</f>
        <v>0</v>
      </c>
      <c r="CQ54" s="22"/>
      <c r="CR54" s="91">
        <f>SUM(CR52:CR53)</f>
        <v>0</v>
      </c>
      <c r="CS54" s="24"/>
      <c r="CT54" s="89">
        <f>SUM(CT52:CT53)</f>
        <v>0</v>
      </c>
      <c r="CU54" s="22"/>
      <c r="CV54" s="91">
        <f>SUM(CV52:CV53)</f>
        <v>0</v>
      </c>
      <c r="CW54" s="24"/>
      <c r="CX54" s="89">
        <f>SUM(CX52:CX53)</f>
        <v>0</v>
      </c>
      <c r="CY54" s="22"/>
      <c r="CZ54" s="91">
        <f>SUM(CZ52:CZ53)</f>
        <v>0</v>
      </c>
      <c r="DA54" s="24"/>
      <c r="DB54" s="89">
        <f>SUM(DB52:DB53)</f>
        <v>0</v>
      </c>
      <c r="DC54" s="22"/>
      <c r="DD54" s="91">
        <f>SUM(DD52:DD53)</f>
        <v>0</v>
      </c>
      <c r="DE54" s="24"/>
      <c r="DF54" s="89">
        <f>SUM(DF52:DF53)</f>
        <v>0</v>
      </c>
      <c r="DG54" s="22"/>
      <c r="DH54" s="91">
        <f>SUM(DH52:DH53)</f>
        <v>0</v>
      </c>
      <c r="DI54" s="24"/>
      <c r="DJ54" s="89">
        <f>SUM(DJ52:DJ53)</f>
        <v>0</v>
      </c>
      <c r="DK54" s="22"/>
      <c r="DL54" s="91">
        <f>SUM(DL52:DL53)</f>
        <v>0</v>
      </c>
      <c r="DM54" s="24"/>
      <c r="DN54" s="89">
        <f>SUM(DN52:DN53)</f>
        <v>0</v>
      </c>
      <c r="DO54" s="22"/>
      <c r="DP54" s="91">
        <f>SUM(DP52:DP53)</f>
        <v>0</v>
      </c>
      <c r="DQ54" s="24"/>
      <c r="DR54" s="89">
        <f>SUM(DR52:DR53)</f>
        <v>0</v>
      </c>
      <c r="DS54" s="22"/>
      <c r="DT54" s="91">
        <f>SUM(DT52:DT53)</f>
        <v>0</v>
      </c>
      <c r="DU54" s="24"/>
      <c r="DV54" s="89">
        <f>SUM(DV52:DV53)</f>
        <v>0</v>
      </c>
      <c r="DW54" s="22"/>
      <c r="DX54" s="92">
        <f>SUM(DX52:DX53)</f>
        <v>0</v>
      </c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</row>
    <row r="55" spans="1:145" x14ac:dyDescent="0.35">
      <c r="A55" s="37" t="s">
        <v>20</v>
      </c>
      <c r="B55" s="107"/>
      <c r="C55" s="24"/>
      <c r="D55" s="89">
        <f>+D51-D54</f>
        <v>2830</v>
      </c>
      <c r="E55" s="22"/>
      <c r="F55" s="89">
        <f>+F51-F54</f>
        <v>179712.66999999995</v>
      </c>
      <c r="G55" s="22"/>
      <c r="H55" s="91">
        <f>+H51-H54</f>
        <v>18114.96</v>
      </c>
      <c r="I55" s="24"/>
      <c r="J55" s="89">
        <f>+J51-J54</f>
        <v>43945.790000000008</v>
      </c>
      <c r="K55" s="22"/>
      <c r="L55" s="91">
        <f>+L51-L54</f>
        <v>31132.61</v>
      </c>
      <c r="M55" s="24"/>
      <c r="N55" s="89">
        <f>+N51-N54</f>
        <v>23279.14</v>
      </c>
      <c r="O55" s="22"/>
      <c r="P55" s="91">
        <f>+P51-P54</f>
        <v>36919.379999999997</v>
      </c>
      <c r="Q55" s="24"/>
      <c r="R55" s="89">
        <f>+R51-R54</f>
        <v>17191.419999999998</v>
      </c>
      <c r="S55" s="22"/>
      <c r="T55" s="91">
        <f>+T51-T54</f>
        <v>32604.58</v>
      </c>
      <c r="U55" s="24"/>
      <c r="V55" s="89">
        <f>+V51-V54</f>
        <v>14384.05</v>
      </c>
      <c r="W55" s="22"/>
      <c r="X55" s="91">
        <f>+X51-X54</f>
        <v>24049.41</v>
      </c>
      <c r="Y55" s="24"/>
      <c r="Z55" s="89">
        <f>+Z51-Z54</f>
        <v>20782.96</v>
      </c>
      <c r="AA55" s="22"/>
      <c r="AB55" s="91">
        <f>+AB51-AB54</f>
        <v>20052.419999999998</v>
      </c>
      <c r="AC55" s="24"/>
      <c r="AD55" s="89">
        <f>+AD51-AD54</f>
        <v>33467.54</v>
      </c>
      <c r="AE55" s="22"/>
      <c r="AF55" s="91">
        <f>+AF51-AF54</f>
        <v>24464.120000000003</v>
      </c>
      <c r="AG55" s="24"/>
      <c r="AH55" s="89">
        <f>+AH51-AH54</f>
        <v>47098.149999999994</v>
      </c>
      <c r="AI55" s="22"/>
      <c r="AJ55" s="91">
        <f>+AJ51-AJ54</f>
        <v>32365.489999999998</v>
      </c>
      <c r="AK55" s="24"/>
      <c r="AL55" s="89">
        <f>+AL51-AL54</f>
        <v>0</v>
      </c>
      <c r="AM55" s="22"/>
      <c r="AN55" s="91">
        <f>+AN51-AN54</f>
        <v>0</v>
      </c>
      <c r="AO55" s="24"/>
      <c r="AP55" s="89">
        <f>+AP51-AP54</f>
        <v>0</v>
      </c>
      <c r="AQ55" s="22"/>
      <c r="AR55" s="91">
        <f>+AR51-AR54</f>
        <v>0</v>
      </c>
      <c r="AS55" s="24"/>
      <c r="AT55" s="89">
        <f>+AT51-AT54</f>
        <v>0</v>
      </c>
      <c r="AU55" s="22"/>
      <c r="AV55" s="91">
        <f>+AV51-AV54</f>
        <v>0</v>
      </c>
      <c r="AW55" s="24"/>
      <c r="AX55" s="89">
        <f>+AX51-AX54</f>
        <v>0</v>
      </c>
      <c r="AY55" s="22"/>
      <c r="AZ55" s="91">
        <f>+AZ51-AZ54</f>
        <v>0</v>
      </c>
      <c r="BA55" s="24"/>
      <c r="BB55" s="89">
        <f>+BB51-BB54</f>
        <v>0</v>
      </c>
      <c r="BC55" s="22"/>
      <c r="BD55" s="91">
        <f>+BD51-BD54</f>
        <v>0</v>
      </c>
      <c r="BE55" s="24"/>
      <c r="BF55" s="89">
        <f>+BF51-BF54</f>
        <v>0</v>
      </c>
      <c r="BG55" s="22"/>
      <c r="BH55" s="91">
        <f>+BH51-BH54</f>
        <v>0</v>
      </c>
      <c r="BI55" s="24"/>
      <c r="BJ55" s="89">
        <f>+BJ51-BJ54</f>
        <v>0</v>
      </c>
      <c r="BK55" s="22"/>
      <c r="BL55" s="91">
        <f>+BL51-BL54</f>
        <v>0</v>
      </c>
      <c r="BM55" s="24"/>
      <c r="BN55" s="89">
        <f>+BN51-BN54</f>
        <v>0</v>
      </c>
      <c r="BO55" s="22"/>
      <c r="BP55" s="91">
        <f>+BP51-BP54</f>
        <v>0</v>
      </c>
      <c r="BQ55" s="24"/>
      <c r="BR55" s="89">
        <f>+BR51-BR54</f>
        <v>0</v>
      </c>
      <c r="BS55" s="22"/>
      <c r="BT55" s="91">
        <f>+BT51-BT54</f>
        <v>0</v>
      </c>
      <c r="BU55" s="24"/>
      <c r="BV55" s="89">
        <f>+BV51-BV54</f>
        <v>0</v>
      </c>
      <c r="BW55" s="22"/>
      <c r="BX55" s="91">
        <f>+BX51-BX54</f>
        <v>0</v>
      </c>
      <c r="BY55" s="24"/>
      <c r="BZ55" s="89">
        <f>+BZ51-BZ54</f>
        <v>0</v>
      </c>
      <c r="CA55" s="22"/>
      <c r="CB55" s="91">
        <f>+CB51-CB54</f>
        <v>0</v>
      </c>
      <c r="CC55" s="24"/>
      <c r="CD55" s="89">
        <f>+CD51-CD54</f>
        <v>0</v>
      </c>
      <c r="CE55" s="22"/>
      <c r="CF55" s="91">
        <f>+CF51-CF54</f>
        <v>0</v>
      </c>
      <c r="CG55" s="24"/>
      <c r="CH55" s="89">
        <f>+CH51-CH54</f>
        <v>0</v>
      </c>
      <c r="CI55" s="22"/>
      <c r="CJ55" s="91">
        <f>+CJ51-CJ54</f>
        <v>0</v>
      </c>
      <c r="CK55" s="24"/>
      <c r="CL55" s="89">
        <f>+CL51-CL54</f>
        <v>0</v>
      </c>
      <c r="CM55" s="22"/>
      <c r="CN55" s="91">
        <f>+CN51-CN54</f>
        <v>0</v>
      </c>
      <c r="CO55" s="24"/>
      <c r="CP55" s="89">
        <f>+CP51-CP54</f>
        <v>0</v>
      </c>
      <c r="CQ55" s="22"/>
      <c r="CR55" s="91">
        <f>+CR51-CR54</f>
        <v>0</v>
      </c>
      <c r="CS55" s="24"/>
      <c r="CT55" s="89">
        <f>+CT51-CT54</f>
        <v>0</v>
      </c>
      <c r="CU55" s="22"/>
      <c r="CV55" s="91">
        <f>+CV51-CV54</f>
        <v>0</v>
      </c>
      <c r="CW55" s="24"/>
      <c r="CX55" s="89">
        <f>+CX51-CX54</f>
        <v>0</v>
      </c>
      <c r="CY55" s="22"/>
      <c r="CZ55" s="91">
        <f>+CZ51-CZ54</f>
        <v>0</v>
      </c>
      <c r="DA55" s="24"/>
      <c r="DB55" s="89">
        <f>+DB51-DB54</f>
        <v>0</v>
      </c>
      <c r="DC55" s="22"/>
      <c r="DD55" s="91">
        <f>+DD51-DD54</f>
        <v>0</v>
      </c>
      <c r="DE55" s="24"/>
      <c r="DF55" s="89">
        <f>+DF51-DF54</f>
        <v>0</v>
      </c>
      <c r="DG55" s="22"/>
      <c r="DH55" s="91">
        <f>+DH51-DH54</f>
        <v>0</v>
      </c>
      <c r="DI55" s="24"/>
      <c r="DJ55" s="89">
        <f>+DJ51-DJ54</f>
        <v>0</v>
      </c>
      <c r="DK55" s="22"/>
      <c r="DL55" s="91">
        <f>+DL51-DL54</f>
        <v>0</v>
      </c>
      <c r="DM55" s="24"/>
      <c r="DN55" s="89">
        <f>+DN51-DN54</f>
        <v>0</v>
      </c>
      <c r="DO55" s="22"/>
      <c r="DP55" s="91">
        <f>+DP51-DP54</f>
        <v>0</v>
      </c>
      <c r="DQ55" s="24"/>
      <c r="DR55" s="89">
        <f>+DR51-DR54</f>
        <v>0</v>
      </c>
      <c r="DS55" s="22"/>
      <c r="DT55" s="91">
        <f>+DT51-DT54</f>
        <v>0</v>
      </c>
      <c r="DU55" s="24"/>
      <c r="DV55" s="89">
        <f>+DV51-DV54</f>
        <v>0</v>
      </c>
      <c r="DW55" s="22"/>
      <c r="DX55" s="92">
        <f>+DX51-DX54</f>
        <v>0</v>
      </c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</row>
    <row r="56" spans="1:145" x14ac:dyDescent="0.35">
      <c r="A56" s="37" t="s">
        <v>21</v>
      </c>
      <c r="B56" s="108"/>
      <c r="C56" s="24"/>
      <c r="D56" s="89">
        <f>-D22+D23</f>
        <v>0</v>
      </c>
      <c r="E56" s="22"/>
      <c r="F56" s="89">
        <f>-F22+F23</f>
        <v>0</v>
      </c>
      <c r="G56" s="22"/>
      <c r="H56" s="91">
        <f>-H22+H23</f>
        <v>0</v>
      </c>
      <c r="I56" s="24"/>
      <c r="J56" s="89">
        <f>-J22+J23</f>
        <v>0</v>
      </c>
      <c r="K56" s="22"/>
      <c r="L56" s="91">
        <f>-L22+L23</f>
        <v>0</v>
      </c>
      <c r="M56" s="24"/>
      <c r="N56" s="89">
        <f>-N22+N23</f>
        <v>0</v>
      </c>
      <c r="O56" s="22"/>
      <c r="P56" s="91">
        <f>-P22+P23</f>
        <v>0</v>
      </c>
      <c r="Q56" s="24"/>
      <c r="R56" s="89">
        <f>-R22+R23</f>
        <v>0</v>
      </c>
      <c r="S56" s="22"/>
      <c r="T56" s="91">
        <f>-T22+T23</f>
        <v>0</v>
      </c>
      <c r="U56" s="24"/>
      <c r="V56" s="89">
        <f>-V22+V23</f>
        <v>0</v>
      </c>
      <c r="W56" s="22"/>
      <c r="X56" s="91">
        <f>-X22+X23</f>
        <v>0</v>
      </c>
      <c r="Y56" s="24"/>
      <c r="Z56" s="89">
        <f>-Z22+Z23</f>
        <v>0</v>
      </c>
      <c r="AA56" s="22"/>
      <c r="AB56" s="91">
        <f>-AB22+AB23</f>
        <v>0</v>
      </c>
      <c r="AC56" s="24"/>
      <c r="AD56" s="89">
        <f>-AD22+AD23</f>
        <v>0</v>
      </c>
      <c r="AE56" s="22"/>
      <c r="AF56" s="91">
        <f>-AF22+AF23</f>
        <v>0</v>
      </c>
      <c r="AG56" s="24"/>
      <c r="AH56" s="89">
        <f>-AH22+AH23</f>
        <v>0</v>
      </c>
      <c r="AI56" s="22"/>
      <c r="AJ56" s="91">
        <f>-AJ22+AJ23</f>
        <v>0</v>
      </c>
      <c r="AK56" s="24"/>
      <c r="AL56" s="89">
        <f>-AL22+AL23</f>
        <v>0</v>
      </c>
      <c r="AM56" s="22"/>
      <c r="AN56" s="91">
        <f>-AN22+AN23</f>
        <v>0</v>
      </c>
      <c r="AO56" s="24"/>
      <c r="AP56" s="89">
        <f>-AP22+AP23</f>
        <v>0</v>
      </c>
      <c r="AQ56" s="22"/>
      <c r="AR56" s="91">
        <f>-AR22+AR23</f>
        <v>0</v>
      </c>
      <c r="AS56" s="24"/>
      <c r="AT56" s="89">
        <f>-AT22+AT23</f>
        <v>0</v>
      </c>
      <c r="AU56" s="22"/>
      <c r="AV56" s="91">
        <f>-AV22+AV23</f>
        <v>0</v>
      </c>
      <c r="AW56" s="24"/>
      <c r="AX56" s="89">
        <f>-AX22+AX23</f>
        <v>0</v>
      </c>
      <c r="AY56" s="22"/>
      <c r="AZ56" s="91">
        <f>-AZ22+AZ23</f>
        <v>0</v>
      </c>
      <c r="BA56" s="24"/>
      <c r="BB56" s="89">
        <f>-BB22+BB23</f>
        <v>0</v>
      </c>
      <c r="BC56" s="22"/>
      <c r="BD56" s="91">
        <f>-BD22+BD23</f>
        <v>0</v>
      </c>
      <c r="BE56" s="24"/>
      <c r="BF56" s="89">
        <f>-BF22+BF23</f>
        <v>0</v>
      </c>
      <c r="BG56" s="22"/>
      <c r="BH56" s="91">
        <f>-BH22+BH23</f>
        <v>0</v>
      </c>
      <c r="BI56" s="24"/>
      <c r="BJ56" s="89">
        <f>-BJ22+BJ23</f>
        <v>0</v>
      </c>
      <c r="BK56" s="22"/>
      <c r="BL56" s="91">
        <f>-BL22+BL23</f>
        <v>0</v>
      </c>
      <c r="BM56" s="24"/>
      <c r="BN56" s="89">
        <f>-BN22+BN23</f>
        <v>0</v>
      </c>
      <c r="BO56" s="22"/>
      <c r="BP56" s="91">
        <f>-BP22+BP23</f>
        <v>0</v>
      </c>
      <c r="BQ56" s="24"/>
      <c r="BR56" s="89">
        <f>-BR22+BR23</f>
        <v>0</v>
      </c>
      <c r="BS56" s="22"/>
      <c r="BT56" s="91">
        <f>-BT22+BT23</f>
        <v>0</v>
      </c>
      <c r="BU56" s="24"/>
      <c r="BV56" s="89">
        <f>-BV22+BV23</f>
        <v>0</v>
      </c>
      <c r="BW56" s="22"/>
      <c r="BX56" s="91">
        <f>-BX22+BX23</f>
        <v>0</v>
      </c>
      <c r="BY56" s="24"/>
      <c r="BZ56" s="89">
        <f>-BZ22+BZ23</f>
        <v>0</v>
      </c>
      <c r="CA56" s="22"/>
      <c r="CB56" s="91">
        <f>-CB22+CB23</f>
        <v>0</v>
      </c>
      <c r="CC56" s="24"/>
      <c r="CD56" s="89">
        <f>-CD22+CD23</f>
        <v>0</v>
      </c>
      <c r="CE56" s="22"/>
      <c r="CF56" s="91">
        <f>-CF22+CF23</f>
        <v>0</v>
      </c>
      <c r="CG56" s="24"/>
      <c r="CH56" s="89">
        <f>-CH22+CH23</f>
        <v>0</v>
      </c>
      <c r="CI56" s="22"/>
      <c r="CJ56" s="91">
        <f>-CJ22+CJ23</f>
        <v>0</v>
      </c>
      <c r="CK56" s="24"/>
      <c r="CL56" s="89">
        <f>-CL22+CL23</f>
        <v>0</v>
      </c>
      <c r="CM56" s="22"/>
      <c r="CN56" s="91">
        <f>-CN22+CN23</f>
        <v>0</v>
      </c>
      <c r="CO56" s="24"/>
      <c r="CP56" s="89">
        <f>-CP22+CP23</f>
        <v>0</v>
      </c>
      <c r="CQ56" s="22"/>
      <c r="CR56" s="91">
        <f>-CR22+CR23</f>
        <v>0</v>
      </c>
      <c r="CS56" s="24"/>
      <c r="CT56" s="89">
        <f>-CT22+CT23</f>
        <v>0</v>
      </c>
      <c r="CU56" s="22"/>
      <c r="CV56" s="91">
        <f>-CV22+CV23</f>
        <v>0</v>
      </c>
      <c r="CW56" s="24"/>
      <c r="CX56" s="89">
        <f>-CX22+CX23</f>
        <v>0</v>
      </c>
      <c r="CY56" s="22"/>
      <c r="CZ56" s="91">
        <f>-CZ22+CZ23</f>
        <v>0</v>
      </c>
      <c r="DA56" s="24"/>
      <c r="DB56" s="89">
        <f>-DB22+DB23</f>
        <v>0</v>
      </c>
      <c r="DC56" s="22"/>
      <c r="DD56" s="91">
        <f>-DD22+DD23</f>
        <v>0</v>
      </c>
      <c r="DE56" s="24"/>
      <c r="DF56" s="89">
        <f>-DF22+DF23</f>
        <v>0</v>
      </c>
      <c r="DG56" s="22"/>
      <c r="DH56" s="91">
        <f>-DH22+DH23</f>
        <v>0</v>
      </c>
      <c r="DI56" s="24"/>
      <c r="DJ56" s="89">
        <f>-DJ22+DJ23</f>
        <v>0</v>
      </c>
      <c r="DK56" s="22"/>
      <c r="DL56" s="91">
        <f>-DL22+DL23</f>
        <v>0</v>
      </c>
      <c r="DM56" s="24"/>
      <c r="DN56" s="89">
        <f>-DN22+DN23</f>
        <v>0</v>
      </c>
      <c r="DO56" s="22"/>
      <c r="DP56" s="91">
        <f>-DP22+DP23</f>
        <v>0</v>
      </c>
      <c r="DQ56" s="24"/>
      <c r="DR56" s="89">
        <f>-DR22+DR23</f>
        <v>0</v>
      </c>
      <c r="DS56" s="22"/>
      <c r="DT56" s="91">
        <f>-DT22+DT23</f>
        <v>0</v>
      </c>
      <c r="DU56" s="24"/>
      <c r="DV56" s="89">
        <f>-DV22+DV23</f>
        <v>0</v>
      </c>
      <c r="DW56" s="22"/>
      <c r="DX56" s="92">
        <f>-DX22+DX23</f>
        <v>0</v>
      </c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</row>
    <row r="57" spans="1:145" x14ac:dyDescent="0.35">
      <c r="A57" s="17"/>
      <c r="B57" s="98"/>
      <c r="C57" s="39"/>
      <c r="D57" s="40"/>
      <c r="E57" s="40"/>
      <c r="F57" s="40"/>
      <c r="G57" s="40"/>
      <c r="H57" s="41"/>
      <c r="I57" s="39"/>
      <c r="J57" s="40"/>
      <c r="K57" s="40"/>
      <c r="L57" s="41"/>
      <c r="M57" s="39"/>
      <c r="N57" s="40"/>
      <c r="O57" s="40"/>
      <c r="P57" s="41"/>
      <c r="Q57" s="39"/>
      <c r="R57" s="40"/>
      <c r="S57" s="40"/>
      <c r="T57" s="41"/>
      <c r="U57" s="39"/>
      <c r="V57" s="40"/>
      <c r="W57" s="40"/>
      <c r="X57" s="41"/>
      <c r="Y57" s="39"/>
      <c r="Z57" s="40"/>
      <c r="AA57" s="40"/>
      <c r="AB57" s="41"/>
      <c r="AC57" s="39"/>
      <c r="AD57" s="40"/>
      <c r="AE57" s="40"/>
      <c r="AF57" s="41"/>
      <c r="AG57" s="39"/>
      <c r="AH57" s="40"/>
      <c r="AI57" s="40"/>
      <c r="AJ57" s="41"/>
      <c r="AK57" s="39"/>
      <c r="AL57" s="40"/>
      <c r="AM57" s="40"/>
      <c r="AN57" s="41"/>
      <c r="AO57" s="39"/>
      <c r="AP57" s="40"/>
      <c r="AQ57" s="40"/>
      <c r="AR57" s="41"/>
      <c r="AS57" s="39"/>
      <c r="AT57" s="40"/>
      <c r="AU57" s="40"/>
      <c r="AV57" s="41"/>
      <c r="AW57" s="39"/>
      <c r="AX57" s="40"/>
      <c r="AY57" s="40"/>
      <c r="AZ57" s="41"/>
      <c r="BA57" s="39"/>
      <c r="BB57" s="40"/>
      <c r="BC57" s="40"/>
      <c r="BD57" s="41"/>
      <c r="BE57" s="39"/>
      <c r="BF57" s="40"/>
      <c r="BG57" s="40"/>
      <c r="BH57" s="41"/>
      <c r="BI57" s="39"/>
      <c r="BJ57" s="40"/>
      <c r="BK57" s="40"/>
      <c r="BL57" s="41"/>
      <c r="BM57" s="39"/>
      <c r="BN57" s="40"/>
      <c r="BO57" s="40"/>
      <c r="BP57" s="41"/>
      <c r="BQ57" s="39"/>
      <c r="BR57" s="40"/>
      <c r="BS57" s="40"/>
      <c r="BT57" s="41"/>
      <c r="BU57" s="39"/>
      <c r="BV57" s="40"/>
      <c r="BW57" s="40"/>
      <c r="BX57" s="41"/>
      <c r="BY57" s="39"/>
      <c r="BZ57" s="40"/>
      <c r="CA57" s="40"/>
      <c r="CB57" s="41"/>
      <c r="CC57" s="39"/>
      <c r="CD57" s="40"/>
      <c r="CE57" s="40"/>
      <c r="CF57" s="41"/>
      <c r="CG57" s="39"/>
      <c r="CH57" s="40"/>
      <c r="CI57" s="40"/>
      <c r="CJ57" s="41"/>
      <c r="CK57" s="39"/>
      <c r="CL57" s="40"/>
      <c r="CM57" s="40"/>
      <c r="CN57" s="41"/>
      <c r="CO57" s="39"/>
      <c r="CP57" s="40"/>
      <c r="CQ57" s="40"/>
      <c r="CR57" s="41"/>
      <c r="CS57" s="39"/>
      <c r="CT57" s="40"/>
      <c r="CU57" s="40"/>
      <c r="CV57" s="41"/>
      <c r="CW57" s="39"/>
      <c r="CX57" s="40"/>
      <c r="CY57" s="40"/>
      <c r="CZ57" s="41"/>
      <c r="DA57" s="39"/>
      <c r="DB57" s="40"/>
      <c r="DC57" s="40"/>
      <c r="DD57" s="41"/>
      <c r="DE57" s="39"/>
      <c r="DF57" s="40"/>
      <c r="DG57" s="40"/>
      <c r="DH57" s="41"/>
      <c r="DI57" s="39"/>
      <c r="DJ57" s="40"/>
      <c r="DK57" s="40"/>
      <c r="DL57" s="41"/>
      <c r="DM57" s="39"/>
      <c r="DN57" s="40"/>
      <c r="DO57" s="40"/>
      <c r="DP57" s="41"/>
      <c r="DQ57" s="39"/>
      <c r="DR57" s="40"/>
      <c r="DS57" s="40"/>
      <c r="DT57" s="41"/>
      <c r="DU57" s="39"/>
      <c r="DV57" s="40"/>
      <c r="DW57" s="40"/>
      <c r="DX57" s="42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</row>
    <row r="58" spans="1:145" s="2" customFormat="1" ht="15.5" x14ac:dyDescent="0.35">
      <c r="A58" s="71" t="s">
        <v>178</v>
      </c>
      <c r="B58" s="105"/>
      <c r="C58" s="72"/>
      <c r="D58" s="93">
        <f>+D67-C63</f>
        <v>0</v>
      </c>
      <c r="E58" s="73"/>
      <c r="F58" s="93">
        <f>+F67-E63</f>
        <v>0</v>
      </c>
      <c r="G58" s="73"/>
      <c r="H58" s="94">
        <f>+H67-G63</f>
        <v>0</v>
      </c>
      <c r="I58" s="72"/>
      <c r="J58" s="93">
        <f>+J67-I63</f>
        <v>0</v>
      </c>
      <c r="K58" s="73"/>
      <c r="L58" s="94">
        <f>+L67-K63</f>
        <v>0</v>
      </c>
      <c r="M58" s="72"/>
      <c r="N58" s="93">
        <f>+N67-M63</f>
        <v>0</v>
      </c>
      <c r="O58" s="73"/>
      <c r="P58" s="94">
        <f>+P67-O63</f>
        <v>0</v>
      </c>
      <c r="Q58" s="72"/>
      <c r="R58" s="93">
        <f>+R67-Q63</f>
        <v>0</v>
      </c>
      <c r="S58" s="73"/>
      <c r="T58" s="94">
        <f>+T67-S63</f>
        <v>0</v>
      </c>
      <c r="U58" s="72"/>
      <c r="V58" s="93">
        <f>+V67-U63</f>
        <v>0</v>
      </c>
      <c r="W58" s="73"/>
      <c r="X58" s="94">
        <f>+X67-W63</f>
        <v>0</v>
      </c>
      <c r="Y58" s="72"/>
      <c r="Z58" s="93">
        <f>+Z67-Y63</f>
        <v>0</v>
      </c>
      <c r="AA58" s="73"/>
      <c r="AB58" s="94">
        <f>+AB67-AA63</f>
        <v>0</v>
      </c>
      <c r="AC58" s="72"/>
      <c r="AD58" s="93">
        <f>+AD67-AC63</f>
        <v>0</v>
      </c>
      <c r="AE58" s="73"/>
      <c r="AF58" s="94">
        <f>+AF67-AE63</f>
        <v>0</v>
      </c>
      <c r="AG58" s="72"/>
      <c r="AH58" s="93">
        <f>+AH67-AG63</f>
        <v>0</v>
      </c>
      <c r="AI58" s="73"/>
      <c r="AJ58" s="94">
        <f>+AJ67-AI63</f>
        <v>0</v>
      </c>
      <c r="AK58" s="72"/>
      <c r="AL58" s="93">
        <f>+AL67-AK63</f>
        <v>0</v>
      </c>
      <c r="AM58" s="73"/>
      <c r="AN58" s="94">
        <f>+AN67-AM63</f>
        <v>0</v>
      </c>
      <c r="AO58" s="72"/>
      <c r="AP58" s="93">
        <f>+AP67-AO63</f>
        <v>0</v>
      </c>
      <c r="AQ58" s="73"/>
      <c r="AR58" s="94">
        <f>+AR67-AQ63</f>
        <v>0</v>
      </c>
      <c r="AS58" s="72"/>
      <c r="AT58" s="93">
        <f>+AT67-AS63</f>
        <v>0</v>
      </c>
      <c r="AU58" s="73"/>
      <c r="AV58" s="94">
        <f>+AV67-AU63</f>
        <v>0</v>
      </c>
      <c r="AW58" s="72"/>
      <c r="AX58" s="93">
        <f>+AX67-AW63</f>
        <v>0</v>
      </c>
      <c r="AY58" s="73"/>
      <c r="AZ58" s="94">
        <f>+AZ67-AY63</f>
        <v>0</v>
      </c>
      <c r="BA58" s="72"/>
      <c r="BB58" s="93">
        <f>+BB67-BA63</f>
        <v>0</v>
      </c>
      <c r="BC58" s="73"/>
      <c r="BD58" s="94">
        <f>+BD67-BC63</f>
        <v>0</v>
      </c>
      <c r="BE58" s="72"/>
      <c r="BF58" s="93">
        <f>+BF67-BE63</f>
        <v>0</v>
      </c>
      <c r="BG58" s="73"/>
      <c r="BH58" s="94">
        <f>+BH67-BG63</f>
        <v>0</v>
      </c>
      <c r="BI58" s="72"/>
      <c r="BJ58" s="93">
        <f>+BJ67-BI63</f>
        <v>0</v>
      </c>
      <c r="BK58" s="73"/>
      <c r="BL58" s="94">
        <f>+BL67-BK63</f>
        <v>0</v>
      </c>
      <c r="BM58" s="72"/>
      <c r="BN58" s="93">
        <f>+BN67-BM63</f>
        <v>0</v>
      </c>
      <c r="BO58" s="73"/>
      <c r="BP58" s="94">
        <f>+BP67-BO63</f>
        <v>0</v>
      </c>
      <c r="BQ58" s="72"/>
      <c r="BR58" s="93">
        <f>+BR67-BQ63</f>
        <v>0</v>
      </c>
      <c r="BS58" s="73"/>
      <c r="BT58" s="94">
        <f>+BT67-BS63</f>
        <v>0</v>
      </c>
      <c r="BU58" s="72"/>
      <c r="BV58" s="93">
        <f>+BV67-BU63</f>
        <v>0</v>
      </c>
      <c r="BW58" s="73"/>
      <c r="BX58" s="94">
        <f>+BX67-BW63</f>
        <v>0</v>
      </c>
      <c r="BY58" s="72"/>
      <c r="BZ58" s="93">
        <f>+BZ67-BY63</f>
        <v>0</v>
      </c>
      <c r="CA58" s="73"/>
      <c r="CB58" s="94">
        <f>+CB67-CA63</f>
        <v>0</v>
      </c>
      <c r="CC58" s="72"/>
      <c r="CD58" s="93">
        <f>+CD67-CC63</f>
        <v>0</v>
      </c>
      <c r="CE58" s="73"/>
      <c r="CF58" s="94">
        <f>+CF67-CE63</f>
        <v>0</v>
      </c>
      <c r="CG58" s="72"/>
      <c r="CH58" s="93">
        <f>+CH67-CG63</f>
        <v>0</v>
      </c>
      <c r="CI58" s="73"/>
      <c r="CJ58" s="94">
        <f>+CJ67-CI63</f>
        <v>0</v>
      </c>
      <c r="CK58" s="72"/>
      <c r="CL58" s="93">
        <f>+CL67-CK63</f>
        <v>0</v>
      </c>
      <c r="CM58" s="73"/>
      <c r="CN58" s="94">
        <f>+CN67-CM63</f>
        <v>0</v>
      </c>
      <c r="CO58" s="72"/>
      <c r="CP58" s="93">
        <f>+CP67-CO63</f>
        <v>0</v>
      </c>
      <c r="CQ58" s="73"/>
      <c r="CR58" s="94">
        <f>+CR67-CQ63</f>
        <v>0</v>
      </c>
      <c r="CS58" s="72"/>
      <c r="CT58" s="93">
        <f>+CT67-CS63</f>
        <v>0</v>
      </c>
      <c r="CU58" s="73"/>
      <c r="CV58" s="94">
        <f>+CV67-CU63</f>
        <v>0</v>
      </c>
      <c r="CW58" s="72"/>
      <c r="CX58" s="93">
        <f>+CX67-CW63</f>
        <v>0</v>
      </c>
      <c r="CY58" s="73"/>
      <c r="CZ58" s="94">
        <f>+CZ67-CY63</f>
        <v>0</v>
      </c>
      <c r="DA58" s="72"/>
      <c r="DB58" s="93">
        <f>+DB67-DA63</f>
        <v>0</v>
      </c>
      <c r="DC58" s="73"/>
      <c r="DD58" s="94">
        <f>+DD67-DC63</f>
        <v>0</v>
      </c>
      <c r="DE58" s="72"/>
      <c r="DF58" s="93">
        <f>+DF67-DE63</f>
        <v>0</v>
      </c>
      <c r="DG58" s="73"/>
      <c r="DH58" s="94">
        <f>+DH67-DG63</f>
        <v>0</v>
      </c>
      <c r="DI58" s="72"/>
      <c r="DJ58" s="93">
        <f>+DJ67-DI63</f>
        <v>0</v>
      </c>
      <c r="DK58" s="73"/>
      <c r="DL58" s="94">
        <f>+DL67-DK63</f>
        <v>0</v>
      </c>
      <c r="DM58" s="72"/>
      <c r="DN58" s="93">
        <f>+DN67-DM63</f>
        <v>0</v>
      </c>
      <c r="DO58" s="73"/>
      <c r="DP58" s="94">
        <f>+DP67-DO63</f>
        <v>0</v>
      </c>
      <c r="DQ58" s="72"/>
      <c r="DR58" s="93">
        <f>+DR67-DQ63</f>
        <v>0</v>
      </c>
      <c r="DS58" s="73"/>
      <c r="DT58" s="94">
        <f>+DT67-DS63</f>
        <v>0</v>
      </c>
      <c r="DU58" s="72"/>
      <c r="DV58" s="93">
        <f>+DV67-DU63</f>
        <v>0</v>
      </c>
      <c r="DW58" s="73"/>
      <c r="DX58" s="95">
        <f>+DX67-DW63</f>
        <v>0</v>
      </c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</row>
    <row r="59" spans="1:145" x14ac:dyDescent="0.35">
      <c r="A59" s="17" t="s">
        <v>25</v>
      </c>
      <c r="B59" s="96"/>
      <c r="C59" s="87">
        <f>+B59-D59+D90</f>
        <v>0</v>
      </c>
      <c r="D59" s="40"/>
      <c r="E59" s="88">
        <f>+D59-F59+F90</f>
        <v>0</v>
      </c>
      <c r="F59" s="40"/>
      <c r="G59" s="88">
        <f>+F59-H59+H90</f>
        <v>0</v>
      </c>
      <c r="H59" s="41"/>
      <c r="I59" s="87">
        <f>+H59-J59+J90</f>
        <v>0</v>
      </c>
      <c r="J59" s="40"/>
      <c r="K59" s="88">
        <f>+J59-L59+L90</f>
        <v>0</v>
      </c>
      <c r="L59" s="41"/>
      <c r="M59" s="87">
        <f>+L59-N59+N90</f>
        <v>0</v>
      </c>
      <c r="N59" s="40"/>
      <c r="O59" s="88">
        <f>+N59-P59+P90</f>
        <v>0</v>
      </c>
      <c r="P59" s="41"/>
      <c r="Q59" s="87">
        <f>+P59-R59+R90</f>
        <v>0</v>
      </c>
      <c r="R59" s="40"/>
      <c r="S59" s="88">
        <f>+R59-T59+T90</f>
        <v>0</v>
      </c>
      <c r="T59" s="41"/>
      <c r="U59" s="87">
        <f>+T59-V59+V90</f>
        <v>0</v>
      </c>
      <c r="V59" s="40"/>
      <c r="W59" s="88">
        <f>+V59-X59+X90</f>
        <v>0</v>
      </c>
      <c r="X59" s="41"/>
      <c r="Y59" s="87">
        <f>+X59-Z59+Z90</f>
        <v>0</v>
      </c>
      <c r="Z59" s="40"/>
      <c r="AA59" s="88">
        <f>+Z59-AB59+AB90</f>
        <v>0</v>
      </c>
      <c r="AB59" s="41"/>
      <c r="AC59" s="87">
        <f>+AB59-AD59+AD90</f>
        <v>0</v>
      </c>
      <c r="AD59" s="40"/>
      <c r="AE59" s="88">
        <f>+AD59-AF59+AF90</f>
        <v>0</v>
      </c>
      <c r="AF59" s="41"/>
      <c r="AG59" s="87">
        <f>+AF59-AH59+AH90</f>
        <v>0</v>
      </c>
      <c r="AH59" s="40"/>
      <c r="AI59" s="88">
        <f>+AH59-AJ59+AJ90</f>
        <v>0</v>
      </c>
      <c r="AJ59" s="41"/>
      <c r="AK59" s="87">
        <f>+AJ59-AL59+AL90</f>
        <v>0</v>
      </c>
      <c r="AL59" s="40"/>
      <c r="AM59" s="88">
        <f>+AL59-AN59+AN90</f>
        <v>0</v>
      </c>
      <c r="AN59" s="41"/>
      <c r="AO59" s="87">
        <f>+AN59-AP59+AP90</f>
        <v>0</v>
      </c>
      <c r="AP59" s="40"/>
      <c r="AQ59" s="88">
        <f>+AP59-AR59+AR90</f>
        <v>0</v>
      </c>
      <c r="AR59" s="41"/>
      <c r="AS59" s="87">
        <f>+AR59-AT59+AT90</f>
        <v>0</v>
      </c>
      <c r="AT59" s="40"/>
      <c r="AU59" s="88">
        <f>+AT59-AV59+AV90</f>
        <v>0</v>
      </c>
      <c r="AV59" s="41"/>
      <c r="AW59" s="87">
        <f>+AV59-AX59+AX90</f>
        <v>0</v>
      </c>
      <c r="AX59" s="40"/>
      <c r="AY59" s="88">
        <f>+AX59-AZ59+AZ90</f>
        <v>0</v>
      </c>
      <c r="AZ59" s="41"/>
      <c r="BA59" s="87">
        <f>+AZ59-BB59+BB90</f>
        <v>0</v>
      </c>
      <c r="BB59" s="40"/>
      <c r="BC59" s="88">
        <f>+BB59-BD59+BD90</f>
        <v>0</v>
      </c>
      <c r="BD59" s="41"/>
      <c r="BE59" s="87">
        <f>+BD59-BF59+BF90</f>
        <v>0</v>
      </c>
      <c r="BF59" s="40"/>
      <c r="BG59" s="88">
        <f>+BF59-BH59+BH90</f>
        <v>0</v>
      </c>
      <c r="BH59" s="41"/>
      <c r="BI59" s="87">
        <f>+BH59-BJ59+BJ90</f>
        <v>0</v>
      </c>
      <c r="BJ59" s="40"/>
      <c r="BK59" s="88">
        <f>+BJ59-BL59+BL90</f>
        <v>0</v>
      </c>
      <c r="BL59" s="41"/>
      <c r="BM59" s="87">
        <f>+BL59-BN59+BN90</f>
        <v>0</v>
      </c>
      <c r="BN59" s="40"/>
      <c r="BO59" s="88">
        <f>+BN59-BP59+BP90</f>
        <v>0</v>
      </c>
      <c r="BP59" s="41"/>
      <c r="BQ59" s="87">
        <f>+BP59-BR59+BR90</f>
        <v>0</v>
      </c>
      <c r="BR59" s="40"/>
      <c r="BS59" s="88">
        <f>+BR59-BT59+BT90</f>
        <v>0</v>
      </c>
      <c r="BT59" s="41"/>
      <c r="BU59" s="87">
        <f>+BT59-BV59+BV90</f>
        <v>0</v>
      </c>
      <c r="BV59" s="40"/>
      <c r="BW59" s="88">
        <f>+BV59-BX59+BX90</f>
        <v>0</v>
      </c>
      <c r="BX59" s="41"/>
      <c r="BY59" s="87">
        <f>+BX59-BZ59+BZ90</f>
        <v>0</v>
      </c>
      <c r="BZ59" s="40"/>
      <c r="CA59" s="88">
        <f>+BZ59-CB59+CB90</f>
        <v>0</v>
      </c>
      <c r="CB59" s="41"/>
      <c r="CC59" s="87">
        <f>+CB59-CD59+CD90</f>
        <v>0</v>
      </c>
      <c r="CD59" s="40"/>
      <c r="CE59" s="88">
        <f>+CD59-CF59+CF90</f>
        <v>0</v>
      </c>
      <c r="CF59" s="41"/>
      <c r="CG59" s="87">
        <f>+CF59-CH59+CH90</f>
        <v>0</v>
      </c>
      <c r="CH59" s="40"/>
      <c r="CI59" s="88">
        <f>+CH59-CJ59+CJ90</f>
        <v>0</v>
      </c>
      <c r="CJ59" s="41"/>
      <c r="CK59" s="87">
        <f>+CJ59-CL59+CL90</f>
        <v>0</v>
      </c>
      <c r="CL59" s="40"/>
      <c r="CM59" s="88">
        <f>+CL59-CN59+CN90</f>
        <v>0</v>
      </c>
      <c r="CN59" s="41"/>
      <c r="CO59" s="87">
        <f>+CN59-CP59+CP90</f>
        <v>0</v>
      </c>
      <c r="CP59" s="40"/>
      <c r="CQ59" s="88">
        <f>+CP59-CR59+CR90</f>
        <v>0</v>
      </c>
      <c r="CR59" s="41"/>
      <c r="CS59" s="87">
        <f>+CR59-CT59+CT90</f>
        <v>0</v>
      </c>
      <c r="CT59" s="40"/>
      <c r="CU59" s="88">
        <f>+CT59-CV59+CV90</f>
        <v>0</v>
      </c>
      <c r="CV59" s="41"/>
      <c r="CW59" s="87">
        <f>+CV59-CX59+CX90</f>
        <v>0</v>
      </c>
      <c r="CX59" s="40"/>
      <c r="CY59" s="88">
        <f>+CX59-CZ59+CZ90</f>
        <v>0</v>
      </c>
      <c r="CZ59" s="41"/>
      <c r="DA59" s="87">
        <f>+CZ59-DB59+DB90</f>
        <v>0</v>
      </c>
      <c r="DB59" s="40"/>
      <c r="DC59" s="88">
        <f>+DB59-DD59+DD90</f>
        <v>0</v>
      </c>
      <c r="DD59" s="41"/>
      <c r="DE59" s="87">
        <f>+DD59-DF59+DF90</f>
        <v>0</v>
      </c>
      <c r="DF59" s="40"/>
      <c r="DG59" s="88">
        <f>+DF59-DH59+DH90</f>
        <v>0</v>
      </c>
      <c r="DH59" s="41"/>
      <c r="DI59" s="87">
        <f>+DH59-DJ59+DJ90</f>
        <v>0</v>
      </c>
      <c r="DJ59" s="40"/>
      <c r="DK59" s="88">
        <f>+DJ59-DL59+DL90</f>
        <v>0</v>
      </c>
      <c r="DL59" s="41"/>
      <c r="DM59" s="87">
        <f>+DL59-DN59+DN90</f>
        <v>0</v>
      </c>
      <c r="DN59" s="40"/>
      <c r="DO59" s="88">
        <f>+DN59-DP59+DP90</f>
        <v>0</v>
      </c>
      <c r="DP59" s="41"/>
      <c r="DQ59" s="87">
        <f>+DP59-DR59+DR90</f>
        <v>0</v>
      </c>
      <c r="DR59" s="40"/>
      <c r="DS59" s="88">
        <f>+DR59-DT59+DT90</f>
        <v>0</v>
      </c>
      <c r="DT59" s="41"/>
      <c r="DU59" s="87">
        <f>+DT59-DV59+DV90</f>
        <v>0</v>
      </c>
      <c r="DV59" s="40"/>
      <c r="DW59" s="88">
        <f>+DV59-DX59+DX90</f>
        <v>0</v>
      </c>
      <c r="DX59" s="42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</row>
    <row r="60" spans="1:145" x14ac:dyDescent="0.35">
      <c r="A60" s="17" t="s">
        <v>26</v>
      </c>
      <c r="B60" s="96"/>
      <c r="C60" s="87">
        <f>+B60-D60+D91</f>
        <v>0</v>
      </c>
      <c r="D60" s="40"/>
      <c r="E60" s="88">
        <f>+D60-F60+F91</f>
        <v>0</v>
      </c>
      <c r="F60" s="40"/>
      <c r="G60" s="88">
        <f>+F60-H60+H91</f>
        <v>0</v>
      </c>
      <c r="H60" s="41"/>
      <c r="I60" s="87">
        <f>+H60-J60+J91</f>
        <v>0</v>
      </c>
      <c r="J60" s="40"/>
      <c r="K60" s="88">
        <f>+J60-L60+L91</f>
        <v>0</v>
      </c>
      <c r="L60" s="41"/>
      <c r="M60" s="87">
        <f>+L60-N60+N91</f>
        <v>0</v>
      </c>
      <c r="N60" s="40"/>
      <c r="O60" s="88">
        <f>+N60-P60+P91</f>
        <v>0</v>
      </c>
      <c r="P60" s="41"/>
      <c r="Q60" s="87">
        <f>+P60-R60+R91</f>
        <v>0</v>
      </c>
      <c r="R60" s="40"/>
      <c r="S60" s="88">
        <f>+R60-T60+T91</f>
        <v>0</v>
      </c>
      <c r="T60" s="41"/>
      <c r="U60" s="87">
        <f>+T60-V60+V91</f>
        <v>0</v>
      </c>
      <c r="V60" s="40"/>
      <c r="W60" s="88">
        <f>+V60-X60+X91</f>
        <v>0</v>
      </c>
      <c r="X60" s="41"/>
      <c r="Y60" s="87">
        <f>+X60-Z60+Z91</f>
        <v>0</v>
      </c>
      <c r="Z60" s="40"/>
      <c r="AA60" s="88">
        <f>+Z60-AB60+AB91</f>
        <v>0</v>
      </c>
      <c r="AB60" s="41"/>
      <c r="AC60" s="87">
        <f>+AB60-AD60+AD91</f>
        <v>0</v>
      </c>
      <c r="AD60" s="40"/>
      <c r="AE60" s="88">
        <f>+AD60-AF60+AF91</f>
        <v>0</v>
      </c>
      <c r="AF60" s="41"/>
      <c r="AG60" s="87">
        <f>+AF60-AH60+AH91</f>
        <v>0</v>
      </c>
      <c r="AH60" s="40"/>
      <c r="AI60" s="88">
        <f>+AH60-AJ60+AJ91</f>
        <v>0</v>
      </c>
      <c r="AJ60" s="41"/>
      <c r="AK60" s="87">
        <f>+AJ60-AL60+AL91</f>
        <v>0</v>
      </c>
      <c r="AL60" s="40"/>
      <c r="AM60" s="88">
        <f>+AL60-AN60+AN91</f>
        <v>0</v>
      </c>
      <c r="AN60" s="41"/>
      <c r="AO60" s="87">
        <f>+AN60-AP60+AP91</f>
        <v>0</v>
      </c>
      <c r="AP60" s="40"/>
      <c r="AQ60" s="88">
        <f>+AP60-AR60+AR91</f>
        <v>0</v>
      </c>
      <c r="AR60" s="41"/>
      <c r="AS60" s="87">
        <f>+AR60-AT60+AT91</f>
        <v>0</v>
      </c>
      <c r="AT60" s="40"/>
      <c r="AU60" s="88">
        <f>+AT60-AV60+AV91</f>
        <v>0</v>
      </c>
      <c r="AV60" s="41"/>
      <c r="AW60" s="87">
        <f>+AV60-AX60+AX91</f>
        <v>0</v>
      </c>
      <c r="AX60" s="40"/>
      <c r="AY60" s="88">
        <f>+AX60-AZ60+AZ91</f>
        <v>0</v>
      </c>
      <c r="AZ60" s="41"/>
      <c r="BA60" s="87">
        <f>+AZ60-BB60+BB91</f>
        <v>0</v>
      </c>
      <c r="BB60" s="40"/>
      <c r="BC60" s="88">
        <f>+BB60-BD60+BD91</f>
        <v>0</v>
      </c>
      <c r="BD60" s="41"/>
      <c r="BE60" s="87">
        <f>+BD60-BF60+BF91</f>
        <v>0</v>
      </c>
      <c r="BF60" s="40"/>
      <c r="BG60" s="88">
        <f>+BF60-BH60+BH91</f>
        <v>0</v>
      </c>
      <c r="BH60" s="41"/>
      <c r="BI60" s="87">
        <f>+BH60-BJ60+BJ91</f>
        <v>0</v>
      </c>
      <c r="BJ60" s="40"/>
      <c r="BK60" s="88">
        <f>+BJ60-BL60+BL91</f>
        <v>0</v>
      </c>
      <c r="BL60" s="41"/>
      <c r="BM60" s="87">
        <f>+BL60-BN60+BN91</f>
        <v>0</v>
      </c>
      <c r="BN60" s="40"/>
      <c r="BO60" s="88">
        <f>+BN60-BP60+BP91</f>
        <v>0</v>
      </c>
      <c r="BP60" s="41"/>
      <c r="BQ60" s="87">
        <f>+BP60-BR60+BR91</f>
        <v>0</v>
      </c>
      <c r="BR60" s="40"/>
      <c r="BS60" s="88">
        <f>+BR60-BT60+BT91</f>
        <v>0</v>
      </c>
      <c r="BT60" s="41"/>
      <c r="BU60" s="87">
        <f>+BT60-BV60+BV91</f>
        <v>0</v>
      </c>
      <c r="BV60" s="40"/>
      <c r="BW60" s="88">
        <f>+BV60-BX60+BX91</f>
        <v>0</v>
      </c>
      <c r="BX60" s="41"/>
      <c r="BY60" s="87">
        <f>+BX60-BZ60+BZ91</f>
        <v>0</v>
      </c>
      <c r="BZ60" s="40"/>
      <c r="CA60" s="88">
        <f>+BZ60-CB60+CB91</f>
        <v>0</v>
      </c>
      <c r="CB60" s="41"/>
      <c r="CC60" s="87">
        <f>+CB60-CD60+CD91</f>
        <v>0</v>
      </c>
      <c r="CD60" s="40"/>
      <c r="CE60" s="88">
        <f>+CD60-CF60+CF91</f>
        <v>0</v>
      </c>
      <c r="CF60" s="41"/>
      <c r="CG60" s="87">
        <f>+CF60-CH60+CH91</f>
        <v>0</v>
      </c>
      <c r="CH60" s="40"/>
      <c r="CI60" s="88">
        <f>+CH60-CJ60+CJ91</f>
        <v>0</v>
      </c>
      <c r="CJ60" s="41"/>
      <c r="CK60" s="87">
        <f>+CJ60-CL60+CL91</f>
        <v>0</v>
      </c>
      <c r="CL60" s="40"/>
      <c r="CM60" s="88">
        <f>+CL60-CN60+CN91</f>
        <v>0</v>
      </c>
      <c r="CN60" s="41"/>
      <c r="CO60" s="87">
        <f>+CN60-CP60+CP91</f>
        <v>0</v>
      </c>
      <c r="CP60" s="40"/>
      <c r="CQ60" s="88">
        <f>+CP60-CR60+CR91</f>
        <v>0</v>
      </c>
      <c r="CR60" s="41"/>
      <c r="CS60" s="87">
        <f>+CR60-CT60+CT91</f>
        <v>0</v>
      </c>
      <c r="CT60" s="40"/>
      <c r="CU60" s="88">
        <f>+CT60-CV60+CV91</f>
        <v>0</v>
      </c>
      <c r="CV60" s="41"/>
      <c r="CW60" s="87">
        <f>+CV60-CX60+CX91</f>
        <v>0</v>
      </c>
      <c r="CX60" s="40"/>
      <c r="CY60" s="88">
        <f>+CX60-CZ60+CZ91</f>
        <v>0</v>
      </c>
      <c r="CZ60" s="41"/>
      <c r="DA60" s="87">
        <f>+CZ60-DB60+DB91</f>
        <v>0</v>
      </c>
      <c r="DB60" s="40"/>
      <c r="DC60" s="88">
        <f>+DB60-DD60+DD91</f>
        <v>0</v>
      </c>
      <c r="DD60" s="41"/>
      <c r="DE60" s="87">
        <f>+DD60-DF60+DF91</f>
        <v>0</v>
      </c>
      <c r="DF60" s="40"/>
      <c r="DG60" s="88">
        <f>+DF60-DH60+DH91</f>
        <v>0</v>
      </c>
      <c r="DH60" s="41"/>
      <c r="DI60" s="87">
        <f>+DH60-DJ60+DJ91</f>
        <v>0</v>
      </c>
      <c r="DJ60" s="40"/>
      <c r="DK60" s="88">
        <f>+DJ60-DL60+DL91</f>
        <v>0</v>
      </c>
      <c r="DL60" s="41"/>
      <c r="DM60" s="87">
        <f>+DL60-DN60+DN91</f>
        <v>0</v>
      </c>
      <c r="DN60" s="40"/>
      <c r="DO60" s="88">
        <f>+DN60-DP60+DP91</f>
        <v>0</v>
      </c>
      <c r="DP60" s="41"/>
      <c r="DQ60" s="87">
        <f>+DP60-DR60+DR91</f>
        <v>0</v>
      </c>
      <c r="DR60" s="40"/>
      <c r="DS60" s="88">
        <f>+DR60-DT60+DT91</f>
        <v>0</v>
      </c>
      <c r="DT60" s="41"/>
      <c r="DU60" s="87">
        <f>+DT60-DV60+DV91</f>
        <v>0</v>
      </c>
      <c r="DV60" s="40"/>
      <c r="DW60" s="88">
        <f>+DV60-DX60+DX91</f>
        <v>0</v>
      </c>
      <c r="DX60" s="42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</row>
    <row r="61" spans="1:145" x14ac:dyDescent="0.35">
      <c r="A61" s="17" t="s">
        <v>27</v>
      </c>
      <c r="B61" s="96"/>
      <c r="C61" s="87">
        <f>+B61-D61+D92</f>
        <v>0</v>
      </c>
      <c r="D61" s="40"/>
      <c r="E61" s="88">
        <f>+D61-F61+F92</f>
        <v>0</v>
      </c>
      <c r="F61" s="40"/>
      <c r="G61" s="88">
        <f>+F61-H61+H92</f>
        <v>0</v>
      </c>
      <c r="H61" s="41"/>
      <c r="I61" s="87">
        <f>+H61-J61+J92</f>
        <v>0</v>
      </c>
      <c r="J61" s="40"/>
      <c r="K61" s="88">
        <f>+J61-L61+L92</f>
        <v>0</v>
      </c>
      <c r="L61" s="41"/>
      <c r="M61" s="87">
        <f>+L61-N61+N92</f>
        <v>0</v>
      </c>
      <c r="N61" s="40"/>
      <c r="O61" s="88">
        <f>+N61-P61+P92</f>
        <v>0</v>
      </c>
      <c r="P61" s="41"/>
      <c r="Q61" s="87">
        <f>+P61-R61+R92</f>
        <v>0</v>
      </c>
      <c r="R61" s="40"/>
      <c r="S61" s="88">
        <f>+R61-T61+T92</f>
        <v>0</v>
      </c>
      <c r="T61" s="41"/>
      <c r="U61" s="87">
        <f>+T61-V61+V92</f>
        <v>0</v>
      </c>
      <c r="V61" s="40"/>
      <c r="W61" s="88">
        <f>+V61-X61+X92</f>
        <v>0</v>
      </c>
      <c r="X61" s="41"/>
      <c r="Y61" s="87">
        <f>+X61-Z61+Z92</f>
        <v>0</v>
      </c>
      <c r="Z61" s="40"/>
      <c r="AA61" s="88">
        <f>+Z61-AB61+AB92</f>
        <v>0</v>
      </c>
      <c r="AB61" s="41"/>
      <c r="AC61" s="87">
        <f>+AB61-AD61+AD92</f>
        <v>0</v>
      </c>
      <c r="AD61" s="40"/>
      <c r="AE61" s="88">
        <f>+AD61-AF61+AF92</f>
        <v>0</v>
      </c>
      <c r="AF61" s="41"/>
      <c r="AG61" s="87">
        <f>+AF61-AH61+AH92</f>
        <v>0</v>
      </c>
      <c r="AH61" s="40"/>
      <c r="AI61" s="88">
        <f>+AH61-AJ61+AJ92</f>
        <v>0</v>
      </c>
      <c r="AJ61" s="41"/>
      <c r="AK61" s="87">
        <f>+AJ61-AL61+AL92</f>
        <v>0</v>
      </c>
      <c r="AL61" s="40"/>
      <c r="AM61" s="88">
        <f>+AL61-AN61+AN92</f>
        <v>0</v>
      </c>
      <c r="AN61" s="41"/>
      <c r="AO61" s="87">
        <f>+AN61-AP61+AP92</f>
        <v>0</v>
      </c>
      <c r="AP61" s="40"/>
      <c r="AQ61" s="88">
        <f>+AP61-AR61+AR92</f>
        <v>0</v>
      </c>
      <c r="AR61" s="41"/>
      <c r="AS61" s="87">
        <f>+AR61-AT61+AT92</f>
        <v>0</v>
      </c>
      <c r="AT61" s="40"/>
      <c r="AU61" s="88">
        <f>+AT61-AV61+AV92</f>
        <v>0</v>
      </c>
      <c r="AV61" s="41"/>
      <c r="AW61" s="87">
        <f>+AV61-AX61+AX92</f>
        <v>0</v>
      </c>
      <c r="AX61" s="40"/>
      <c r="AY61" s="88">
        <f>+AX61-AZ61+AZ92</f>
        <v>0</v>
      </c>
      <c r="AZ61" s="41"/>
      <c r="BA61" s="87">
        <f>+AZ61-BB61+BB92</f>
        <v>0</v>
      </c>
      <c r="BB61" s="40"/>
      <c r="BC61" s="88">
        <f>+BB61-BD61+BD92</f>
        <v>0</v>
      </c>
      <c r="BD61" s="41"/>
      <c r="BE61" s="87">
        <f>+BD61-BF61+BF92</f>
        <v>0</v>
      </c>
      <c r="BF61" s="40"/>
      <c r="BG61" s="88">
        <f>+BF61-BH61+BH92</f>
        <v>0</v>
      </c>
      <c r="BH61" s="41"/>
      <c r="BI61" s="87">
        <f>+BH61-BJ61+BJ92</f>
        <v>0</v>
      </c>
      <c r="BJ61" s="40"/>
      <c r="BK61" s="88">
        <f>+BJ61-BL61+BL92</f>
        <v>0</v>
      </c>
      <c r="BL61" s="41"/>
      <c r="BM61" s="87">
        <f>+BL61-BN61+BN92</f>
        <v>0</v>
      </c>
      <c r="BN61" s="40"/>
      <c r="BO61" s="88">
        <f>+BN61-BP61+BP92</f>
        <v>0</v>
      </c>
      <c r="BP61" s="41"/>
      <c r="BQ61" s="87">
        <f>+BP61-BR61+BR92</f>
        <v>0</v>
      </c>
      <c r="BR61" s="40"/>
      <c r="BS61" s="88">
        <f>+BR61-BT61+BT92</f>
        <v>0</v>
      </c>
      <c r="BT61" s="41"/>
      <c r="BU61" s="87">
        <f>+BT61-BV61+BV92</f>
        <v>0</v>
      </c>
      <c r="BV61" s="40"/>
      <c r="BW61" s="88">
        <f>+BV61-BX61+BX92</f>
        <v>0</v>
      </c>
      <c r="BX61" s="41"/>
      <c r="BY61" s="87">
        <f>+BX61-BZ61+BZ92</f>
        <v>0</v>
      </c>
      <c r="BZ61" s="40"/>
      <c r="CA61" s="88">
        <f>+BZ61-CB61+CB92</f>
        <v>0</v>
      </c>
      <c r="CB61" s="41"/>
      <c r="CC61" s="87">
        <f>+CB61-CD61+CD92</f>
        <v>0</v>
      </c>
      <c r="CD61" s="40"/>
      <c r="CE61" s="88">
        <f>+CD61-CF61+CF92</f>
        <v>0</v>
      </c>
      <c r="CF61" s="41"/>
      <c r="CG61" s="87">
        <f>+CF61-CH61+CH92</f>
        <v>0</v>
      </c>
      <c r="CH61" s="40"/>
      <c r="CI61" s="88">
        <f>+CH61-CJ61+CJ92</f>
        <v>0</v>
      </c>
      <c r="CJ61" s="41"/>
      <c r="CK61" s="87">
        <f>+CJ61-CL61+CL92</f>
        <v>0</v>
      </c>
      <c r="CL61" s="40"/>
      <c r="CM61" s="88">
        <f>+CL61-CN61+CN92</f>
        <v>0</v>
      </c>
      <c r="CN61" s="41"/>
      <c r="CO61" s="87">
        <f>+CN61-CP61+CP92</f>
        <v>0</v>
      </c>
      <c r="CP61" s="40"/>
      <c r="CQ61" s="88">
        <f>+CP61-CR61+CR92</f>
        <v>0</v>
      </c>
      <c r="CR61" s="41"/>
      <c r="CS61" s="87">
        <f>+CR61-CT61+CT92</f>
        <v>0</v>
      </c>
      <c r="CT61" s="40"/>
      <c r="CU61" s="88">
        <f>+CT61-CV61+CV92</f>
        <v>0</v>
      </c>
      <c r="CV61" s="41"/>
      <c r="CW61" s="87">
        <f>+CV61-CX61+CX92</f>
        <v>0</v>
      </c>
      <c r="CX61" s="40"/>
      <c r="CY61" s="88">
        <f>+CX61-CZ61+CZ92</f>
        <v>0</v>
      </c>
      <c r="CZ61" s="41"/>
      <c r="DA61" s="87">
        <f>+CZ61-DB61+DB92</f>
        <v>0</v>
      </c>
      <c r="DB61" s="40"/>
      <c r="DC61" s="88">
        <f>+DB61-DD61+DD92</f>
        <v>0</v>
      </c>
      <c r="DD61" s="41"/>
      <c r="DE61" s="87">
        <f>+DD61-DF61+DF92</f>
        <v>0</v>
      </c>
      <c r="DF61" s="40"/>
      <c r="DG61" s="88">
        <f>+DF61-DH61+DH92</f>
        <v>0</v>
      </c>
      <c r="DH61" s="41"/>
      <c r="DI61" s="87">
        <f>+DH61-DJ61+DJ92</f>
        <v>0</v>
      </c>
      <c r="DJ61" s="40"/>
      <c r="DK61" s="88">
        <f>+DJ61-DL61+DL92</f>
        <v>0</v>
      </c>
      <c r="DL61" s="41"/>
      <c r="DM61" s="87">
        <f>+DL61-DN61+DN92</f>
        <v>0</v>
      </c>
      <c r="DN61" s="40"/>
      <c r="DO61" s="88">
        <f>+DN61-DP61+DP92</f>
        <v>0</v>
      </c>
      <c r="DP61" s="41"/>
      <c r="DQ61" s="87">
        <f>+DP61-DR61+DR92</f>
        <v>0</v>
      </c>
      <c r="DR61" s="40"/>
      <c r="DS61" s="88">
        <f>+DR61-DT61+DT92</f>
        <v>0</v>
      </c>
      <c r="DT61" s="41"/>
      <c r="DU61" s="87">
        <f>+DT61-DV61+DV92</f>
        <v>0</v>
      </c>
      <c r="DV61" s="40"/>
      <c r="DW61" s="88">
        <f>+DV61-DX61+DX92</f>
        <v>0</v>
      </c>
      <c r="DX61" s="42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</row>
    <row r="62" spans="1:145" x14ac:dyDescent="0.35">
      <c r="A62" s="17" t="s">
        <v>27</v>
      </c>
      <c r="B62" s="96"/>
      <c r="C62" s="87">
        <f>+B62-D62+D93</f>
        <v>0</v>
      </c>
      <c r="D62" s="40"/>
      <c r="E62" s="88">
        <f>+D62-F62+F93</f>
        <v>0</v>
      </c>
      <c r="F62" s="40"/>
      <c r="G62" s="88">
        <f>+F62-H62+H93</f>
        <v>0</v>
      </c>
      <c r="H62" s="41"/>
      <c r="I62" s="87">
        <f>+H62-J62+J93</f>
        <v>0</v>
      </c>
      <c r="J62" s="40"/>
      <c r="K62" s="88">
        <f>+J62-L62+L93</f>
        <v>0</v>
      </c>
      <c r="L62" s="41"/>
      <c r="M62" s="87">
        <f>+L62-N62+N93</f>
        <v>0</v>
      </c>
      <c r="N62" s="40"/>
      <c r="O62" s="88">
        <f>+N62-P62+P93</f>
        <v>0</v>
      </c>
      <c r="P62" s="41"/>
      <c r="Q62" s="87">
        <f>+P62-R62+R93</f>
        <v>0</v>
      </c>
      <c r="R62" s="40"/>
      <c r="S62" s="88">
        <f>+R62-T62+T93</f>
        <v>0</v>
      </c>
      <c r="T62" s="41"/>
      <c r="U62" s="87">
        <f>+T62-V62+V93</f>
        <v>0</v>
      </c>
      <c r="V62" s="40"/>
      <c r="W62" s="88">
        <f>+V62-X62+X93</f>
        <v>0</v>
      </c>
      <c r="X62" s="41"/>
      <c r="Y62" s="87">
        <f>+X62-Z62+Z93</f>
        <v>0</v>
      </c>
      <c r="Z62" s="40"/>
      <c r="AA62" s="88">
        <f>+Z62-AB62+AB93</f>
        <v>0</v>
      </c>
      <c r="AB62" s="41"/>
      <c r="AC62" s="87">
        <f>+AB62-AD62+AD93</f>
        <v>0</v>
      </c>
      <c r="AD62" s="40"/>
      <c r="AE62" s="88">
        <f>+AD62-AF62+AF93</f>
        <v>0</v>
      </c>
      <c r="AF62" s="41"/>
      <c r="AG62" s="87">
        <f>+AF62-AH62+AH93</f>
        <v>0</v>
      </c>
      <c r="AH62" s="40"/>
      <c r="AI62" s="88">
        <f>+AH62-AJ62+AJ93</f>
        <v>0</v>
      </c>
      <c r="AJ62" s="41"/>
      <c r="AK62" s="87">
        <f>+AJ62-AL62+AL93</f>
        <v>0</v>
      </c>
      <c r="AL62" s="40"/>
      <c r="AM62" s="88">
        <f>+AL62-AN62+AN93</f>
        <v>0</v>
      </c>
      <c r="AN62" s="41"/>
      <c r="AO62" s="87">
        <f>+AN62-AP62+AP93</f>
        <v>0</v>
      </c>
      <c r="AP62" s="40"/>
      <c r="AQ62" s="88">
        <f>+AP62-AR62+AR93</f>
        <v>0</v>
      </c>
      <c r="AR62" s="41"/>
      <c r="AS62" s="87">
        <f>+AR62-AT62+AT93</f>
        <v>0</v>
      </c>
      <c r="AT62" s="40"/>
      <c r="AU62" s="88">
        <f>+AT62-AV62+AV93</f>
        <v>0</v>
      </c>
      <c r="AV62" s="41"/>
      <c r="AW62" s="87">
        <f>+AV62-AX62+AX93</f>
        <v>0</v>
      </c>
      <c r="AX62" s="40"/>
      <c r="AY62" s="88">
        <f>+AX62-AZ62+AZ93</f>
        <v>0</v>
      </c>
      <c r="AZ62" s="41"/>
      <c r="BA62" s="87">
        <f>+AZ62-BB62+BB93</f>
        <v>0</v>
      </c>
      <c r="BB62" s="40"/>
      <c r="BC62" s="88">
        <f>+BB62-BD62+BD93</f>
        <v>0</v>
      </c>
      <c r="BD62" s="41"/>
      <c r="BE62" s="87">
        <f>+BD62-BF62+BF93</f>
        <v>0</v>
      </c>
      <c r="BF62" s="40"/>
      <c r="BG62" s="88">
        <f>+BF62-BH62+BH93</f>
        <v>0</v>
      </c>
      <c r="BH62" s="41"/>
      <c r="BI62" s="87">
        <f>+BH62-BJ62+BJ93</f>
        <v>0</v>
      </c>
      <c r="BJ62" s="40"/>
      <c r="BK62" s="88">
        <f>+BJ62-BL62+BL93</f>
        <v>0</v>
      </c>
      <c r="BL62" s="41"/>
      <c r="BM62" s="87">
        <f>+BL62-BN62+BN93</f>
        <v>0</v>
      </c>
      <c r="BN62" s="40"/>
      <c r="BO62" s="88">
        <f>+BN62-BP62+BP93</f>
        <v>0</v>
      </c>
      <c r="BP62" s="41"/>
      <c r="BQ62" s="87">
        <f>+BP62-BR62+BR93</f>
        <v>0</v>
      </c>
      <c r="BR62" s="40"/>
      <c r="BS62" s="88">
        <f>+BR62-BT62+BT93</f>
        <v>0</v>
      </c>
      <c r="BT62" s="41"/>
      <c r="BU62" s="87">
        <f>+BT62-BV62+BV93</f>
        <v>0</v>
      </c>
      <c r="BV62" s="40"/>
      <c r="BW62" s="88">
        <f>+BV62-BX62+BX93</f>
        <v>0</v>
      </c>
      <c r="BX62" s="41"/>
      <c r="BY62" s="87">
        <f>+BX62-BZ62+BZ93</f>
        <v>0</v>
      </c>
      <c r="BZ62" s="40"/>
      <c r="CA62" s="88">
        <f>+BZ62-CB62+CB93</f>
        <v>0</v>
      </c>
      <c r="CB62" s="41"/>
      <c r="CC62" s="87">
        <f>+CB62-CD62+CD93</f>
        <v>0</v>
      </c>
      <c r="CD62" s="40"/>
      <c r="CE62" s="88">
        <f>+CD62-CF62+CF93</f>
        <v>0</v>
      </c>
      <c r="CF62" s="41"/>
      <c r="CG62" s="87">
        <f>+CF62-CH62+CH93</f>
        <v>0</v>
      </c>
      <c r="CH62" s="40"/>
      <c r="CI62" s="88">
        <f>+CH62-CJ62+CJ93</f>
        <v>0</v>
      </c>
      <c r="CJ62" s="41"/>
      <c r="CK62" s="87">
        <f>+CJ62-CL62+CL93</f>
        <v>0</v>
      </c>
      <c r="CL62" s="40"/>
      <c r="CM62" s="88">
        <f>+CL62-CN62+CN93</f>
        <v>0</v>
      </c>
      <c r="CN62" s="41"/>
      <c r="CO62" s="87">
        <f>+CN62-CP62+CP93</f>
        <v>0</v>
      </c>
      <c r="CP62" s="40"/>
      <c r="CQ62" s="88">
        <f>+CP62-CR62+CR93</f>
        <v>0</v>
      </c>
      <c r="CR62" s="41"/>
      <c r="CS62" s="87">
        <f>+CR62-CT62+CT93</f>
        <v>0</v>
      </c>
      <c r="CT62" s="40"/>
      <c r="CU62" s="88">
        <f>+CT62-CV62+CV93</f>
        <v>0</v>
      </c>
      <c r="CV62" s="41"/>
      <c r="CW62" s="87">
        <f>+CV62-CX62+CX93</f>
        <v>0</v>
      </c>
      <c r="CX62" s="40"/>
      <c r="CY62" s="88">
        <f>+CX62-CZ62+CZ93</f>
        <v>0</v>
      </c>
      <c r="CZ62" s="41"/>
      <c r="DA62" s="87">
        <f>+CZ62-DB62+DB93</f>
        <v>0</v>
      </c>
      <c r="DB62" s="40"/>
      <c r="DC62" s="88">
        <f>+DB62-DD62+DD93</f>
        <v>0</v>
      </c>
      <c r="DD62" s="41"/>
      <c r="DE62" s="87">
        <f>+DD62-DF62+DF93</f>
        <v>0</v>
      </c>
      <c r="DF62" s="40"/>
      <c r="DG62" s="88">
        <f>+DF62-DH62+DH93</f>
        <v>0</v>
      </c>
      <c r="DH62" s="41"/>
      <c r="DI62" s="87">
        <f>+DH62-DJ62+DJ93</f>
        <v>0</v>
      </c>
      <c r="DJ62" s="40"/>
      <c r="DK62" s="88">
        <f>+DJ62-DL62+DL93</f>
        <v>0</v>
      </c>
      <c r="DL62" s="41"/>
      <c r="DM62" s="87">
        <f>+DL62-DN62+DN93</f>
        <v>0</v>
      </c>
      <c r="DN62" s="40"/>
      <c r="DO62" s="88">
        <f>+DN62-DP62+DP93</f>
        <v>0</v>
      </c>
      <c r="DP62" s="41"/>
      <c r="DQ62" s="87">
        <f>+DP62-DR62+DR93</f>
        <v>0</v>
      </c>
      <c r="DR62" s="40"/>
      <c r="DS62" s="88">
        <f>+DR62-DT62+DT93</f>
        <v>0</v>
      </c>
      <c r="DT62" s="41"/>
      <c r="DU62" s="87">
        <f>+DT62-DV62+DV93</f>
        <v>0</v>
      </c>
      <c r="DV62" s="40"/>
      <c r="DW62" s="88">
        <f>+DV62-DX62+DX93</f>
        <v>0</v>
      </c>
      <c r="DX62" s="42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</row>
    <row r="63" spans="1:145" x14ac:dyDescent="0.35">
      <c r="A63" s="75"/>
      <c r="B63" s="67"/>
      <c r="C63" s="86">
        <f>SUM(C59:C62)</f>
        <v>0</v>
      </c>
      <c r="D63" s="89">
        <f>+D67-C67</f>
        <v>0</v>
      </c>
      <c r="E63" s="89">
        <f>SUM(E59:E62)</f>
        <v>0</v>
      </c>
      <c r="F63" s="89">
        <f>+F67-E67</f>
        <v>0</v>
      </c>
      <c r="G63" s="89">
        <f>SUM(G59:G62)</f>
        <v>0</v>
      </c>
      <c r="H63" s="91">
        <f>+H67-G67</f>
        <v>0</v>
      </c>
      <c r="I63" s="86">
        <f>SUM(I59:I62)</f>
        <v>0</v>
      </c>
      <c r="J63" s="89">
        <f>+J67-I67</f>
        <v>0</v>
      </c>
      <c r="K63" s="89">
        <f>SUM(K59:K62)</f>
        <v>0</v>
      </c>
      <c r="L63" s="91">
        <f>+L67-K67</f>
        <v>0</v>
      </c>
      <c r="M63" s="86">
        <f>SUM(M59:M62)</f>
        <v>0</v>
      </c>
      <c r="N63" s="89">
        <f>+N67-M67</f>
        <v>0</v>
      </c>
      <c r="O63" s="89">
        <f>SUM(O59:O62)</f>
        <v>0</v>
      </c>
      <c r="P63" s="91">
        <f>+P67-O67</f>
        <v>0</v>
      </c>
      <c r="Q63" s="86">
        <f>SUM(Q59:Q62)</f>
        <v>0</v>
      </c>
      <c r="R63" s="89">
        <f>+R67-Q67</f>
        <v>0</v>
      </c>
      <c r="S63" s="89">
        <f>SUM(S59:S62)</f>
        <v>0</v>
      </c>
      <c r="T63" s="91">
        <f>+T67-S67</f>
        <v>0</v>
      </c>
      <c r="U63" s="86">
        <f>SUM(U59:U62)</f>
        <v>0</v>
      </c>
      <c r="V63" s="89">
        <f>+V67-U67</f>
        <v>0</v>
      </c>
      <c r="W63" s="89">
        <f>SUM(W59:W62)</f>
        <v>0</v>
      </c>
      <c r="X63" s="91">
        <f>+X67-W67</f>
        <v>0</v>
      </c>
      <c r="Y63" s="86">
        <f>SUM(Y59:Y62)</f>
        <v>0</v>
      </c>
      <c r="Z63" s="89">
        <f>+Z67-Y67</f>
        <v>0</v>
      </c>
      <c r="AA63" s="89">
        <f>SUM(AA59:AA62)</f>
        <v>0</v>
      </c>
      <c r="AB63" s="91">
        <f>+AB67-AA67</f>
        <v>0</v>
      </c>
      <c r="AC63" s="86">
        <f>SUM(AC59:AC62)</f>
        <v>0</v>
      </c>
      <c r="AD63" s="89">
        <f>+AD67-AC67</f>
        <v>0</v>
      </c>
      <c r="AE63" s="89">
        <f>SUM(AE59:AE62)</f>
        <v>0</v>
      </c>
      <c r="AF63" s="91">
        <f>+AF67-AE67</f>
        <v>0</v>
      </c>
      <c r="AG63" s="86">
        <f>SUM(AG59:AG62)</f>
        <v>0</v>
      </c>
      <c r="AH63" s="89">
        <f>+AH67-AG67</f>
        <v>0</v>
      </c>
      <c r="AI63" s="89">
        <f>SUM(AI59:AI62)</f>
        <v>0</v>
      </c>
      <c r="AJ63" s="91">
        <f>+AJ67-AI67</f>
        <v>0</v>
      </c>
      <c r="AK63" s="86">
        <f>SUM(AK59:AK62)</f>
        <v>0</v>
      </c>
      <c r="AL63" s="89">
        <f>+AL67-AK67</f>
        <v>0</v>
      </c>
      <c r="AM63" s="89">
        <f>SUM(AM59:AM62)</f>
        <v>0</v>
      </c>
      <c r="AN63" s="91">
        <f>+AN67-AM67</f>
        <v>0</v>
      </c>
      <c r="AO63" s="86">
        <f>SUM(AO59:AO62)</f>
        <v>0</v>
      </c>
      <c r="AP63" s="89">
        <f>+AP67-AO67</f>
        <v>0</v>
      </c>
      <c r="AQ63" s="89">
        <f>SUM(AQ59:AQ62)</f>
        <v>0</v>
      </c>
      <c r="AR63" s="91">
        <f>+AR67-AQ67</f>
        <v>0</v>
      </c>
      <c r="AS63" s="86">
        <f>SUM(AS59:AS62)</f>
        <v>0</v>
      </c>
      <c r="AT63" s="89">
        <f>+AT67-AS67</f>
        <v>0</v>
      </c>
      <c r="AU63" s="89">
        <f>SUM(AU59:AU62)</f>
        <v>0</v>
      </c>
      <c r="AV63" s="91">
        <f>+AV67-AU67</f>
        <v>0</v>
      </c>
      <c r="AW63" s="86">
        <f>SUM(AW59:AW62)</f>
        <v>0</v>
      </c>
      <c r="AX63" s="89">
        <f>+AX67-AW67</f>
        <v>0</v>
      </c>
      <c r="AY63" s="89">
        <f>SUM(AY59:AY62)</f>
        <v>0</v>
      </c>
      <c r="AZ63" s="91">
        <f>+AZ67-AY67</f>
        <v>0</v>
      </c>
      <c r="BA63" s="86">
        <f>SUM(BA59:BA62)</f>
        <v>0</v>
      </c>
      <c r="BB63" s="89">
        <f>+BB67-BA67</f>
        <v>0</v>
      </c>
      <c r="BC63" s="89">
        <f>SUM(BC59:BC62)</f>
        <v>0</v>
      </c>
      <c r="BD63" s="91">
        <f>+BD67-BC67</f>
        <v>0</v>
      </c>
      <c r="BE63" s="86">
        <f>SUM(BE59:BE62)</f>
        <v>0</v>
      </c>
      <c r="BF63" s="89">
        <f>+BF67-BE67</f>
        <v>0</v>
      </c>
      <c r="BG63" s="89">
        <f>SUM(BG59:BG62)</f>
        <v>0</v>
      </c>
      <c r="BH63" s="91">
        <f>+BH67-BG67</f>
        <v>0</v>
      </c>
      <c r="BI63" s="86">
        <f>SUM(BI59:BI62)</f>
        <v>0</v>
      </c>
      <c r="BJ63" s="89">
        <f>+BJ67-BI67</f>
        <v>0</v>
      </c>
      <c r="BK63" s="89">
        <f>SUM(BK59:BK62)</f>
        <v>0</v>
      </c>
      <c r="BL63" s="91">
        <f>+BL67-BK67</f>
        <v>0</v>
      </c>
      <c r="BM63" s="86">
        <f>SUM(BM59:BM62)</f>
        <v>0</v>
      </c>
      <c r="BN63" s="89">
        <f>+BN67-BM67</f>
        <v>0</v>
      </c>
      <c r="BO63" s="89">
        <f>SUM(BO59:BO62)</f>
        <v>0</v>
      </c>
      <c r="BP63" s="91">
        <f>+BP67-BO67</f>
        <v>0</v>
      </c>
      <c r="BQ63" s="86">
        <f>SUM(BQ59:BQ62)</f>
        <v>0</v>
      </c>
      <c r="BR63" s="89">
        <f>+BR67-BQ67</f>
        <v>0</v>
      </c>
      <c r="BS63" s="89">
        <f>SUM(BS59:BS62)</f>
        <v>0</v>
      </c>
      <c r="BT63" s="91">
        <f>+BT67-BS67</f>
        <v>0</v>
      </c>
      <c r="BU63" s="86">
        <f>SUM(BU59:BU62)</f>
        <v>0</v>
      </c>
      <c r="BV63" s="89">
        <f>+BV67-BU67</f>
        <v>0</v>
      </c>
      <c r="BW63" s="89">
        <f>SUM(BW59:BW62)</f>
        <v>0</v>
      </c>
      <c r="BX63" s="91">
        <f>+BX67-BW67</f>
        <v>0</v>
      </c>
      <c r="BY63" s="86">
        <f>SUM(BY59:BY62)</f>
        <v>0</v>
      </c>
      <c r="BZ63" s="89">
        <f>+BZ67-BY67</f>
        <v>0</v>
      </c>
      <c r="CA63" s="89">
        <f>SUM(CA59:CA62)</f>
        <v>0</v>
      </c>
      <c r="CB63" s="91">
        <f>+CB67-CA67</f>
        <v>0</v>
      </c>
      <c r="CC63" s="86">
        <f>SUM(CC59:CC62)</f>
        <v>0</v>
      </c>
      <c r="CD63" s="89">
        <f>+CD67-CC67</f>
        <v>0</v>
      </c>
      <c r="CE63" s="89">
        <f>SUM(CE59:CE62)</f>
        <v>0</v>
      </c>
      <c r="CF63" s="91">
        <f>+CF67-CE67</f>
        <v>0</v>
      </c>
      <c r="CG63" s="86">
        <f>SUM(CG59:CG62)</f>
        <v>0</v>
      </c>
      <c r="CH63" s="89">
        <f>+CH67-CG67</f>
        <v>0</v>
      </c>
      <c r="CI63" s="89">
        <f>SUM(CI59:CI62)</f>
        <v>0</v>
      </c>
      <c r="CJ63" s="91">
        <f>+CJ67-CI67</f>
        <v>0</v>
      </c>
      <c r="CK63" s="86">
        <f>SUM(CK59:CK62)</f>
        <v>0</v>
      </c>
      <c r="CL63" s="89">
        <f>+CL67-CK67</f>
        <v>0</v>
      </c>
      <c r="CM63" s="89">
        <f>SUM(CM59:CM62)</f>
        <v>0</v>
      </c>
      <c r="CN63" s="91">
        <f>+CN67-CM67</f>
        <v>0</v>
      </c>
      <c r="CO63" s="86">
        <f>SUM(CO59:CO62)</f>
        <v>0</v>
      </c>
      <c r="CP63" s="89">
        <f>+CP67-CO67</f>
        <v>0</v>
      </c>
      <c r="CQ63" s="89">
        <f>SUM(CQ59:CQ62)</f>
        <v>0</v>
      </c>
      <c r="CR63" s="91">
        <f>+CR67-CQ67</f>
        <v>0</v>
      </c>
      <c r="CS63" s="86">
        <f>SUM(CS59:CS62)</f>
        <v>0</v>
      </c>
      <c r="CT63" s="89">
        <f>+CT67-CS67</f>
        <v>0</v>
      </c>
      <c r="CU63" s="89">
        <f>SUM(CU59:CU62)</f>
        <v>0</v>
      </c>
      <c r="CV63" s="91">
        <f>+CV67-CU67</f>
        <v>0</v>
      </c>
      <c r="CW63" s="86">
        <f>SUM(CW59:CW62)</f>
        <v>0</v>
      </c>
      <c r="CX63" s="89">
        <f>+CX67-CW67</f>
        <v>0</v>
      </c>
      <c r="CY63" s="89">
        <f>SUM(CY59:CY62)</f>
        <v>0</v>
      </c>
      <c r="CZ63" s="91">
        <f>+CZ67-CY67</f>
        <v>0</v>
      </c>
      <c r="DA63" s="86">
        <f>SUM(DA59:DA62)</f>
        <v>0</v>
      </c>
      <c r="DB63" s="89">
        <f>+DB67-DA67</f>
        <v>0</v>
      </c>
      <c r="DC63" s="89">
        <f>SUM(DC59:DC62)</f>
        <v>0</v>
      </c>
      <c r="DD63" s="91">
        <f>+DD67-DC67</f>
        <v>0</v>
      </c>
      <c r="DE63" s="86">
        <f>SUM(DE59:DE62)</f>
        <v>0</v>
      </c>
      <c r="DF63" s="89">
        <f>+DF67-DE67</f>
        <v>0</v>
      </c>
      <c r="DG63" s="89">
        <f>SUM(DG59:DG62)</f>
        <v>0</v>
      </c>
      <c r="DH63" s="91">
        <f>+DH67-DG67</f>
        <v>0</v>
      </c>
      <c r="DI63" s="86">
        <f>SUM(DI59:DI62)</f>
        <v>0</v>
      </c>
      <c r="DJ63" s="89">
        <f>+DJ67-DI67</f>
        <v>0</v>
      </c>
      <c r="DK63" s="89">
        <f>SUM(DK59:DK62)</f>
        <v>0</v>
      </c>
      <c r="DL63" s="91">
        <f>+DL67-DK67</f>
        <v>0</v>
      </c>
      <c r="DM63" s="86">
        <f>SUM(DM59:DM62)</f>
        <v>0</v>
      </c>
      <c r="DN63" s="89">
        <f>+DN67-DM67</f>
        <v>0</v>
      </c>
      <c r="DO63" s="89">
        <f>SUM(DO59:DO62)</f>
        <v>0</v>
      </c>
      <c r="DP63" s="91">
        <f>+DP67-DO67</f>
        <v>0</v>
      </c>
      <c r="DQ63" s="86">
        <f>SUM(DQ59:DQ62)</f>
        <v>0</v>
      </c>
      <c r="DR63" s="89">
        <f>+DR67-DQ67</f>
        <v>0</v>
      </c>
      <c r="DS63" s="89">
        <f>SUM(DS59:DS62)</f>
        <v>0</v>
      </c>
      <c r="DT63" s="91">
        <f>+DT67-DS67</f>
        <v>0</v>
      </c>
      <c r="DU63" s="86">
        <f>SUM(DU59:DU62)</f>
        <v>0</v>
      </c>
      <c r="DV63" s="89">
        <f>+DV67-DU67</f>
        <v>0</v>
      </c>
      <c r="DW63" s="89">
        <f>SUM(DW59:DW62)</f>
        <v>0</v>
      </c>
      <c r="DX63" s="92">
        <f>+DX67-DW67</f>
        <v>0</v>
      </c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</row>
    <row r="64" spans="1:145" x14ac:dyDescent="0.35">
      <c r="A64" s="17" t="s">
        <v>28</v>
      </c>
      <c r="B64" s="109"/>
      <c r="C64" s="86">
        <f>+C73+C76+C79+C82+C85+C88</f>
        <v>0</v>
      </c>
      <c r="D64" s="22"/>
      <c r="E64" s="89">
        <f>+E73+E76+E79+E82+E85+E88</f>
        <v>0</v>
      </c>
      <c r="F64" s="22"/>
      <c r="G64" s="89">
        <f>+G73+G76+G79+G82+G85+G88</f>
        <v>0</v>
      </c>
      <c r="H64" s="23"/>
      <c r="I64" s="86">
        <f>+I73+I76+I79+I82+I85+I88</f>
        <v>0</v>
      </c>
      <c r="J64" s="22"/>
      <c r="K64" s="89">
        <f>+K73+K76+K79+K82+K85+K88</f>
        <v>0</v>
      </c>
      <c r="L64" s="23"/>
      <c r="M64" s="86">
        <f>+M73+M76+M79+M82+M85+M88</f>
        <v>0</v>
      </c>
      <c r="N64" s="22"/>
      <c r="O64" s="89">
        <f>+O73+O76+O79+O82+O85+O88</f>
        <v>0</v>
      </c>
      <c r="P64" s="23"/>
      <c r="Q64" s="86">
        <f>+Q73+Q76+Q79+Q82+Q85+Q88</f>
        <v>0</v>
      </c>
      <c r="R64" s="22"/>
      <c r="S64" s="89">
        <f>+S73+S76+S79+S82+S85+S88</f>
        <v>0</v>
      </c>
      <c r="T64" s="23"/>
      <c r="U64" s="86">
        <f>+U73+U76+U79+U82+U85+U88</f>
        <v>0</v>
      </c>
      <c r="V64" s="22"/>
      <c r="W64" s="89">
        <f>+W73+W76+W79+W82+W85+W88</f>
        <v>0</v>
      </c>
      <c r="X64" s="23"/>
      <c r="Y64" s="86">
        <f>+Y73+Y76+Y79+Y82+Y85+Y88</f>
        <v>0</v>
      </c>
      <c r="Z64" s="22"/>
      <c r="AA64" s="89">
        <f>+AA73+AA76+AA79+AA82+AA85+AA88</f>
        <v>0</v>
      </c>
      <c r="AB64" s="23"/>
      <c r="AC64" s="86">
        <f>+AC73+AC76+AC79+AC82+AC85+AC88</f>
        <v>0</v>
      </c>
      <c r="AD64" s="22"/>
      <c r="AE64" s="89">
        <f>+AE73+AE76+AE79+AE82+AE85+AE88</f>
        <v>0</v>
      </c>
      <c r="AF64" s="23"/>
      <c r="AG64" s="86">
        <f>+AG73+AG76+AG79+AG82+AG85+AG88</f>
        <v>0</v>
      </c>
      <c r="AH64" s="22"/>
      <c r="AI64" s="89">
        <f>+AI73+AI76+AI79+AI82+AI85+AI88</f>
        <v>0</v>
      </c>
      <c r="AJ64" s="23"/>
      <c r="AK64" s="86">
        <f>+AK73+AK76+AK79+AK82+AK85+AK88</f>
        <v>0</v>
      </c>
      <c r="AL64" s="22"/>
      <c r="AM64" s="89">
        <f>+AM73+AM76+AM79+AM82+AM85+AM88</f>
        <v>0</v>
      </c>
      <c r="AN64" s="23"/>
      <c r="AO64" s="86">
        <f>+AO73+AO76+AO79+AO82+AO85+AO88</f>
        <v>0</v>
      </c>
      <c r="AP64" s="22"/>
      <c r="AQ64" s="89">
        <f>+AQ73+AQ76+AQ79+AQ82+AQ85+AQ88</f>
        <v>0</v>
      </c>
      <c r="AR64" s="23"/>
      <c r="AS64" s="86">
        <f>+AS73+AS76+AS79+AS82+AS85+AS88</f>
        <v>0</v>
      </c>
      <c r="AT64" s="22"/>
      <c r="AU64" s="89">
        <f>+AU73+AU76+AU79+AU82+AU85+AU88</f>
        <v>0</v>
      </c>
      <c r="AV64" s="23"/>
      <c r="AW64" s="86">
        <f>+AW73+AW76+AW79+AW82+AW85+AW88</f>
        <v>0</v>
      </c>
      <c r="AX64" s="22"/>
      <c r="AY64" s="89">
        <f>+AY73+AY76+AY79+AY82+AY85+AY88</f>
        <v>0</v>
      </c>
      <c r="AZ64" s="23"/>
      <c r="BA64" s="86">
        <f>+BA73+BA76+BA79+BA82+BA85+BA88</f>
        <v>0</v>
      </c>
      <c r="BB64" s="22"/>
      <c r="BC64" s="89">
        <f>+BC73+BC76+BC79+BC82+BC85+BC88</f>
        <v>0</v>
      </c>
      <c r="BD64" s="23"/>
      <c r="BE64" s="86">
        <f>+BE73+BE76+BE79+BE82+BE85+BE88</f>
        <v>0</v>
      </c>
      <c r="BF64" s="22"/>
      <c r="BG64" s="89">
        <f>+BG73+BG76+BG79+BG82+BG85+BG88</f>
        <v>0</v>
      </c>
      <c r="BH64" s="23"/>
      <c r="BI64" s="86">
        <f>+BI73+BI76+BI79+BI82+BI85+BI88</f>
        <v>0</v>
      </c>
      <c r="BJ64" s="22"/>
      <c r="BK64" s="89">
        <f>+BK73+BK76+BK79+BK82+BK85+BK88</f>
        <v>0</v>
      </c>
      <c r="BL64" s="23"/>
      <c r="BM64" s="86">
        <f>+BM73+BM76+BM79+BM82+BM85+BM88</f>
        <v>0</v>
      </c>
      <c r="BN64" s="22"/>
      <c r="BO64" s="89">
        <f>+BO73+BO76+BO79+BO82+BO85+BO88</f>
        <v>0</v>
      </c>
      <c r="BP64" s="23"/>
      <c r="BQ64" s="86">
        <f>+BQ73+BQ76+BQ79+BQ82+BQ85+BQ88</f>
        <v>0</v>
      </c>
      <c r="BR64" s="22"/>
      <c r="BS64" s="89">
        <f>+BS73+BS76+BS79+BS82+BS85+BS88</f>
        <v>0</v>
      </c>
      <c r="BT64" s="23"/>
      <c r="BU64" s="86">
        <f>+BU73+BU76+BU79+BU82+BU85+BU88</f>
        <v>0</v>
      </c>
      <c r="BV64" s="22"/>
      <c r="BW64" s="89">
        <f>+BW73+BW76+BW79+BW82+BW85+BW88</f>
        <v>0</v>
      </c>
      <c r="BX64" s="23"/>
      <c r="BY64" s="86">
        <f>+BY73+BY76+BY79+BY82+BY85+BY88</f>
        <v>0</v>
      </c>
      <c r="BZ64" s="22"/>
      <c r="CA64" s="89">
        <f>+CA73+CA76+CA79+CA82+CA85+CA88</f>
        <v>0</v>
      </c>
      <c r="CB64" s="23"/>
      <c r="CC64" s="86">
        <f>+CC73+CC76+CC79+CC82+CC85+CC88</f>
        <v>0</v>
      </c>
      <c r="CD64" s="22"/>
      <c r="CE64" s="89">
        <f>+CE73+CE76+CE79+CE82+CE85+CE88</f>
        <v>0</v>
      </c>
      <c r="CF64" s="23"/>
      <c r="CG64" s="86">
        <f>+CG73+CG76+CG79+CG82+CG85+CG88</f>
        <v>0</v>
      </c>
      <c r="CH64" s="22"/>
      <c r="CI64" s="89">
        <f>+CI73+CI76+CI79+CI82+CI85+CI88</f>
        <v>0</v>
      </c>
      <c r="CJ64" s="23"/>
      <c r="CK64" s="86">
        <f>+CK73+CK76+CK79+CK82+CK85+CK88</f>
        <v>0</v>
      </c>
      <c r="CL64" s="22"/>
      <c r="CM64" s="89">
        <f>+CM73+CM76+CM79+CM82+CM85+CM88</f>
        <v>0</v>
      </c>
      <c r="CN64" s="23"/>
      <c r="CO64" s="86">
        <f>+CO73+CO76+CO79+CO82+CO85+CO88</f>
        <v>0</v>
      </c>
      <c r="CP64" s="22"/>
      <c r="CQ64" s="89">
        <f>+CQ73+CQ76+CQ79+CQ82+CQ85+CQ88</f>
        <v>0</v>
      </c>
      <c r="CR64" s="23"/>
      <c r="CS64" s="86">
        <f>+CS73+CS76+CS79+CS82+CS85+CS88</f>
        <v>0</v>
      </c>
      <c r="CT64" s="22"/>
      <c r="CU64" s="89">
        <f>+CU73+CU76+CU79+CU82+CU85+CU88</f>
        <v>0</v>
      </c>
      <c r="CV64" s="23"/>
      <c r="CW64" s="86">
        <f>+CW73+CW76+CW79+CW82+CW85+CW88</f>
        <v>0</v>
      </c>
      <c r="CX64" s="22"/>
      <c r="CY64" s="89">
        <f>+CY73+CY76+CY79+CY82+CY85+CY88</f>
        <v>0</v>
      </c>
      <c r="CZ64" s="23"/>
      <c r="DA64" s="86">
        <f>+DA73+DA76+DA79+DA82+DA85+DA88</f>
        <v>0</v>
      </c>
      <c r="DB64" s="22"/>
      <c r="DC64" s="89">
        <f>+DC73+DC76+DC79+DC82+DC85+DC88</f>
        <v>0</v>
      </c>
      <c r="DD64" s="23"/>
      <c r="DE64" s="86">
        <f>+DE73+DE76+DE79+DE82+DE85+DE88</f>
        <v>0</v>
      </c>
      <c r="DF64" s="22"/>
      <c r="DG64" s="89">
        <f>+DG73+DG76+DG79+DG82+DG85+DG88</f>
        <v>0</v>
      </c>
      <c r="DH64" s="23"/>
      <c r="DI64" s="86">
        <f>+DI73+DI76+DI79+DI82+DI85+DI88</f>
        <v>0</v>
      </c>
      <c r="DJ64" s="22"/>
      <c r="DK64" s="89">
        <f>+DK73+DK76+DK79+DK82+DK85+DK88</f>
        <v>0</v>
      </c>
      <c r="DL64" s="23"/>
      <c r="DM64" s="86">
        <f>+DM73+DM76+DM79+DM82+DM85+DM88</f>
        <v>0</v>
      </c>
      <c r="DN64" s="22"/>
      <c r="DO64" s="89">
        <f>+DO73+DO76+DO79+DO82+DO85+DO88</f>
        <v>0</v>
      </c>
      <c r="DP64" s="23"/>
      <c r="DQ64" s="86">
        <f>+DQ73+DQ76+DQ79+DQ82+DQ85+DQ88</f>
        <v>0</v>
      </c>
      <c r="DR64" s="22"/>
      <c r="DS64" s="89">
        <f>+DS73+DS76+DS79+DS82+DS85+DS88</f>
        <v>0</v>
      </c>
      <c r="DT64" s="23"/>
      <c r="DU64" s="86">
        <f>+DU73+DU76+DU79+DU82+DU85+DU88</f>
        <v>0</v>
      </c>
      <c r="DV64" s="22"/>
      <c r="DW64" s="89">
        <f>+DW73+DW76+DW79+DW82+DW85+DW88</f>
        <v>0</v>
      </c>
      <c r="DX64" s="44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</row>
    <row r="65" spans="1:145" x14ac:dyDescent="0.35">
      <c r="A65" s="17" t="s">
        <v>29</v>
      </c>
      <c r="B65" s="109"/>
      <c r="C65" s="86">
        <f>+C72+C75+C78+C81+C84+C87</f>
        <v>0</v>
      </c>
      <c r="D65" s="22"/>
      <c r="E65" s="89">
        <f>+E72+E75+E78+E81+E84+E87</f>
        <v>0</v>
      </c>
      <c r="F65" s="22"/>
      <c r="G65" s="89">
        <f>+G72+G75+G78+G81+G84+G87</f>
        <v>0</v>
      </c>
      <c r="H65" s="23"/>
      <c r="I65" s="86">
        <f>+I72+I75+I78+I81+I84+I87</f>
        <v>0</v>
      </c>
      <c r="J65" s="22"/>
      <c r="K65" s="89">
        <f>+K72+K75+K78+K81+K84+K87</f>
        <v>0</v>
      </c>
      <c r="L65" s="23"/>
      <c r="M65" s="86">
        <f>+M72+M75+M78+M81+M84+M87</f>
        <v>0</v>
      </c>
      <c r="N65" s="22"/>
      <c r="O65" s="89">
        <f>+O72+O75+O78+O81+O84+O87</f>
        <v>0</v>
      </c>
      <c r="P65" s="23"/>
      <c r="Q65" s="86">
        <f>+Q72+Q75+Q78+Q81+Q84+Q87</f>
        <v>0</v>
      </c>
      <c r="R65" s="22"/>
      <c r="S65" s="89">
        <f>+S72+S75+S78+S81+S84+S87</f>
        <v>0</v>
      </c>
      <c r="T65" s="23"/>
      <c r="U65" s="86">
        <f>+U72+U75+U78+U81+U84+U87</f>
        <v>0</v>
      </c>
      <c r="V65" s="22"/>
      <c r="W65" s="89">
        <f>+W72+W75+W78+W81+W84+W87</f>
        <v>0</v>
      </c>
      <c r="X65" s="23"/>
      <c r="Y65" s="86">
        <f>+Y72+Y75+Y78+Y81+Y84+Y87</f>
        <v>0</v>
      </c>
      <c r="Z65" s="22"/>
      <c r="AA65" s="89">
        <f>+AA72+AA75+AA78+AA81+AA84+AA87</f>
        <v>0</v>
      </c>
      <c r="AB65" s="23"/>
      <c r="AC65" s="86">
        <f>+AC72+AC75+AC78+AC81+AC84+AC87</f>
        <v>0</v>
      </c>
      <c r="AD65" s="22"/>
      <c r="AE65" s="89">
        <f>+AE72+AE75+AE78+AE81+AE84+AE87</f>
        <v>0</v>
      </c>
      <c r="AF65" s="23"/>
      <c r="AG65" s="86">
        <f>+AG72+AG75+AG78+AG81+AG84+AG87</f>
        <v>0</v>
      </c>
      <c r="AH65" s="22"/>
      <c r="AI65" s="89">
        <f>+AI72+AI75+AI78+AI81+AI84+AI87</f>
        <v>0</v>
      </c>
      <c r="AJ65" s="23"/>
      <c r="AK65" s="86">
        <f>+AK72+AK75+AK78+AK81+AK84+AK87</f>
        <v>0</v>
      </c>
      <c r="AL65" s="22"/>
      <c r="AM65" s="89">
        <f>+AM72+AM75+AM78+AM81+AM84+AM87</f>
        <v>0</v>
      </c>
      <c r="AN65" s="23"/>
      <c r="AO65" s="86">
        <f>+AO72+AO75+AO78+AO81+AO84+AO87</f>
        <v>0</v>
      </c>
      <c r="AP65" s="22"/>
      <c r="AQ65" s="89">
        <f>+AQ72+AQ75+AQ78+AQ81+AQ84+AQ87</f>
        <v>0</v>
      </c>
      <c r="AR65" s="23"/>
      <c r="AS65" s="86">
        <f>+AS72+AS75+AS78+AS81+AS84+AS87</f>
        <v>0</v>
      </c>
      <c r="AT65" s="22"/>
      <c r="AU65" s="89">
        <f>+AU72+AU75+AU78+AU81+AU84+AU87</f>
        <v>0</v>
      </c>
      <c r="AV65" s="23"/>
      <c r="AW65" s="86">
        <f>+AW72+AW75+AW78+AW81+AW84+AW87</f>
        <v>0</v>
      </c>
      <c r="AX65" s="22"/>
      <c r="AY65" s="89">
        <f>+AY72+AY75+AY78+AY81+AY84+AY87</f>
        <v>0</v>
      </c>
      <c r="AZ65" s="23"/>
      <c r="BA65" s="86">
        <f>+BA72+BA75+BA78+BA81+BA84+BA87</f>
        <v>0</v>
      </c>
      <c r="BB65" s="22"/>
      <c r="BC65" s="89">
        <f>+BC72+BC75+BC78+BC81+BC84+BC87</f>
        <v>0</v>
      </c>
      <c r="BD65" s="23"/>
      <c r="BE65" s="86">
        <f>+BE72+BE75+BE78+BE81+BE84+BE87</f>
        <v>0</v>
      </c>
      <c r="BF65" s="22"/>
      <c r="BG65" s="89">
        <f>+BG72+BG75+BG78+BG81+BG84+BG87</f>
        <v>0</v>
      </c>
      <c r="BH65" s="23"/>
      <c r="BI65" s="86">
        <f>+BI72+BI75+BI78+BI81+BI84+BI87</f>
        <v>0</v>
      </c>
      <c r="BJ65" s="22"/>
      <c r="BK65" s="89">
        <f>+BK72+BK75+BK78+BK81+BK84+BK87</f>
        <v>0</v>
      </c>
      <c r="BL65" s="23"/>
      <c r="BM65" s="86">
        <f>+BM72+BM75+BM78+BM81+BM84+BM87</f>
        <v>0</v>
      </c>
      <c r="BN65" s="22"/>
      <c r="BO65" s="89">
        <f>+BO72+BO75+BO78+BO81+BO84+BO87</f>
        <v>0</v>
      </c>
      <c r="BP65" s="23"/>
      <c r="BQ65" s="86">
        <f>+BQ72+BQ75+BQ78+BQ81+BQ84+BQ87</f>
        <v>0</v>
      </c>
      <c r="BR65" s="22"/>
      <c r="BS65" s="89">
        <f>+BS72+BS75+BS78+BS81+BS84+BS87</f>
        <v>0</v>
      </c>
      <c r="BT65" s="23"/>
      <c r="BU65" s="86">
        <f>+BU72+BU75+BU78+BU81+BU84+BU87</f>
        <v>0</v>
      </c>
      <c r="BV65" s="22"/>
      <c r="BW65" s="89">
        <f>+BW72+BW75+BW78+BW81+BW84+BW87</f>
        <v>0</v>
      </c>
      <c r="BX65" s="23"/>
      <c r="BY65" s="86">
        <f>+BY72+BY75+BY78+BY81+BY84+BY87</f>
        <v>0</v>
      </c>
      <c r="BZ65" s="22"/>
      <c r="CA65" s="89">
        <f>+CA72+CA75+CA78+CA81+CA84+CA87</f>
        <v>0</v>
      </c>
      <c r="CB65" s="23"/>
      <c r="CC65" s="86">
        <f>+CC72+CC75+CC78+CC81+CC84+CC87</f>
        <v>0</v>
      </c>
      <c r="CD65" s="22"/>
      <c r="CE65" s="89">
        <f>+CE72+CE75+CE78+CE81+CE84+CE87</f>
        <v>0</v>
      </c>
      <c r="CF65" s="23"/>
      <c r="CG65" s="86">
        <f>+CG72+CG75+CG78+CG81+CG84+CG87</f>
        <v>0</v>
      </c>
      <c r="CH65" s="22"/>
      <c r="CI65" s="89">
        <f>+CI72+CI75+CI78+CI81+CI84+CI87</f>
        <v>0</v>
      </c>
      <c r="CJ65" s="23"/>
      <c r="CK65" s="86">
        <f>+CK72+CK75+CK78+CK81+CK84+CK87</f>
        <v>0</v>
      </c>
      <c r="CL65" s="22"/>
      <c r="CM65" s="89">
        <f>+CM72+CM75+CM78+CM81+CM84+CM87</f>
        <v>0</v>
      </c>
      <c r="CN65" s="23"/>
      <c r="CO65" s="86">
        <f>+CO72+CO75+CO78+CO81+CO84+CO87</f>
        <v>0</v>
      </c>
      <c r="CP65" s="22"/>
      <c r="CQ65" s="89">
        <f>+CQ72+CQ75+CQ78+CQ81+CQ84+CQ87</f>
        <v>0</v>
      </c>
      <c r="CR65" s="23"/>
      <c r="CS65" s="86">
        <f>+CS72+CS75+CS78+CS81+CS84+CS87</f>
        <v>0</v>
      </c>
      <c r="CT65" s="22"/>
      <c r="CU65" s="89">
        <f>+CU72+CU75+CU78+CU81+CU84+CU87</f>
        <v>0</v>
      </c>
      <c r="CV65" s="23"/>
      <c r="CW65" s="86">
        <f>+CW72+CW75+CW78+CW81+CW84+CW87</f>
        <v>0</v>
      </c>
      <c r="CX65" s="22"/>
      <c r="CY65" s="89">
        <f>+CY72+CY75+CY78+CY81+CY84+CY87</f>
        <v>0</v>
      </c>
      <c r="CZ65" s="23"/>
      <c r="DA65" s="86">
        <f>+DA72+DA75+DA78+DA81+DA84+DA87</f>
        <v>0</v>
      </c>
      <c r="DB65" s="22"/>
      <c r="DC65" s="89">
        <f>+DC72+DC75+DC78+DC81+DC84+DC87</f>
        <v>0</v>
      </c>
      <c r="DD65" s="23"/>
      <c r="DE65" s="86">
        <f>+DE72+DE75+DE78+DE81+DE84+DE87</f>
        <v>0</v>
      </c>
      <c r="DF65" s="22"/>
      <c r="DG65" s="89">
        <f>+DG72+DG75+DG78+DG81+DG84+DG87</f>
        <v>0</v>
      </c>
      <c r="DH65" s="23"/>
      <c r="DI65" s="86">
        <f>+DI72+DI75+DI78+DI81+DI84+DI87</f>
        <v>0</v>
      </c>
      <c r="DJ65" s="22"/>
      <c r="DK65" s="89">
        <f>+DK72+DK75+DK78+DK81+DK84+DK87</f>
        <v>0</v>
      </c>
      <c r="DL65" s="23"/>
      <c r="DM65" s="86">
        <f>+DM72+DM75+DM78+DM81+DM84+DM87</f>
        <v>0</v>
      </c>
      <c r="DN65" s="22"/>
      <c r="DO65" s="89">
        <f>+DO72+DO75+DO78+DO81+DO84+DO87</f>
        <v>0</v>
      </c>
      <c r="DP65" s="23"/>
      <c r="DQ65" s="86">
        <f>+DQ72+DQ75+DQ78+DQ81+DQ84+DQ87</f>
        <v>0</v>
      </c>
      <c r="DR65" s="22"/>
      <c r="DS65" s="89">
        <f>+DS72+DS75+DS78+DS81+DS84+DS87</f>
        <v>0</v>
      </c>
      <c r="DT65" s="23"/>
      <c r="DU65" s="86">
        <f>+DU72+DU75+DU78+DU81+DU84+DU87</f>
        <v>0</v>
      </c>
      <c r="DV65" s="22"/>
      <c r="DW65" s="89">
        <f>+DW72+DW75+DW78+DW81+DW84+DW87</f>
        <v>0</v>
      </c>
      <c r="DX65" s="44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</row>
    <row r="66" spans="1:145" x14ac:dyDescent="0.35">
      <c r="A66" s="17" t="s">
        <v>30</v>
      </c>
      <c r="B66" s="109"/>
      <c r="C66" s="86">
        <f>+C71+C74+C77+C80+C83+C86</f>
        <v>0</v>
      </c>
      <c r="D66" s="22"/>
      <c r="E66" s="89">
        <f>+E71+E74+E77+E80+E83+E86</f>
        <v>0</v>
      </c>
      <c r="F66" s="22"/>
      <c r="G66" s="89">
        <f>+G71+G74+G77+G80+G83+G86</f>
        <v>0</v>
      </c>
      <c r="H66" s="23"/>
      <c r="I66" s="86">
        <f>+I71+I74+I77+I80+I83+I86</f>
        <v>0</v>
      </c>
      <c r="J66" s="22"/>
      <c r="K66" s="89">
        <f>+K71+K74+K77+K80+K83+K86</f>
        <v>0</v>
      </c>
      <c r="L66" s="23"/>
      <c r="M66" s="86">
        <f>+M71+M74+M77+M80+M83+M86</f>
        <v>0</v>
      </c>
      <c r="N66" s="22"/>
      <c r="O66" s="89">
        <f>+O71+O74+O77+O80+O83+O86</f>
        <v>0</v>
      </c>
      <c r="P66" s="23"/>
      <c r="Q66" s="86">
        <f>+Q71+Q74+Q77+Q80+Q83+Q86</f>
        <v>0</v>
      </c>
      <c r="R66" s="22"/>
      <c r="S66" s="89">
        <f>+S71+S74+S77+S80+S83+S86</f>
        <v>0</v>
      </c>
      <c r="T66" s="23"/>
      <c r="U66" s="86">
        <f>+U71+U74+U77+U80+U83+U86</f>
        <v>0</v>
      </c>
      <c r="V66" s="22"/>
      <c r="W66" s="89">
        <f>+W71+W74+W77+W80+W83+W86</f>
        <v>0</v>
      </c>
      <c r="X66" s="23"/>
      <c r="Y66" s="86">
        <f>+Y71+Y74+Y77+Y80+Y83+Y86</f>
        <v>0</v>
      </c>
      <c r="Z66" s="22"/>
      <c r="AA66" s="89">
        <f>+AA71+AA74+AA77+AA80+AA83+AA86</f>
        <v>0</v>
      </c>
      <c r="AB66" s="23"/>
      <c r="AC66" s="86">
        <f>+AC71+AC74+AC77+AC80+AC83+AC86</f>
        <v>0</v>
      </c>
      <c r="AD66" s="22"/>
      <c r="AE66" s="89">
        <f>+AE71+AE74+AE77+AE80+AE83+AE86</f>
        <v>0</v>
      </c>
      <c r="AF66" s="23"/>
      <c r="AG66" s="86">
        <f>+AG71+AG74+AG77+AG80+AG83+AG86</f>
        <v>0</v>
      </c>
      <c r="AH66" s="22"/>
      <c r="AI66" s="89">
        <f>+AI71+AI74+AI77+AI80+AI83+AI86</f>
        <v>0</v>
      </c>
      <c r="AJ66" s="23"/>
      <c r="AK66" s="86">
        <f>+AK71+AK74+AK77+AK80+AK83+AK86</f>
        <v>0</v>
      </c>
      <c r="AL66" s="22"/>
      <c r="AM66" s="89">
        <f>+AM71+AM74+AM77+AM80+AM83+AM86</f>
        <v>0</v>
      </c>
      <c r="AN66" s="23"/>
      <c r="AO66" s="86">
        <f>+AO71+AO74+AO77+AO80+AO83+AO86</f>
        <v>0</v>
      </c>
      <c r="AP66" s="22"/>
      <c r="AQ66" s="89">
        <f>+AQ71+AQ74+AQ77+AQ80+AQ83+AQ86</f>
        <v>0</v>
      </c>
      <c r="AR66" s="23"/>
      <c r="AS66" s="86">
        <f>+AS71+AS74+AS77+AS80+AS83+AS86</f>
        <v>0</v>
      </c>
      <c r="AT66" s="22"/>
      <c r="AU66" s="89">
        <f>+AU71+AU74+AU77+AU80+AU83+AU86</f>
        <v>0</v>
      </c>
      <c r="AV66" s="23"/>
      <c r="AW66" s="86">
        <f>+AW71+AW74+AW77+AW80+AW83+AW86</f>
        <v>0</v>
      </c>
      <c r="AX66" s="22"/>
      <c r="AY66" s="89">
        <f>+AY71+AY74+AY77+AY80+AY83+AY86</f>
        <v>0</v>
      </c>
      <c r="AZ66" s="23"/>
      <c r="BA66" s="86">
        <f>+BA71+BA74+BA77+BA80+BA83+BA86</f>
        <v>0</v>
      </c>
      <c r="BB66" s="22"/>
      <c r="BC66" s="89">
        <f>+BC71+BC74+BC77+BC80+BC83+BC86</f>
        <v>0</v>
      </c>
      <c r="BD66" s="23"/>
      <c r="BE66" s="86">
        <f>+BE71+BE74+BE77+BE80+BE83+BE86</f>
        <v>0</v>
      </c>
      <c r="BF66" s="22"/>
      <c r="BG66" s="89">
        <f>+BG71+BG74+BG77+BG80+BG83+BG86</f>
        <v>0</v>
      </c>
      <c r="BH66" s="23"/>
      <c r="BI66" s="86">
        <f>+BI71+BI74+BI77+BI80+BI83+BI86</f>
        <v>0</v>
      </c>
      <c r="BJ66" s="22"/>
      <c r="BK66" s="89">
        <f>+BK71+BK74+BK77+BK80+BK83+BK86</f>
        <v>0</v>
      </c>
      <c r="BL66" s="23"/>
      <c r="BM66" s="86">
        <f>+BM71+BM74+BM77+BM80+BM83+BM86</f>
        <v>0</v>
      </c>
      <c r="BN66" s="22"/>
      <c r="BO66" s="89">
        <f>+BO71+BO74+BO77+BO80+BO83+BO86</f>
        <v>0</v>
      </c>
      <c r="BP66" s="23"/>
      <c r="BQ66" s="86">
        <f>+BQ71+BQ74+BQ77+BQ80+BQ83+BQ86</f>
        <v>0</v>
      </c>
      <c r="BR66" s="22"/>
      <c r="BS66" s="89">
        <f>+BS71+BS74+BS77+BS80+BS83+BS86</f>
        <v>0</v>
      </c>
      <c r="BT66" s="23"/>
      <c r="BU66" s="86">
        <f>+BU71+BU74+BU77+BU80+BU83+BU86</f>
        <v>0</v>
      </c>
      <c r="BV66" s="22"/>
      <c r="BW66" s="89">
        <f>+BW71+BW74+BW77+BW80+BW83+BW86</f>
        <v>0</v>
      </c>
      <c r="BX66" s="23"/>
      <c r="BY66" s="86">
        <f>+BY71+BY74+BY77+BY80+BY83+BY86</f>
        <v>0</v>
      </c>
      <c r="BZ66" s="22"/>
      <c r="CA66" s="89">
        <f>+CA71+CA74+CA77+CA80+CA83+CA86</f>
        <v>0</v>
      </c>
      <c r="CB66" s="23"/>
      <c r="CC66" s="86">
        <f>+CC71+CC74+CC77+CC80+CC83+CC86</f>
        <v>0</v>
      </c>
      <c r="CD66" s="22"/>
      <c r="CE66" s="89">
        <f>+CE71+CE74+CE77+CE80+CE83+CE86</f>
        <v>0</v>
      </c>
      <c r="CF66" s="23"/>
      <c r="CG66" s="86">
        <f>+CG71+CG74+CG77+CG80+CG83+CG86</f>
        <v>0</v>
      </c>
      <c r="CH66" s="22"/>
      <c r="CI66" s="89">
        <f>+CI71+CI74+CI77+CI80+CI83+CI86</f>
        <v>0</v>
      </c>
      <c r="CJ66" s="23"/>
      <c r="CK66" s="86">
        <f>+CK71+CK74+CK77+CK80+CK83+CK86</f>
        <v>0</v>
      </c>
      <c r="CL66" s="22"/>
      <c r="CM66" s="89">
        <f>+CM71+CM74+CM77+CM80+CM83+CM86</f>
        <v>0</v>
      </c>
      <c r="CN66" s="23"/>
      <c r="CO66" s="86">
        <f>+CO71+CO74+CO77+CO80+CO83+CO86</f>
        <v>0</v>
      </c>
      <c r="CP66" s="22"/>
      <c r="CQ66" s="89">
        <f>+CQ71+CQ74+CQ77+CQ80+CQ83+CQ86</f>
        <v>0</v>
      </c>
      <c r="CR66" s="23"/>
      <c r="CS66" s="86">
        <f>+CS71+CS74+CS77+CS80+CS83+CS86</f>
        <v>0</v>
      </c>
      <c r="CT66" s="22"/>
      <c r="CU66" s="89">
        <f>+CU71+CU74+CU77+CU80+CU83+CU86</f>
        <v>0</v>
      </c>
      <c r="CV66" s="23"/>
      <c r="CW66" s="86">
        <f>+CW71+CW74+CW77+CW80+CW83+CW86</f>
        <v>0</v>
      </c>
      <c r="CX66" s="22"/>
      <c r="CY66" s="89">
        <f>+CY71+CY74+CY77+CY80+CY83+CY86</f>
        <v>0</v>
      </c>
      <c r="CZ66" s="23"/>
      <c r="DA66" s="86">
        <f>+DA71+DA74+DA77+DA80+DA83+DA86</f>
        <v>0</v>
      </c>
      <c r="DB66" s="22"/>
      <c r="DC66" s="89">
        <f>+DC71+DC74+DC77+DC80+DC83+DC86</f>
        <v>0</v>
      </c>
      <c r="DD66" s="23"/>
      <c r="DE66" s="86">
        <f>+DE71+DE74+DE77+DE80+DE83+DE86</f>
        <v>0</v>
      </c>
      <c r="DF66" s="22"/>
      <c r="DG66" s="89">
        <f>+DG71+DG74+DG77+DG80+DG83+DG86</f>
        <v>0</v>
      </c>
      <c r="DH66" s="23"/>
      <c r="DI66" s="86">
        <f>+DI71+DI74+DI77+DI80+DI83+DI86</f>
        <v>0</v>
      </c>
      <c r="DJ66" s="22"/>
      <c r="DK66" s="89">
        <f>+DK71+DK74+DK77+DK80+DK83+DK86</f>
        <v>0</v>
      </c>
      <c r="DL66" s="23"/>
      <c r="DM66" s="86">
        <f>+DM71+DM74+DM77+DM80+DM83+DM86</f>
        <v>0</v>
      </c>
      <c r="DN66" s="22"/>
      <c r="DO66" s="89">
        <f>+DO71+DO74+DO77+DO80+DO83+DO86</f>
        <v>0</v>
      </c>
      <c r="DP66" s="23"/>
      <c r="DQ66" s="86">
        <f>+DQ71+DQ74+DQ77+DQ80+DQ83+DQ86</f>
        <v>0</v>
      </c>
      <c r="DR66" s="22"/>
      <c r="DS66" s="89">
        <f>+DS71+DS74+DS77+DS80+DS83+DS86</f>
        <v>0</v>
      </c>
      <c r="DT66" s="23"/>
      <c r="DU66" s="86">
        <f>+DU71+DU74+DU77+DU80+DU83+DU86</f>
        <v>0</v>
      </c>
      <c r="DV66" s="22"/>
      <c r="DW66" s="89">
        <f>+DW71+DW74+DW77+DW80+DW83+DW86</f>
        <v>0</v>
      </c>
      <c r="DX66" s="44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</row>
    <row r="67" spans="1:145" x14ac:dyDescent="0.35">
      <c r="A67" s="110"/>
      <c r="B67" s="97"/>
      <c r="C67" s="86">
        <f t="shared" ref="C67:AH67" si="0">SUM(C64:C66)</f>
        <v>0</v>
      </c>
      <c r="D67" s="89">
        <f t="shared" si="0"/>
        <v>0</v>
      </c>
      <c r="E67" s="89">
        <f t="shared" si="0"/>
        <v>0</v>
      </c>
      <c r="F67" s="89">
        <f t="shared" si="0"/>
        <v>0</v>
      </c>
      <c r="G67" s="89">
        <f t="shared" si="0"/>
        <v>0</v>
      </c>
      <c r="H67" s="91">
        <f t="shared" si="0"/>
        <v>0</v>
      </c>
      <c r="I67" s="86">
        <f t="shared" si="0"/>
        <v>0</v>
      </c>
      <c r="J67" s="89">
        <f t="shared" si="0"/>
        <v>0</v>
      </c>
      <c r="K67" s="89">
        <f t="shared" si="0"/>
        <v>0</v>
      </c>
      <c r="L67" s="91">
        <f t="shared" si="0"/>
        <v>0</v>
      </c>
      <c r="M67" s="86">
        <f t="shared" si="0"/>
        <v>0</v>
      </c>
      <c r="N67" s="89">
        <f t="shared" si="0"/>
        <v>0</v>
      </c>
      <c r="O67" s="89">
        <f t="shared" si="0"/>
        <v>0</v>
      </c>
      <c r="P67" s="91">
        <f t="shared" si="0"/>
        <v>0</v>
      </c>
      <c r="Q67" s="86">
        <f t="shared" si="0"/>
        <v>0</v>
      </c>
      <c r="R67" s="89">
        <f t="shared" si="0"/>
        <v>0</v>
      </c>
      <c r="S67" s="89">
        <f t="shared" si="0"/>
        <v>0</v>
      </c>
      <c r="T67" s="91">
        <f t="shared" si="0"/>
        <v>0</v>
      </c>
      <c r="U67" s="86">
        <f t="shared" si="0"/>
        <v>0</v>
      </c>
      <c r="V67" s="89">
        <f t="shared" si="0"/>
        <v>0</v>
      </c>
      <c r="W67" s="89">
        <f t="shared" si="0"/>
        <v>0</v>
      </c>
      <c r="X67" s="91">
        <f t="shared" si="0"/>
        <v>0</v>
      </c>
      <c r="Y67" s="86">
        <f t="shared" si="0"/>
        <v>0</v>
      </c>
      <c r="Z67" s="89">
        <f t="shared" si="0"/>
        <v>0</v>
      </c>
      <c r="AA67" s="89">
        <f t="shared" si="0"/>
        <v>0</v>
      </c>
      <c r="AB67" s="91">
        <f t="shared" si="0"/>
        <v>0</v>
      </c>
      <c r="AC67" s="86">
        <f t="shared" si="0"/>
        <v>0</v>
      </c>
      <c r="AD67" s="89">
        <f t="shared" si="0"/>
        <v>0</v>
      </c>
      <c r="AE67" s="89">
        <f t="shared" si="0"/>
        <v>0</v>
      </c>
      <c r="AF67" s="91">
        <f t="shared" si="0"/>
        <v>0</v>
      </c>
      <c r="AG67" s="86">
        <f t="shared" si="0"/>
        <v>0</v>
      </c>
      <c r="AH67" s="89">
        <f t="shared" si="0"/>
        <v>0</v>
      </c>
      <c r="AI67" s="89">
        <f t="shared" ref="AI67:BN67" si="1">SUM(AI64:AI66)</f>
        <v>0</v>
      </c>
      <c r="AJ67" s="91">
        <f t="shared" si="1"/>
        <v>0</v>
      </c>
      <c r="AK67" s="86">
        <f t="shared" si="1"/>
        <v>0</v>
      </c>
      <c r="AL67" s="89">
        <f t="shared" si="1"/>
        <v>0</v>
      </c>
      <c r="AM67" s="89">
        <f t="shared" si="1"/>
        <v>0</v>
      </c>
      <c r="AN67" s="91">
        <f t="shared" si="1"/>
        <v>0</v>
      </c>
      <c r="AO67" s="86">
        <f t="shared" si="1"/>
        <v>0</v>
      </c>
      <c r="AP67" s="89">
        <f t="shared" si="1"/>
        <v>0</v>
      </c>
      <c r="AQ67" s="89">
        <f t="shared" si="1"/>
        <v>0</v>
      </c>
      <c r="AR67" s="91">
        <f t="shared" si="1"/>
        <v>0</v>
      </c>
      <c r="AS67" s="86">
        <f t="shared" si="1"/>
        <v>0</v>
      </c>
      <c r="AT67" s="89">
        <f t="shared" si="1"/>
        <v>0</v>
      </c>
      <c r="AU67" s="89">
        <f t="shared" si="1"/>
        <v>0</v>
      </c>
      <c r="AV67" s="91">
        <f t="shared" si="1"/>
        <v>0</v>
      </c>
      <c r="AW67" s="86">
        <f t="shared" si="1"/>
        <v>0</v>
      </c>
      <c r="AX67" s="89">
        <f t="shared" si="1"/>
        <v>0</v>
      </c>
      <c r="AY67" s="89">
        <f t="shared" si="1"/>
        <v>0</v>
      </c>
      <c r="AZ67" s="91">
        <f t="shared" si="1"/>
        <v>0</v>
      </c>
      <c r="BA67" s="86">
        <f t="shared" si="1"/>
        <v>0</v>
      </c>
      <c r="BB67" s="89">
        <f t="shared" si="1"/>
        <v>0</v>
      </c>
      <c r="BC67" s="89">
        <f t="shared" si="1"/>
        <v>0</v>
      </c>
      <c r="BD67" s="91">
        <f t="shared" si="1"/>
        <v>0</v>
      </c>
      <c r="BE67" s="86">
        <f t="shared" si="1"/>
        <v>0</v>
      </c>
      <c r="BF67" s="89">
        <f t="shared" si="1"/>
        <v>0</v>
      </c>
      <c r="BG67" s="89">
        <f t="shared" si="1"/>
        <v>0</v>
      </c>
      <c r="BH67" s="91">
        <f t="shared" si="1"/>
        <v>0</v>
      </c>
      <c r="BI67" s="86">
        <f t="shared" si="1"/>
        <v>0</v>
      </c>
      <c r="BJ67" s="89">
        <f t="shared" si="1"/>
        <v>0</v>
      </c>
      <c r="BK67" s="89">
        <f t="shared" si="1"/>
        <v>0</v>
      </c>
      <c r="BL67" s="91">
        <f t="shared" si="1"/>
        <v>0</v>
      </c>
      <c r="BM67" s="86">
        <f t="shared" si="1"/>
        <v>0</v>
      </c>
      <c r="BN67" s="89">
        <f t="shared" si="1"/>
        <v>0</v>
      </c>
      <c r="BO67" s="89">
        <f t="shared" ref="BO67:CT67" si="2">SUM(BO64:BO66)</f>
        <v>0</v>
      </c>
      <c r="BP67" s="91">
        <f t="shared" si="2"/>
        <v>0</v>
      </c>
      <c r="BQ67" s="86">
        <f t="shared" si="2"/>
        <v>0</v>
      </c>
      <c r="BR67" s="89">
        <f t="shared" si="2"/>
        <v>0</v>
      </c>
      <c r="BS67" s="89">
        <f t="shared" si="2"/>
        <v>0</v>
      </c>
      <c r="BT67" s="91">
        <f t="shared" si="2"/>
        <v>0</v>
      </c>
      <c r="BU67" s="86">
        <f t="shared" si="2"/>
        <v>0</v>
      </c>
      <c r="BV67" s="89">
        <f t="shared" si="2"/>
        <v>0</v>
      </c>
      <c r="BW67" s="89">
        <f t="shared" si="2"/>
        <v>0</v>
      </c>
      <c r="BX67" s="91">
        <f t="shared" si="2"/>
        <v>0</v>
      </c>
      <c r="BY67" s="86">
        <f t="shared" si="2"/>
        <v>0</v>
      </c>
      <c r="BZ67" s="89">
        <f t="shared" si="2"/>
        <v>0</v>
      </c>
      <c r="CA67" s="89">
        <f t="shared" si="2"/>
        <v>0</v>
      </c>
      <c r="CB67" s="91">
        <f t="shared" si="2"/>
        <v>0</v>
      </c>
      <c r="CC67" s="86">
        <f t="shared" si="2"/>
        <v>0</v>
      </c>
      <c r="CD67" s="89">
        <f t="shared" si="2"/>
        <v>0</v>
      </c>
      <c r="CE67" s="89">
        <f t="shared" si="2"/>
        <v>0</v>
      </c>
      <c r="CF67" s="91">
        <f t="shared" si="2"/>
        <v>0</v>
      </c>
      <c r="CG67" s="86">
        <f t="shared" si="2"/>
        <v>0</v>
      </c>
      <c r="CH67" s="89">
        <f t="shared" si="2"/>
        <v>0</v>
      </c>
      <c r="CI67" s="89">
        <f t="shared" si="2"/>
        <v>0</v>
      </c>
      <c r="CJ67" s="91">
        <f t="shared" si="2"/>
        <v>0</v>
      </c>
      <c r="CK67" s="86">
        <f t="shared" si="2"/>
        <v>0</v>
      </c>
      <c r="CL67" s="89">
        <f t="shared" si="2"/>
        <v>0</v>
      </c>
      <c r="CM67" s="89">
        <f t="shared" si="2"/>
        <v>0</v>
      </c>
      <c r="CN67" s="91">
        <f t="shared" si="2"/>
        <v>0</v>
      </c>
      <c r="CO67" s="86">
        <f t="shared" si="2"/>
        <v>0</v>
      </c>
      <c r="CP67" s="89">
        <f t="shared" si="2"/>
        <v>0</v>
      </c>
      <c r="CQ67" s="89">
        <f t="shared" si="2"/>
        <v>0</v>
      </c>
      <c r="CR67" s="91">
        <f t="shared" si="2"/>
        <v>0</v>
      </c>
      <c r="CS67" s="86">
        <f t="shared" si="2"/>
        <v>0</v>
      </c>
      <c r="CT67" s="89">
        <f t="shared" si="2"/>
        <v>0</v>
      </c>
      <c r="CU67" s="89">
        <f t="shared" ref="CU67:DX67" si="3">SUM(CU64:CU66)</f>
        <v>0</v>
      </c>
      <c r="CV67" s="91">
        <f t="shared" si="3"/>
        <v>0</v>
      </c>
      <c r="CW67" s="86">
        <f t="shared" si="3"/>
        <v>0</v>
      </c>
      <c r="CX67" s="89">
        <f t="shared" si="3"/>
        <v>0</v>
      </c>
      <c r="CY67" s="89">
        <f t="shared" si="3"/>
        <v>0</v>
      </c>
      <c r="CZ67" s="91">
        <f t="shared" si="3"/>
        <v>0</v>
      </c>
      <c r="DA67" s="86">
        <f t="shared" si="3"/>
        <v>0</v>
      </c>
      <c r="DB67" s="89">
        <f t="shared" si="3"/>
        <v>0</v>
      </c>
      <c r="DC67" s="89">
        <f t="shared" si="3"/>
        <v>0</v>
      </c>
      <c r="DD67" s="91">
        <f t="shared" si="3"/>
        <v>0</v>
      </c>
      <c r="DE67" s="86">
        <f t="shared" si="3"/>
        <v>0</v>
      </c>
      <c r="DF67" s="89">
        <f t="shared" si="3"/>
        <v>0</v>
      </c>
      <c r="DG67" s="89">
        <f t="shared" si="3"/>
        <v>0</v>
      </c>
      <c r="DH67" s="91">
        <f t="shared" si="3"/>
        <v>0</v>
      </c>
      <c r="DI67" s="86">
        <f t="shared" si="3"/>
        <v>0</v>
      </c>
      <c r="DJ67" s="89">
        <f t="shared" si="3"/>
        <v>0</v>
      </c>
      <c r="DK67" s="89">
        <f t="shared" si="3"/>
        <v>0</v>
      </c>
      <c r="DL67" s="91">
        <f t="shared" si="3"/>
        <v>0</v>
      </c>
      <c r="DM67" s="86">
        <f t="shared" si="3"/>
        <v>0</v>
      </c>
      <c r="DN67" s="89">
        <f t="shared" si="3"/>
        <v>0</v>
      </c>
      <c r="DO67" s="89">
        <f t="shared" si="3"/>
        <v>0</v>
      </c>
      <c r="DP67" s="91">
        <f t="shared" si="3"/>
        <v>0</v>
      </c>
      <c r="DQ67" s="86">
        <f t="shared" si="3"/>
        <v>0</v>
      </c>
      <c r="DR67" s="89">
        <f t="shared" si="3"/>
        <v>0</v>
      </c>
      <c r="DS67" s="89">
        <f t="shared" si="3"/>
        <v>0</v>
      </c>
      <c r="DT67" s="91">
        <f t="shared" si="3"/>
        <v>0</v>
      </c>
      <c r="DU67" s="86">
        <f t="shared" si="3"/>
        <v>0</v>
      </c>
      <c r="DV67" s="89">
        <f t="shared" si="3"/>
        <v>0</v>
      </c>
      <c r="DW67" s="89">
        <f t="shared" si="3"/>
        <v>0</v>
      </c>
      <c r="DX67" s="92">
        <f t="shared" si="3"/>
        <v>0</v>
      </c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</row>
    <row r="68" spans="1:145" x14ac:dyDescent="0.35">
      <c r="A68" s="17" t="s">
        <v>31</v>
      </c>
      <c r="B68" s="109"/>
      <c r="C68" s="24"/>
      <c r="D68" s="22"/>
      <c r="E68" s="22"/>
      <c r="F68" s="22"/>
      <c r="G68" s="22"/>
      <c r="H68" s="23"/>
      <c r="I68" s="24"/>
      <c r="J68" s="22"/>
      <c r="K68" s="22"/>
      <c r="L68" s="23"/>
      <c r="M68" s="24"/>
      <c r="N68" s="22"/>
      <c r="O68" s="22"/>
      <c r="P68" s="23"/>
      <c r="Q68" s="24"/>
      <c r="R68" s="22"/>
      <c r="S68" s="22"/>
      <c r="T68" s="23"/>
      <c r="U68" s="24"/>
      <c r="V68" s="22"/>
      <c r="W68" s="22"/>
      <c r="X68" s="23"/>
      <c r="Y68" s="24"/>
      <c r="Z68" s="22"/>
      <c r="AA68" s="22"/>
      <c r="AB68" s="23"/>
      <c r="AC68" s="24"/>
      <c r="AD68" s="22"/>
      <c r="AE68" s="22"/>
      <c r="AF68" s="23"/>
      <c r="AG68" s="24"/>
      <c r="AH68" s="22"/>
      <c r="AI68" s="22"/>
      <c r="AJ68" s="23"/>
      <c r="AK68" s="24"/>
      <c r="AL68" s="22"/>
      <c r="AM68" s="22"/>
      <c r="AN68" s="23"/>
      <c r="AO68" s="24"/>
      <c r="AP68" s="22"/>
      <c r="AQ68" s="22"/>
      <c r="AR68" s="23"/>
      <c r="AS68" s="24"/>
      <c r="AT68" s="22"/>
      <c r="AU68" s="22"/>
      <c r="AV68" s="23"/>
      <c r="AW68" s="24"/>
      <c r="AX68" s="22"/>
      <c r="AY68" s="22"/>
      <c r="AZ68" s="23"/>
      <c r="BA68" s="24"/>
      <c r="BB68" s="22"/>
      <c r="BC68" s="22"/>
      <c r="BD68" s="23"/>
      <c r="BE68" s="24"/>
      <c r="BF68" s="22"/>
      <c r="BG68" s="22"/>
      <c r="BH68" s="23"/>
      <c r="BI68" s="24"/>
      <c r="BJ68" s="22"/>
      <c r="BK68" s="22"/>
      <c r="BL68" s="23"/>
      <c r="BM68" s="24"/>
      <c r="BN68" s="22"/>
      <c r="BO68" s="22"/>
      <c r="BP68" s="23"/>
      <c r="BQ68" s="24"/>
      <c r="BR68" s="22"/>
      <c r="BS68" s="22"/>
      <c r="BT68" s="23"/>
      <c r="BU68" s="24"/>
      <c r="BV68" s="22"/>
      <c r="BW68" s="22"/>
      <c r="BX68" s="23"/>
      <c r="BY68" s="24"/>
      <c r="BZ68" s="22"/>
      <c r="CA68" s="22"/>
      <c r="CB68" s="23"/>
      <c r="CC68" s="24"/>
      <c r="CD68" s="22"/>
      <c r="CE68" s="22"/>
      <c r="CF68" s="23"/>
      <c r="CG68" s="24"/>
      <c r="CH68" s="22"/>
      <c r="CI68" s="22"/>
      <c r="CJ68" s="23"/>
      <c r="CK68" s="24"/>
      <c r="CL68" s="22"/>
      <c r="CM68" s="22"/>
      <c r="CN68" s="23"/>
      <c r="CO68" s="24"/>
      <c r="CP68" s="22"/>
      <c r="CQ68" s="22"/>
      <c r="CR68" s="23"/>
      <c r="CS68" s="24"/>
      <c r="CT68" s="22"/>
      <c r="CU68" s="22"/>
      <c r="CV68" s="23"/>
      <c r="CW68" s="24"/>
      <c r="CX68" s="22"/>
      <c r="CY68" s="22"/>
      <c r="CZ68" s="23"/>
      <c r="DA68" s="24"/>
      <c r="DB68" s="22"/>
      <c r="DC68" s="22"/>
      <c r="DD68" s="23"/>
      <c r="DE68" s="24"/>
      <c r="DF68" s="22"/>
      <c r="DG68" s="22"/>
      <c r="DH68" s="23"/>
      <c r="DI68" s="24"/>
      <c r="DJ68" s="22"/>
      <c r="DK68" s="22"/>
      <c r="DL68" s="23"/>
      <c r="DM68" s="24"/>
      <c r="DN68" s="22"/>
      <c r="DO68" s="22"/>
      <c r="DP68" s="23"/>
      <c r="DQ68" s="24"/>
      <c r="DR68" s="22"/>
      <c r="DS68" s="22"/>
      <c r="DT68" s="23"/>
      <c r="DU68" s="24"/>
      <c r="DV68" s="22"/>
      <c r="DW68" s="22"/>
      <c r="DX68" s="44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</row>
    <row r="69" spans="1:145" x14ac:dyDescent="0.35">
      <c r="A69" s="17" t="s">
        <v>32</v>
      </c>
      <c r="B69" s="97"/>
      <c r="C69" s="24"/>
      <c r="D69" s="89">
        <f>+D54-D68</f>
        <v>0</v>
      </c>
      <c r="E69" s="22"/>
      <c r="F69" s="89">
        <f>+F54-F68</f>
        <v>682.98</v>
      </c>
      <c r="G69" s="22"/>
      <c r="H69" s="91">
        <f>+H54-H68</f>
        <v>0</v>
      </c>
      <c r="I69" s="24"/>
      <c r="J69" s="89">
        <f>+J54-J68</f>
        <v>-54</v>
      </c>
      <c r="K69" s="22"/>
      <c r="L69" s="91">
        <f>+L54-L68</f>
        <v>0</v>
      </c>
      <c r="M69" s="24"/>
      <c r="N69" s="89">
        <f>+N54-N68</f>
        <v>-120</v>
      </c>
      <c r="O69" s="22"/>
      <c r="P69" s="91">
        <f>+P54-P68</f>
        <v>0</v>
      </c>
      <c r="Q69" s="24"/>
      <c r="R69" s="89">
        <f>+R54-R68</f>
        <v>0</v>
      </c>
      <c r="S69" s="22"/>
      <c r="T69" s="91">
        <f>+T54-T68</f>
        <v>0</v>
      </c>
      <c r="U69" s="24"/>
      <c r="V69" s="89">
        <f>+V54-V68</f>
        <v>0</v>
      </c>
      <c r="W69" s="22"/>
      <c r="X69" s="91">
        <f>+X54-X68</f>
        <v>0</v>
      </c>
      <c r="Y69" s="24"/>
      <c r="Z69" s="89">
        <f>+Z54-Z68</f>
        <v>0</v>
      </c>
      <c r="AA69" s="22"/>
      <c r="AB69" s="91">
        <f>+AB54-AB68</f>
        <v>-200.5</v>
      </c>
      <c r="AC69" s="24"/>
      <c r="AD69" s="89">
        <f>+AD54-AD68</f>
        <v>0</v>
      </c>
      <c r="AE69" s="22"/>
      <c r="AF69" s="91">
        <f>+AF54-AF68</f>
        <v>0</v>
      </c>
      <c r="AG69" s="24"/>
      <c r="AH69" s="89">
        <f>+AH54-AH68</f>
        <v>0</v>
      </c>
      <c r="AI69" s="22"/>
      <c r="AJ69" s="91">
        <f>+AJ54-AJ68</f>
        <v>0</v>
      </c>
      <c r="AK69" s="24"/>
      <c r="AL69" s="89">
        <f>+AL54-AL68</f>
        <v>0</v>
      </c>
      <c r="AM69" s="22"/>
      <c r="AN69" s="91">
        <f>+AN54-AN68</f>
        <v>0</v>
      </c>
      <c r="AO69" s="24"/>
      <c r="AP69" s="89">
        <f>+AP54-AP68</f>
        <v>0</v>
      </c>
      <c r="AQ69" s="22"/>
      <c r="AR69" s="91">
        <f>+AR54-AR68</f>
        <v>0</v>
      </c>
      <c r="AS69" s="24"/>
      <c r="AT69" s="89">
        <f>+AT54-AT68</f>
        <v>0</v>
      </c>
      <c r="AU69" s="22"/>
      <c r="AV69" s="91">
        <f>+AV54-AV68</f>
        <v>0</v>
      </c>
      <c r="AW69" s="24"/>
      <c r="AX69" s="89">
        <f>+AX54-AX68</f>
        <v>0</v>
      </c>
      <c r="AY69" s="22"/>
      <c r="AZ69" s="91">
        <f>+AZ54-AZ68</f>
        <v>0</v>
      </c>
      <c r="BA69" s="24"/>
      <c r="BB69" s="89">
        <f>+BB54-BB68</f>
        <v>0</v>
      </c>
      <c r="BC69" s="22"/>
      <c r="BD69" s="91">
        <f>+BD54-BD68</f>
        <v>0</v>
      </c>
      <c r="BE69" s="24"/>
      <c r="BF69" s="89">
        <f>+BF54-BF68</f>
        <v>0</v>
      </c>
      <c r="BG69" s="22"/>
      <c r="BH69" s="91">
        <f>+BH54-BH68</f>
        <v>0</v>
      </c>
      <c r="BI69" s="24"/>
      <c r="BJ69" s="89">
        <f>+BJ54-BJ68</f>
        <v>0</v>
      </c>
      <c r="BK69" s="22"/>
      <c r="BL69" s="91">
        <f>+BL54-BL68</f>
        <v>0</v>
      </c>
      <c r="BM69" s="24"/>
      <c r="BN69" s="89">
        <f>+BN54-BN68</f>
        <v>0</v>
      </c>
      <c r="BO69" s="22"/>
      <c r="BP69" s="91">
        <f>+BP54-BP68</f>
        <v>0</v>
      </c>
      <c r="BQ69" s="24"/>
      <c r="BR69" s="89">
        <f>+BR54-BR68</f>
        <v>0</v>
      </c>
      <c r="BS69" s="22"/>
      <c r="BT69" s="91">
        <f>+BT54-BT68</f>
        <v>0</v>
      </c>
      <c r="BU69" s="24"/>
      <c r="BV69" s="89">
        <f>+BV54-BV68</f>
        <v>0</v>
      </c>
      <c r="BW69" s="22"/>
      <c r="BX69" s="91">
        <f>+BX54-BX68</f>
        <v>0</v>
      </c>
      <c r="BY69" s="24"/>
      <c r="BZ69" s="89">
        <f>+BZ54-BZ68</f>
        <v>0</v>
      </c>
      <c r="CA69" s="22"/>
      <c r="CB69" s="91">
        <f>+CB54-CB68</f>
        <v>0</v>
      </c>
      <c r="CC69" s="24"/>
      <c r="CD69" s="89">
        <f>+CD54-CD68</f>
        <v>0</v>
      </c>
      <c r="CE69" s="22"/>
      <c r="CF69" s="91">
        <f>+CF54-CF68</f>
        <v>0</v>
      </c>
      <c r="CG69" s="24"/>
      <c r="CH69" s="89">
        <f>+CH54-CH68</f>
        <v>0</v>
      </c>
      <c r="CI69" s="22"/>
      <c r="CJ69" s="91">
        <f>+CJ54-CJ68</f>
        <v>0</v>
      </c>
      <c r="CK69" s="24"/>
      <c r="CL69" s="89">
        <f>+CL54-CL68</f>
        <v>0</v>
      </c>
      <c r="CM69" s="22"/>
      <c r="CN69" s="91">
        <f>+CN54-CN68</f>
        <v>0</v>
      </c>
      <c r="CO69" s="24"/>
      <c r="CP69" s="89">
        <f>+CP54-CP68</f>
        <v>0</v>
      </c>
      <c r="CQ69" s="22"/>
      <c r="CR69" s="91">
        <f>+CR54-CR68</f>
        <v>0</v>
      </c>
      <c r="CS69" s="24"/>
      <c r="CT69" s="89">
        <f>+CT54-CT68</f>
        <v>0</v>
      </c>
      <c r="CU69" s="22"/>
      <c r="CV69" s="91">
        <f>+CV54-CV68</f>
        <v>0</v>
      </c>
      <c r="CW69" s="24"/>
      <c r="CX69" s="89">
        <f>+CX54-CX68</f>
        <v>0</v>
      </c>
      <c r="CY69" s="22"/>
      <c r="CZ69" s="91">
        <f>+CZ54-CZ68</f>
        <v>0</v>
      </c>
      <c r="DA69" s="24"/>
      <c r="DB69" s="89">
        <f>+DB54-DB68</f>
        <v>0</v>
      </c>
      <c r="DC69" s="22"/>
      <c r="DD69" s="91">
        <f>+DD54-DD68</f>
        <v>0</v>
      </c>
      <c r="DE69" s="24"/>
      <c r="DF69" s="89">
        <f>+DF54-DF68</f>
        <v>0</v>
      </c>
      <c r="DG69" s="22"/>
      <c r="DH69" s="91">
        <f>+DH54-DH68</f>
        <v>0</v>
      </c>
      <c r="DI69" s="24"/>
      <c r="DJ69" s="89">
        <f>+DJ54-DJ68</f>
        <v>0</v>
      </c>
      <c r="DK69" s="22"/>
      <c r="DL69" s="91">
        <f>+DL54-DL68</f>
        <v>0</v>
      </c>
      <c r="DM69" s="24"/>
      <c r="DN69" s="89">
        <f>+DN54-DN68</f>
        <v>0</v>
      </c>
      <c r="DO69" s="22"/>
      <c r="DP69" s="91">
        <f>+DP54-DP68</f>
        <v>0</v>
      </c>
      <c r="DQ69" s="24"/>
      <c r="DR69" s="89">
        <f>+DR54-DR68</f>
        <v>0</v>
      </c>
      <c r="DS69" s="22"/>
      <c r="DT69" s="91">
        <f>+DT54-DT68</f>
        <v>0</v>
      </c>
      <c r="DU69" s="24"/>
      <c r="DV69" s="89">
        <f>+DV54-DV68</f>
        <v>0</v>
      </c>
      <c r="DW69" s="22"/>
      <c r="DX69" s="92">
        <f>+DX54-DX68</f>
        <v>0</v>
      </c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</row>
    <row r="70" spans="1:145" x14ac:dyDescent="0.35">
      <c r="A70" s="17"/>
      <c r="B70" s="98"/>
      <c r="C70" s="39"/>
      <c r="D70" s="40"/>
      <c r="E70" s="40"/>
      <c r="F70" s="40"/>
      <c r="G70" s="40"/>
      <c r="H70" s="41"/>
      <c r="I70" s="39"/>
      <c r="J70" s="40"/>
      <c r="K70" s="40"/>
      <c r="L70" s="41"/>
      <c r="M70" s="39"/>
      <c r="N70" s="40"/>
      <c r="O70" s="40"/>
      <c r="P70" s="41"/>
      <c r="Q70" s="39"/>
      <c r="R70" s="40"/>
      <c r="S70" s="40"/>
      <c r="T70" s="41"/>
      <c r="U70" s="39"/>
      <c r="V70" s="40"/>
      <c r="W70" s="40"/>
      <c r="X70" s="41"/>
      <c r="Y70" s="39"/>
      <c r="Z70" s="40"/>
      <c r="AA70" s="40"/>
      <c r="AB70" s="41"/>
      <c r="AC70" s="39"/>
      <c r="AD70" s="40"/>
      <c r="AE70" s="40"/>
      <c r="AF70" s="41"/>
      <c r="AG70" s="39"/>
      <c r="AH70" s="40"/>
      <c r="AI70" s="40"/>
      <c r="AJ70" s="41"/>
      <c r="AK70" s="39"/>
      <c r="AL70" s="40"/>
      <c r="AM70" s="40"/>
      <c r="AN70" s="41"/>
      <c r="AO70" s="39"/>
      <c r="AP70" s="40"/>
      <c r="AQ70" s="40"/>
      <c r="AR70" s="41"/>
      <c r="AS70" s="39"/>
      <c r="AT70" s="40"/>
      <c r="AU70" s="40"/>
      <c r="AV70" s="41"/>
      <c r="AW70" s="39"/>
      <c r="AX70" s="40"/>
      <c r="AY70" s="40"/>
      <c r="AZ70" s="41"/>
      <c r="BA70" s="39"/>
      <c r="BB70" s="40"/>
      <c r="BC70" s="40"/>
      <c r="BD70" s="41"/>
      <c r="BE70" s="39"/>
      <c r="BF70" s="40"/>
      <c r="BG70" s="40"/>
      <c r="BH70" s="41"/>
      <c r="BI70" s="39"/>
      <c r="BJ70" s="40"/>
      <c r="BK70" s="40"/>
      <c r="BL70" s="41"/>
      <c r="BM70" s="39"/>
      <c r="BN70" s="40"/>
      <c r="BO70" s="40"/>
      <c r="BP70" s="41"/>
      <c r="BQ70" s="39"/>
      <c r="BR70" s="40"/>
      <c r="BS70" s="40"/>
      <c r="BT70" s="41"/>
      <c r="BU70" s="39"/>
      <c r="BV70" s="40"/>
      <c r="BW70" s="40"/>
      <c r="BX70" s="41"/>
      <c r="BY70" s="39"/>
      <c r="BZ70" s="40"/>
      <c r="CA70" s="40"/>
      <c r="CB70" s="41"/>
      <c r="CC70" s="39"/>
      <c r="CD70" s="40"/>
      <c r="CE70" s="40"/>
      <c r="CF70" s="41"/>
      <c r="CG70" s="39"/>
      <c r="CH70" s="40"/>
      <c r="CI70" s="40"/>
      <c r="CJ70" s="41"/>
      <c r="CK70" s="39"/>
      <c r="CL70" s="40"/>
      <c r="CM70" s="40"/>
      <c r="CN70" s="41"/>
      <c r="CO70" s="39"/>
      <c r="CP70" s="40"/>
      <c r="CQ70" s="40"/>
      <c r="CR70" s="41"/>
      <c r="CS70" s="39"/>
      <c r="CT70" s="40"/>
      <c r="CU70" s="40"/>
      <c r="CV70" s="41"/>
      <c r="CW70" s="39"/>
      <c r="CX70" s="40"/>
      <c r="CY70" s="40"/>
      <c r="CZ70" s="41"/>
      <c r="DA70" s="39"/>
      <c r="DB70" s="40"/>
      <c r="DC70" s="40"/>
      <c r="DD70" s="41"/>
      <c r="DE70" s="39"/>
      <c r="DF70" s="40"/>
      <c r="DG70" s="40"/>
      <c r="DH70" s="41"/>
      <c r="DI70" s="39"/>
      <c r="DJ70" s="40"/>
      <c r="DK70" s="40"/>
      <c r="DL70" s="41"/>
      <c r="DM70" s="39"/>
      <c r="DN70" s="40"/>
      <c r="DO70" s="40"/>
      <c r="DP70" s="41"/>
      <c r="DQ70" s="39"/>
      <c r="DR70" s="40"/>
      <c r="DS70" s="40"/>
      <c r="DT70" s="41"/>
      <c r="DU70" s="39"/>
      <c r="DV70" s="40"/>
      <c r="DW70" s="40"/>
      <c r="DX70" s="42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</row>
    <row r="71" spans="1:145" x14ac:dyDescent="0.35">
      <c r="A71" s="17" t="s">
        <v>33</v>
      </c>
      <c r="B71" s="96"/>
      <c r="C71" s="87">
        <f t="shared" ref="C71:C88" si="4">+D71-B71</f>
        <v>0</v>
      </c>
      <c r="D71" s="40"/>
      <c r="E71" s="88">
        <f t="shared" ref="E71:E88" si="5">+F71-D71</f>
        <v>0</v>
      </c>
      <c r="F71" s="40"/>
      <c r="G71" s="88">
        <f t="shared" ref="G71:G88" si="6">+H71-F71</f>
        <v>0</v>
      </c>
      <c r="H71" s="41"/>
      <c r="I71" s="87">
        <f t="shared" ref="I71:I88" si="7">+J71-H71</f>
        <v>0</v>
      </c>
      <c r="J71" s="40"/>
      <c r="K71" s="88">
        <f t="shared" ref="K71:K88" si="8">+L71-J71</f>
        <v>0</v>
      </c>
      <c r="L71" s="41"/>
      <c r="M71" s="87">
        <f t="shared" ref="M71:M88" si="9">+N71-L71</f>
        <v>0</v>
      </c>
      <c r="N71" s="40"/>
      <c r="O71" s="88">
        <f t="shared" ref="O71:O88" si="10">+P71-N71</f>
        <v>0</v>
      </c>
      <c r="P71" s="41"/>
      <c r="Q71" s="87">
        <f t="shared" ref="Q71:Q88" si="11">+R71-P71</f>
        <v>0</v>
      </c>
      <c r="R71" s="40"/>
      <c r="S71" s="88">
        <f t="shared" ref="S71:S88" si="12">+T71-R71</f>
        <v>0</v>
      </c>
      <c r="T71" s="41"/>
      <c r="U71" s="87">
        <f t="shared" ref="U71:U89" si="13">+V71-T71</f>
        <v>0</v>
      </c>
      <c r="V71" s="40"/>
      <c r="W71" s="88">
        <f t="shared" ref="W71:W88" si="14">+X71-V71</f>
        <v>0</v>
      </c>
      <c r="X71" s="41"/>
      <c r="Y71" s="87">
        <f t="shared" ref="Y71:Y88" si="15">+Z71-X71</f>
        <v>0</v>
      </c>
      <c r="Z71" s="40"/>
      <c r="AA71" s="88">
        <f t="shared" ref="AA71:AA88" si="16">+AB71-Z71</f>
        <v>0</v>
      </c>
      <c r="AB71" s="41"/>
      <c r="AC71" s="87">
        <f t="shared" ref="AC71:AC88" si="17">+AD71-AB71</f>
        <v>0</v>
      </c>
      <c r="AD71" s="40"/>
      <c r="AE71" s="88">
        <f t="shared" ref="AE71:AE88" si="18">+AF71-AD71</f>
        <v>0</v>
      </c>
      <c r="AF71" s="41"/>
      <c r="AG71" s="87">
        <f t="shared" ref="AG71:AG88" si="19">+AH71-AF71</f>
        <v>0</v>
      </c>
      <c r="AH71" s="40"/>
      <c r="AI71" s="88">
        <f t="shared" ref="AI71:AI88" si="20">+AJ71-AH71</f>
        <v>0</v>
      </c>
      <c r="AJ71" s="41"/>
      <c r="AK71" s="87">
        <f t="shared" ref="AK71:AK88" si="21">+AL71-AJ71</f>
        <v>0</v>
      </c>
      <c r="AL71" s="40"/>
      <c r="AM71" s="88">
        <f t="shared" ref="AM71:AM88" si="22">+AN71-AL71</f>
        <v>0</v>
      </c>
      <c r="AN71" s="41"/>
      <c r="AO71" s="87">
        <f t="shared" ref="AO71:AO88" si="23">+AP71-AN71</f>
        <v>0</v>
      </c>
      <c r="AP71" s="40"/>
      <c r="AQ71" s="88">
        <f t="shared" ref="AQ71:AQ88" si="24">+AR71-AP71</f>
        <v>0</v>
      </c>
      <c r="AR71" s="41"/>
      <c r="AS71" s="87">
        <f t="shared" ref="AS71:AS88" si="25">+AT71-AR71</f>
        <v>0</v>
      </c>
      <c r="AT71" s="40"/>
      <c r="AU71" s="88">
        <f t="shared" ref="AU71:AU88" si="26">+AV71-AT71</f>
        <v>0</v>
      </c>
      <c r="AV71" s="41"/>
      <c r="AW71" s="87">
        <f t="shared" ref="AW71:AW88" si="27">+AX71-AV71</f>
        <v>0</v>
      </c>
      <c r="AX71" s="40"/>
      <c r="AY71" s="88">
        <f t="shared" ref="AY71:AY88" si="28">+AZ71-AX71</f>
        <v>0</v>
      </c>
      <c r="AZ71" s="41"/>
      <c r="BA71" s="87">
        <f t="shared" ref="BA71:BA88" si="29">+BB71-AZ71</f>
        <v>0</v>
      </c>
      <c r="BB71" s="40"/>
      <c r="BC71" s="88">
        <f t="shared" ref="BC71:BC88" si="30">+BD71-BB71</f>
        <v>0</v>
      </c>
      <c r="BD71" s="41"/>
      <c r="BE71" s="87">
        <f t="shared" ref="BE71:BE88" si="31">+BF71-BD71</f>
        <v>0</v>
      </c>
      <c r="BF71" s="40"/>
      <c r="BG71" s="88">
        <f t="shared" ref="BG71:BG88" si="32">+BH71-BF71</f>
        <v>0</v>
      </c>
      <c r="BH71" s="41"/>
      <c r="BI71" s="87">
        <f t="shared" ref="BI71:BI88" si="33">+BJ71-BH71</f>
        <v>0</v>
      </c>
      <c r="BJ71" s="40"/>
      <c r="BK71" s="88">
        <f t="shared" ref="BK71:BK88" si="34">+BL71-BJ71</f>
        <v>0</v>
      </c>
      <c r="BL71" s="41"/>
      <c r="BM71" s="87">
        <f t="shared" ref="BM71:BM88" si="35">+BN71-BL71</f>
        <v>0</v>
      </c>
      <c r="BN71" s="40"/>
      <c r="BO71" s="88">
        <f t="shared" ref="BO71:BO88" si="36">+BP71-BN71</f>
        <v>0</v>
      </c>
      <c r="BP71" s="41"/>
      <c r="BQ71" s="87">
        <f t="shared" ref="BQ71:BQ88" si="37">+BR71-BP71</f>
        <v>0</v>
      </c>
      <c r="BR71" s="40"/>
      <c r="BS71" s="88">
        <f t="shared" ref="BS71:BS88" si="38">+BT71-BR71</f>
        <v>0</v>
      </c>
      <c r="BT71" s="41"/>
      <c r="BU71" s="87">
        <f t="shared" ref="BU71:BU88" si="39">+BV71-BT71</f>
        <v>0</v>
      </c>
      <c r="BV71" s="40"/>
      <c r="BW71" s="88">
        <f t="shared" ref="BW71:BW88" si="40">+BX71-BV71</f>
        <v>0</v>
      </c>
      <c r="BX71" s="41"/>
      <c r="BY71" s="87">
        <f t="shared" ref="BY71:BY88" si="41">+BZ71-BX71</f>
        <v>0</v>
      </c>
      <c r="BZ71" s="40"/>
      <c r="CA71" s="88">
        <f t="shared" ref="CA71:CA88" si="42">+CB71-BZ71</f>
        <v>0</v>
      </c>
      <c r="CB71" s="41"/>
      <c r="CC71" s="87">
        <f t="shared" ref="CC71:CC88" si="43">+CD71-CB71</f>
        <v>0</v>
      </c>
      <c r="CD71" s="40"/>
      <c r="CE71" s="88">
        <f t="shared" ref="CE71:CE88" si="44">+CF71-CD71</f>
        <v>0</v>
      </c>
      <c r="CF71" s="41"/>
      <c r="CG71" s="87">
        <f t="shared" ref="CG71:CG88" si="45">+CH71-CF71</f>
        <v>0</v>
      </c>
      <c r="CH71" s="40"/>
      <c r="CI71" s="88">
        <f t="shared" ref="CI71:CI88" si="46">+CJ71-CH71</f>
        <v>0</v>
      </c>
      <c r="CJ71" s="41"/>
      <c r="CK71" s="87">
        <f t="shared" ref="CK71:CK88" si="47">+CL71-CJ71</f>
        <v>0</v>
      </c>
      <c r="CL71" s="40"/>
      <c r="CM71" s="88">
        <f t="shared" ref="CM71:CM88" si="48">+CN71-CL71</f>
        <v>0</v>
      </c>
      <c r="CN71" s="41"/>
      <c r="CO71" s="87">
        <f t="shared" ref="CO71:CO88" si="49">+CP71-CN71</f>
        <v>0</v>
      </c>
      <c r="CP71" s="40"/>
      <c r="CQ71" s="88">
        <f t="shared" ref="CQ71:CQ88" si="50">+CR71-CP71</f>
        <v>0</v>
      </c>
      <c r="CR71" s="41"/>
      <c r="CS71" s="87">
        <f t="shared" ref="CS71:CS88" si="51">+CT71-CR71</f>
        <v>0</v>
      </c>
      <c r="CT71" s="40"/>
      <c r="CU71" s="88">
        <f t="shared" ref="CU71:CU88" si="52">+CV71-CT71</f>
        <v>0</v>
      </c>
      <c r="CV71" s="41"/>
      <c r="CW71" s="87">
        <f t="shared" ref="CW71:CW88" si="53">+CX71-CV71</f>
        <v>0</v>
      </c>
      <c r="CX71" s="40"/>
      <c r="CY71" s="88">
        <f t="shared" ref="CY71:CY88" si="54">+CZ71-CX71</f>
        <v>0</v>
      </c>
      <c r="CZ71" s="41"/>
      <c r="DA71" s="87">
        <f t="shared" ref="DA71:DA88" si="55">+DB71-CZ71</f>
        <v>0</v>
      </c>
      <c r="DB71" s="40"/>
      <c r="DC71" s="88">
        <f t="shared" ref="DC71:DC88" si="56">+DD71-DB71</f>
        <v>0</v>
      </c>
      <c r="DD71" s="41"/>
      <c r="DE71" s="87">
        <f t="shared" ref="DE71:DE88" si="57">+DF71-DD71</f>
        <v>0</v>
      </c>
      <c r="DF71" s="40"/>
      <c r="DG71" s="88">
        <f t="shared" ref="DG71:DG88" si="58">+DH71-DF71</f>
        <v>0</v>
      </c>
      <c r="DH71" s="41"/>
      <c r="DI71" s="87">
        <f t="shared" ref="DI71:DI88" si="59">+DJ71-DH71</f>
        <v>0</v>
      </c>
      <c r="DJ71" s="40"/>
      <c r="DK71" s="88">
        <f t="shared" ref="DK71:DK88" si="60">+DL71-DJ71</f>
        <v>0</v>
      </c>
      <c r="DL71" s="41"/>
      <c r="DM71" s="87">
        <f t="shared" ref="DM71:DM88" si="61">+DN71-DL71</f>
        <v>0</v>
      </c>
      <c r="DN71" s="40"/>
      <c r="DO71" s="88">
        <f t="shared" ref="DO71:DO88" si="62">+DP71-DN71</f>
        <v>0</v>
      </c>
      <c r="DP71" s="41"/>
      <c r="DQ71" s="87">
        <f t="shared" ref="DQ71:DQ88" si="63">+DR71-DP71</f>
        <v>0</v>
      </c>
      <c r="DR71" s="40"/>
      <c r="DS71" s="88">
        <f t="shared" ref="DS71:DS88" si="64">+DT71-DR71</f>
        <v>0</v>
      </c>
      <c r="DT71" s="41"/>
      <c r="DU71" s="87">
        <f t="shared" ref="DU71:DU88" si="65">+DV71-DT71</f>
        <v>0</v>
      </c>
      <c r="DV71" s="40"/>
      <c r="DW71" s="88">
        <f t="shared" ref="DW71:DW88" si="66">+DX71-DV71</f>
        <v>0</v>
      </c>
      <c r="DX71" s="42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</row>
    <row r="72" spans="1:145" x14ac:dyDescent="0.35">
      <c r="A72" s="17" t="s">
        <v>34</v>
      </c>
      <c r="B72" s="96"/>
      <c r="C72" s="87">
        <f t="shared" si="4"/>
        <v>0</v>
      </c>
      <c r="D72" s="40"/>
      <c r="E72" s="88">
        <f t="shared" si="5"/>
        <v>0</v>
      </c>
      <c r="F72" s="40"/>
      <c r="G72" s="88">
        <f t="shared" si="6"/>
        <v>0</v>
      </c>
      <c r="H72" s="41"/>
      <c r="I72" s="87">
        <f t="shared" si="7"/>
        <v>0</v>
      </c>
      <c r="J72" s="40"/>
      <c r="K72" s="88">
        <f t="shared" si="8"/>
        <v>0</v>
      </c>
      <c r="L72" s="41"/>
      <c r="M72" s="87">
        <f t="shared" si="9"/>
        <v>0</v>
      </c>
      <c r="N72" s="40"/>
      <c r="O72" s="88">
        <f t="shared" si="10"/>
        <v>0</v>
      </c>
      <c r="P72" s="41"/>
      <c r="Q72" s="87">
        <f t="shared" si="11"/>
        <v>0</v>
      </c>
      <c r="R72" s="40"/>
      <c r="S72" s="88">
        <f t="shared" si="12"/>
        <v>0</v>
      </c>
      <c r="T72" s="41"/>
      <c r="U72" s="87">
        <f t="shared" si="13"/>
        <v>0</v>
      </c>
      <c r="V72" s="40"/>
      <c r="W72" s="88">
        <f t="shared" si="14"/>
        <v>0</v>
      </c>
      <c r="X72" s="41"/>
      <c r="Y72" s="87">
        <f t="shared" si="15"/>
        <v>0</v>
      </c>
      <c r="Z72" s="40"/>
      <c r="AA72" s="88">
        <f t="shared" si="16"/>
        <v>0</v>
      </c>
      <c r="AB72" s="41"/>
      <c r="AC72" s="87">
        <f t="shared" si="17"/>
        <v>0</v>
      </c>
      <c r="AD72" s="40"/>
      <c r="AE72" s="88">
        <f t="shared" si="18"/>
        <v>0</v>
      </c>
      <c r="AF72" s="41"/>
      <c r="AG72" s="87">
        <f t="shared" si="19"/>
        <v>0</v>
      </c>
      <c r="AH72" s="40"/>
      <c r="AI72" s="88">
        <f t="shared" si="20"/>
        <v>0</v>
      </c>
      <c r="AJ72" s="41"/>
      <c r="AK72" s="87">
        <f t="shared" si="21"/>
        <v>0</v>
      </c>
      <c r="AL72" s="40"/>
      <c r="AM72" s="88">
        <f t="shared" si="22"/>
        <v>0</v>
      </c>
      <c r="AN72" s="41"/>
      <c r="AO72" s="87">
        <f t="shared" si="23"/>
        <v>0</v>
      </c>
      <c r="AP72" s="40"/>
      <c r="AQ72" s="88">
        <f t="shared" si="24"/>
        <v>0</v>
      </c>
      <c r="AR72" s="41"/>
      <c r="AS72" s="87">
        <f t="shared" si="25"/>
        <v>0</v>
      </c>
      <c r="AT72" s="40"/>
      <c r="AU72" s="88">
        <f t="shared" si="26"/>
        <v>0</v>
      </c>
      <c r="AV72" s="41"/>
      <c r="AW72" s="87">
        <f t="shared" si="27"/>
        <v>0</v>
      </c>
      <c r="AX72" s="40"/>
      <c r="AY72" s="88">
        <f t="shared" si="28"/>
        <v>0</v>
      </c>
      <c r="AZ72" s="41"/>
      <c r="BA72" s="87">
        <f t="shared" si="29"/>
        <v>0</v>
      </c>
      <c r="BB72" s="40"/>
      <c r="BC72" s="88">
        <f t="shared" si="30"/>
        <v>0</v>
      </c>
      <c r="BD72" s="41"/>
      <c r="BE72" s="87">
        <f t="shared" si="31"/>
        <v>0</v>
      </c>
      <c r="BF72" s="40"/>
      <c r="BG72" s="88">
        <f t="shared" si="32"/>
        <v>0</v>
      </c>
      <c r="BH72" s="41"/>
      <c r="BI72" s="87">
        <f t="shared" si="33"/>
        <v>0</v>
      </c>
      <c r="BJ72" s="40"/>
      <c r="BK72" s="88">
        <f t="shared" si="34"/>
        <v>0</v>
      </c>
      <c r="BL72" s="41"/>
      <c r="BM72" s="87">
        <f t="shared" si="35"/>
        <v>0</v>
      </c>
      <c r="BN72" s="40"/>
      <c r="BO72" s="88">
        <f t="shared" si="36"/>
        <v>0</v>
      </c>
      <c r="BP72" s="41"/>
      <c r="BQ72" s="87">
        <f t="shared" si="37"/>
        <v>0</v>
      </c>
      <c r="BR72" s="40"/>
      <c r="BS72" s="88">
        <f t="shared" si="38"/>
        <v>0</v>
      </c>
      <c r="BT72" s="41"/>
      <c r="BU72" s="87">
        <f t="shared" si="39"/>
        <v>0</v>
      </c>
      <c r="BV72" s="40"/>
      <c r="BW72" s="88">
        <f t="shared" si="40"/>
        <v>0</v>
      </c>
      <c r="BX72" s="41"/>
      <c r="BY72" s="87">
        <f t="shared" si="41"/>
        <v>0</v>
      </c>
      <c r="BZ72" s="40"/>
      <c r="CA72" s="88">
        <f t="shared" si="42"/>
        <v>0</v>
      </c>
      <c r="CB72" s="41"/>
      <c r="CC72" s="87">
        <f t="shared" si="43"/>
        <v>0</v>
      </c>
      <c r="CD72" s="40"/>
      <c r="CE72" s="88">
        <f t="shared" si="44"/>
        <v>0</v>
      </c>
      <c r="CF72" s="41"/>
      <c r="CG72" s="87">
        <f t="shared" si="45"/>
        <v>0</v>
      </c>
      <c r="CH72" s="40"/>
      <c r="CI72" s="88">
        <f t="shared" si="46"/>
        <v>0</v>
      </c>
      <c r="CJ72" s="41"/>
      <c r="CK72" s="87">
        <f t="shared" si="47"/>
        <v>0</v>
      </c>
      <c r="CL72" s="40"/>
      <c r="CM72" s="88">
        <f t="shared" si="48"/>
        <v>0</v>
      </c>
      <c r="CN72" s="41"/>
      <c r="CO72" s="87">
        <f t="shared" si="49"/>
        <v>0</v>
      </c>
      <c r="CP72" s="40"/>
      <c r="CQ72" s="88">
        <f t="shared" si="50"/>
        <v>0</v>
      </c>
      <c r="CR72" s="41"/>
      <c r="CS72" s="87">
        <f t="shared" si="51"/>
        <v>0</v>
      </c>
      <c r="CT72" s="40"/>
      <c r="CU72" s="88">
        <f t="shared" si="52"/>
        <v>0</v>
      </c>
      <c r="CV72" s="41"/>
      <c r="CW72" s="87">
        <f t="shared" si="53"/>
        <v>0</v>
      </c>
      <c r="CX72" s="40"/>
      <c r="CY72" s="88">
        <f t="shared" si="54"/>
        <v>0</v>
      </c>
      <c r="CZ72" s="41"/>
      <c r="DA72" s="87">
        <f t="shared" si="55"/>
        <v>0</v>
      </c>
      <c r="DB72" s="40"/>
      <c r="DC72" s="88">
        <f t="shared" si="56"/>
        <v>0</v>
      </c>
      <c r="DD72" s="41"/>
      <c r="DE72" s="87">
        <f t="shared" si="57"/>
        <v>0</v>
      </c>
      <c r="DF72" s="40"/>
      <c r="DG72" s="88">
        <f t="shared" si="58"/>
        <v>0</v>
      </c>
      <c r="DH72" s="41"/>
      <c r="DI72" s="87">
        <f t="shared" si="59"/>
        <v>0</v>
      </c>
      <c r="DJ72" s="40"/>
      <c r="DK72" s="88">
        <f t="shared" si="60"/>
        <v>0</v>
      </c>
      <c r="DL72" s="41"/>
      <c r="DM72" s="87">
        <f t="shared" si="61"/>
        <v>0</v>
      </c>
      <c r="DN72" s="40"/>
      <c r="DO72" s="88">
        <f t="shared" si="62"/>
        <v>0</v>
      </c>
      <c r="DP72" s="41"/>
      <c r="DQ72" s="87">
        <f t="shared" si="63"/>
        <v>0</v>
      </c>
      <c r="DR72" s="40"/>
      <c r="DS72" s="88">
        <f t="shared" si="64"/>
        <v>0</v>
      </c>
      <c r="DT72" s="41"/>
      <c r="DU72" s="87">
        <f t="shared" si="65"/>
        <v>0</v>
      </c>
      <c r="DV72" s="40"/>
      <c r="DW72" s="88">
        <f t="shared" si="66"/>
        <v>0</v>
      </c>
      <c r="DX72" s="42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</row>
    <row r="73" spans="1:145" x14ac:dyDescent="0.35">
      <c r="A73" s="17"/>
      <c r="B73" s="96"/>
      <c r="C73" s="87">
        <f t="shared" si="4"/>
        <v>0</v>
      </c>
      <c r="D73" s="40"/>
      <c r="E73" s="88">
        <f t="shared" si="5"/>
        <v>0</v>
      </c>
      <c r="F73" s="40"/>
      <c r="G73" s="88">
        <f t="shared" si="6"/>
        <v>0</v>
      </c>
      <c r="H73" s="41"/>
      <c r="I73" s="87">
        <f t="shared" si="7"/>
        <v>0</v>
      </c>
      <c r="J73" s="40"/>
      <c r="K73" s="88">
        <f t="shared" si="8"/>
        <v>0</v>
      </c>
      <c r="L73" s="41"/>
      <c r="M73" s="87">
        <f t="shared" si="9"/>
        <v>0</v>
      </c>
      <c r="N73" s="40"/>
      <c r="O73" s="88">
        <f t="shared" si="10"/>
        <v>0</v>
      </c>
      <c r="P73" s="41"/>
      <c r="Q73" s="87">
        <f t="shared" si="11"/>
        <v>0</v>
      </c>
      <c r="R73" s="40"/>
      <c r="S73" s="88">
        <f t="shared" si="12"/>
        <v>0</v>
      </c>
      <c r="T73" s="41"/>
      <c r="U73" s="87">
        <f t="shared" si="13"/>
        <v>0</v>
      </c>
      <c r="V73" s="40"/>
      <c r="W73" s="88">
        <f t="shared" si="14"/>
        <v>0</v>
      </c>
      <c r="X73" s="41"/>
      <c r="Y73" s="87">
        <f t="shared" si="15"/>
        <v>0</v>
      </c>
      <c r="Z73" s="40"/>
      <c r="AA73" s="88">
        <f t="shared" si="16"/>
        <v>0</v>
      </c>
      <c r="AB73" s="41"/>
      <c r="AC73" s="87">
        <f t="shared" si="17"/>
        <v>0</v>
      </c>
      <c r="AD73" s="40"/>
      <c r="AE73" s="88">
        <f t="shared" si="18"/>
        <v>0</v>
      </c>
      <c r="AF73" s="41"/>
      <c r="AG73" s="87">
        <f t="shared" si="19"/>
        <v>0</v>
      </c>
      <c r="AH73" s="40"/>
      <c r="AI73" s="88">
        <f t="shared" si="20"/>
        <v>0</v>
      </c>
      <c r="AJ73" s="41"/>
      <c r="AK73" s="87">
        <f t="shared" si="21"/>
        <v>0</v>
      </c>
      <c r="AL73" s="40"/>
      <c r="AM73" s="88">
        <f t="shared" si="22"/>
        <v>0</v>
      </c>
      <c r="AN73" s="41"/>
      <c r="AO73" s="87">
        <f t="shared" si="23"/>
        <v>0</v>
      </c>
      <c r="AP73" s="40"/>
      <c r="AQ73" s="88">
        <f t="shared" si="24"/>
        <v>0</v>
      </c>
      <c r="AR73" s="41"/>
      <c r="AS73" s="87">
        <f t="shared" si="25"/>
        <v>0</v>
      </c>
      <c r="AT73" s="40"/>
      <c r="AU73" s="88">
        <f t="shared" si="26"/>
        <v>0</v>
      </c>
      <c r="AV73" s="41"/>
      <c r="AW73" s="87">
        <f t="shared" si="27"/>
        <v>0</v>
      </c>
      <c r="AX73" s="40"/>
      <c r="AY73" s="88">
        <f t="shared" si="28"/>
        <v>0</v>
      </c>
      <c r="AZ73" s="41"/>
      <c r="BA73" s="87">
        <f t="shared" si="29"/>
        <v>0</v>
      </c>
      <c r="BB73" s="40"/>
      <c r="BC73" s="88">
        <f t="shared" si="30"/>
        <v>0</v>
      </c>
      <c r="BD73" s="41"/>
      <c r="BE73" s="87">
        <f t="shared" si="31"/>
        <v>0</v>
      </c>
      <c r="BF73" s="40"/>
      <c r="BG73" s="88">
        <f t="shared" si="32"/>
        <v>0</v>
      </c>
      <c r="BH73" s="41"/>
      <c r="BI73" s="87">
        <f t="shared" si="33"/>
        <v>0</v>
      </c>
      <c r="BJ73" s="40"/>
      <c r="BK73" s="88">
        <f t="shared" si="34"/>
        <v>0</v>
      </c>
      <c r="BL73" s="41"/>
      <c r="BM73" s="87">
        <f t="shared" si="35"/>
        <v>0</v>
      </c>
      <c r="BN73" s="40"/>
      <c r="BO73" s="88">
        <f t="shared" si="36"/>
        <v>0</v>
      </c>
      <c r="BP73" s="41"/>
      <c r="BQ73" s="87">
        <f t="shared" si="37"/>
        <v>0</v>
      </c>
      <c r="BR73" s="40"/>
      <c r="BS73" s="88">
        <f t="shared" si="38"/>
        <v>0</v>
      </c>
      <c r="BT73" s="41"/>
      <c r="BU73" s="87">
        <f t="shared" si="39"/>
        <v>0</v>
      </c>
      <c r="BV73" s="40"/>
      <c r="BW73" s="88">
        <f t="shared" si="40"/>
        <v>0</v>
      </c>
      <c r="BX73" s="41"/>
      <c r="BY73" s="87">
        <f t="shared" si="41"/>
        <v>0</v>
      </c>
      <c r="BZ73" s="40"/>
      <c r="CA73" s="88">
        <f t="shared" si="42"/>
        <v>0</v>
      </c>
      <c r="CB73" s="41"/>
      <c r="CC73" s="87">
        <f t="shared" si="43"/>
        <v>0</v>
      </c>
      <c r="CD73" s="40"/>
      <c r="CE73" s="88">
        <f t="shared" si="44"/>
        <v>0</v>
      </c>
      <c r="CF73" s="41"/>
      <c r="CG73" s="87">
        <f t="shared" si="45"/>
        <v>0</v>
      </c>
      <c r="CH73" s="40"/>
      <c r="CI73" s="88">
        <f t="shared" si="46"/>
        <v>0</v>
      </c>
      <c r="CJ73" s="41"/>
      <c r="CK73" s="87">
        <f t="shared" si="47"/>
        <v>0</v>
      </c>
      <c r="CL73" s="40"/>
      <c r="CM73" s="88">
        <f t="shared" si="48"/>
        <v>0</v>
      </c>
      <c r="CN73" s="41"/>
      <c r="CO73" s="87">
        <f t="shared" si="49"/>
        <v>0</v>
      </c>
      <c r="CP73" s="40"/>
      <c r="CQ73" s="88">
        <f t="shared" si="50"/>
        <v>0</v>
      </c>
      <c r="CR73" s="41"/>
      <c r="CS73" s="87">
        <f t="shared" si="51"/>
        <v>0</v>
      </c>
      <c r="CT73" s="40"/>
      <c r="CU73" s="88">
        <f t="shared" si="52"/>
        <v>0</v>
      </c>
      <c r="CV73" s="41"/>
      <c r="CW73" s="87">
        <f t="shared" si="53"/>
        <v>0</v>
      </c>
      <c r="CX73" s="40"/>
      <c r="CY73" s="88">
        <f t="shared" si="54"/>
        <v>0</v>
      </c>
      <c r="CZ73" s="41"/>
      <c r="DA73" s="87">
        <f t="shared" si="55"/>
        <v>0</v>
      </c>
      <c r="DB73" s="40"/>
      <c r="DC73" s="88">
        <f t="shared" si="56"/>
        <v>0</v>
      </c>
      <c r="DD73" s="41"/>
      <c r="DE73" s="87">
        <f t="shared" si="57"/>
        <v>0</v>
      </c>
      <c r="DF73" s="40"/>
      <c r="DG73" s="88">
        <f t="shared" si="58"/>
        <v>0</v>
      </c>
      <c r="DH73" s="41"/>
      <c r="DI73" s="87">
        <f t="shared" si="59"/>
        <v>0</v>
      </c>
      <c r="DJ73" s="40"/>
      <c r="DK73" s="88">
        <f t="shared" si="60"/>
        <v>0</v>
      </c>
      <c r="DL73" s="41"/>
      <c r="DM73" s="87">
        <f t="shared" si="61"/>
        <v>0</v>
      </c>
      <c r="DN73" s="40"/>
      <c r="DO73" s="88">
        <f t="shared" si="62"/>
        <v>0</v>
      </c>
      <c r="DP73" s="41"/>
      <c r="DQ73" s="87">
        <f t="shared" si="63"/>
        <v>0</v>
      </c>
      <c r="DR73" s="40"/>
      <c r="DS73" s="88">
        <f t="shared" si="64"/>
        <v>0</v>
      </c>
      <c r="DT73" s="41"/>
      <c r="DU73" s="87">
        <f t="shared" si="65"/>
        <v>0</v>
      </c>
      <c r="DV73" s="40"/>
      <c r="DW73" s="88">
        <f t="shared" si="66"/>
        <v>0</v>
      </c>
      <c r="DX73" s="42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</row>
    <row r="74" spans="1:145" x14ac:dyDescent="0.35">
      <c r="A74" s="17" t="s">
        <v>35</v>
      </c>
      <c r="B74" s="96"/>
      <c r="C74" s="87">
        <f t="shared" si="4"/>
        <v>0</v>
      </c>
      <c r="D74" s="40"/>
      <c r="E74" s="88">
        <f t="shared" si="5"/>
        <v>0</v>
      </c>
      <c r="F74" s="40"/>
      <c r="G74" s="88">
        <f t="shared" si="6"/>
        <v>0</v>
      </c>
      <c r="H74" s="41"/>
      <c r="I74" s="87">
        <f t="shared" si="7"/>
        <v>0</v>
      </c>
      <c r="J74" s="40"/>
      <c r="K74" s="88">
        <f t="shared" si="8"/>
        <v>0</v>
      </c>
      <c r="L74" s="41"/>
      <c r="M74" s="87">
        <f t="shared" si="9"/>
        <v>0</v>
      </c>
      <c r="N74" s="40"/>
      <c r="O74" s="88">
        <f t="shared" si="10"/>
        <v>0</v>
      </c>
      <c r="P74" s="41"/>
      <c r="Q74" s="87">
        <f t="shared" si="11"/>
        <v>0</v>
      </c>
      <c r="R74" s="40"/>
      <c r="S74" s="88">
        <f t="shared" si="12"/>
        <v>0</v>
      </c>
      <c r="T74" s="41"/>
      <c r="U74" s="87">
        <f t="shared" si="13"/>
        <v>0</v>
      </c>
      <c r="V74" s="40"/>
      <c r="W74" s="88">
        <f t="shared" si="14"/>
        <v>0</v>
      </c>
      <c r="X74" s="41"/>
      <c r="Y74" s="87">
        <f t="shared" si="15"/>
        <v>0</v>
      </c>
      <c r="Z74" s="40"/>
      <c r="AA74" s="88">
        <f t="shared" si="16"/>
        <v>0</v>
      </c>
      <c r="AB74" s="41"/>
      <c r="AC74" s="87">
        <f t="shared" si="17"/>
        <v>0</v>
      </c>
      <c r="AD74" s="40"/>
      <c r="AE74" s="88">
        <f t="shared" si="18"/>
        <v>0</v>
      </c>
      <c r="AF74" s="41"/>
      <c r="AG74" s="87">
        <f t="shared" si="19"/>
        <v>0</v>
      </c>
      <c r="AH74" s="40"/>
      <c r="AI74" s="88">
        <f t="shared" si="20"/>
        <v>0</v>
      </c>
      <c r="AJ74" s="41"/>
      <c r="AK74" s="87">
        <f t="shared" si="21"/>
        <v>0</v>
      </c>
      <c r="AL74" s="40"/>
      <c r="AM74" s="88">
        <f t="shared" si="22"/>
        <v>0</v>
      </c>
      <c r="AN74" s="41"/>
      <c r="AO74" s="87">
        <f t="shared" si="23"/>
        <v>0</v>
      </c>
      <c r="AP74" s="40"/>
      <c r="AQ74" s="88">
        <f t="shared" si="24"/>
        <v>0</v>
      </c>
      <c r="AR74" s="41"/>
      <c r="AS74" s="87">
        <f t="shared" si="25"/>
        <v>0</v>
      </c>
      <c r="AT74" s="40"/>
      <c r="AU74" s="88">
        <f t="shared" si="26"/>
        <v>0</v>
      </c>
      <c r="AV74" s="41"/>
      <c r="AW74" s="87">
        <f t="shared" si="27"/>
        <v>0</v>
      </c>
      <c r="AX74" s="40"/>
      <c r="AY74" s="88">
        <f t="shared" si="28"/>
        <v>0</v>
      </c>
      <c r="AZ74" s="41"/>
      <c r="BA74" s="87">
        <f t="shared" si="29"/>
        <v>0</v>
      </c>
      <c r="BB74" s="40"/>
      <c r="BC74" s="88">
        <f t="shared" si="30"/>
        <v>0</v>
      </c>
      <c r="BD74" s="41"/>
      <c r="BE74" s="87">
        <f t="shared" si="31"/>
        <v>0</v>
      </c>
      <c r="BF74" s="40"/>
      <c r="BG74" s="88">
        <f t="shared" si="32"/>
        <v>0</v>
      </c>
      <c r="BH74" s="41"/>
      <c r="BI74" s="87">
        <f t="shared" si="33"/>
        <v>0</v>
      </c>
      <c r="BJ74" s="40"/>
      <c r="BK74" s="88">
        <f t="shared" si="34"/>
        <v>0</v>
      </c>
      <c r="BL74" s="41"/>
      <c r="BM74" s="87">
        <f t="shared" si="35"/>
        <v>0</v>
      </c>
      <c r="BN74" s="40"/>
      <c r="BO74" s="88">
        <f t="shared" si="36"/>
        <v>0</v>
      </c>
      <c r="BP74" s="41"/>
      <c r="BQ74" s="87">
        <f t="shared" si="37"/>
        <v>0</v>
      </c>
      <c r="BR74" s="40"/>
      <c r="BS74" s="88">
        <f t="shared" si="38"/>
        <v>0</v>
      </c>
      <c r="BT74" s="41"/>
      <c r="BU74" s="87">
        <f t="shared" si="39"/>
        <v>0</v>
      </c>
      <c r="BV74" s="40"/>
      <c r="BW74" s="88">
        <f t="shared" si="40"/>
        <v>0</v>
      </c>
      <c r="BX74" s="41"/>
      <c r="BY74" s="87">
        <f t="shared" si="41"/>
        <v>0</v>
      </c>
      <c r="BZ74" s="40"/>
      <c r="CA74" s="88">
        <f t="shared" si="42"/>
        <v>0</v>
      </c>
      <c r="CB74" s="41"/>
      <c r="CC74" s="87">
        <f t="shared" si="43"/>
        <v>0</v>
      </c>
      <c r="CD74" s="40"/>
      <c r="CE74" s="88">
        <f t="shared" si="44"/>
        <v>0</v>
      </c>
      <c r="CF74" s="41"/>
      <c r="CG74" s="87">
        <f t="shared" si="45"/>
        <v>0</v>
      </c>
      <c r="CH74" s="40"/>
      <c r="CI74" s="88">
        <f t="shared" si="46"/>
        <v>0</v>
      </c>
      <c r="CJ74" s="41"/>
      <c r="CK74" s="87">
        <f t="shared" si="47"/>
        <v>0</v>
      </c>
      <c r="CL74" s="40"/>
      <c r="CM74" s="88">
        <f t="shared" si="48"/>
        <v>0</v>
      </c>
      <c r="CN74" s="41"/>
      <c r="CO74" s="87">
        <f t="shared" si="49"/>
        <v>0</v>
      </c>
      <c r="CP74" s="40"/>
      <c r="CQ74" s="88">
        <f t="shared" si="50"/>
        <v>0</v>
      </c>
      <c r="CR74" s="41"/>
      <c r="CS74" s="87">
        <f t="shared" si="51"/>
        <v>0</v>
      </c>
      <c r="CT74" s="40"/>
      <c r="CU74" s="88">
        <f t="shared" si="52"/>
        <v>0</v>
      </c>
      <c r="CV74" s="41"/>
      <c r="CW74" s="87">
        <f t="shared" si="53"/>
        <v>0</v>
      </c>
      <c r="CX74" s="40"/>
      <c r="CY74" s="88">
        <f t="shared" si="54"/>
        <v>0</v>
      </c>
      <c r="CZ74" s="41"/>
      <c r="DA74" s="87">
        <f t="shared" si="55"/>
        <v>0</v>
      </c>
      <c r="DB74" s="40"/>
      <c r="DC74" s="88">
        <f t="shared" si="56"/>
        <v>0</v>
      </c>
      <c r="DD74" s="41"/>
      <c r="DE74" s="87">
        <f t="shared" si="57"/>
        <v>0</v>
      </c>
      <c r="DF74" s="40"/>
      <c r="DG74" s="88">
        <f t="shared" si="58"/>
        <v>0</v>
      </c>
      <c r="DH74" s="41"/>
      <c r="DI74" s="87">
        <f t="shared" si="59"/>
        <v>0</v>
      </c>
      <c r="DJ74" s="40"/>
      <c r="DK74" s="88">
        <f t="shared" si="60"/>
        <v>0</v>
      </c>
      <c r="DL74" s="41"/>
      <c r="DM74" s="87">
        <f t="shared" si="61"/>
        <v>0</v>
      </c>
      <c r="DN74" s="40"/>
      <c r="DO74" s="88">
        <f t="shared" si="62"/>
        <v>0</v>
      </c>
      <c r="DP74" s="41"/>
      <c r="DQ74" s="87">
        <f t="shared" si="63"/>
        <v>0</v>
      </c>
      <c r="DR74" s="40"/>
      <c r="DS74" s="88">
        <f t="shared" si="64"/>
        <v>0</v>
      </c>
      <c r="DT74" s="41"/>
      <c r="DU74" s="87">
        <f t="shared" si="65"/>
        <v>0</v>
      </c>
      <c r="DV74" s="40"/>
      <c r="DW74" s="88">
        <f t="shared" si="66"/>
        <v>0</v>
      </c>
      <c r="DX74" s="42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</row>
    <row r="75" spans="1:145" x14ac:dyDescent="0.35">
      <c r="A75" s="17" t="s">
        <v>36</v>
      </c>
      <c r="B75" s="96"/>
      <c r="C75" s="87">
        <f t="shared" si="4"/>
        <v>0</v>
      </c>
      <c r="D75" s="40"/>
      <c r="E75" s="88">
        <f t="shared" si="5"/>
        <v>0</v>
      </c>
      <c r="F75" s="40"/>
      <c r="G75" s="88">
        <f t="shared" si="6"/>
        <v>0</v>
      </c>
      <c r="H75" s="41"/>
      <c r="I75" s="87">
        <f t="shared" si="7"/>
        <v>0</v>
      </c>
      <c r="J75" s="40"/>
      <c r="K75" s="88">
        <f t="shared" si="8"/>
        <v>0</v>
      </c>
      <c r="L75" s="41"/>
      <c r="M75" s="87">
        <f t="shared" si="9"/>
        <v>0</v>
      </c>
      <c r="N75" s="40"/>
      <c r="O75" s="88">
        <f t="shared" si="10"/>
        <v>0</v>
      </c>
      <c r="P75" s="41"/>
      <c r="Q75" s="87">
        <f t="shared" si="11"/>
        <v>0</v>
      </c>
      <c r="R75" s="40"/>
      <c r="S75" s="88">
        <f t="shared" si="12"/>
        <v>0</v>
      </c>
      <c r="T75" s="41"/>
      <c r="U75" s="87">
        <f t="shared" si="13"/>
        <v>0</v>
      </c>
      <c r="V75" s="40"/>
      <c r="W75" s="88">
        <f t="shared" si="14"/>
        <v>0</v>
      </c>
      <c r="X75" s="41"/>
      <c r="Y75" s="87">
        <f t="shared" si="15"/>
        <v>0</v>
      </c>
      <c r="Z75" s="40"/>
      <c r="AA75" s="88">
        <f t="shared" si="16"/>
        <v>0</v>
      </c>
      <c r="AB75" s="41"/>
      <c r="AC75" s="87">
        <f t="shared" si="17"/>
        <v>0</v>
      </c>
      <c r="AD75" s="40"/>
      <c r="AE75" s="88">
        <f t="shared" si="18"/>
        <v>0</v>
      </c>
      <c r="AF75" s="41"/>
      <c r="AG75" s="87">
        <f t="shared" si="19"/>
        <v>0</v>
      </c>
      <c r="AH75" s="40"/>
      <c r="AI75" s="88">
        <f t="shared" si="20"/>
        <v>0</v>
      </c>
      <c r="AJ75" s="41"/>
      <c r="AK75" s="87">
        <f t="shared" si="21"/>
        <v>0</v>
      </c>
      <c r="AL75" s="40"/>
      <c r="AM75" s="88">
        <f t="shared" si="22"/>
        <v>0</v>
      </c>
      <c r="AN75" s="41"/>
      <c r="AO75" s="87">
        <f t="shared" si="23"/>
        <v>0</v>
      </c>
      <c r="AP75" s="40"/>
      <c r="AQ75" s="88">
        <f t="shared" si="24"/>
        <v>0</v>
      </c>
      <c r="AR75" s="41"/>
      <c r="AS75" s="87">
        <f t="shared" si="25"/>
        <v>0</v>
      </c>
      <c r="AT75" s="40"/>
      <c r="AU75" s="88">
        <f t="shared" si="26"/>
        <v>0</v>
      </c>
      <c r="AV75" s="41"/>
      <c r="AW75" s="87">
        <f t="shared" si="27"/>
        <v>0</v>
      </c>
      <c r="AX75" s="40"/>
      <c r="AY75" s="88">
        <f t="shared" si="28"/>
        <v>0</v>
      </c>
      <c r="AZ75" s="41"/>
      <c r="BA75" s="87">
        <f t="shared" si="29"/>
        <v>0</v>
      </c>
      <c r="BB75" s="40"/>
      <c r="BC75" s="88">
        <f t="shared" si="30"/>
        <v>0</v>
      </c>
      <c r="BD75" s="41"/>
      <c r="BE75" s="87">
        <f t="shared" si="31"/>
        <v>0</v>
      </c>
      <c r="BF75" s="40"/>
      <c r="BG75" s="88">
        <f t="shared" si="32"/>
        <v>0</v>
      </c>
      <c r="BH75" s="41"/>
      <c r="BI75" s="87">
        <f t="shared" si="33"/>
        <v>0</v>
      </c>
      <c r="BJ75" s="40"/>
      <c r="BK75" s="88">
        <f t="shared" si="34"/>
        <v>0</v>
      </c>
      <c r="BL75" s="41"/>
      <c r="BM75" s="87">
        <f t="shared" si="35"/>
        <v>0</v>
      </c>
      <c r="BN75" s="40"/>
      <c r="BO75" s="88">
        <f t="shared" si="36"/>
        <v>0</v>
      </c>
      <c r="BP75" s="41"/>
      <c r="BQ75" s="87">
        <f t="shared" si="37"/>
        <v>0</v>
      </c>
      <c r="BR75" s="40"/>
      <c r="BS75" s="88">
        <f t="shared" si="38"/>
        <v>0</v>
      </c>
      <c r="BT75" s="41"/>
      <c r="BU75" s="87">
        <f t="shared" si="39"/>
        <v>0</v>
      </c>
      <c r="BV75" s="40"/>
      <c r="BW75" s="88">
        <f t="shared" si="40"/>
        <v>0</v>
      </c>
      <c r="BX75" s="41"/>
      <c r="BY75" s="87">
        <f t="shared" si="41"/>
        <v>0</v>
      </c>
      <c r="BZ75" s="40"/>
      <c r="CA75" s="88">
        <f t="shared" si="42"/>
        <v>0</v>
      </c>
      <c r="CB75" s="41"/>
      <c r="CC75" s="87">
        <f t="shared" si="43"/>
        <v>0</v>
      </c>
      <c r="CD75" s="40"/>
      <c r="CE75" s="88">
        <f t="shared" si="44"/>
        <v>0</v>
      </c>
      <c r="CF75" s="41"/>
      <c r="CG75" s="87">
        <f t="shared" si="45"/>
        <v>0</v>
      </c>
      <c r="CH75" s="40"/>
      <c r="CI75" s="88">
        <f t="shared" si="46"/>
        <v>0</v>
      </c>
      <c r="CJ75" s="41"/>
      <c r="CK75" s="87">
        <f t="shared" si="47"/>
        <v>0</v>
      </c>
      <c r="CL75" s="40"/>
      <c r="CM75" s="88">
        <f t="shared" si="48"/>
        <v>0</v>
      </c>
      <c r="CN75" s="41"/>
      <c r="CO75" s="87">
        <f t="shared" si="49"/>
        <v>0</v>
      </c>
      <c r="CP75" s="40"/>
      <c r="CQ75" s="88">
        <f t="shared" si="50"/>
        <v>0</v>
      </c>
      <c r="CR75" s="41"/>
      <c r="CS75" s="87">
        <f t="shared" si="51"/>
        <v>0</v>
      </c>
      <c r="CT75" s="40"/>
      <c r="CU75" s="88">
        <f t="shared" si="52"/>
        <v>0</v>
      </c>
      <c r="CV75" s="41"/>
      <c r="CW75" s="87">
        <f t="shared" si="53"/>
        <v>0</v>
      </c>
      <c r="CX75" s="40"/>
      <c r="CY75" s="88">
        <f t="shared" si="54"/>
        <v>0</v>
      </c>
      <c r="CZ75" s="41"/>
      <c r="DA75" s="87">
        <f t="shared" si="55"/>
        <v>0</v>
      </c>
      <c r="DB75" s="40"/>
      <c r="DC75" s="88">
        <f t="shared" si="56"/>
        <v>0</v>
      </c>
      <c r="DD75" s="41"/>
      <c r="DE75" s="87">
        <f t="shared" si="57"/>
        <v>0</v>
      </c>
      <c r="DF75" s="40"/>
      <c r="DG75" s="88">
        <f t="shared" si="58"/>
        <v>0</v>
      </c>
      <c r="DH75" s="41"/>
      <c r="DI75" s="87">
        <f t="shared" si="59"/>
        <v>0</v>
      </c>
      <c r="DJ75" s="40"/>
      <c r="DK75" s="88">
        <f t="shared" si="60"/>
        <v>0</v>
      </c>
      <c r="DL75" s="41"/>
      <c r="DM75" s="87">
        <f t="shared" si="61"/>
        <v>0</v>
      </c>
      <c r="DN75" s="40"/>
      <c r="DO75" s="88">
        <f t="shared" si="62"/>
        <v>0</v>
      </c>
      <c r="DP75" s="41"/>
      <c r="DQ75" s="87">
        <f t="shared" si="63"/>
        <v>0</v>
      </c>
      <c r="DR75" s="40"/>
      <c r="DS75" s="88">
        <f t="shared" si="64"/>
        <v>0</v>
      </c>
      <c r="DT75" s="41"/>
      <c r="DU75" s="87">
        <f t="shared" si="65"/>
        <v>0</v>
      </c>
      <c r="DV75" s="40"/>
      <c r="DW75" s="88">
        <f t="shared" si="66"/>
        <v>0</v>
      </c>
      <c r="DX75" s="42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</row>
    <row r="76" spans="1:145" x14ac:dyDescent="0.35">
      <c r="A76" s="17" t="s">
        <v>37</v>
      </c>
      <c r="B76" s="96"/>
      <c r="C76" s="87">
        <f t="shared" si="4"/>
        <v>0</v>
      </c>
      <c r="D76" s="40"/>
      <c r="E76" s="88">
        <f t="shared" si="5"/>
        <v>0</v>
      </c>
      <c r="F76" s="40"/>
      <c r="G76" s="88">
        <f t="shared" si="6"/>
        <v>0</v>
      </c>
      <c r="H76" s="41"/>
      <c r="I76" s="87">
        <f t="shared" si="7"/>
        <v>0</v>
      </c>
      <c r="J76" s="40"/>
      <c r="K76" s="88">
        <f t="shared" si="8"/>
        <v>0</v>
      </c>
      <c r="L76" s="41"/>
      <c r="M76" s="87">
        <f t="shared" si="9"/>
        <v>0</v>
      </c>
      <c r="N76" s="40"/>
      <c r="O76" s="88">
        <f t="shared" si="10"/>
        <v>0</v>
      </c>
      <c r="P76" s="41"/>
      <c r="Q76" s="87">
        <f t="shared" si="11"/>
        <v>0</v>
      </c>
      <c r="R76" s="40"/>
      <c r="S76" s="88">
        <f t="shared" si="12"/>
        <v>0</v>
      </c>
      <c r="T76" s="41"/>
      <c r="U76" s="87">
        <f t="shared" si="13"/>
        <v>0</v>
      </c>
      <c r="V76" s="40"/>
      <c r="W76" s="88">
        <f t="shared" si="14"/>
        <v>0</v>
      </c>
      <c r="X76" s="41"/>
      <c r="Y76" s="87">
        <f t="shared" si="15"/>
        <v>0</v>
      </c>
      <c r="Z76" s="40"/>
      <c r="AA76" s="88">
        <f t="shared" si="16"/>
        <v>0</v>
      </c>
      <c r="AB76" s="41"/>
      <c r="AC76" s="87">
        <f t="shared" si="17"/>
        <v>0</v>
      </c>
      <c r="AD76" s="40"/>
      <c r="AE76" s="88">
        <f t="shared" si="18"/>
        <v>0</v>
      </c>
      <c r="AF76" s="41"/>
      <c r="AG76" s="87">
        <f t="shared" si="19"/>
        <v>0</v>
      </c>
      <c r="AH76" s="40"/>
      <c r="AI76" s="88">
        <f t="shared" si="20"/>
        <v>0</v>
      </c>
      <c r="AJ76" s="41"/>
      <c r="AK76" s="87">
        <f t="shared" si="21"/>
        <v>0</v>
      </c>
      <c r="AL76" s="40"/>
      <c r="AM76" s="88">
        <f t="shared" si="22"/>
        <v>0</v>
      </c>
      <c r="AN76" s="41"/>
      <c r="AO76" s="87">
        <f t="shared" si="23"/>
        <v>0</v>
      </c>
      <c r="AP76" s="40"/>
      <c r="AQ76" s="88">
        <f t="shared" si="24"/>
        <v>0</v>
      </c>
      <c r="AR76" s="41"/>
      <c r="AS76" s="87">
        <f t="shared" si="25"/>
        <v>0</v>
      </c>
      <c r="AT76" s="40"/>
      <c r="AU76" s="88">
        <f t="shared" si="26"/>
        <v>0</v>
      </c>
      <c r="AV76" s="41"/>
      <c r="AW76" s="87">
        <f t="shared" si="27"/>
        <v>0</v>
      </c>
      <c r="AX76" s="40"/>
      <c r="AY76" s="88">
        <f t="shared" si="28"/>
        <v>0</v>
      </c>
      <c r="AZ76" s="41"/>
      <c r="BA76" s="87">
        <f t="shared" si="29"/>
        <v>0</v>
      </c>
      <c r="BB76" s="40"/>
      <c r="BC76" s="88">
        <f t="shared" si="30"/>
        <v>0</v>
      </c>
      <c r="BD76" s="41"/>
      <c r="BE76" s="87">
        <f t="shared" si="31"/>
        <v>0</v>
      </c>
      <c r="BF76" s="40"/>
      <c r="BG76" s="88">
        <f t="shared" si="32"/>
        <v>0</v>
      </c>
      <c r="BH76" s="41"/>
      <c r="BI76" s="87">
        <f t="shared" si="33"/>
        <v>0</v>
      </c>
      <c r="BJ76" s="40"/>
      <c r="BK76" s="88">
        <f t="shared" si="34"/>
        <v>0</v>
      </c>
      <c r="BL76" s="41"/>
      <c r="BM76" s="87">
        <f t="shared" si="35"/>
        <v>0</v>
      </c>
      <c r="BN76" s="40"/>
      <c r="BO76" s="88">
        <f t="shared" si="36"/>
        <v>0</v>
      </c>
      <c r="BP76" s="41"/>
      <c r="BQ76" s="87">
        <f t="shared" si="37"/>
        <v>0</v>
      </c>
      <c r="BR76" s="40"/>
      <c r="BS76" s="88">
        <f t="shared" si="38"/>
        <v>0</v>
      </c>
      <c r="BT76" s="41"/>
      <c r="BU76" s="87">
        <f t="shared" si="39"/>
        <v>0</v>
      </c>
      <c r="BV76" s="40"/>
      <c r="BW76" s="88">
        <f t="shared" si="40"/>
        <v>0</v>
      </c>
      <c r="BX76" s="41"/>
      <c r="BY76" s="87">
        <f t="shared" si="41"/>
        <v>0</v>
      </c>
      <c r="BZ76" s="40"/>
      <c r="CA76" s="88">
        <f t="shared" si="42"/>
        <v>0</v>
      </c>
      <c r="CB76" s="41"/>
      <c r="CC76" s="87">
        <f t="shared" si="43"/>
        <v>0</v>
      </c>
      <c r="CD76" s="40"/>
      <c r="CE76" s="88">
        <f t="shared" si="44"/>
        <v>0</v>
      </c>
      <c r="CF76" s="41"/>
      <c r="CG76" s="87">
        <f t="shared" si="45"/>
        <v>0</v>
      </c>
      <c r="CH76" s="40"/>
      <c r="CI76" s="88">
        <f t="shared" si="46"/>
        <v>0</v>
      </c>
      <c r="CJ76" s="41"/>
      <c r="CK76" s="87">
        <f t="shared" si="47"/>
        <v>0</v>
      </c>
      <c r="CL76" s="40"/>
      <c r="CM76" s="88">
        <f t="shared" si="48"/>
        <v>0</v>
      </c>
      <c r="CN76" s="41"/>
      <c r="CO76" s="87">
        <f t="shared" si="49"/>
        <v>0</v>
      </c>
      <c r="CP76" s="40"/>
      <c r="CQ76" s="88">
        <f t="shared" si="50"/>
        <v>0</v>
      </c>
      <c r="CR76" s="41"/>
      <c r="CS76" s="87">
        <f t="shared" si="51"/>
        <v>0</v>
      </c>
      <c r="CT76" s="40"/>
      <c r="CU76" s="88">
        <f t="shared" si="52"/>
        <v>0</v>
      </c>
      <c r="CV76" s="41"/>
      <c r="CW76" s="87">
        <f t="shared" si="53"/>
        <v>0</v>
      </c>
      <c r="CX76" s="40"/>
      <c r="CY76" s="88">
        <f t="shared" si="54"/>
        <v>0</v>
      </c>
      <c r="CZ76" s="41"/>
      <c r="DA76" s="87">
        <f t="shared" si="55"/>
        <v>0</v>
      </c>
      <c r="DB76" s="40"/>
      <c r="DC76" s="88">
        <f t="shared" si="56"/>
        <v>0</v>
      </c>
      <c r="DD76" s="41"/>
      <c r="DE76" s="87">
        <f t="shared" si="57"/>
        <v>0</v>
      </c>
      <c r="DF76" s="40"/>
      <c r="DG76" s="88">
        <f t="shared" si="58"/>
        <v>0</v>
      </c>
      <c r="DH76" s="41"/>
      <c r="DI76" s="87">
        <f t="shared" si="59"/>
        <v>0</v>
      </c>
      <c r="DJ76" s="40"/>
      <c r="DK76" s="88">
        <f t="shared" si="60"/>
        <v>0</v>
      </c>
      <c r="DL76" s="41"/>
      <c r="DM76" s="87">
        <f t="shared" si="61"/>
        <v>0</v>
      </c>
      <c r="DN76" s="40"/>
      <c r="DO76" s="88">
        <f t="shared" si="62"/>
        <v>0</v>
      </c>
      <c r="DP76" s="41"/>
      <c r="DQ76" s="87">
        <f t="shared" si="63"/>
        <v>0</v>
      </c>
      <c r="DR76" s="40"/>
      <c r="DS76" s="88">
        <f t="shared" si="64"/>
        <v>0</v>
      </c>
      <c r="DT76" s="41"/>
      <c r="DU76" s="87">
        <f t="shared" si="65"/>
        <v>0</v>
      </c>
      <c r="DV76" s="40"/>
      <c r="DW76" s="88">
        <f t="shared" si="66"/>
        <v>0</v>
      </c>
      <c r="DX76" s="42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</row>
    <row r="77" spans="1:145" x14ac:dyDescent="0.35">
      <c r="A77" s="17" t="s">
        <v>38</v>
      </c>
      <c r="B77" s="96"/>
      <c r="C77" s="87">
        <f t="shared" si="4"/>
        <v>0</v>
      </c>
      <c r="D77" s="40"/>
      <c r="E77" s="88">
        <f t="shared" si="5"/>
        <v>0</v>
      </c>
      <c r="F77" s="40"/>
      <c r="G77" s="88">
        <f t="shared" si="6"/>
        <v>0</v>
      </c>
      <c r="H77" s="41"/>
      <c r="I77" s="87">
        <f t="shared" si="7"/>
        <v>0</v>
      </c>
      <c r="J77" s="40"/>
      <c r="K77" s="88">
        <f t="shared" si="8"/>
        <v>0</v>
      </c>
      <c r="L77" s="41"/>
      <c r="M77" s="87">
        <f t="shared" si="9"/>
        <v>0</v>
      </c>
      <c r="N77" s="40"/>
      <c r="O77" s="88">
        <f t="shared" si="10"/>
        <v>0</v>
      </c>
      <c r="P77" s="41"/>
      <c r="Q77" s="87">
        <f t="shared" si="11"/>
        <v>0</v>
      </c>
      <c r="R77" s="40"/>
      <c r="S77" s="88">
        <f t="shared" si="12"/>
        <v>0</v>
      </c>
      <c r="T77" s="41"/>
      <c r="U77" s="87">
        <f t="shared" si="13"/>
        <v>0</v>
      </c>
      <c r="V77" s="40"/>
      <c r="W77" s="88">
        <f t="shared" si="14"/>
        <v>0</v>
      </c>
      <c r="X77" s="41"/>
      <c r="Y77" s="87">
        <f t="shared" si="15"/>
        <v>0</v>
      </c>
      <c r="Z77" s="40"/>
      <c r="AA77" s="88">
        <f t="shared" si="16"/>
        <v>0</v>
      </c>
      <c r="AB77" s="41"/>
      <c r="AC77" s="87">
        <f t="shared" si="17"/>
        <v>0</v>
      </c>
      <c r="AD77" s="40"/>
      <c r="AE77" s="88">
        <f t="shared" si="18"/>
        <v>0</v>
      </c>
      <c r="AF77" s="41"/>
      <c r="AG77" s="87">
        <f t="shared" si="19"/>
        <v>0</v>
      </c>
      <c r="AH77" s="40"/>
      <c r="AI77" s="88">
        <f t="shared" si="20"/>
        <v>0</v>
      </c>
      <c r="AJ77" s="41"/>
      <c r="AK77" s="87">
        <f t="shared" si="21"/>
        <v>0</v>
      </c>
      <c r="AL77" s="40"/>
      <c r="AM77" s="88">
        <f t="shared" si="22"/>
        <v>0</v>
      </c>
      <c r="AN77" s="41"/>
      <c r="AO77" s="87">
        <f t="shared" si="23"/>
        <v>0</v>
      </c>
      <c r="AP77" s="40"/>
      <c r="AQ77" s="88">
        <f t="shared" si="24"/>
        <v>0</v>
      </c>
      <c r="AR77" s="41"/>
      <c r="AS77" s="87">
        <f t="shared" si="25"/>
        <v>0</v>
      </c>
      <c r="AT77" s="40"/>
      <c r="AU77" s="88">
        <f t="shared" si="26"/>
        <v>0</v>
      </c>
      <c r="AV77" s="41"/>
      <c r="AW77" s="87">
        <f t="shared" si="27"/>
        <v>0</v>
      </c>
      <c r="AX77" s="40"/>
      <c r="AY77" s="88">
        <f t="shared" si="28"/>
        <v>0</v>
      </c>
      <c r="AZ77" s="41"/>
      <c r="BA77" s="87">
        <f t="shared" si="29"/>
        <v>0</v>
      </c>
      <c r="BB77" s="40"/>
      <c r="BC77" s="88">
        <f t="shared" si="30"/>
        <v>0</v>
      </c>
      <c r="BD77" s="41"/>
      <c r="BE77" s="87">
        <f t="shared" si="31"/>
        <v>0</v>
      </c>
      <c r="BF77" s="40"/>
      <c r="BG77" s="88">
        <f t="shared" si="32"/>
        <v>0</v>
      </c>
      <c r="BH77" s="41"/>
      <c r="BI77" s="87">
        <f t="shared" si="33"/>
        <v>0</v>
      </c>
      <c r="BJ77" s="40"/>
      <c r="BK77" s="88">
        <f t="shared" si="34"/>
        <v>0</v>
      </c>
      <c r="BL77" s="41"/>
      <c r="BM77" s="87">
        <f t="shared" si="35"/>
        <v>0</v>
      </c>
      <c r="BN77" s="40"/>
      <c r="BO77" s="88">
        <f t="shared" si="36"/>
        <v>0</v>
      </c>
      <c r="BP77" s="41"/>
      <c r="BQ77" s="87">
        <f t="shared" si="37"/>
        <v>0</v>
      </c>
      <c r="BR77" s="40"/>
      <c r="BS77" s="88">
        <f t="shared" si="38"/>
        <v>0</v>
      </c>
      <c r="BT77" s="41"/>
      <c r="BU77" s="87">
        <f t="shared" si="39"/>
        <v>0</v>
      </c>
      <c r="BV77" s="40"/>
      <c r="BW77" s="88">
        <f t="shared" si="40"/>
        <v>0</v>
      </c>
      <c r="BX77" s="41"/>
      <c r="BY77" s="87">
        <f t="shared" si="41"/>
        <v>0</v>
      </c>
      <c r="BZ77" s="40"/>
      <c r="CA77" s="88">
        <f t="shared" si="42"/>
        <v>0</v>
      </c>
      <c r="CB77" s="41"/>
      <c r="CC77" s="87">
        <f t="shared" si="43"/>
        <v>0</v>
      </c>
      <c r="CD77" s="40"/>
      <c r="CE77" s="88">
        <f t="shared" si="44"/>
        <v>0</v>
      </c>
      <c r="CF77" s="41"/>
      <c r="CG77" s="87">
        <f t="shared" si="45"/>
        <v>0</v>
      </c>
      <c r="CH77" s="40"/>
      <c r="CI77" s="88">
        <f t="shared" si="46"/>
        <v>0</v>
      </c>
      <c r="CJ77" s="41"/>
      <c r="CK77" s="87">
        <f t="shared" si="47"/>
        <v>0</v>
      </c>
      <c r="CL77" s="40"/>
      <c r="CM77" s="88">
        <f t="shared" si="48"/>
        <v>0</v>
      </c>
      <c r="CN77" s="41"/>
      <c r="CO77" s="87">
        <f t="shared" si="49"/>
        <v>0</v>
      </c>
      <c r="CP77" s="40"/>
      <c r="CQ77" s="88">
        <f t="shared" si="50"/>
        <v>0</v>
      </c>
      <c r="CR77" s="41"/>
      <c r="CS77" s="87">
        <f t="shared" si="51"/>
        <v>0</v>
      </c>
      <c r="CT77" s="40"/>
      <c r="CU77" s="88">
        <f t="shared" si="52"/>
        <v>0</v>
      </c>
      <c r="CV77" s="41"/>
      <c r="CW77" s="87">
        <f t="shared" si="53"/>
        <v>0</v>
      </c>
      <c r="CX77" s="40"/>
      <c r="CY77" s="88">
        <f t="shared" si="54"/>
        <v>0</v>
      </c>
      <c r="CZ77" s="41"/>
      <c r="DA77" s="87">
        <f t="shared" si="55"/>
        <v>0</v>
      </c>
      <c r="DB77" s="40"/>
      <c r="DC77" s="88">
        <f t="shared" si="56"/>
        <v>0</v>
      </c>
      <c r="DD77" s="41"/>
      <c r="DE77" s="87">
        <f t="shared" si="57"/>
        <v>0</v>
      </c>
      <c r="DF77" s="40"/>
      <c r="DG77" s="88">
        <f t="shared" si="58"/>
        <v>0</v>
      </c>
      <c r="DH77" s="41"/>
      <c r="DI77" s="87">
        <f t="shared" si="59"/>
        <v>0</v>
      </c>
      <c r="DJ77" s="40"/>
      <c r="DK77" s="88">
        <f t="shared" si="60"/>
        <v>0</v>
      </c>
      <c r="DL77" s="41"/>
      <c r="DM77" s="87">
        <f t="shared" si="61"/>
        <v>0</v>
      </c>
      <c r="DN77" s="40"/>
      <c r="DO77" s="88">
        <f t="shared" si="62"/>
        <v>0</v>
      </c>
      <c r="DP77" s="41"/>
      <c r="DQ77" s="87">
        <f t="shared" si="63"/>
        <v>0</v>
      </c>
      <c r="DR77" s="40"/>
      <c r="DS77" s="88">
        <f t="shared" si="64"/>
        <v>0</v>
      </c>
      <c r="DT77" s="41"/>
      <c r="DU77" s="87">
        <f t="shared" si="65"/>
        <v>0</v>
      </c>
      <c r="DV77" s="40"/>
      <c r="DW77" s="88">
        <f t="shared" si="66"/>
        <v>0</v>
      </c>
      <c r="DX77" s="42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</row>
    <row r="78" spans="1:145" x14ac:dyDescent="0.35">
      <c r="A78" s="17" t="s">
        <v>39</v>
      </c>
      <c r="B78" s="96"/>
      <c r="C78" s="87">
        <f t="shared" si="4"/>
        <v>0</v>
      </c>
      <c r="D78" s="40"/>
      <c r="E78" s="88">
        <f t="shared" si="5"/>
        <v>0</v>
      </c>
      <c r="F78" s="40"/>
      <c r="G78" s="88">
        <f t="shared" si="6"/>
        <v>0</v>
      </c>
      <c r="H78" s="41"/>
      <c r="I78" s="87">
        <f t="shared" si="7"/>
        <v>0</v>
      </c>
      <c r="J78" s="40"/>
      <c r="K78" s="88">
        <f t="shared" si="8"/>
        <v>0</v>
      </c>
      <c r="L78" s="41"/>
      <c r="M78" s="87">
        <f t="shared" si="9"/>
        <v>0</v>
      </c>
      <c r="N78" s="40"/>
      <c r="O78" s="88">
        <f t="shared" si="10"/>
        <v>0</v>
      </c>
      <c r="P78" s="41"/>
      <c r="Q78" s="87">
        <f t="shared" si="11"/>
        <v>0</v>
      </c>
      <c r="R78" s="40"/>
      <c r="S78" s="88">
        <f t="shared" si="12"/>
        <v>0</v>
      </c>
      <c r="T78" s="41"/>
      <c r="U78" s="87">
        <f t="shared" si="13"/>
        <v>0</v>
      </c>
      <c r="V78" s="40"/>
      <c r="W78" s="88">
        <f t="shared" si="14"/>
        <v>0</v>
      </c>
      <c r="X78" s="41"/>
      <c r="Y78" s="87">
        <f t="shared" si="15"/>
        <v>0</v>
      </c>
      <c r="Z78" s="40"/>
      <c r="AA78" s="88">
        <f t="shared" si="16"/>
        <v>0</v>
      </c>
      <c r="AB78" s="41"/>
      <c r="AC78" s="87">
        <f t="shared" si="17"/>
        <v>0</v>
      </c>
      <c r="AD78" s="40"/>
      <c r="AE78" s="88">
        <f t="shared" si="18"/>
        <v>0</v>
      </c>
      <c r="AF78" s="41"/>
      <c r="AG78" s="87">
        <f t="shared" si="19"/>
        <v>0</v>
      </c>
      <c r="AH78" s="40"/>
      <c r="AI78" s="88">
        <f t="shared" si="20"/>
        <v>0</v>
      </c>
      <c r="AJ78" s="41"/>
      <c r="AK78" s="87">
        <f t="shared" si="21"/>
        <v>0</v>
      </c>
      <c r="AL78" s="40"/>
      <c r="AM78" s="88">
        <f t="shared" si="22"/>
        <v>0</v>
      </c>
      <c r="AN78" s="41"/>
      <c r="AO78" s="87">
        <f t="shared" si="23"/>
        <v>0</v>
      </c>
      <c r="AP78" s="40"/>
      <c r="AQ78" s="88">
        <f t="shared" si="24"/>
        <v>0</v>
      </c>
      <c r="AR78" s="41"/>
      <c r="AS78" s="87">
        <f t="shared" si="25"/>
        <v>0</v>
      </c>
      <c r="AT78" s="40"/>
      <c r="AU78" s="88">
        <f t="shared" si="26"/>
        <v>0</v>
      </c>
      <c r="AV78" s="41"/>
      <c r="AW78" s="87">
        <f t="shared" si="27"/>
        <v>0</v>
      </c>
      <c r="AX78" s="40"/>
      <c r="AY78" s="88">
        <f t="shared" si="28"/>
        <v>0</v>
      </c>
      <c r="AZ78" s="41"/>
      <c r="BA78" s="87">
        <f t="shared" si="29"/>
        <v>0</v>
      </c>
      <c r="BB78" s="40"/>
      <c r="BC78" s="88">
        <f t="shared" si="30"/>
        <v>0</v>
      </c>
      <c r="BD78" s="41"/>
      <c r="BE78" s="87">
        <f t="shared" si="31"/>
        <v>0</v>
      </c>
      <c r="BF78" s="40"/>
      <c r="BG78" s="88">
        <f t="shared" si="32"/>
        <v>0</v>
      </c>
      <c r="BH78" s="41"/>
      <c r="BI78" s="87">
        <f t="shared" si="33"/>
        <v>0</v>
      </c>
      <c r="BJ78" s="40"/>
      <c r="BK78" s="88">
        <f t="shared" si="34"/>
        <v>0</v>
      </c>
      <c r="BL78" s="41"/>
      <c r="BM78" s="87">
        <f t="shared" si="35"/>
        <v>0</v>
      </c>
      <c r="BN78" s="40"/>
      <c r="BO78" s="88">
        <f t="shared" si="36"/>
        <v>0</v>
      </c>
      <c r="BP78" s="41"/>
      <c r="BQ78" s="87">
        <f t="shared" si="37"/>
        <v>0</v>
      </c>
      <c r="BR78" s="40"/>
      <c r="BS78" s="88">
        <f t="shared" si="38"/>
        <v>0</v>
      </c>
      <c r="BT78" s="41"/>
      <c r="BU78" s="87">
        <f t="shared" si="39"/>
        <v>0</v>
      </c>
      <c r="BV78" s="40"/>
      <c r="BW78" s="88">
        <f t="shared" si="40"/>
        <v>0</v>
      </c>
      <c r="BX78" s="41"/>
      <c r="BY78" s="87">
        <f t="shared" si="41"/>
        <v>0</v>
      </c>
      <c r="BZ78" s="40"/>
      <c r="CA78" s="88">
        <f t="shared" si="42"/>
        <v>0</v>
      </c>
      <c r="CB78" s="41"/>
      <c r="CC78" s="87">
        <f t="shared" si="43"/>
        <v>0</v>
      </c>
      <c r="CD78" s="40"/>
      <c r="CE78" s="88">
        <f t="shared" si="44"/>
        <v>0</v>
      </c>
      <c r="CF78" s="41"/>
      <c r="CG78" s="87">
        <f t="shared" si="45"/>
        <v>0</v>
      </c>
      <c r="CH78" s="40"/>
      <c r="CI78" s="88">
        <f t="shared" si="46"/>
        <v>0</v>
      </c>
      <c r="CJ78" s="41"/>
      <c r="CK78" s="87">
        <f t="shared" si="47"/>
        <v>0</v>
      </c>
      <c r="CL78" s="40"/>
      <c r="CM78" s="88">
        <f t="shared" si="48"/>
        <v>0</v>
      </c>
      <c r="CN78" s="41"/>
      <c r="CO78" s="87">
        <f t="shared" si="49"/>
        <v>0</v>
      </c>
      <c r="CP78" s="40"/>
      <c r="CQ78" s="88">
        <f t="shared" si="50"/>
        <v>0</v>
      </c>
      <c r="CR78" s="41"/>
      <c r="CS78" s="87">
        <f t="shared" si="51"/>
        <v>0</v>
      </c>
      <c r="CT78" s="40"/>
      <c r="CU78" s="88">
        <f t="shared" si="52"/>
        <v>0</v>
      </c>
      <c r="CV78" s="41"/>
      <c r="CW78" s="87">
        <f t="shared" si="53"/>
        <v>0</v>
      </c>
      <c r="CX78" s="40"/>
      <c r="CY78" s="88">
        <f t="shared" si="54"/>
        <v>0</v>
      </c>
      <c r="CZ78" s="41"/>
      <c r="DA78" s="87">
        <f t="shared" si="55"/>
        <v>0</v>
      </c>
      <c r="DB78" s="40"/>
      <c r="DC78" s="88">
        <f t="shared" si="56"/>
        <v>0</v>
      </c>
      <c r="DD78" s="41"/>
      <c r="DE78" s="87">
        <f t="shared" si="57"/>
        <v>0</v>
      </c>
      <c r="DF78" s="40"/>
      <c r="DG78" s="88">
        <f t="shared" si="58"/>
        <v>0</v>
      </c>
      <c r="DH78" s="41"/>
      <c r="DI78" s="87">
        <f t="shared" si="59"/>
        <v>0</v>
      </c>
      <c r="DJ78" s="40"/>
      <c r="DK78" s="88">
        <f t="shared" si="60"/>
        <v>0</v>
      </c>
      <c r="DL78" s="41"/>
      <c r="DM78" s="87">
        <f t="shared" si="61"/>
        <v>0</v>
      </c>
      <c r="DN78" s="40"/>
      <c r="DO78" s="88">
        <f t="shared" si="62"/>
        <v>0</v>
      </c>
      <c r="DP78" s="41"/>
      <c r="DQ78" s="87">
        <f t="shared" si="63"/>
        <v>0</v>
      </c>
      <c r="DR78" s="40"/>
      <c r="DS78" s="88">
        <f t="shared" si="64"/>
        <v>0</v>
      </c>
      <c r="DT78" s="41"/>
      <c r="DU78" s="87">
        <f t="shared" si="65"/>
        <v>0</v>
      </c>
      <c r="DV78" s="40"/>
      <c r="DW78" s="88">
        <f t="shared" si="66"/>
        <v>0</v>
      </c>
      <c r="DX78" s="42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</row>
    <row r="79" spans="1:145" x14ac:dyDescent="0.35">
      <c r="A79" s="17" t="s">
        <v>40</v>
      </c>
      <c r="B79" s="96"/>
      <c r="C79" s="87">
        <f t="shared" si="4"/>
        <v>0</v>
      </c>
      <c r="D79" s="40"/>
      <c r="E79" s="88">
        <f t="shared" si="5"/>
        <v>0</v>
      </c>
      <c r="F79" s="40"/>
      <c r="G79" s="88">
        <f t="shared" si="6"/>
        <v>0</v>
      </c>
      <c r="H79" s="41"/>
      <c r="I79" s="87">
        <f t="shared" si="7"/>
        <v>0</v>
      </c>
      <c r="J79" s="40"/>
      <c r="K79" s="88">
        <f t="shared" si="8"/>
        <v>0</v>
      </c>
      <c r="L79" s="41"/>
      <c r="M79" s="87">
        <f t="shared" si="9"/>
        <v>0</v>
      </c>
      <c r="N79" s="40"/>
      <c r="O79" s="88">
        <f t="shared" si="10"/>
        <v>0</v>
      </c>
      <c r="P79" s="41"/>
      <c r="Q79" s="87">
        <f t="shared" si="11"/>
        <v>0</v>
      </c>
      <c r="R79" s="40"/>
      <c r="S79" s="88">
        <f t="shared" si="12"/>
        <v>0</v>
      </c>
      <c r="T79" s="41"/>
      <c r="U79" s="87">
        <f t="shared" si="13"/>
        <v>0</v>
      </c>
      <c r="V79" s="40"/>
      <c r="W79" s="88">
        <f t="shared" si="14"/>
        <v>0</v>
      </c>
      <c r="X79" s="41"/>
      <c r="Y79" s="87">
        <f t="shared" si="15"/>
        <v>0</v>
      </c>
      <c r="Z79" s="40"/>
      <c r="AA79" s="88">
        <f t="shared" si="16"/>
        <v>0</v>
      </c>
      <c r="AB79" s="41"/>
      <c r="AC79" s="87">
        <f t="shared" si="17"/>
        <v>0</v>
      </c>
      <c r="AD79" s="40"/>
      <c r="AE79" s="88">
        <f t="shared" si="18"/>
        <v>0</v>
      </c>
      <c r="AF79" s="41"/>
      <c r="AG79" s="87">
        <f t="shared" si="19"/>
        <v>0</v>
      </c>
      <c r="AH79" s="40"/>
      <c r="AI79" s="88">
        <f t="shared" si="20"/>
        <v>0</v>
      </c>
      <c r="AJ79" s="41"/>
      <c r="AK79" s="87">
        <f t="shared" si="21"/>
        <v>0</v>
      </c>
      <c r="AL79" s="40"/>
      <c r="AM79" s="88">
        <f t="shared" si="22"/>
        <v>0</v>
      </c>
      <c r="AN79" s="41"/>
      <c r="AO79" s="87">
        <f t="shared" si="23"/>
        <v>0</v>
      </c>
      <c r="AP79" s="40"/>
      <c r="AQ79" s="88">
        <f t="shared" si="24"/>
        <v>0</v>
      </c>
      <c r="AR79" s="41"/>
      <c r="AS79" s="87">
        <f t="shared" si="25"/>
        <v>0</v>
      </c>
      <c r="AT79" s="40"/>
      <c r="AU79" s="88">
        <f t="shared" si="26"/>
        <v>0</v>
      </c>
      <c r="AV79" s="41"/>
      <c r="AW79" s="87">
        <f t="shared" si="27"/>
        <v>0</v>
      </c>
      <c r="AX79" s="40"/>
      <c r="AY79" s="88">
        <f t="shared" si="28"/>
        <v>0</v>
      </c>
      <c r="AZ79" s="41"/>
      <c r="BA79" s="87">
        <f t="shared" si="29"/>
        <v>0</v>
      </c>
      <c r="BB79" s="40"/>
      <c r="BC79" s="88">
        <f t="shared" si="30"/>
        <v>0</v>
      </c>
      <c r="BD79" s="41"/>
      <c r="BE79" s="87">
        <f t="shared" si="31"/>
        <v>0</v>
      </c>
      <c r="BF79" s="40"/>
      <c r="BG79" s="88">
        <f t="shared" si="32"/>
        <v>0</v>
      </c>
      <c r="BH79" s="41"/>
      <c r="BI79" s="87">
        <f t="shared" si="33"/>
        <v>0</v>
      </c>
      <c r="BJ79" s="40"/>
      <c r="BK79" s="88">
        <f t="shared" si="34"/>
        <v>0</v>
      </c>
      <c r="BL79" s="41"/>
      <c r="BM79" s="87">
        <f t="shared" si="35"/>
        <v>0</v>
      </c>
      <c r="BN79" s="40"/>
      <c r="BO79" s="88">
        <f t="shared" si="36"/>
        <v>0</v>
      </c>
      <c r="BP79" s="41"/>
      <c r="BQ79" s="87">
        <f t="shared" si="37"/>
        <v>0</v>
      </c>
      <c r="BR79" s="40"/>
      <c r="BS79" s="88">
        <f t="shared" si="38"/>
        <v>0</v>
      </c>
      <c r="BT79" s="41"/>
      <c r="BU79" s="87">
        <f t="shared" si="39"/>
        <v>0</v>
      </c>
      <c r="BV79" s="40"/>
      <c r="BW79" s="88">
        <f t="shared" si="40"/>
        <v>0</v>
      </c>
      <c r="BX79" s="41"/>
      <c r="BY79" s="87">
        <f t="shared" si="41"/>
        <v>0</v>
      </c>
      <c r="BZ79" s="40"/>
      <c r="CA79" s="88">
        <f t="shared" si="42"/>
        <v>0</v>
      </c>
      <c r="CB79" s="41"/>
      <c r="CC79" s="87">
        <f t="shared" si="43"/>
        <v>0</v>
      </c>
      <c r="CD79" s="40"/>
      <c r="CE79" s="88">
        <f t="shared" si="44"/>
        <v>0</v>
      </c>
      <c r="CF79" s="41"/>
      <c r="CG79" s="87">
        <f t="shared" si="45"/>
        <v>0</v>
      </c>
      <c r="CH79" s="40"/>
      <c r="CI79" s="88">
        <f t="shared" si="46"/>
        <v>0</v>
      </c>
      <c r="CJ79" s="41"/>
      <c r="CK79" s="87">
        <f t="shared" si="47"/>
        <v>0</v>
      </c>
      <c r="CL79" s="40"/>
      <c r="CM79" s="88">
        <f t="shared" si="48"/>
        <v>0</v>
      </c>
      <c r="CN79" s="41"/>
      <c r="CO79" s="87">
        <f t="shared" si="49"/>
        <v>0</v>
      </c>
      <c r="CP79" s="40"/>
      <c r="CQ79" s="88">
        <f t="shared" si="50"/>
        <v>0</v>
      </c>
      <c r="CR79" s="41"/>
      <c r="CS79" s="87">
        <f t="shared" si="51"/>
        <v>0</v>
      </c>
      <c r="CT79" s="40"/>
      <c r="CU79" s="88">
        <f t="shared" si="52"/>
        <v>0</v>
      </c>
      <c r="CV79" s="41"/>
      <c r="CW79" s="87">
        <f t="shared" si="53"/>
        <v>0</v>
      </c>
      <c r="CX79" s="40"/>
      <c r="CY79" s="88">
        <f t="shared" si="54"/>
        <v>0</v>
      </c>
      <c r="CZ79" s="41"/>
      <c r="DA79" s="87">
        <f t="shared" si="55"/>
        <v>0</v>
      </c>
      <c r="DB79" s="40"/>
      <c r="DC79" s="88">
        <f t="shared" si="56"/>
        <v>0</v>
      </c>
      <c r="DD79" s="41"/>
      <c r="DE79" s="87">
        <f t="shared" si="57"/>
        <v>0</v>
      </c>
      <c r="DF79" s="40"/>
      <c r="DG79" s="88">
        <f t="shared" si="58"/>
        <v>0</v>
      </c>
      <c r="DH79" s="41"/>
      <c r="DI79" s="87">
        <f t="shared" si="59"/>
        <v>0</v>
      </c>
      <c r="DJ79" s="40"/>
      <c r="DK79" s="88">
        <f t="shared" si="60"/>
        <v>0</v>
      </c>
      <c r="DL79" s="41"/>
      <c r="DM79" s="87">
        <f t="shared" si="61"/>
        <v>0</v>
      </c>
      <c r="DN79" s="40"/>
      <c r="DO79" s="88">
        <f t="shared" si="62"/>
        <v>0</v>
      </c>
      <c r="DP79" s="41"/>
      <c r="DQ79" s="87">
        <f t="shared" si="63"/>
        <v>0</v>
      </c>
      <c r="DR79" s="40"/>
      <c r="DS79" s="88">
        <f t="shared" si="64"/>
        <v>0</v>
      </c>
      <c r="DT79" s="41"/>
      <c r="DU79" s="87">
        <f t="shared" si="65"/>
        <v>0</v>
      </c>
      <c r="DV79" s="40"/>
      <c r="DW79" s="88">
        <f t="shared" si="66"/>
        <v>0</v>
      </c>
      <c r="DX79" s="42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</row>
    <row r="80" spans="1:145" x14ac:dyDescent="0.35">
      <c r="A80" s="17" t="s">
        <v>41</v>
      </c>
      <c r="B80" s="96"/>
      <c r="C80" s="87">
        <f t="shared" si="4"/>
        <v>0</v>
      </c>
      <c r="D80" s="40"/>
      <c r="E80" s="88">
        <f t="shared" si="5"/>
        <v>0</v>
      </c>
      <c r="F80" s="40"/>
      <c r="G80" s="88">
        <f t="shared" si="6"/>
        <v>0</v>
      </c>
      <c r="H80" s="41"/>
      <c r="I80" s="87">
        <f t="shared" si="7"/>
        <v>0</v>
      </c>
      <c r="J80" s="40"/>
      <c r="K80" s="88">
        <f t="shared" si="8"/>
        <v>0</v>
      </c>
      <c r="L80" s="41"/>
      <c r="M80" s="87">
        <f t="shared" si="9"/>
        <v>0</v>
      </c>
      <c r="N80" s="40"/>
      <c r="O80" s="88">
        <f t="shared" si="10"/>
        <v>0</v>
      </c>
      <c r="P80" s="41"/>
      <c r="Q80" s="87">
        <f t="shared" si="11"/>
        <v>0</v>
      </c>
      <c r="R80" s="40"/>
      <c r="S80" s="88">
        <f t="shared" si="12"/>
        <v>0</v>
      </c>
      <c r="T80" s="41"/>
      <c r="U80" s="87">
        <f t="shared" si="13"/>
        <v>0</v>
      </c>
      <c r="V80" s="40"/>
      <c r="W80" s="88">
        <f t="shared" si="14"/>
        <v>0</v>
      </c>
      <c r="X80" s="41"/>
      <c r="Y80" s="87">
        <f t="shared" si="15"/>
        <v>0</v>
      </c>
      <c r="Z80" s="40"/>
      <c r="AA80" s="88">
        <f t="shared" si="16"/>
        <v>0</v>
      </c>
      <c r="AB80" s="41"/>
      <c r="AC80" s="87">
        <f t="shared" si="17"/>
        <v>0</v>
      </c>
      <c r="AD80" s="40"/>
      <c r="AE80" s="88">
        <f t="shared" si="18"/>
        <v>0</v>
      </c>
      <c r="AF80" s="41"/>
      <c r="AG80" s="87">
        <f t="shared" si="19"/>
        <v>0</v>
      </c>
      <c r="AH80" s="40"/>
      <c r="AI80" s="88">
        <f t="shared" si="20"/>
        <v>0</v>
      </c>
      <c r="AJ80" s="41"/>
      <c r="AK80" s="87">
        <f t="shared" si="21"/>
        <v>0</v>
      </c>
      <c r="AL80" s="40"/>
      <c r="AM80" s="88">
        <f t="shared" si="22"/>
        <v>0</v>
      </c>
      <c r="AN80" s="41"/>
      <c r="AO80" s="87">
        <f t="shared" si="23"/>
        <v>0</v>
      </c>
      <c r="AP80" s="40"/>
      <c r="AQ80" s="88">
        <f t="shared" si="24"/>
        <v>0</v>
      </c>
      <c r="AR80" s="41"/>
      <c r="AS80" s="87">
        <f t="shared" si="25"/>
        <v>0</v>
      </c>
      <c r="AT80" s="40"/>
      <c r="AU80" s="88">
        <f t="shared" si="26"/>
        <v>0</v>
      </c>
      <c r="AV80" s="41"/>
      <c r="AW80" s="87">
        <f t="shared" si="27"/>
        <v>0</v>
      </c>
      <c r="AX80" s="40"/>
      <c r="AY80" s="88">
        <f t="shared" si="28"/>
        <v>0</v>
      </c>
      <c r="AZ80" s="41"/>
      <c r="BA80" s="87">
        <f t="shared" si="29"/>
        <v>0</v>
      </c>
      <c r="BB80" s="40"/>
      <c r="BC80" s="88">
        <f t="shared" si="30"/>
        <v>0</v>
      </c>
      <c r="BD80" s="41"/>
      <c r="BE80" s="87">
        <f t="shared" si="31"/>
        <v>0</v>
      </c>
      <c r="BF80" s="40"/>
      <c r="BG80" s="88">
        <f t="shared" si="32"/>
        <v>0</v>
      </c>
      <c r="BH80" s="41"/>
      <c r="BI80" s="87">
        <f t="shared" si="33"/>
        <v>0</v>
      </c>
      <c r="BJ80" s="40"/>
      <c r="BK80" s="88">
        <f t="shared" si="34"/>
        <v>0</v>
      </c>
      <c r="BL80" s="41"/>
      <c r="BM80" s="87">
        <f t="shared" si="35"/>
        <v>0</v>
      </c>
      <c r="BN80" s="40"/>
      <c r="BO80" s="88">
        <f t="shared" si="36"/>
        <v>0</v>
      </c>
      <c r="BP80" s="41"/>
      <c r="BQ80" s="87">
        <f t="shared" si="37"/>
        <v>0</v>
      </c>
      <c r="BR80" s="40"/>
      <c r="BS80" s="88">
        <f t="shared" si="38"/>
        <v>0</v>
      </c>
      <c r="BT80" s="41"/>
      <c r="BU80" s="87">
        <f t="shared" si="39"/>
        <v>0</v>
      </c>
      <c r="BV80" s="40"/>
      <c r="BW80" s="88">
        <f t="shared" si="40"/>
        <v>0</v>
      </c>
      <c r="BX80" s="41"/>
      <c r="BY80" s="87">
        <f t="shared" si="41"/>
        <v>0</v>
      </c>
      <c r="BZ80" s="40"/>
      <c r="CA80" s="88">
        <f t="shared" si="42"/>
        <v>0</v>
      </c>
      <c r="CB80" s="41"/>
      <c r="CC80" s="87">
        <f t="shared" si="43"/>
        <v>0</v>
      </c>
      <c r="CD80" s="40"/>
      <c r="CE80" s="88">
        <f t="shared" si="44"/>
        <v>0</v>
      </c>
      <c r="CF80" s="41"/>
      <c r="CG80" s="87">
        <f t="shared" si="45"/>
        <v>0</v>
      </c>
      <c r="CH80" s="40"/>
      <c r="CI80" s="88">
        <f t="shared" si="46"/>
        <v>0</v>
      </c>
      <c r="CJ80" s="41"/>
      <c r="CK80" s="87">
        <f t="shared" si="47"/>
        <v>0</v>
      </c>
      <c r="CL80" s="40"/>
      <c r="CM80" s="88">
        <f t="shared" si="48"/>
        <v>0</v>
      </c>
      <c r="CN80" s="41"/>
      <c r="CO80" s="87">
        <f t="shared" si="49"/>
        <v>0</v>
      </c>
      <c r="CP80" s="40"/>
      <c r="CQ80" s="88">
        <f t="shared" si="50"/>
        <v>0</v>
      </c>
      <c r="CR80" s="41"/>
      <c r="CS80" s="87">
        <f t="shared" si="51"/>
        <v>0</v>
      </c>
      <c r="CT80" s="40"/>
      <c r="CU80" s="88">
        <f t="shared" si="52"/>
        <v>0</v>
      </c>
      <c r="CV80" s="41"/>
      <c r="CW80" s="87">
        <f t="shared" si="53"/>
        <v>0</v>
      </c>
      <c r="CX80" s="40"/>
      <c r="CY80" s="88">
        <f t="shared" si="54"/>
        <v>0</v>
      </c>
      <c r="CZ80" s="41"/>
      <c r="DA80" s="87">
        <f t="shared" si="55"/>
        <v>0</v>
      </c>
      <c r="DB80" s="40"/>
      <c r="DC80" s="88">
        <f t="shared" si="56"/>
        <v>0</v>
      </c>
      <c r="DD80" s="41"/>
      <c r="DE80" s="87">
        <f t="shared" si="57"/>
        <v>0</v>
      </c>
      <c r="DF80" s="40"/>
      <c r="DG80" s="88">
        <f t="shared" si="58"/>
        <v>0</v>
      </c>
      <c r="DH80" s="41"/>
      <c r="DI80" s="87">
        <f t="shared" si="59"/>
        <v>0</v>
      </c>
      <c r="DJ80" s="40"/>
      <c r="DK80" s="88">
        <f t="shared" si="60"/>
        <v>0</v>
      </c>
      <c r="DL80" s="41"/>
      <c r="DM80" s="87">
        <f t="shared" si="61"/>
        <v>0</v>
      </c>
      <c r="DN80" s="40"/>
      <c r="DO80" s="88">
        <f t="shared" si="62"/>
        <v>0</v>
      </c>
      <c r="DP80" s="41"/>
      <c r="DQ80" s="87">
        <f t="shared" si="63"/>
        <v>0</v>
      </c>
      <c r="DR80" s="40"/>
      <c r="DS80" s="88">
        <f t="shared" si="64"/>
        <v>0</v>
      </c>
      <c r="DT80" s="41"/>
      <c r="DU80" s="87">
        <f t="shared" si="65"/>
        <v>0</v>
      </c>
      <c r="DV80" s="40"/>
      <c r="DW80" s="88">
        <f t="shared" si="66"/>
        <v>0</v>
      </c>
      <c r="DX80" s="42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</row>
    <row r="81" spans="1:145" x14ac:dyDescent="0.35">
      <c r="A81" s="17" t="s">
        <v>42</v>
      </c>
      <c r="B81" s="96"/>
      <c r="C81" s="87">
        <f t="shared" si="4"/>
        <v>0</v>
      </c>
      <c r="D81" s="40"/>
      <c r="E81" s="88">
        <f t="shared" si="5"/>
        <v>0</v>
      </c>
      <c r="F81" s="40"/>
      <c r="G81" s="88">
        <f t="shared" si="6"/>
        <v>0</v>
      </c>
      <c r="H81" s="41"/>
      <c r="I81" s="87">
        <f t="shared" si="7"/>
        <v>0</v>
      </c>
      <c r="J81" s="40"/>
      <c r="K81" s="88">
        <f t="shared" si="8"/>
        <v>0</v>
      </c>
      <c r="L81" s="41"/>
      <c r="M81" s="87">
        <f t="shared" si="9"/>
        <v>0</v>
      </c>
      <c r="N81" s="40"/>
      <c r="O81" s="88">
        <f t="shared" si="10"/>
        <v>0</v>
      </c>
      <c r="P81" s="41"/>
      <c r="Q81" s="87">
        <f t="shared" si="11"/>
        <v>0</v>
      </c>
      <c r="R81" s="40"/>
      <c r="S81" s="88">
        <f t="shared" si="12"/>
        <v>0</v>
      </c>
      <c r="T81" s="41"/>
      <c r="U81" s="87">
        <f t="shared" si="13"/>
        <v>0</v>
      </c>
      <c r="V81" s="40"/>
      <c r="W81" s="88">
        <f t="shared" si="14"/>
        <v>0</v>
      </c>
      <c r="X81" s="41"/>
      <c r="Y81" s="87">
        <f t="shared" si="15"/>
        <v>0</v>
      </c>
      <c r="Z81" s="40"/>
      <c r="AA81" s="88">
        <f t="shared" si="16"/>
        <v>0</v>
      </c>
      <c r="AB81" s="41"/>
      <c r="AC81" s="87">
        <f t="shared" si="17"/>
        <v>0</v>
      </c>
      <c r="AD81" s="40"/>
      <c r="AE81" s="88">
        <f t="shared" si="18"/>
        <v>0</v>
      </c>
      <c r="AF81" s="41"/>
      <c r="AG81" s="87">
        <f t="shared" si="19"/>
        <v>0</v>
      </c>
      <c r="AH81" s="40"/>
      <c r="AI81" s="88">
        <f t="shared" si="20"/>
        <v>0</v>
      </c>
      <c r="AJ81" s="41"/>
      <c r="AK81" s="87">
        <f t="shared" si="21"/>
        <v>0</v>
      </c>
      <c r="AL81" s="40"/>
      <c r="AM81" s="88">
        <f t="shared" si="22"/>
        <v>0</v>
      </c>
      <c r="AN81" s="41"/>
      <c r="AO81" s="87">
        <f t="shared" si="23"/>
        <v>0</v>
      </c>
      <c r="AP81" s="40"/>
      <c r="AQ81" s="88">
        <f t="shared" si="24"/>
        <v>0</v>
      </c>
      <c r="AR81" s="41"/>
      <c r="AS81" s="87">
        <f t="shared" si="25"/>
        <v>0</v>
      </c>
      <c r="AT81" s="40"/>
      <c r="AU81" s="88">
        <f t="shared" si="26"/>
        <v>0</v>
      </c>
      <c r="AV81" s="41"/>
      <c r="AW81" s="87">
        <f t="shared" si="27"/>
        <v>0</v>
      </c>
      <c r="AX81" s="40"/>
      <c r="AY81" s="88">
        <f t="shared" si="28"/>
        <v>0</v>
      </c>
      <c r="AZ81" s="41"/>
      <c r="BA81" s="87">
        <f t="shared" si="29"/>
        <v>0</v>
      </c>
      <c r="BB81" s="40"/>
      <c r="BC81" s="88">
        <f t="shared" si="30"/>
        <v>0</v>
      </c>
      <c r="BD81" s="41"/>
      <c r="BE81" s="87">
        <f t="shared" si="31"/>
        <v>0</v>
      </c>
      <c r="BF81" s="40"/>
      <c r="BG81" s="88">
        <f t="shared" si="32"/>
        <v>0</v>
      </c>
      <c r="BH81" s="41"/>
      <c r="BI81" s="87">
        <f t="shared" si="33"/>
        <v>0</v>
      </c>
      <c r="BJ81" s="40"/>
      <c r="BK81" s="88">
        <f t="shared" si="34"/>
        <v>0</v>
      </c>
      <c r="BL81" s="41"/>
      <c r="BM81" s="87">
        <f t="shared" si="35"/>
        <v>0</v>
      </c>
      <c r="BN81" s="40"/>
      <c r="BO81" s="88">
        <f t="shared" si="36"/>
        <v>0</v>
      </c>
      <c r="BP81" s="41"/>
      <c r="BQ81" s="87">
        <f t="shared" si="37"/>
        <v>0</v>
      </c>
      <c r="BR81" s="40"/>
      <c r="BS81" s="88">
        <f t="shared" si="38"/>
        <v>0</v>
      </c>
      <c r="BT81" s="41"/>
      <c r="BU81" s="87">
        <f t="shared" si="39"/>
        <v>0</v>
      </c>
      <c r="BV81" s="40"/>
      <c r="BW81" s="88">
        <f t="shared" si="40"/>
        <v>0</v>
      </c>
      <c r="BX81" s="41"/>
      <c r="BY81" s="87">
        <f t="shared" si="41"/>
        <v>0</v>
      </c>
      <c r="BZ81" s="40"/>
      <c r="CA81" s="88">
        <f t="shared" si="42"/>
        <v>0</v>
      </c>
      <c r="CB81" s="41"/>
      <c r="CC81" s="87">
        <f t="shared" si="43"/>
        <v>0</v>
      </c>
      <c r="CD81" s="40"/>
      <c r="CE81" s="88">
        <f t="shared" si="44"/>
        <v>0</v>
      </c>
      <c r="CF81" s="41"/>
      <c r="CG81" s="87">
        <f t="shared" si="45"/>
        <v>0</v>
      </c>
      <c r="CH81" s="40"/>
      <c r="CI81" s="88">
        <f t="shared" si="46"/>
        <v>0</v>
      </c>
      <c r="CJ81" s="41"/>
      <c r="CK81" s="87">
        <f t="shared" si="47"/>
        <v>0</v>
      </c>
      <c r="CL81" s="40"/>
      <c r="CM81" s="88">
        <f t="shared" si="48"/>
        <v>0</v>
      </c>
      <c r="CN81" s="41"/>
      <c r="CO81" s="87">
        <f t="shared" si="49"/>
        <v>0</v>
      </c>
      <c r="CP81" s="40"/>
      <c r="CQ81" s="88">
        <f t="shared" si="50"/>
        <v>0</v>
      </c>
      <c r="CR81" s="41"/>
      <c r="CS81" s="87">
        <f t="shared" si="51"/>
        <v>0</v>
      </c>
      <c r="CT81" s="40"/>
      <c r="CU81" s="88">
        <f t="shared" si="52"/>
        <v>0</v>
      </c>
      <c r="CV81" s="41"/>
      <c r="CW81" s="87">
        <f t="shared" si="53"/>
        <v>0</v>
      </c>
      <c r="CX81" s="40"/>
      <c r="CY81" s="88">
        <f t="shared" si="54"/>
        <v>0</v>
      </c>
      <c r="CZ81" s="41"/>
      <c r="DA81" s="87">
        <f t="shared" si="55"/>
        <v>0</v>
      </c>
      <c r="DB81" s="40"/>
      <c r="DC81" s="88">
        <f t="shared" si="56"/>
        <v>0</v>
      </c>
      <c r="DD81" s="41"/>
      <c r="DE81" s="87">
        <f t="shared" si="57"/>
        <v>0</v>
      </c>
      <c r="DF81" s="40"/>
      <c r="DG81" s="88">
        <f t="shared" si="58"/>
        <v>0</v>
      </c>
      <c r="DH81" s="41"/>
      <c r="DI81" s="87">
        <f t="shared" si="59"/>
        <v>0</v>
      </c>
      <c r="DJ81" s="40"/>
      <c r="DK81" s="88">
        <f t="shared" si="60"/>
        <v>0</v>
      </c>
      <c r="DL81" s="41"/>
      <c r="DM81" s="87">
        <f t="shared" si="61"/>
        <v>0</v>
      </c>
      <c r="DN81" s="40"/>
      <c r="DO81" s="88">
        <f t="shared" si="62"/>
        <v>0</v>
      </c>
      <c r="DP81" s="41"/>
      <c r="DQ81" s="87">
        <f t="shared" si="63"/>
        <v>0</v>
      </c>
      <c r="DR81" s="40"/>
      <c r="DS81" s="88">
        <f t="shared" si="64"/>
        <v>0</v>
      </c>
      <c r="DT81" s="41"/>
      <c r="DU81" s="87">
        <f t="shared" si="65"/>
        <v>0</v>
      </c>
      <c r="DV81" s="40"/>
      <c r="DW81" s="88">
        <f t="shared" si="66"/>
        <v>0</v>
      </c>
      <c r="DX81" s="42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</row>
    <row r="82" spans="1:145" x14ac:dyDescent="0.35">
      <c r="A82" s="17" t="s">
        <v>43</v>
      </c>
      <c r="B82" s="96"/>
      <c r="C82" s="87">
        <f t="shared" si="4"/>
        <v>0</v>
      </c>
      <c r="D82" s="40"/>
      <c r="E82" s="88">
        <f t="shared" si="5"/>
        <v>0</v>
      </c>
      <c r="F82" s="40"/>
      <c r="G82" s="88">
        <f t="shared" si="6"/>
        <v>0</v>
      </c>
      <c r="H82" s="41"/>
      <c r="I82" s="87">
        <f t="shared" si="7"/>
        <v>0</v>
      </c>
      <c r="J82" s="40"/>
      <c r="K82" s="88">
        <f t="shared" si="8"/>
        <v>0</v>
      </c>
      <c r="L82" s="41"/>
      <c r="M82" s="87">
        <f t="shared" si="9"/>
        <v>0</v>
      </c>
      <c r="N82" s="40"/>
      <c r="O82" s="88">
        <f t="shared" si="10"/>
        <v>0</v>
      </c>
      <c r="P82" s="41"/>
      <c r="Q82" s="87">
        <f t="shared" si="11"/>
        <v>0</v>
      </c>
      <c r="R82" s="40"/>
      <c r="S82" s="88">
        <f t="shared" si="12"/>
        <v>0</v>
      </c>
      <c r="T82" s="41"/>
      <c r="U82" s="87">
        <f t="shared" si="13"/>
        <v>0</v>
      </c>
      <c r="V82" s="40"/>
      <c r="W82" s="88">
        <f t="shared" si="14"/>
        <v>0</v>
      </c>
      <c r="X82" s="41"/>
      <c r="Y82" s="87">
        <f t="shared" si="15"/>
        <v>0</v>
      </c>
      <c r="Z82" s="40"/>
      <c r="AA82" s="88">
        <f t="shared" si="16"/>
        <v>0</v>
      </c>
      <c r="AB82" s="41"/>
      <c r="AC82" s="87">
        <f t="shared" si="17"/>
        <v>0</v>
      </c>
      <c r="AD82" s="40"/>
      <c r="AE82" s="88">
        <f t="shared" si="18"/>
        <v>0</v>
      </c>
      <c r="AF82" s="41"/>
      <c r="AG82" s="87">
        <f t="shared" si="19"/>
        <v>0</v>
      </c>
      <c r="AH82" s="40"/>
      <c r="AI82" s="88">
        <f t="shared" si="20"/>
        <v>0</v>
      </c>
      <c r="AJ82" s="41"/>
      <c r="AK82" s="87">
        <f t="shared" si="21"/>
        <v>0</v>
      </c>
      <c r="AL82" s="40"/>
      <c r="AM82" s="88">
        <f t="shared" si="22"/>
        <v>0</v>
      </c>
      <c r="AN82" s="41"/>
      <c r="AO82" s="87">
        <f t="shared" si="23"/>
        <v>0</v>
      </c>
      <c r="AP82" s="40"/>
      <c r="AQ82" s="88">
        <f t="shared" si="24"/>
        <v>0</v>
      </c>
      <c r="AR82" s="41"/>
      <c r="AS82" s="87">
        <f t="shared" si="25"/>
        <v>0</v>
      </c>
      <c r="AT82" s="40"/>
      <c r="AU82" s="88">
        <f t="shared" si="26"/>
        <v>0</v>
      </c>
      <c r="AV82" s="41"/>
      <c r="AW82" s="87">
        <f t="shared" si="27"/>
        <v>0</v>
      </c>
      <c r="AX82" s="40"/>
      <c r="AY82" s="88">
        <f t="shared" si="28"/>
        <v>0</v>
      </c>
      <c r="AZ82" s="41"/>
      <c r="BA82" s="87">
        <f t="shared" si="29"/>
        <v>0</v>
      </c>
      <c r="BB82" s="40"/>
      <c r="BC82" s="88">
        <f t="shared" si="30"/>
        <v>0</v>
      </c>
      <c r="BD82" s="41"/>
      <c r="BE82" s="87">
        <f t="shared" si="31"/>
        <v>0</v>
      </c>
      <c r="BF82" s="40"/>
      <c r="BG82" s="88">
        <f t="shared" si="32"/>
        <v>0</v>
      </c>
      <c r="BH82" s="41"/>
      <c r="BI82" s="87">
        <f t="shared" si="33"/>
        <v>0</v>
      </c>
      <c r="BJ82" s="40"/>
      <c r="BK82" s="88">
        <f t="shared" si="34"/>
        <v>0</v>
      </c>
      <c r="BL82" s="41"/>
      <c r="BM82" s="87">
        <f t="shared" si="35"/>
        <v>0</v>
      </c>
      <c r="BN82" s="40"/>
      <c r="BO82" s="88">
        <f t="shared" si="36"/>
        <v>0</v>
      </c>
      <c r="BP82" s="41"/>
      <c r="BQ82" s="87">
        <f t="shared" si="37"/>
        <v>0</v>
      </c>
      <c r="BR82" s="40"/>
      <c r="BS82" s="88">
        <f t="shared" si="38"/>
        <v>0</v>
      </c>
      <c r="BT82" s="41"/>
      <c r="BU82" s="87">
        <f t="shared" si="39"/>
        <v>0</v>
      </c>
      <c r="BV82" s="40"/>
      <c r="BW82" s="88">
        <f t="shared" si="40"/>
        <v>0</v>
      </c>
      <c r="BX82" s="41"/>
      <c r="BY82" s="87">
        <f t="shared" si="41"/>
        <v>0</v>
      </c>
      <c r="BZ82" s="40"/>
      <c r="CA82" s="88">
        <f t="shared" si="42"/>
        <v>0</v>
      </c>
      <c r="CB82" s="41"/>
      <c r="CC82" s="87">
        <f t="shared" si="43"/>
        <v>0</v>
      </c>
      <c r="CD82" s="40"/>
      <c r="CE82" s="88">
        <f t="shared" si="44"/>
        <v>0</v>
      </c>
      <c r="CF82" s="41"/>
      <c r="CG82" s="87">
        <f t="shared" si="45"/>
        <v>0</v>
      </c>
      <c r="CH82" s="40"/>
      <c r="CI82" s="88">
        <f t="shared" si="46"/>
        <v>0</v>
      </c>
      <c r="CJ82" s="41"/>
      <c r="CK82" s="87">
        <f t="shared" si="47"/>
        <v>0</v>
      </c>
      <c r="CL82" s="40"/>
      <c r="CM82" s="88">
        <f t="shared" si="48"/>
        <v>0</v>
      </c>
      <c r="CN82" s="41"/>
      <c r="CO82" s="87">
        <f t="shared" si="49"/>
        <v>0</v>
      </c>
      <c r="CP82" s="40"/>
      <c r="CQ82" s="88">
        <f t="shared" si="50"/>
        <v>0</v>
      </c>
      <c r="CR82" s="41"/>
      <c r="CS82" s="87">
        <f t="shared" si="51"/>
        <v>0</v>
      </c>
      <c r="CT82" s="40"/>
      <c r="CU82" s="88">
        <f t="shared" si="52"/>
        <v>0</v>
      </c>
      <c r="CV82" s="41"/>
      <c r="CW82" s="87">
        <f t="shared" si="53"/>
        <v>0</v>
      </c>
      <c r="CX82" s="40"/>
      <c r="CY82" s="88">
        <f t="shared" si="54"/>
        <v>0</v>
      </c>
      <c r="CZ82" s="41"/>
      <c r="DA82" s="87">
        <f t="shared" si="55"/>
        <v>0</v>
      </c>
      <c r="DB82" s="40"/>
      <c r="DC82" s="88">
        <f t="shared" si="56"/>
        <v>0</v>
      </c>
      <c r="DD82" s="41"/>
      <c r="DE82" s="87">
        <f t="shared" si="57"/>
        <v>0</v>
      </c>
      <c r="DF82" s="40"/>
      <c r="DG82" s="88">
        <f t="shared" si="58"/>
        <v>0</v>
      </c>
      <c r="DH82" s="41"/>
      <c r="DI82" s="87">
        <f t="shared" si="59"/>
        <v>0</v>
      </c>
      <c r="DJ82" s="40"/>
      <c r="DK82" s="88">
        <f t="shared" si="60"/>
        <v>0</v>
      </c>
      <c r="DL82" s="41"/>
      <c r="DM82" s="87">
        <f t="shared" si="61"/>
        <v>0</v>
      </c>
      <c r="DN82" s="40"/>
      <c r="DO82" s="88">
        <f t="shared" si="62"/>
        <v>0</v>
      </c>
      <c r="DP82" s="41"/>
      <c r="DQ82" s="87">
        <f t="shared" si="63"/>
        <v>0</v>
      </c>
      <c r="DR82" s="40"/>
      <c r="DS82" s="88">
        <f t="shared" si="64"/>
        <v>0</v>
      </c>
      <c r="DT82" s="41"/>
      <c r="DU82" s="87">
        <f t="shared" si="65"/>
        <v>0</v>
      </c>
      <c r="DV82" s="40"/>
      <c r="DW82" s="88">
        <f t="shared" si="66"/>
        <v>0</v>
      </c>
      <c r="DX82" s="42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</row>
    <row r="83" spans="1:145" x14ac:dyDescent="0.35">
      <c r="A83" s="17" t="s">
        <v>44</v>
      </c>
      <c r="B83" s="96"/>
      <c r="C83" s="87">
        <f t="shared" si="4"/>
        <v>0</v>
      </c>
      <c r="D83" s="40"/>
      <c r="E83" s="88">
        <f t="shared" si="5"/>
        <v>0</v>
      </c>
      <c r="F83" s="40"/>
      <c r="G83" s="88">
        <f t="shared" si="6"/>
        <v>0</v>
      </c>
      <c r="H83" s="41"/>
      <c r="I83" s="87">
        <f t="shared" si="7"/>
        <v>0</v>
      </c>
      <c r="J83" s="40"/>
      <c r="K83" s="88">
        <f t="shared" si="8"/>
        <v>0</v>
      </c>
      <c r="L83" s="41"/>
      <c r="M83" s="87">
        <f t="shared" si="9"/>
        <v>0</v>
      </c>
      <c r="N83" s="40"/>
      <c r="O83" s="88">
        <f t="shared" si="10"/>
        <v>0</v>
      </c>
      <c r="P83" s="41"/>
      <c r="Q83" s="87">
        <f t="shared" si="11"/>
        <v>0</v>
      </c>
      <c r="R83" s="40"/>
      <c r="S83" s="88">
        <f t="shared" si="12"/>
        <v>0</v>
      </c>
      <c r="T83" s="41"/>
      <c r="U83" s="87">
        <f t="shared" si="13"/>
        <v>0</v>
      </c>
      <c r="V83" s="40"/>
      <c r="W83" s="88">
        <f t="shared" si="14"/>
        <v>0</v>
      </c>
      <c r="X83" s="41"/>
      <c r="Y83" s="87">
        <f t="shared" si="15"/>
        <v>0</v>
      </c>
      <c r="Z83" s="40"/>
      <c r="AA83" s="88">
        <f t="shared" si="16"/>
        <v>0</v>
      </c>
      <c r="AB83" s="41"/>
      <c r="AC83" s="87">
        <f t="shared" si="17"/>
        <v>0</v>
      </c>
      <c r="AD83" s="40"/>
      <c r="AE83" s="88">
        <f t="shared" si="18"/>
        <v>0</v>
      </c>
      <c r="AF83" s="41"/>
      <c r="AG83" s="87">
        <f t="shared" si="19"/>
        <v>0</v>
      </c>
      <c r="AH83" s="40"/>
      <c r="AI83" s="88">
        <f t="shared" si="20"/>
        <v>0</v>
      </c>
      <c r="AJ83" s="41"/>
      <c r="AK83" s="87">
        <f t="shared" si="21"/>
        <v>0</v>
      </c>
      <c r="AL83" s="40"/>
      <c r="AM83" s="88">
        <f t="shared" si="22"/>
        <v>0</v>
      </c>
      <c r="AN83" s="41"/>
      <c r="AO83" s="87">
        <f t="shared" si="23"/>
        <v>0</v>
      </c>
      <c r="AP83" s="40"/>
      <c r="AQ83" s="88">
        <f t="shared" si="24"/>
        <v>0</v>
      </c>
      <c r="AR83" s="41"/>
      <c r="AS83" s="87">
        <f t="shared" si="25"/>
        <v>0</v>
      </c>
      <c r="AT83" s="40"/>
      <c r="AU83" s="88">
        <f t="shared" si="26"/>
        <v>0</v>
      </c>
      <c r="AV83" s="41"/>
      <c r="AW83" s="87">
        <f t="shared" si="27"/>
        <v>0</v>
      </c>
      <c r="AX83" s="40"/>
      <c r="AY83" s="88">
        <f t="shared" si="28"/>
        <v>0</v>
      </c>
      <c r="AZ83" s="41"/>
      <c r="BA83" s="87">
        <f t="shared" si="29"/>
        <v>0</v>
      </c>
      <c r="BB83" s="40"/>
      <c r="BC83" s="88">
        <f t="shared" si="30"/>
        <v>0</v>
      </c>
      <c r="BD83" s="41"/>
      <c r="BE83" s="87">
        <f t="shared" si="31"/>
        <v>0</v>
      </c>
      <c r="BF83" s="40"/>
      <c r="BG83" s="88">
        <f t="shared" si="32"/>
        <v>0</v>
      </c>
      <c r="BH83" s="41"/>
      <c r="BI83" s="87">
        <f t="shared" si="33"/>
        <v>0</v>
      </c>
      <c r="BJ83" s="40"/>
      <c r="BK83" s="88">
        <f t="shared" si="34"/>
        <v>0</v>
      </c>
      <c r="BL83" s="41"/>
      <c r="BM83" s="87">
        <f t="shared" si="35"/>
        <v>0</v>
      </c>
      <c r="BN83" s="40"/>
      <c r="BO83" s="88">
        <f t="shared" si="36"/>
        <v>0</v>
      </c>
      <c r="BP83" s="41"/>
      <c r="BQ83" s="87">
        <f t="shared" si="37"/>
        <v>0</v>
      </c>
      <c r="BR83" s="40"/>
      <c r="BS83" s="88">
        <f t="shared" si="38"/>
        <v>0</v>
      </c>
      <c r="BT83" s="41"/>
      <c r="BU83" s="87">
        <f t="shared" si="39"/>
        <v>0</v>
      </c>
      <c r="BV83" s="40"/>
      <c r="BW83" s="88">
        <f t="shared" si="40"/>
        <v>0</v>
      </c>
      <c r="BX83" s="41"/>
      <c r="BY83" s="87">
        <f t="shared" si="41"/>
        <v>0</v>
      </c>
      <c r="BZ83" s="40"/>
      <c r="CA83" s="88">
        <f t="shared" si="42"/>
        <v>0</v>
      </c>
      <c r="CB83" s="41"/>
      <c r="CC83" s="87">
        <f t="shared" si="43"/>
        <v>0</v>
      </c>
      <c r="CD83" s="40"/>
      <c r="CE83" s="88">
        <f t="shared" si="44"/>
        <v>0</v>
      </c>
      <c r="CF83" s="41"/>
      <c r="CG83" s="87">
        <f t="shared" si="45"/>
        <v>0</v>
      </c>
      <c r="CH83" s="40"/>
      <c r="CI83" s="88">
        <f t="shared" si="46"/>
        <v>0</v>
      </c>
      <c r="CJ83" s="41"/>
      <c r="CK83" s="87">
        <f t="shared" si="47"/>
        <v>0</v>
      </c>
      <c r="CL83" s="40"/>
      <c r="CM83" s="88">
        <f t="shared" si="48"/>
        <v>0</v>
      </c>
      <c r="CN83" s="41"/>
      <c r="CO83" s="87">
        <f t="shared" si="49"/>
        <v>0</v>
      </c>
      <c r="CP83" s="40"/>
      <c r="CQ83" s="88">
        <f t="shared" si="50"/>
        <v>0</v>
      </c>
      <c r="CR83" s="41"/>
      <c r="CS83" s="87">
        <f t="shared" si="51"/>
        <v>0</v>
      </c>
      <c r="CT83" s="40"/>
      <c r="CU83" s="88">
        <f t="shared" si="52"/>
        <v>0</v>
      </c>
      <c r="CV83" s="41"/>
      <c r="CW83" s="87">
        <f t="shared" si="53"/>
        <v>0</v>
      </c>
      <c r="CX83" s="40"/>
      <c r="CY83" s="88">
        <f t="shared" si="54"/>
        <v>0</v>
      </c>
      <c r="CZ83" s="41"/>
      <c r="DA83" s="87">
        <f t="shared" si="55"/>
        <v>0</v>
      </c>
      <c r="DB83" s="40"/>
      <c r="DC83" s="88">
        <f t="shared" si="56"/>
        <v>0</v>
      </c>
      <c r="DD83" s="41"/>
      <c r="DE83" s="87">
        <f t="shared" si="57"/>
        <v>0</v>
      </c>
      <c r="DF83" s="40"/>
      <c r="DG83" s="88">
        <f t="shared" si="58"/>
        <v>0</v>
      </c>
      <c r="DH83" s="41"/>
      <c r="DI83" s="87">
        <f t="shared" si="59"/>
        <v>0</v>
      </c>
      <c r="DJ83" s="40"/>
      <c r="DK83" s="88">
        <f t="shared" si="60"/>
        <v>0</v>
      </c>
      <c r="DL83" s="41"/>
      <c r="DM83" s="87">
        <f t="shared" si="61"/>
        <v>0</v>
      </c>
      <c r="DN83" s="40"/>
      <c r="DO83" s="88">
        <f t="shared" si="62"/>
        <v>0</v>
      </c>
      <c r="DP83" s="41"/>
      <c r="DQ83" s="87">
        <f t="shared" si="63"/>
        <v>0</v>
      </c>
      <c r="DR83" s="40"/>
      <c r="DS83" s="88">
        <f t="shared" si="64"/>
        <v>0</v>
      </c>
      <c r="DT83" s="41"/>
      <c r="DU83" s="87">
        <f t="shared" si="65"/>
        <v>0</v>
      </c>
      <c r="DV83" s="40"/>
      <c r="DW83" s="88">
        <f t="shared" si="66"/>
        <v>0</v>
      </c>
      <c r="DX83" s="42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</row>
    <row r="84" spans="1:145" x14ac:dyDescent="0.35">
      <c r="A84" s="17" t="s">
        <v>45</v>
      </c>
      <c r="B84" s="96"/>
      <c r="C84" s="87">
        <f t="shared" si="4"/>
        <v>0</v>
      </c>
      <c r="D84" s="40"/>
      <c r="E84" s="88">
        <f t="shared" si="5"/>
        <v>0</v>
      </c>
      <c r="F84" s="40"/>
      <c r="G84" s="88">
        <f t="shared" si="6"/>
        <v>0</v>
      </c>
      <c r="H84" s="41"/>
      <c r="I84" s="87">
        <f t="shared" si="7"/>
        <v>0</v>
      </c>
      <c r="J84" s="40"/>
      <c r="K84" s="88">
        <f t="shared" si="8"/>
        <v>0</v>
      </c>
      <c r="L84" s="41"/>
      <c r="M84" s="87">
        <f t="shared" si="9"/>
        <v>0</v>
      </c>
      <c r="N84" s="40"/>
      <c r="O84" s="88">
        <f t="shared" si="10"/>
        <v>0</v>
      </c>
      <c r="P84" s="41"/>
      <c r="Q84" s="87">
        <f t="shared" si="11"/>
        <v>0</v>
      </c>
      <c r="R84" s="40"/>
      <c r="S84" s="88">
        <f t="shared" si="12"/>
        <v>0</v>
      </c>
      <c r="T84" s="41"/>
      <c r="U84" s="87">
        <f t="shared" si="13"/>
        <v>0</v>
      </c>
      <c r="V84" s="40"/>
      <c r="W84" s="88">
        <f t="shared" si="14"/>
        <v>0</v>
      </c>
      <c r="X84" s="41"/>
      <c r="Y84" s="87">
        <f t="shared" si="15"/>
        <v>0</v>
      </c>
      <c r="Z84" s="40"/>
      <c r="AA84" s="88">
        <f t="shared" si="16"/>
        <v>0</v>
      </c>
      <c r="AB84" s="41"/>
      <c r="AC84" s="87">
        <f t="shared" si="17"/>
        <v>0</v>
      </c>
      <c r="AD84" s="40"/>
      <c r="AE84" s="88">
        <f t="shared" si="18"/>
        <v>0</v>
      </c>
      <c r="AF84" s="41"/>
      <c r="AG84" s="87">
        <f t="shared" si="19"/>
        <v>0</v>
      </c>
      <c r="AH84" s="40"/>
      <c r="AI84" s="88">
        <f t="shared" si="20"/>
        <v>0</v>
      </c>
      <c r="AJ84" s="41"/>
      <c r="AK84" s="87">
        <f t="shared" si="21"/>
        <v>0</v>
      </c>
      <c r="AL84" s="40"/>
      <c r="AM84" s="88">
        <f t="shared" si="22"/>
        <v>0</v>
      </c>
      <c r="AN84" s="41"/>
      <c r="AO84" s="87">
        <f t="shared" si="23"/>
        <v>0</v>
      </c>
      <c r="AP84" s="40"/>
      <c r="AQ84" s="88">
        <f t="shared" si="24"/>
        <v>0</v>
      </c>
      <c r="AR84" s="41"/>
      <c r="AS84" s="87">
        <f t="shared" si="25"/>
        <v>0</v>
      </c>
      <c r="AT84" s="40"/>
      <c r="AU84" s="88">
        <f t="shared" si="26"/>
        <v>0</v>
      </c>
      <c r="AV84" s="41"/>
      <c r="AW84" s="87">
        <f t="shared" si="27"/>
        <v>0</v>
      </c>
      <c r="AX84" s="40"/>
      <c r="AY84" s="88">
        <f t="shared" si="28"/>
        <v>0</v>
      </c>
      <c r="AZ84" s="41"/>
      <c r="BA84" s="87">
        <f t="shared" si="29"/>
        <v>0</v>
      </c>
      <c r="BB84" s="40"/>
      <c r="BC84" s="88">
        <f t="shared" si="30"/>
        <v>0</v>
      </c>
      <c r="BD84" s="41"/>
      <c r="BE84" s="87">
        <f t="shared" si="31"/>
        <v>0</v>
      </c>
      <c r="BF84" s="40"/>
      <c r="BG84" s="88">
        <f t="shared" si="32"/>
        <v>0</v>
      </c>
      <c r="BH84" s="41"/>
      <c r="BI84" s="87">
        <f t="shared" si="33"/>
        <v>0</v>
      </c>
      <c r="BJ84" s="40"/>
      <c r="BK84" s="88">
        <f t="shared" si="34"/>
        <v>0</v>
      </c>
      <c r="BL84" s="41"/>
      <c r="BM84" s="87">
        <f t="shared" si="35"/>
        <v>0</v>
      </c>
      <c r="BN84" s="40"/>
      <c r="BO84" s="88">
        <f t="shared" si="36"/>
        <v>0</v>
      </c>
      <c r="BP84" s="41"/>
      <c r="BQ84" s="87">
        <f t="shared" si="37"/>
        <v>0</v>
      </c>
      <c r="BR84" s="40"/>
      <c r="BS84" s="88">
        <f t="shared" si="38"/>
        <v>0</v>
      </c>
      <c r="BT84" s="41"/>
      <c r="BU84" s="87">
        <f t="shared" si="39"/>
        <v>0</v>
      </c>
      <c r="BV84" s="40"/>
      <c r="BW84" s="88">
        <f t="shared" si="40"/>
        <v>0</v>
      </c>
      <c r="BX84" s="41"/>
      <c r="BY84" s="87">
        <f t="shared" si="41"/>
        <v>0</v>
      </c>
      <c r="BZ84" s="40"/>
      <c r="CA84" s="88">
        <f t="shared" si="42"/>
        <v>0</v>
      </c>
      <c r="CB84" s="41"/>
      <c r="CC84" s="87">
        <f t="shared" si="43"/>
        <v>0</v>
      </c>
      <c r="CD84" s="40"/>
      <c r="CE84" s="88">
        <f t="shared" si="44"/>
        <v>0</v>
      </c>
      <c r="CF84" s="41"/>
      <c r="CG84" s="87">
        <f t="shared" si="45"/>
        <v>0</v>
      </c>
      <c r="CH84" s="40"/>
      <c r="CI84" s="88">
        <f t="shared" si="46"/>
        <v>0</v>
      </c>
      <c r="CJ84" s="41"/>
      <c r="CK84" s="87">
        <f t="shared" si="47"/>
        <v>0</v>
      </c>
      <c r="CL84" s="40"/>
      <c r="CM84" s="88">
        <f t="shared" si="48"/>
        <v>0</v>
      </c>
      <c r="CN84" s="41"/>
      <c r="CO84" s="87">
        <f t="shared" si="49"/>
        <v>0</v>
      </c>
      <c r="CP84" s="40"/>
      <c r="CQ84" s="88">
        <f t="shared" si="50"/>
        <v>0</v>
      </c>
      <c r="CR84" s="41"/>
      <c r="CS84" s="87">
        <f t="shared" si="51"/>
        <v>0</v>
      </c>
      <c r="CT84" s="40"/>
      <c r="CU84" s="88">
        <f t="shared" si="52"/>
        <v>0</v>
      </c>
      <c r="CV84" s="41"/>
      <c r="CW84" s="87">
        <f t="shared" si="53"/>
        <v>0</v>
      </c>
      <c r="CX84" s="40"/>
      <c r="CY84" s="88">
        <f t="shared" si="54"/>
        <v>0</v>
      </c>
      <c r="CZ84" s="41"/>
      <c r="DA84" s="87">
        <f t="shared" si="55"/>
        <v>0</v>
      </c>
      <c r="DB84" s="40"/>
      <c r="DC84" s="88">
        <f t="shared" si="56"/>
        <v>0</v>
      </c>
      <c r="DD84" s="41"/>
      <c r="DE84" s="87">
        <f t="shared" si="57"/>
        <v>0</v>
      </c>
      <c r="DF84" s="40"/>
      <c r="DG84" s="88">
        <f t="shared" si="58"/>
        <v>0</v>
      </c>
      <c r="DH84" s="41"/>
      <c r="DI84" s="87">
        <f t="shared" si="59"/>
        <v>0</v>
      </c>
      <c r="DJ84" s="40"/>
      <c r="DK84" s="88">
        <f t="shared" si="60"/>
        <v>0</v>
      </c>
      <c r="DL84" s="41"/>
      <c r="DM84" s="87">
        <f t="shared" si="61"/>
        <v>0</v>
      </c>
      <c r="DN84" s="40"/>
      <c r="DO84" s="88">
        <f t="shared" si="62"/>
        <v>0</v>
      </c>
      <c r="DP84" s="41"/>
      <c r="DQ84" s="87">
        <f t="shared" si="63"/>
        <v>0</v>
      </c>
      <c r="DR84" s="40"/>
      <c r="DS84" s="88">
        <f t="shared" si="64"/>
        <v>0</v>
      </c>
      <c r="DT84" s="41"/>
      <c r="DU84" s="87">
        <f t="shared" si="65"/>
        <v>0</v>
      </c>
      <c r="DV84" s="40"/>
      <c r="DW84" s="88">
        <f t="shared" si="66"/>
        <v>0</v>
      </c>
      <c r="DX84" s="42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</row>
    <row r="85" spans="1:145" x14ac:dyDescent="0.35">
      <c r="A85" s="17" t="s">
        <v>46</v>
      </c>
      <c r="B85" s="96"/>
      <c r="C85" s="87">
        <f t="shared" si="4"/>
        <v>0</v>
      </c>
      <c r="D85" s="40"/>
      <c r="E85" s="88">
        <f t="shared" si="5"/>
        <v>0</v>
      </c>
      <c r="F85" s="40"/>
      <c r="G85" s="88">
        <f t="shared" si="6"/>
        <v>0</v>
      </c>
      <c r="H85" s="41"/>
      <c r="I85" s="87">
        <f t="shared" si="7"/>
        <v>0</v>
      </c>
      <c r="J85" s="40"/>
      <c r="K85" s="88">
        <f t="shared" si="8"/>
        <v>0</v>
      </c>
      <c r="L85" s="41"/>
      <c r="M85" s="87">
        <f t="shared" si="9"/>
        <v>0</v>
      </c>
      <c r="N85" s="40"/>
      <c r="O85" s="88">
        <f t="shared" si="10"/>
        <v>0</v>
      </c>
      <c r="P85" s="41"/>
      <c r="Q85" s="87">
        <f t="shared" si="11"/>
        <v>0</v>
      </c>
      <c r="R85" s="40"/>
      <c r="S85" s="88">
        <f t="shared" si="12"/>
        <v>0</v>
      </c>
      <c r="T85" s="41"/>
      <c r="U85" s="87">
        <f t="shared" si="13"/>
        <v>0</v>
      </c>
      <c r="V85" s="40"/>
      <c r="W85" s="88">
        <f t="shared" si="14"/>
        <v>0</v>
      </c>
      <c r="X85" s="41"/>
      <c r="Y85" s="87">
        <f t="shared" si="15"/>
        <v>0</v>
      </c>
      <c r="Z85" s="40"/>
      <c r="AA85" s="88">
        <f t="shared" si="16"/>
        <v>0</v>
      </c>
      <c r="AB85" s="41"/>
      <c r="AC85" s="87">
        <f t="shared" si="17"/>
        <v>0</v>
      </c>
      <c r="AD85" s="40"/>
      <c r="AE85" s="88">
        <f t="shared" si="18"/>
        <v>0</v>
      </c>
      <c r="AF85" s="41"/>
      <c r="AG85" s="87">
        <f t="shared" si="19"/>
        <v>0</v>
      </c>
      <c r="AH85" s="40"/>
      <c r="AI85" s="88">
        <f t="shared" si="20"/>
        <v>0</v>
      </c>
      <c r="AJ85" s="41"/>
      <c r="AK85" s="87">
        <f t="shared" si="21"/>
        <v>0</v>
      </c>
      <c r="AL85" s="40"/>
      <c r="AM85" s="88">
        <f t="shared" si="22"/>
        <v>0</v>
      </c>
      <c r="AN85" s="41"/>
      <c r="AO85" s="87">
        <f t="shared" si="23"/>
        <v>0</v>
      </c>
      <c r="AP85" s="40"/>
      <c r="AQ85" s="88">
        <f t="shared" si="24"/>
        <v>0</v>
      </c>
      <c r="AR85" s="41"/>
      <c r="AS85" s="87">
        <f t="shared" si="25"/>
        <v>0</v>
      </c>
      <c r="AT85" s="40"/>
      <c r="AU85" s="88">
        <f t="shared" si="26"/>
        <v>0</v>
      </c>
      <c r="AV85" s="41"/>
      <c r="AW85" s="87">
        <f t="shared" si="27"/>
        <v>0</v>
      </c>
      <c r="AX85" s="40"/>
      <c r="AY85" s="88">
        <f t="shared" si="28"/>
        <v>0</v>
      </c>
      <c r="AZ85" s="41"/>
      <c r="BA85" s="87">
        <f t="shared" si="29"/>
        <v>0</v>
      </c>
      <c r="BB85" s="40"/>
      <c r="BC85" s="88">
        <f t="shared" si="30"/>
        <v>0</v>
      </c>
      <c r="BD85" s="41"/>
      <c r="BE85" s="87">
        <f t="shared" si="31"/>
        <v>0</v>
      </c>
      <c r="BF85" s="40"/>
      <c r="BG85" s="88">
        <f t="shared" si="32"/>
        <v>0</v>
      </c>
      <c r="BH85" s="41"/>
      <c r="BI85" s="87">
        <f t="shared" si="33"/>
        <v>0</v>
      </c>
      <c r="BJ85" s="40"/>
      <c r="BK85" s="88">
        <f t="shared" si="34"/>
        <v>0</v>
      </c>
      <c r="BL85" s="41"/>
      <c r="BM85" s="87">
        <f t="shared" si="35"/>
        <v>0</v>
      </c>
      <c r="BN85" s="40"/>
      <c r="BO85" s="88">
        <f t="shared" si="36"/>
        <v>0</v>
      </c>
      <c r="BP85" s="41"/>
      <c r="BQ85" s="87">
        <f t="shared" si="37"/>
        <v>0</v>
      </c>
      <c r="BR85" s="40"/>
      <c r="BS85" s="88">
        <f t="shared" si="38"/>
        <v>0</v>
      </c>
      <c r="BT85" s="41"/>
      <c r="BU85" s="87">
        <f t="shared" si="39"/>
        <v>0</v>
      </c>
      <c r="BV85" s="40"/>
      <c r="BW85" s="88">
        <f t="shared" si="40"/>
        <v>0</v>
      </c>
      <c r="BX85" s="41"/>
      <c r="BY85" s="87">
        <f t="shared" si="41"/>
        <v>0</v>
      </c>
      <c r="BZ85" s="40"/>
      <c r="CA85" s="88">
        <f t="shared" si="42"/>
        <v>0</v>
      </c>
      <c r="CB85" s="41"/>
      <c r="CC85" s="87">
        <f t="shared" si="43"/>
        <v>0</v>
      </c>
      <c r="CD85" s="40"/>
      <c r="CE85" s="88">
        <f t="shared" si="44"/>
        <v>0</v>
      </c>
      <c r="CF85" s="41"/>
      <c r="CG85" s="87">
        <f t="shared" si="45"/>
        <v>0</v>
      </c>
      <c r="CH85" s="40"/>
      <c r="CI85" s="88">
        <f t="shared" si="46"/>
        <v>0</v>
      </c>
      <c r="CJ85" s="41"/>
      <c r="CK85" s="87">
        <f t="shared" si="47"/>
        <v>0</v>
      </c>
      <c r="CL85" s="40"/>
      <c r="CM85" s="88">
        <f t="shared" si="48"/>
        <v>0</v>
      </c>
      <c r="CN85" s="41"/>
      <c r="CO85" s="87">
        <f t="shared" si="49"/>
        <v>0</v>
      </c>
      <c r="CP85" s="40"/>
      <c r="CQ85" s="88">
        <f t="shared" si="50"/>
        <v>0</v>
      </c>
      <c r="CR85" s="41"/>
      <c r="CS85" s="87">
        <f t="shared" si="51"/>
        <v>0</v>
      </c>
      <c r="CT85" s="40"/>
      <c r="CU85" s="88">
        <f t="shared" si="52"/>
        <v>0</v>
      </c>
      <c r="CV85" s="41"/>
      <c r="CW85" s="87">
        <f t="shared" si="53"/>
        <v>0</v>
      </c>
      <c r="CX85" s="40"/>
      <c r="CY85" s="88">
        <f t="shared" si="54"/>
        <v>0</v>
      </c>
      <c r="CZ85" s="41"/>
      <c r="DA85" s="87">
        <f t="shared" si="55"/>
        <v>0</v>
      </c>
      <c r="DB85" s="40"/>
      <c r="DC85" s="88">
        <f t="shared" si="56"/>
        <v>0</v>
      </c>
      <c r="DD85" s="41"/>
      <c r="DE85" s="87">
        <f t="shared" si="57"/>
        <v>0</v>
      </c>
      <c r="DF85" s="40"/>
      <c r="DG85" s="88">
        <f t="shared" si="58"/>
        <v>0</v>
      </c>
      <c r="DH85" s="41"/>
      <c r="DI85" s="87">
        <f t="shared" si="59"/>
        <v>0</v>
      </c>
      <c r="DJ85" s="40"/>
      <c r="DK85" s="88">
        <f t="shared" si="60"/>
        <v>0</v>
      </c>
      <c r="DL85" s="41"/>
      <c r="DM85" s="87">
        <f t="shared" si="61"/>
        <v>0</v>
      </c>
      <c r="DN85" s="40"/>
      <c r="DO85" s="88">
        <f t="shared" si="62"/>
        <v>0</v>
      </c>
      <c r="DP85" s="41"/>
      <c r="DQ85" s="87">
        <f t="shared" si="63"/>
        <v>0</v>
      </c>
      <c r="DR85" s="40"/>
      <c r="DS85" s="88">
        <f t="shared" si="64"/>
        <v>0</v>
      </c>
      <c r="DT85" s="41"/>
      <c r="DU85" s="87">
        <f t="shared" si="65"/>
        <v>0</v>
      </c>
      <c r="DV85" s="40"/>
      <c r="DW85" s="88">
        <f t="shared" si="66"/>
        <v>0</v>
      </c>
      <c r="DX85" s="42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</row>
    <row r="86" spans="1:145" x14ac:dyDescent="0.35">
      <c r="A86" s="17" t="s">
        <v>47</v>
      </c>
      <c r="B86" s="96"/>
      <c r="C86" s="87">
        <f t="shared" si="4"/>
        <v>0</v>
      </c>
      <c r="D86" s="40"/>
      <c r="E86" s="88">
        <f t="shared" si="5"/>
        <v>0</v>
      </c>
      <c r="F86" s="40"/>
      <c r="G86" s="88">
        <f t="shared" si="6"/>
        <v>0</v>
      </c>
      <c r="H86" s="41"/>
      <c r="I86" s="87">
        <f t="shared" si="7"/>
        <v>0</v>
      </c>
      <c r="J86" s="40"/>
      <c r="K86" s="88">
        <f t="shared" si="8"/>
        <v>0</v>
      </c>
      <c r="L86" s="41"/>
      <c r="M86" s="87">
        <f t="shared" si="9"/>
        <v>0</v>
      </c>
      <c r="N86" s="40"/>
      <c r="O86" s="88">
        <f t="shared" si="10"/>
        <v>0</v>
      </c>
      <c r="P86" s="41"/>
      <c r="Q86" s="87">
        <f t="shared" si="11"/>
        <v>0</v>
      </c>
      <c r="R86" s="40"/>
      <c r="S86" s="88">
        <f t="shared" si="12"/>
        <v>0</v>
      </c>
      <c r="T86" s="41"/>
      <c r="U86" s="87">
        <f t="shared" si="13"/>
        <v>0</v>
      </c>
      <c r="V86" s="40"/>
      <c r="W86" s="88">
        <f t="shared" si="14"/>
        <v>0</v>
      </c>
      <c r="X86" s="41"/>
      <c r="Y86" s="87">
        <f t="shared" si="15"/>
        <v>0</v>
      </c>
      <c r="Z86" s="40"/>
      <c r="AA86" s="88">
        <f t="shared" si="16"/>
        <v>0</v>
      </c>
      <c r="AB86" s="41"/>
      <c r="AC86" s="87">
        <f t="shared" si="17"/>
        <v>0</v>
      </c>
      <c r="AD86" s="40"/>
      <c r="AE86" s="88">
        <f t="shared" si="18"/>
        <v>0</v>
      </c>
      <c r="AF86" s="41"/>
      <c r="AG86" s="87">
        <f t="shared" si="19"/>
        <v>0</v>
      </c>
      <c r="AH86" s="40"/>
      <c r="AI86" s="88">
        <f t="shared" si="20"/>
        <v>0</v>
      </c>
      <c r="AJ86" s="41"/>
      <c r="AK86" s="87">
        <f t="shared" si="21"/>
        <v>0</v>
      </c>
      <c r="AL86" s="40"/>
      <c r="AM86" s="88">
        <f t="shared" si="22"/>
        <v>0</v>
      </c>
      <c r="AN86" s="41"/>
      <c r="AO86" s="87">
        <f t="shared" si="23"/>
        <v>0</v>
      </c>
      <c r="AP86" s="40"/>
      <c r="AQ86" s="88">
        <f t="shared" si="24"/>
        <v>0</v>
      </c>
      <c r="AR86" s="41"/>
      <c r="AS86" s="87">
        <f t="shared" si="25"/>
        <v>0</v>
      </c>
      <c r="AT86" s="40"/>
      <c r="AU86" s="88">
        <f t="shared" si="26"/>
        <v>0</v>
      </c>
      <c r="AV86" s="41"/>
      <c r="AW86" s="87">
        <f t="shared" si="27"/>
        <v>0</v>
      </c>
      <c r="AX86" s="40"/>
      <c r="AY86" s="88">
        <f t="shared" si="28"/>
        <v>0</v>
      </c>
      <c r="AZ86" s="41"/>
      <c r="BA86" s="87">
        <f t="shared" si="29"/>
        <v>0</v>
      </c>
      <c r="BB86" s="40"/>
      <c r="BC86" s="88">
        <f t="shared" si="30"/>
        <v>0</v>
      </c>
      <c r="BD86" s="41"/>
      <c r="BE86" s="87">
        <f t="shared" si="31"/>
        <v>0</v>
      </c>
      <c r="BF86" s="40"/>
      <c r="BG86" s="88">
        <f t="shared" si="32"/>
        <v>0</v>
      </c>
      <c r="BH86" s="41"/>
      <c r="BI86" s="87">
        <f t="shared" si="33"/>
        <v>0</v>
      </c>
      <c r="BJ86" s="40"/>
      <c r="BK86" s="88">
        <f t="shared" si="34"/>
        <v>0</v>
      </c>
      <c r="BL86" s="41"/>
      <c r="BM86" s="87">
        <f t="shared" si="35"/>
        <v>0</v>
      </c>
      <c r="BN86" s="40"/>
      <c r="BO86" s="88">
        <f t="shared" si="36"/>
        <v>0</v>
      </c>
      <c r="BP86" s="41"/>
      <c r="BQ86" s="87">
        <f t="shared" si="37"/>
        <v>0</v>
      </c>
      <c r="BR86" s="40"/>
      <c r="BS86" s="88">
        <f t="shared" si="38"/>
        <v>0</v>
      </c>
      <c r="BT86" s="41"/>
      <c r="BU86" s="87">
        <f t="shared" si="39"/>
        <v>0</v>
      </c>
      <c r="BV86" s="40"/>
      <c r="BW86" s="88">
        <f t="shared" si="40"/>
        <v>0</v>
      </c>
      <c r="BX86" s="41"/>
      <c r="BY86" s="87">
        <f t="shared" si="41"/>
        <v>0</v>
      </c>
      <c r="BZ86" s="40"/>
      <c r="CA86" s="88">
        <f t="shared" si="42"/>
        <v>0</v>
      </c>
      <c r="CB86" s="41"/>
      <c r="CC86" s="87">
        <f t="shared" si="43"/>
        <v>0</v>
      </c>
      <c r="CD86" s="40"/>
      <c r="CE86" s="88">
        <f t="shared" si="44"/>
        <v>0</v>
      </c>
      <c r="CF86" s="41"/>
      <c r="CG86" s="87">
        <f t="shared" si="45"/>
        <v>0</v>
      </c>
      <c r="CH86" s="40"/>
      <c r="CI86" s="88">
        <f t="shared" si="46"/>
        <v>0</v>
      </c>
      <c r="CJ86" s="41"/>
      <c r="CK86" s="87">
        <f t="shared" si="47"/>
        <v>0</v>
      </c>
      <c r="CL86" s="40"/>
      <c r="CM86" s="88">
        <f t="shared" si="48"/>
        <v>0</v>
      </c>
      <c r="CN86" s="41"/>
      <c r="CO86" s="87">
        <f t="shared" si="49"/>
        <v>0</v>
      </c>
      <c r="CP86" s="40"/>
      <c r="CQ86" s="88">
        <f t="shared" si="50"/>
        <v>0</v>
      </c>
      <c r="CR86" s="41"/>
      <c r="CS86" s="87">
        <f t="shared" si="51"/>
        <v>0</v>
      </c>
      <c r="CT86" s="40"/>
      <c r="CU86" s="88">
        <f t="shared" si="52"/>
        <v>0</v>
      </c>
      <c r="CV86" s="41"/>
      <c r="CW86" s="87">
        <f t="shared" si="53"/>
        <v>0</v>
      </c>
      <c r="CX86" s="40"/>
      <c r="CY86" s="88">
        <f t="shared" si="54"/>
        <v>0</v>
      </c>
      <c r="CZ86" s="41"/>
      <c r="DA86" s="87">
        <f t="shared" si="55"/>
        <v>0</v>
      </c>
      <c r="DB86" s="40"/>
      <c r="DC86" s="88">
        <f t="shared" si="56"/>
        <v>0</v>
      </c>
      <c r="DD86" s="41"/>
      <c r="DE86" s="87">
        <f t="shared" si="57"/>
        <v>0</v>
      </c>
      <c r="DF86" s="40"/>
      <c r="DG86" s="88">
        <f t="shared" si="58"/>
        <v>0</v>
      </c>
      <c r="DH86" s="41"/>
      <c r="DI86" s="87">
        <f t="shared" si="59"/>
        <v>0</v>
      </c>
      <c r="DJ86" s="40"/>
      <c r="DK86" s="88">
        <f t="shared" si="60"/>
        <v>0</v>
      </c>
      <c r="DL86" s="41"/>
      <c r="DM86" s="87">
        <f t="shared" si="61"/>
        <v>0</v>
      </c>
      <c r="DN86" s="40"/>
      <c r="DO86" s="88">
        <f t="shared" si="62"/>
        <v>0</v>
      </c>
      <c r="DP86" s="41"/>
      <c r="DQ86" s="87">
        <f t="shared" si="63"/>
        <v>0</v>
      </c>
      <c r="DR86" s="40"/>
      <c r="DS86" s="88">
        <f t="shared" si="64"/>
        <v>0</v>
      </c>
      <c r="DT86" s="41"/>
      <c r="DU86" s="87">
        <f t="shared" si="65"/>
        <v>0</v>
      </c>
      <c r="DV86" s="40"/>
      <c r="DW86" s="88">
        <f t="shared" si="66"/>
        <v>0</v>
      </c>
      <c r="DX86" s="42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</row>
    <row r="87" spans="1:145" x14ac:dyDescent="0.35">
      <c r="A87" s="17" t="s">
        <v>48</v>
      </c>
      <c r="B87" s="96"/>
      <c r="C87" s="87">
        <f t="shared" si="4"/>
        <v>0</v>
      </c>
      <c r="D87" s="40"/>
      <c r="E87" s="88">
        <f t="shared" si="5"/>
        <v>0</v>
      </c>
      <c r="F87" s="40"/>
      <c r="G87" s="88">
        <f t="shared" si="6"/>
        <v>0</v>
      </c>
      <c r="H87" s="41"/>
      <c r="I87" s="87">
        <f t="shared" si="7"/>
        <v>0</v>
      </c>
      <c r="J87" s="40"/>
      <c r="K87" s="88">
        <f t="shared" si="8"/>
        <v>0</v>
      </c>
      <c r="L87" s="41"/>
      <c r="M87" s="87">
        <f t="shared" si="9"/>
        <v>0</v>
      </c>
      <c r="N87" s="40"/>
      <c r="O87" s="88">
        <f t="shared" si="10"/>
        <v>0</v>
      </c>
      <c r="P87" s="41"/>
      <c r="Q87" s="87">
        <f t="shared" si="11"/>
        <v>0</v>
      </c>
      <c r="R87" s="40"/>
      <c r="S87" s="88">
        <f t="shared" si="12"/>
        <v>0</v>
      </c>
      <c r="T87" s="41"/>
      <c r="U87" s="87">
        <f t="shared" si="13"/>
        <v>0</v>
      </c>
      <c r="V87" s="40"/>
      <c r="W87" s="88">
        <f t="shared" si="14"/>
        <v>0</v>
      </c>
      <c r="X87" s="41"/>
      <c r="Y87" s="87">
        <f t="shared" si="15"/>
        <v>0</v>
      </c>
      <c r="Z87" s="40"/>
      <c r="AA87" s="88">
        <f t="shared" si="16"/>
        <v>0</v>
      </c>
      <c r="AB87" s="41"/>
      <c r="AC87" s="87">
        <f t="shared" si="17"/>
        <v>0</v>
      </c>
      <c r="AD87" s="40"/>
      <c r="AE87" s="88">
        <f t="shared" si="18"/>
        <v>0</v>
      </c>
      <c r="AF87" s="41"/>
      <c r="AG87" s="87">
        <f t="shared" si="19"/>
        <v>0</v>
      </c>
      <c r="AH87" s="40"/>
      <c r="AI87" s="88">
        <f t="shared" si="20"/>
        <v>0</v>
      </c>
      <c r="AJ87" s="41"/>
      <c r="AK87" s="87">
        <f t="shared" si="21"/>
        <v>0</v>
      </c>
      <c r="AL87" s="40"/>
      <c r="AM87" s="88">
        <f t="shared" si="22"/>
        <v>0</v>
      </c>
      <c r="AN87" s="41"/>
      <c r="AO87" s="87">
        <f t="shared" si="23"/>
        <v>0</v>
      </c>
      <c r="AP87" s="40"/>
      <c r="AQ87" s="88">
        <f t="shared" si="24"/>
        <v>0</v>
      </c>
      <c r="AR87" s="41"/>
      <c r="AS87" s="87">
        <f t="shared" si="25"/>
        <v>0</v>
      </c>
      <c r="AT87" s="40"/>
      <c r="AU87" s="88">
        <f t="shared" si="26"/>
        <v>0</v>
      </c>
      <c r="AV87" s="41"/>
      <c r="AW87" s="87">
        <f t="shared" si="27"/>
        <v>0</v>
      </c>
      <c r="AX87" s="40"/>
      <c r="AY87" s="88">
        <f t="shared" si="28"/>
        <v>0</v>
      </c>
      <c r="AZ87" s="41"/>
      <c r="BA87" s="87">
        <f t="shared" si="29"/>
        <v>0</v>
      </c>
      <c r="BB87" s="40"/>
      <c r="BC87" s="88">
        <f t="shared" si="30"/>
        <v>0</v>
      </c>
      <c r="BD87" s="41"/>
      <c r="BE87" s="87">
        <f t="shared" si="31"/>
        <v>0</v>
      </c>
      <c r="BF87" s="40"/>
      <c r="BG87" s="88">
        <f t="shared" si="32"/>
        <v>0</v>
      </c>
      <c r="BH87" s="41"/>
      <c r="BI87" s="87">
        <f t="shared" si="33"/>
        <v>0</v>
      </c>
      <c r="BJ87" s="40"/>
      <c r="BK87" s="88">
        <f t="shared" si="34"/>
        <v>0</v>
      </c>
      <c r="BL87" s="41"/>
      <c r="BM87" s="87">
        <f t="shared" si="35"/>
        <v>0</v>
      </c>
      <c r="BN87" s="40"/>
      <c r="BO87" s="88">
        <f t="shared" si="36"/>
        <v>0</v>
      </c>
      <c r="BP87" s="41"/>
      <c r="BQ87" s="87">
        <f t="shared" si="37"/>
        <v>0</v>
      </c>
      <c r="BR87" s="40"/>
      <c r="BS87" s="88">
        <f t="shared" si="38"/>
        <v>0</v>
      </c>
      <c r="BT87" s="41"/>
      <c r="BU87" s="87">
        <f t="shared" si="39"/>
        <v>0</v>
      </c>
      <c r="BV87" s="40"/>
      <c r="BW87" s="88">
        <f t="shared" si="40"/>
        <v>0</v>
      </c>
      <c r="BX87" s="41"/>
      <c r="BY87" s="87">
        <f t="shared" si="41"/>
        <v>0</v>
      </c>
      <c r="BZ87" s="40"/>
      <c r="CA87" s="88">
        <f t="shared" si="42"/>
        <v>0</v>
      </c>
      <c r="CB87" s="41"/>
      <c r="CC87" s="87">
        <f t="shared" si="43"/>
        <v>0</v>
      </c>
      <c r="CD87" s="40"/>
      <c r="CE87" s="88">
        <f t="shared" si="44"/>
        <v>0</v>
      </c>
      <c r="CF87" s="41"/>
      <c r="CG87" s="87">
        <f t="shared" si="45"/>
        <v>0</v>
      </c>
      <c r="CH87" s="40"/>
      <c r="CI87" s="88">
        <f t="shared" si="46"/>
        <v>0</v>
      </c>
      <c r="CJ87" s="41"/>
      <c r="CK87" s="87">
        <f t="shared" si="47"/>
        <v>0</v>
      </c>
      <c r="CL87" s="40"/>
      <c r="CM87" s="88">
        <f t="shared" si="48"/>
        <v>0</v>
      </c>
      <c r="CN87" s="41"/>
      <c r="CO87" s="87">
        <f t="shared" si="49"/>
        <v>0</v>
      </c>
      <c r="CP87" s="40"/>
      <c r="CQ87" s="88">
        <f t="shared" si="50"/>
        <v>0</v>
      </c>
      <c r="CR87" s="41"/>
      <c r="CS87" s="87">
        <f t="shared" si="51"/>
        <v>0</v>
      </c>
      <c r="CT87" s="40"/>
      <c r="CU87" s="88">
        <f t="shared" si="52"/>
        <v>0</v>
      </c>
      <c r="CV87" s="41"/>
      <c r="CW87" s="87">
        <f t="shared" si="53"/>
        <v>0</v>
      </c>
      <c r="CX87" s="40"/>
      <c r="CY87" s="88">
        <f t="shared" si="54"/>
        <v>0</v>
      </c>
      <c r="CZ87" s="41"/>
      <c r="DA87" s="87">
        <f t="shared" si="55"/>
        <v>0</v>
      </c>
      <c r="DB87" s="40"/>
      <c r="DC87" s="88">
        <f t="shared" si="56"/>
        <v>0</v>
      </c>
      <c r="DD87" s="41"/>
      <c r="DE87" s="87">
        <f t="shared" si="57"/>
        <v>0</v>
      </c>
      <c r="DF87" s="40"/>
      <c r="DG87" s="88">
        <f t="shared" si="58"/>
        <v>0</v>
      </c>
      <c r="DH87" s="41"/>
      <c r="DI87" s="87">
        <f t="shared" si="59"/>
        <v>0</v>
      </c>
      <c r="DJ87" s="40"/>
      <c r="DK87" s="88">
        <f t="shared" si="60"/>
        <v>0</v>
      </c>
      <c r="DL87" s="41"/>
      <c r="DM87" s="87">
        <f t="shared" si="61"/>
        <v>0</v>
      </c>
      <c r="DN87" s="40"/>
      <c r="DO87" s="88">
        <f t="shared" si="62"/>
        <v>0</v>
      </c>
      <c r="DP87" s="41"/>
      <c r="DQ87" s="87">
        <f t="shared" si="63"/>
        <v>0</v>
      </c>
      <c r="DR87" s="40"/>
      <c r="DS87" s="88">
        <f t="shared" si="64"/>
        <v>0</v>
      </c>
      <c r="DT87" s="41"/>
      <c r="DU87" s="87">
        <f t="shared" si="65"/>
        <v>0</v>
      </c>
      <c r="DV87" s="40"/>
      <c r="DW87" s="88">
        <f t="shared" si="66"/>
        <v>0</v>
      </c>
      <c r="DX87" s="42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</row>
    <row r="88" spans="1:145" x14ac:dyDescent="0.35">
      <c r="A88" s="17" t="s">
        <v>49</v>
      </c>
      <c r="B88" s="96"/>
      <c r="C88" s="87">
        <f t="shared" si="4"/>
        <v>0</v>
      </c>
      <c r="D88" s="40"/>
      <c r="E88" s="88">
        <f t="shared" si="5"/>
        <v>0</v>
      </c>
      <c r="F88" s="40"/>
      <c r="G88" s="88">
        <f t="shared" si="6"/>
        <v>0</v>
      </c>
      <c r="H88" s="41"/>
      <c r="I88" s="87">
        <f t="shared" si="7"/>
        <v>0</v>
      </c>
      <c r="J88" s="40"/>
      <c r="K88" s="88">
        <f t="shared" si="8"/>
        <v>0</v>
      </c>
      <c r="L88" s="41"/>
      <c r="M88" s="87">
        <f t="shared" si="9"/>
        <v>0</v>
      </c>
      <c r="N88" s="40"/>
      <c r="O88" s="88">
        <f t="shared" si="10"/>
        <v>0</v>
      </c>
      <c r="P88" s="41"/>
      <c r="Q88" s="87">
        <f t="shared" si="11"/>
        <v>0</v>
      </c>
      <c r="R88" s="40"/>
      <c r="S88" s="88">
        <f t="shared" si="12"/>
        <v>0</v>
      </c>
      <c r="T88" s="41"/>
      <c r="U88" s="87">
        <f t="shared" si="13"/>
        <v>0</v>
      </c>
      <c r="V88" s="40"/>
      <c r="W88" s="88">
        <f t="shared" si="14"/>
        <v>0</v>
      </c>
      <c r="X88" s="41"/>
      <c r="Y88" s="87">
        <f t="shared" si="15"/>
        <v>0</v>
      </c>
      <c r="Z88" s="40"/>
      <c r="AA88" s="88">
        <f t="shared" si="16"/>
        <v>0</v>
      </c>
      <c r="AB88" s="41"/>
      <c r="AC88" s="87">
        <f t="shared" si="17"/>
        <v>0</v>
      </c>
      <c r="AD88" s="40"/>
      <c r="AE88" s="88">
        <f t="shared" si="18"/>
        <v>0</v>
      </c>
      <c r="AF88" s="41"/>
      <c r="AG88" s="87">
        <f t="shared" si="19"/>
        <v>0</v>
      </c>
      <c r="AH88" s="40"/>
      <c r="AI88" s="88">
        <f t="shared" si="20"/>
        <v>0</v>
      </c>
      <c r="AJ88" s="41"/>
      <c r="AK88" s="87">
        <f t="shared" si="21"/>
        <v>0</v>
      </c>
      <c r="AL88" s="40"/>
      <c r="AM88" s="88">
        <f t="shared" si="22"/>
        <v>0</v>
      </c>
      <c r="AN88" s="41"/>
      <c r="AO88" s="87">
        <f t="shared" si="23"/>
        <v>0</v>
      </c>
      <c r="AP88" s="40"/>
      <c r="AQ88" s="88">
        <f t="shared" si="24"/>
        <v>0</v>
      </c>
      <c r="AR88" s="41"/>
      <c r="AS88" s="87">
        <f t="shared" si="25"/>
        <v>0</v>
      </c>
      <c r="AT88" s="40"/>
      <c r="AU88" s="88">
        <f t="shared" si="26"/>
        <v>0</v>
      </c>
      <c r="AV88" s="41"/>
      <c r="AW88" s="87">
        <f t="shared" si="27"/>
        <v>0</v>
      </c>
      <c r="AX88" s="40"/>
      <c r="AY88" s="88">
        <f t="shared" si="28"/>
        <v>0</v>
      </c>
      <c r="AZ88" s="41"/>
      <c r="BA88" s="87">
        <f t="shared" si="29"/>
        <v>0</v>
      </c>
      <c r="BB88" s="40"/>
      <c r="BC88" s="88">
        <f t="shared" si="30"/>
        <v>0</v>
      </c>
      <c r="BD88" s="41"/>
      <c r="BE88" s="87">
        <f t="shared" si="31"/>
        <v>0</v>
      </c>
      <c r="BF88" s="40"/>
      <c r="BG88" s="88">
        <f t="shared" si="32"/>
        <v>0</v>
      </c>
      <c r="BH88" s="41"/>
      <c r="BI88" s="87">
        <f t="shared" si="33"/>
        <v>0</v>
      </c>
      <c r="BJ88" s="40"/>
      <c r="BK88" s="88">
        <f t="shared" si="34"/>
        <v>0</v>
      </c>
      <c r="BL88" s="41"/>
      <c r="BM88" s="87">
        <f t="shared" si="35"/>
        <v>0</v>
      </c>
      <c r="BN88" s="40"/>
      <c r="BO88" s="88">
        <f t="shared" si="36"/>
        <v>0</v>
      </c>
      <c r="BP88" s="41"/>
      <c r="BQ88" s="87">
        <f t="shared" si="37"/>
        <v>0</v>
      </c>
      <c r="BR88" s="40"/>
      <c r="BS88" s="88">
        <f t="shared" si="38"/>
        <v>0</v>
      </c>
      <c r="BT88" s="41"/>
      <c r="BU88" s="87">
        <f t="shared" si="39"/>
        <v>0</v>
      </c>
      <c r="BV88" s="40"/>
      <c r="BW88" s="88">
        <f t="shared" si="40"/>
        <v>0</v>
      </c>
      <c r="BX88" s="41"/>
      <c r="BY88" s="87">
        <f t="shared" si="41"/>
        <v>0</v>
      </c>
      <c r="BZ88" s="40"/>
      <c r="CA88" s="88">
        <f t="shared" si="42"/>
        <v>0</v>
      </c>
      <c r="CB88" s="41"/>
      <c r="CC88" s="87">
        <f t="shared" si="43"/>
        <v>0</v>
      </c>
      <c r="CD88" s="40"/>
      <c r="CE88" s="88">
        <f t="shared" si="44"/>
        <v>0</v>
      </c>
      <c r="CF88" s="41"/>
      <c r="CG88" s="87">
        <f t="shared" si="45"/>
        <v>0</v>
      </c>
      <c r="CH88" s="40"/>
      <c r="CI88" s="88">
        <f t="shared" si="46"/>
        <v>0</v>
      </c>
      <c r="CJ88" s="41"/>
      <c r="CK88" s="87">
        <f t="shared" si="47"/>
        <v>0</v>
      </c>
      <c r="CL88" s="40"/>
      <c r="CM88" s="88">
        <f t="shared" si="48"/>
        <v>0</v>
      </c>
      <c r="CN88" s="41"/>
      <c r="CO88" s="87">
        <f t="shared" si="49"/>
        <v>0</v>
      </c>
      <c r="CP88" s="40"/>
      <c r="CQ88" s="88">
        <f t="shared" si="50"/>
        <v>0</v>
      </c>
      <c r="CR88" s="41"/>
      <c r="CS88" s="87">
        <f t="shared" si="51"/>
        <v>0</v>
      </c>
      <c r="CT88" s="40"/>
      <c r="CU88" s="88">
        <f t="shared" si="52"/>
        <v>0</v>
      </c>
      <c r="CV88" s="41"/>
      <c r="CW88" s="87">
        <f t="shared" si="53"/>
        <v>0</v>
      </c>
      <c r="CX88" s="40"/>
      <c r="CY88" s="88">
        <f t="shared" si="54"/>
        <v>0</v>
      </c>
      <c r="CZ88" s="41"/>
      <c r="DA88" s="87">
        <f t="shared" si="55"/>
        <v>0</v>
      </c>
      <c r="DB88" s="40"/>
      <c r="DC88" s="88">
        <f t="shared" si="56"/>
        <v>0</v>
      </c>
      <c r="DD88" s="41"/>
      <c r="DE88" s="87">
        <f t="shared" si="57"/>
        <v>0</v>
      </c>
      <c r="DF88" s="40"/>
      <c r="DG88" s="88">
        <f t="shared" si="58"/>
        <v>0</v>
      </c>
      <c r="DH88" s="41"/>
      <c r="DI88" s="87">
        <f t="shared" si="59"/>
        <v>0</v>
      </c>
      <c r="DJ88" s="40"/>
      <c r="DK88" s="88">
        <f t="shared" si="60"/>
        <v>0</v>
      </c>
      <c r="DL88" s="41"/>
      <c r="DM88" s="87">
        <f t="shared" si="61"/>
        <v>0</v>
      </c>
      <c r="DN88" s="40"/>
      <c r="DO88" s="88">
        <f t="shared" si="62"/>
        <v>0</v>
      </c>
      <c r="DP88" s="41"/>
      <c r="DQ88" s="87">
        <f t="shared" si="63"/>
        <v>0</v>
      </c>
      <c r="DR88" s="40"/>
      <c r="DS88" s="88">
        <f t="shared" si="64"/>
        <v>0</v>
      </c>
      <c r="DT88" s="41"/>
      <c r="DU88" s="87">
        <f t="shared" si="65"/>
        <v>0</v>
      </c>
      <c r="DV88" s="40"/>
      <c r="DW88" s="88">
        <f t="shared" si="66"/>
        <v>0</v>
      </c>
      <c r="DX88" s="42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</row>
    <row r="89" spans="1:145" x14ac:dyDescent="0.35">
      <c r="A89" s="17"/>
      <c r="B89" s="25"/>
      <c r="C89" s="26"/>
      <c r="D89" s="27"/>
      <c r="E89" s="27"/>
      <c r="F89" s="27"/>
      <c r="G89" s="27"/>
      <c r="H89" s="28"/>
      <c r="I89" s="26"/>
      <c r="J89" s="27"/>
      <c r="K89" s="27"/>
      <c r="L89" s="28"/>
      <c r="M89" s="26"/>
      <c r="N89" s="27"/>
      <c r="O89" s="27"/>
      <c r="P89" s="28"/>
      <c r="Q89" s="26"/>
      <c r="R89" s="27"/>
      <c r="S89" s="27"/>
      <c r="T89" s="41"/>
      <c r="U89" s="87">
        <f t="shared" si="13"/>
        <v>0</v>
      </c>
      <c r="V89" s="27"/>
      <c r="W89" s="27"/>
      <c r="X89" s="28"/>
      <c r="Y89" s="26"/>
      <c r="Z89" s="27"/>
      <c r="AA89" s="27"/>
      <c r="AB89" s="28"/>
      <c r="AC89" s="26"/>
      <c r="AD89" s="27"/>
      <c r="AE89" s="27"/>
      <c r="AF89" s="28"/>
      <c r="AG89" s="26"/>
      <c r="AH89" s="27"/>
      <c r="AI89" s="27"/>
      <c r="AJ89" s="28"/>
      <c r="AK89" s="26"/>
      <c r="AL89" s="27"/>
      <c r="AM89" s="27"/>
      <c r="AN89" s="28"/>
      <c r="AO89" s="26"/>
      <c r="AP89" s="27"/>
      <c r="AQ89" s="27"/>
      <c r="AR89" s="28"/>
      <c r="AS89" s="26"/>
      <c r="AT89" s="27"/>
      <c r="AU89" s="27"/>
      <c r="AV89" s="28"/>
      <c r="AW89" s="26"/>
      <c r="AX89" s="27"/>
      <c r="AY89" s="27"/>
      <c r="AZ89" s="28"/>
      <c r="BA89" s="26"/>
      <c r="BB89" s="27"/>
      <c r="BC89" s="27"/>
      <c r="BD89" s="28"/>
      <c r="BE89" s="26"/>
      <c r="BF89" s="27"/>
      <c r="BG89" s="27"/>
      <c r="BH89" s="28"/>
      <c r="BI89" s="26"/>
      <c r="BJ89" s="27"/>
      <c r="BK89" s="27"/>
      <c r="BL89" s="28"/>
      <c r="BM89" s="26"/>
      <c r="BN89" s="27"/>
      <c r="BO89" s="27"/>
      <c r="BP89" s="28"/>
      <c r="BQ89" s="26"/>
      <c r="BR89" s="27"/>
      <c r="BS89" s="27"/>
      <c r="BT89" s="28"/>
      <c r="BU89" s="26"/>
      <c r="BV89" s="27"/>
      <c r="BW89" s="27"/>
      <c r="BX89" s="28"/>
      <c r="BY89" s="26"/>
      <c r="BZ89" s="27"/>
      <c r="CA89" s="27"/>
      <c r="CB89" s="28"/>
      <c r="CC89" s="26"/>
      <c r="CD89" s="27"/>
      <c r="CE89" s="27"/>
      <c r="CF89" s="28"/>
      <c r="CG89" s="26"/>
      <c r="CH89" s="27"/>
      <c r="CI89" s="27"/>
      <c r="CJ89" s="28"/>
      <c r="CK89" s="26"/>
      <c r="CL89" s="27"/>
      <c r="CM89" s="27"/>
      <c r="CN89" s="28"/>
      <c r="CO89" s="26"/>
      <c r="CP89" s="27"/>
      <c r="CQ89" s="27"/>
      <c r="CR89" s="28"/>
      <c r="CS89" s="26"/>
      <c r="CT89" s="27"/>
      <c r="CU89" s="27"/>
      <c r="CV89" s="28"/>
      <c r="CW89" s="26"/>
      <c r="CX89" s="27"/>
      <c r="CY89" s="27"/>
      <c r="CZ89" s="28"/>
      <c r="DA89" s="26"/>
      <c r="DB89" s="27"/>
      <c r="DC89" s="27"/>
      <c r="DD89" s="28"/>
      <c r="DE89" s="26"/>
      <c r="DF89" s="27"/>
      <c r="DG89" s="27"/>
      <c r="DH89" s="28"/>
      <c r="DI89" s="26"/>
      <c r="DJ89" s="27"/>
      <c r="DK89" s="27"/>
      <c r="DL89" s="28"/>
      <c r="DM89" s="26"/>
      <c r="DN89" s="27"/>
      <c r="DO89" s="27"/>
      <c r="DP89" s="28"/>
      <c r="DQ89" s="26"/>
      <c r="DR89" s="27"/>
      <c r="DS89" s="27"/>
      <c r="DT89" s="28"/>
      <c r="DU89" s="26"/>
      <c r="DV89" s="27"/>
      <c r="DW89" s="27"/>
      <c r="DX89" s="35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</row>
    <row r="90" spans="1:145" x14ac:dyDescent="0.35">
      <c r="A90" s="17" t="s">
        <v>50</v>
      </c>
      <c r="B90" s="25"/>
      <c r="C90" s="26"/>
      <c r="D90" s="27"/>
      <c r="E90" s="27"/>
      <c r="F90" s="27"/>
      <c r="G90" s="27"/>
      <c r="H90" s="28"/>
      <c r="I90" s="26"/>
      <c r="J90" s="27"/>
      <c r="K90" s="27"/>
      <c r="L90" s="28"/>
      <c r="M90" s="26"/>
      <c r="N90" s="27"/>
      <c r="O90" s="27"/>
      <c r="P90" s="28"/>
      <c r="Q90" s="26"/>
      <c r="R90" s="27"/>
      <c r="S90" s="27"/>
      <c r="T90" s="28"/>
      <c r="U90" s="26"/>
      <c r="V90" s="27"/>
      <c r="W90" s="27"/>
      <c r="X90" s="28"/>
      <c r="Y90" s="26"/>
      <c r="Z90" s="27"/>
      <c r="AA90" s="27"/>
      <c r="AB90" s="28"/>
      <c r="AC90" s="26"/>
      <c r="AD90" s="27"/>
      <c r="AE90" s="27"/>
      <c r="AF90" s="28"/>
      <c r="AG90" s="26"/>
      <c r="AH90" s="40"/>
      <c r="AI90" s="27"/>
      <c r="AJ90" s="28"/>
      <c r="AK90" s="26"/>
      <c r="AL90" s="27"/>
      <c r="AM90" s="27"/>
      <c r="AN90" s="28"/>
      <c r="AO90" s="26"/>
      <c r="AP90" s="27"/>
      <c r="AQ90" s="27"/>
      <c r="AR90" s="28"/>
      <c r="AS90" s="26"/>
      <c r="AT90" s="27"/>
      <c r="AU90" s="27"/>
      <c r="AV90" s="28"/>
      <c r="AW90" s="26"/>
      <c r="AX90" s="27"/>
      <c r="AY90" s="27"/>
      <c r="AZ90" s="28"/>
      <c r="BA90" s="26"/>
      <c r="BB90" s="27"/>
      <c r="BC90" s="27"/>
      <c r="BD90" s="28"/>
      <c r="BE90" s="26"/>
      <c r="BF90" s="27"/>
      <c r="BG90" s="27"/>
      <c r="BH90" s="28"/>
      <c r="BI90" s="26"/>
      <c r="BJ90" s="27"/>
      <c r="BK90" s="27"/>
      <c r="BL90" s="28"/>
      <c r="BM90" s="26"/>
      <c r="BN90" s="27"/>
      <c r="BO90" s="27"/>
      <c r="BP90" s="28"/>
      <c r="BQ90" s="26"/>
      <c r="BR90" s="27"/>
      <c r="BS90" s="27"/>
      <c r="BT90" s="28"/>
      <c r="BU90" s="26"/>
      <c r="BV90" s="27"/>
      <c r="BW90" s="27"/>
      <c r="BX90" s="28"/>
      <c r="BY90" s="26"/>
      <c r="BZ90" s="27"/>
      <c r="CA90" s="27"/>
      <c r="CB90" s="28"/>
      <c r="CC90" s="26"/>
      <c r="CD90" s="27"/>
      <c r="CE90" s="27"/>
      <c r="CF90" s="28"/>
      <c r="CG90" s="26"/>
      <c r="CH90" s="27"/>
      <c r="CI90" s="27"/>
      <c r="CJ90" s="28"/>
      <c r="CK90" s="26"/>
      <c r="CL90" s="27"/>
      <c r="CM90" s="27"/>
      <c r="CN90" s="28"/>
      <c r="CO90" s="26"/>
      <c r="CP90" s="27"/>
      <c r="CQ90" s="27"/>
      <c r="CR90" s="28"/>
      <c r="CS90" s="26"/>
      <c r="CT90" s="27"/>
      <c r="CU90" s="27"/>
      <c r="CV90" s="28"/>
      <c r="CW90" s="26"/>
      <c r="CX90" s="27"/>
      <c r="CY90" s="27"/>
      <c r="CZ90" s="28"/>
      <c r="DA90" s="26"/>
      <c r="DB90" s="27"/>
      <c r="DC90" s="27"/>
      <c r="DD90" s="28"/>
      <c r="DE90" s="26"/>
      <c r="DF90" s="27"/>
      <c r="DG90" s="27"/>
      <c r="DH90" s="28"/>
      <c r="DI90" s="26"/>
      <c r="DJ90" s="27"/>
      <c r="DK90" s="27"/>
      <c r="DL90" s="28"/>
      <c r="DM90" s="26"/>
      <c r="DN90" s="27"/>
      <c r="DO90" s="27"/>
      <c r="DP90" s="28"/>
      <c r="DQ90" s="26"/>
      <c r="DR90" s="27"/>
      <c r="DS90" s="27"/>
      <c r="DT90" s="28"/>
      <c r="DU90" s="26"/>
      <c r="DV90" s="27"/>
      <c r="DW90" s="27"/>
      <c r="DX90" s="35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</row>
    <row r="91" spans="1:145" x14ac:dyDescent="0.35">
      <c r="A91" s="17" t="s">
        <v>51</v>
      </c>
      <c r="B91" s="25"/>
      <c r="C91" s="26"/>
      <c r="D91" s="27"/>
      <c r="E91" s="27"/>
      <c r="F91" s="27"/>
      <c r="G91" s="27"/>
      <c r="H91" s="28"/>
      <c r="I91" s="26"/>
      <c r="J91" s="27"/>
      <c r="K91" s="27"/>
      <c r="L91" s="28"/>
      <c r="M91" s="26"/>
      <c r="N91" s="27"/>
      <c r="O91" s="27"/>
      <c r="P91" s="28"/>
      <c r="Q91" s="26"/>
      <c r="R91" s="27"/>
      <c r="S91" s="27"/>
      <c r="T91" s="28"/>
      <c r="U91" s="26"/>
      <c r="V91" s="27"/>
      <c r="W91" s="27"/>
      <c r="X91" s="28"/>
      <c r="Y91" s="26"/>
      <c r="Z91" s="27"/>
      <c r="AA91" s="27"/>
      <c r="AB91" s="28"/>
      <c r="AC91" s="26"/>
      <c r="AD91" s="27"/>
      <c r="AE91" s="27"/>
      <c r="AF91" s="28"/>
      <c r="AG91" s="26"/>
      <c r="AH91" s="40"/>
      <c r="AI91" s="27"/>
      <c r="AJ91" s="28"/>
      <c r="AK91" s="26"/>
      <c r="AL91" s="27"/>
      <c r="AM91" s="27"/>
      <c r="AN91" s="28"/>
      <c r="AO91" s="26"/>
      <c r="AP91" s="27"/>
      <c r="AQ91" s="27"/>
      <c r="AR91" s="28"/>
      <c r="AS91" s="26"/>
      <c r="AT91" s="27"/>
      <c r="AU91" s="27"/>
      <c r="AV91" s="28"/>
      <c r="AW91" s="26"/>
      <c r="AX91" s="27"/>
      <c r="AY91" s="27"/>
      <c r="AZ91" s="28"/>
      <c r="BA91" s="26"/>
      <c r="BB91" s="27"/>
      <c r="BC91" s="27"/>
      <c r="BD91" s="28"/>
      <c r="BE91" s="26"/>
      <c r="BF91" s="27"/>
      <c r="BG91" s="27"/>
      <c r="BH91" s="28"/>
      <c r="BI91" s="26"/>
      <c r="BJ91" s="27"/>
      <c r="BK91" s="27"/>
      <c r="BL91" s="28"/>
      <c r="BM91" s="26"/>
      <c r="BN91" s="27"/>
      <c r="BO91" s="27"/>
      <c r="BP91" s="28"/>
      <c r="BQ91" s="26"/>
      <c r="BR91" s="27"/>
      <c r="BS91" s="27"/>
      <c r="BT91" s="28"/>
      <c r="BU91" s="26"/>
      <c r="BV91" s="27"/>
      <c r="BW91" s="27"/>
      <c r="BX91" s="28"/>
      <c r="BY91" s="26"/>
      <c r="BZ91" s="27"/>
      <c r="CA91" s="27"/>
      <c r="CB91" s="28"/>
      <c r="CC91" s="26"/>
      <c r="CD91" s="27"/>
      <c r="CE91" s="27"/>
      <c r="CF91" s="28"/>
      <c r="CG91" s="26"/>
      <c r="CH91" s="27"/>
      <c r="CI91" s="27"/>
      <c r="CJ91" s="28"/>
      <c r="CK91" s="26"/>
      <c r="CL91" s="27"/>
      <c r="CM91" s="27"/>
      <c r="CN91" s="28"/>
      <c r="CO91" s="26"/>
      <c r="CP91" s="27"/>
      <c r="CQ91" s="27"/>
      <c r="CR91" s="28"/>
      <c r="CS91" s="26"/>
      <c r="CT91" s="27"/>
      <c r="CU91" s="27"/>
      <c r="CV91" s="28"/>
      <c r="CW91" s="26"/>
      <c r="CX91" s="27"/>
      <c r="CY91" s="27"/>
      <c r="CZ91" s="28"/>
      <c r="DA91" s="26"/>
      <c r="DB91" s="27"/>
      <c r="DC91" s="27"/>
      <c r="DD91" s="28"/>
      <c r="DE91" s="26"/>
      <c r="DF91" s="27"/>
      <c r="DG91" s="27"/>
      <c r="DH91" s="28"/>
      <c r="DI91" s="26"/>
      <c r="DJ91" s="27"/>
      <c r="DK91" s="27"/>
      <c r="DL91" s="28"/>
      <c r="DM91" s="26"/>
      <c r="DN91" s="27"/>
      <c r="DO91" s="27"/>
      <c r="DP91" s="28"/>
      <c r="DQ91" s="26"/>
      <c r="DR91" s="27"/>
      <c r="DS91" s="27"/>
      <c r="DT91" s="28"/>
      <c r="DU91" s="26"/>
      <c r="DV91" s="27"/>
      <c r="DW91" s="27"/>
      <c r="DX91" s="35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</row>
    <row r="92" spans="1:145" x14ac:dyDescent="0.35">
      <c r="A92" s="17" t="s">
        <v>52</v>
      </c>
      <c r="B92" s="25"/>
      <c r="C92" s="26"/>
      <c r="D92" s="27"/>
      <c r="E92" s="27"/>
      <c r="F92" s="27"/>
      <c r="G92" s="27"/>
      <c r="H92" s="28"/>
      <c r="I92" s="26"/>
      <c r="J92" s="27"/>
      <c r="K92" s="27"/>
      <c r="L92" s="28"/>
      <c r="M92" s="26"/>
      <c r="N92" s="27"/>
      <c r="O92" s="27"/>
      <c r="P92" s="28"/>
      <c r="Q92" s="26"/>
      <c r="R92" s="27"/>
      <c r="S92" s="27"/>
      <c r="T92" s="28"/>
      <c r="U92" s="26"/>
      <c r="V92" s="27"/>
      <c r="W92" s="27"/>
      <c r="X92" s="28"/>
      <c r="Y92" s="26"/>
      <c r="Z92" s="27"/>
      <c r="AA92" s="27"/>
      <c r="AB92" s="28"/>
      <c r="AC92" s="26"/>
      <c r="AD92" s="27"/>
      <c r="AE92" s="27"/>
      <c r="AF92" s="28"/>
      <c r="AG92" s="26"/>
      <c r="AH92" s="40"/>
      <c r="AI92" s="27"/>
      <c r="AJ92" s="28"/>
      <c r="AK92" s="26"/>
      <c r="AL92" s="27"/>
      <c r="AM92" s="27"/>
      <c r="AN92" s="28"/>
      <c r="AO92" s="26"/>
      <c r="AP92" s="27"/>
      <c r="AQ92" s="27"/>
      <c r="AR92" s="28"/>
      <c r="AS92" s="26"/>
      <c r="AT92" s="27"/>
      <c r="AU92" s="27"/>
      <c r="AV92" s="28"/>
      <c r="AW92" s="26"/>
      <c r="AX92" s="27"/>
      <c r="AY92" s="27"/>
      <c r="AZ92" s="28"/>
      <c r="BA92" s="26"/>
      <c r="BB92" s="27"/>
      <c r="BC92" s="27"/>
      <c r="BD92" s="28"/>
      <c r="BE92" s="26"/>
      <c r="BF92" s="27"/>
      <c r="BG92" s="27"/>
      <c r="BH92" s="28"/>
      <c r="BI92" s="26"/>
      <c r="BJ92" s="27"/>
      <c r="BK92" s="27"/>
      <c r="BL92" s="28"/>
      <c r="BM92" s="26"/>
      <c r="BN92" s="27"/>
      <c r="BO92" s="27"/>
      <c r="BP92" s="28"/>
      <c r="BQ92" s="26"/>
      <c r="BR92" s="27"/>
      <c r="BS92" s="27"/>
      <c r="BT92" s="28"/>
      <c r="BU92" s="26"/>
      <c r="BV92" s="27"/>
      <c r="BW92" s="27"/>
      <c r="BX92" s="28"/>
      <c r="BY92" s="26"/>
      <c r="BZ92" s="27"/>
      <c r="CA92" s="27"/>
      <c r="CB92" s="28"/>
      <c r="CC92" s="26"/>
      <c r="CD92" s="27"/>
      <c r="CE92" s="27"/>
      <c r="CF92" s="28"/>
      <c r="CG92" s="26"/>
      <c r="CH92" s="27"/>
      <c r="CI92" s="27"/>
      <c r="CJ92" s="28"/>
      <c r="CK92" s="26"/>
      <c r="CL92" s="27"/>
      <c r="CM92" s="27"/>
      <c r="CN92" s="28"/>
      <c r="CO92" s="26"/>
      <c r="CP92" s="27"/>
      <c r="CQ92" s="27"/>
      <c r="CR92" s="28"/>
      <c r="CS92" s="26"/>
      <c r="CT92" s="27"/>
      <c r="CU92" s="27"/>
      <c r="CV92" s="28"/>
      <c r="CW92" s="26"/>
      <c r="CX92" s="27"/>
      <c r="CY92" s="27"/>
      <c r="CZ92" s="28"/>
      <c r="DA92" s="26"/>
      <c r="DB92" s="27"/>
      <c r="DC92" s="27"/>
      <c r="DD92" s="28"/>
      <c r="DE92" s="26"/>
      <c r="DF92" s="27"/>
      <c r="DG92" s="27"/>
      <c r="DH92" s="28"/>
      <c r="DI92" s="26"/>
      <c r="DJ92" s="27"/>
      <c r="DK92" s="27"/>
      <c r="DL92" s="28"/>
      <c r="DM92" s="26"/>
      <c r="DN92" s="27"/>
      <c r="DO92" s="27"/>
      <c r="DP92" s="28"/>
      <c r="DQ92" s="26"/>
      <c r="DR92" s="27"/>
      <c r="DS92" s="27"/>
      <c r="DT92" s="28"/>
      <c r="DU92" s="26"/>
      <c r="DV92" s="27"/>
      <c r="DW92" s="27"/>
      <c r="DX92" s="35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</row>
    <row r="93" spans="1:145" x14ac:dyDescent="0.35">
      <c r="A93" s="17" t="s">
        <v>52</v>
      </c>
      <c r="B93" s="25"/>
      <c r="C93" s="26"/>
      <c r="D93" s="27"/>
      <c r="E93" s="27"/>
      <c r="F93" s="27"/>
      <c r="G93" s="27"/>
      <c r="H93" s="28"/>
      <c r="I93" s="26"/>
      <c r="J93" s="27"/>
      <c r="K93" s="27"/>
      <c r="L93" s="28"/>
      <c r="M93" s="26"/>
      <c r="N93" s="27"/>
      <c r="O93" s="27"/>
      <c r="P93" s="28"/>
      <c r="Q93" s="26"/>
      <c r="R93" s="27"/>
      <c r="S93" s="27"/>
      <c r="T93" s="28"/>
      <c r="U93" s="26"/>
      <c r="V93" s="27"/>
      <c r="W93" s="27"/>
      <c r="X93" s="28"/>
      <c r="Y93" s="26"/>
      <c r="Z93" s="27"/>
      <c r="AA93" s="27"/>
      <c r="AB93" s="28"/>
      <c r="AC93" s="26"/>
      <c r="AD93" s="27"/>
      <c r="AE93" s="27"/>
      <c r="AF93" s="28"/>
      <c r="AG93" s="26"/>
      <c r="AH93" s="40"/>
      <c r="AI93" s="27"/>
      <c r="AJ93" s="28"/>
      <c r="AK93" s="26"/>
      <c r="AL93" s="27"/>
      <c r="AM93" s="27"/>
      <c r="AN93" s="28"/>
      <c r="AO93" s="26"/>
      <c r="AP93" s="27"/>
      <c r="AQ93" s="27"/>
      <c r="AR93" s="28"/>
      <c r="AS93" s="26"/>
      <c r="AT93" s="27"/>
      <c r="AU93" s="27"/>
      <c r="AV93" s="28"/>
      <c r="AW93" s="26"/>
      <c r="AX93" s="27"/>
      <c r="AY93" s="27"/>
      <c r="AZ93" s="28"/>
      <c r="BA93" s="26"/>
      <c r="BB93" s="27"/>
      <c r="BC93" s="27"/>
      <c r="BD93" s="28"/>
      <c r="BE93" s="26"/>
      <c r="BF93" s="27"/>
      <c r="BG93" s="27"/>
      <c r="BH93" s="28"/>
      <c r="BI93" s="26"/>
      <c r="BJ93" s="27"/>
      <c r="BK93" s="27"/>
      <c r="BL93" s="28"/>
      <c r="BM93" s="26"/>
      <c r="BN93" s="27"/>
      <c r="BO93" s="27"/>
      <c r="BP93" s="28"/>
      <c r="BQ93" s="26"/>
      <c r="BR93" s="27"/>
      <c r="BS93" s="27"/>
      <c r="BT93" s="28"/>
      <c r="BU93" s="26"/>
      <c r="BV93" s="27"/>
      <c r="BW93" s="27"/>
      <c r="BX93" s="28"/>
      <c r="BY93" s="26"/>
      <c r="BZ93" s="27"/>
      <c r="CA93" s="27"/>
      <c r="CB93" s="28"/>
      <c r="CC93" s="26"/>
      <c r="CD93" s="27"/>
      <c r="CE93" s="27"/>
      <c r="CF93" s="28"/>
      <c r="CG93" s="26"/>
      <c r="CH93" s="27"/>
      <c r="CI93" s="27"/>
      <c r="CJ93" s="28"/>
      <c r="CK93" s="26"/>
      <c r="CL93" s="27"/>
      <c r="CM93" s="27"/>
      <c r="CN93" s="28"/>
      <c r="CO93" s="26"/>
      <c r="CP93" s="27"/>
      <c r="CQ93" s="27"/>
      <c r="CR93" s="28"/>
      <c r="CS93" s="26"/>
      <c r="CT93" s="27"/>
      <c r="CU93" s="27"/>
      <c r="CV93" s="28"/>
      <c r="CW93" s="26"/>
      <c r="CX93" s="27"/>
      <c r="CY93" s="27"/>
      <c r="CZ93" s="28"/>
      <c r="DA93" s="26"/>
      <c r="DB93" s="27"/>
      <c r="DC93" s="27"/>
      <c r="DD93" s="28"/>
      <c r="DE93" s="26"/>
      <c r="DF93" s="27"/>
      <c r="DG93" s="27"/>
      <c r="DH93" s="28"/>
      <c r="DI93" s="26"/>
      <c r="DJ93" s="27"/>
      <c r="DK93" s="27"/>
      <c r="DL93" s="28"/>
      <c r="DM93" s="26"/>
      <c r="DN93" s="27"/>
      <c r="DO93" s="27"/>
      <c r="DP93" s="28"/>
      <c r="DQ93" s="26"/>
      <c r="DR93" s="27"/>
      <c r="DS93" s="27"/>
      <c r="DT93" s="28"/>
      <c r="DU93" s="26"/>
      <c r="DV93" s="27"/>
      <c r="DW93" s="27"/>
      <c r="DX93" s="35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</row>
    <row r="94" spans="1:145" s="7" customFormat="1" x14ac:dyDescent="0.35">
      <c r="A94" s="17"/>
      <c r="B94" s="78"/>
      <c r="C94" s="26"/>
      <c r="D94" s="27"/>
      <c r="E94" s="27"/>
      <c r="F94" s="27"/>
      <c r="G94" s="27"/>
      <c r="H94" s="28"/>
      <c r="I94" s="26"/>
      <c r="J94" s="27"/>
      <c r="K94" s="27"/>
      <c r="L94" s="28"/>
      <c r="M94" s="26"/>
      <c r="N94" s="27"/>
      <c r="O94" s="27"/>
      <c r="P94" s="28"/>
      <c r="Q94" s="26"/>
      <c r="R94" s="27"/>
      <c r="S94" s="27"/>
      <c r="T94" s="28"/>
      <c r="U94" s="26"/>
      <c r="V94" s="27"/>
      <c r="W94" s="27"/>
      <c r="X94" s="28"/>
      <c r="Y94" s="26"/>
      <c r="Z94" s="27"/>
      <c r="AA94" s="27"/>
      <c r="AB94" s="28"/>
      <c r="AC94" s="26"/>
      <c r="AD94" s="27"/>
      <c r="AE94" s="27"/>
      <c r="AF94" s="28"/>
      <c r="AG94" s="26"/>
      <c r="AH94" s="27"/>
      <c r="AI94" s="27"/>
      <c r="AJ94" s="28"/>
      <c r="AK94" s="26"/>
      <c r="AL94" s="27"/>
      <c r="AM94" s="27"/>
      <c r="AN94" s="28"/>
      <c r="AO94" s="26"/>
      <c r="AP94" s="27"/>
      <c r="AQ94" s="27"/>
      <c r="AR94" s="28"/>
      <c r="AS94" s="26"/>
      <c r="AT94" s="27"/>
      <c r="AU94" s="27"/>
      <c r="AV94" s="28"/>
      <c r="AW94" s="26"/>
      <c r="AX94" s="27"/>
      <c r="AY94" s="27"/>
      <c r="AZ94" s="28"/>
      <c r="BA94" s="26"/>
      <c r="BB94" s="27"/>
      <c r="BC94" s="27"/>
      <c r="BD94" s="28"/>
      <c r="BE94" s="26"/>
      <c r="BF94" s="27"/>
      <c r="BG94" s="27"/>
      <c r="BH94" s="28"/>
      <c r="BI94" s="26"/>
      <c r="BJ94" s="27"/>
      <c r="BK94" s="27"/>
      <c r="BL94" s="28"/>
      <c r="BM94" s="26"/>
      <c r="BN94" s="27"/>
      <c r="BO94" s="27"/>
      <c r="BP94" s="28"/>
      <c r="BQ94" s="26"/>
      <c r="BR94" s="27"/>
      <c r="BS94" s="27"/>
      <c r="BT94" s="28"/>
      <c r="BU94" s="26"/>
      <c r="BV94" s="27"/>
      <c r="BW94" s="27"/>
      <c r="BX94" s="28"/>
      <c r="BY94" s="26"/>
      <c r="BZ94" s="27"/>
      <c r="CA94" s="27"/>
      <c r="CB94" s="28"/>
      <c r="CC94" s="26"/>
      <c r="CD94" s="27"/>
      <c r="CE94" s="27"/>
      <c r="CF94" s="28"/>
      <c r="CG94" s="26"/>
      <c r="CH94" s="27"/>
      <c r="CI94" s="27"/>
      <c r="CJ94" s="28"/>
      <c r="CK94" s="26"/>
      <c r="CL94" s="27"/>
      <c r="CM94" s="27"/>
      <c r="CN94" s="28"/>
      <c r="CO94" s="26"/>
      <c r="CP94" s="27"/>
      <c r="CQ94" s="27"/>
      <c r="CR94" s="28"/>
      <c r="CS94" s="26"/>
      <c r="CT94" s="27"/>
      <c r="CU94" s="27"/>
      <c r="CV94" s="28"/>
      <c r="CW94" s="26"/>
      <c r="CX94" s="27"/>
      <c r="CY94" s="27"/>
      <c r="CZ94" s="28"/>
      <c r="DA94" s="26"/>
      <c r="DB94" s="27"/>
      <c r="DC94" s="27"/>
      <c r="DD94" s="28"/>
      <c r="DE94" s="26"/>
      <c r="DF94" s="27"/>
      <c r="DG94" s="27"/>
      <c r="DH94" s="28"/>
      <c r="DI94" s="26"/>
      <c r="DJ94" s="27"/>
      <c r="DK94" s="27"/>
      <c r="DL94" s="28"/>
      <c r="DM94" s="26"/>
      <c r="DN94" s="27"/>
      <c r="DO94" s="27"/>
      <c r="DP94" s="28"/>
      <c r="DQ94" s="26"/>
      <c r="DR94" s="27"/>
      <c r="DS94" s="27"/>
      <c r="DT94" s="28"/>
      <c r="DU94" s="26"/>
      <c r="DV94" s="27"/>
      <c r="DW94" s="27"/>
      <c r="DX94" s="35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</row>
    <row r="95" spans="1:145" x14ac:dyDescent="0.35">
      <c r="A95" s="17" t="s">
        <v>82</v>
      </c>
      <c r="B95" s="25"/>
      <c r="C95" s="26"/>
      <c r="D95" s="27"/>
      <c r="E95" s="27"/>
      <c r="F95" s="27"/>
      <c r="G95" s="27"/>
      <c r="H95" s="28"/>
      <c r="I95" s="26"/>
      <c r="J95" s="27"/>
      <c r="K95" s="27"/>
      <c r="L95" s="28"/>
      <c r="M95" s="26"/>
      <c r="N95" s="27"/>
      <c r="O95" s="27"/>
      <c r="P95" s="28"/>
      <c r="Q95" s="26"/>
      <c r="R95" s="27"/>
      <c r="S95" s="27"/>
      <c r="T95" s="28"/>
      <c r="U95" s="26"/>
      <c r="V95" s="27"/>
      <c r="W95" s="27"/>
      <c r="X95" s="28"/>
      <c r="Y95" s="26"/>
      <c r="Z95" s="27"/>
      <c r="AA95" s="27"/>
      <c r="AB95" s="28"/>
      <c r="AC95" s="26"/>
      <c r="AD95" s="27"/>
      <c r="AE95" s="27"/>
      <c r="AF95" s="28"/>
      <c r="AG95" s="26"/>
      <c r="AH95" s="27"/>
      <c r="AI95" s="27"/>
      <c r="AJ95" s="28"/>
      <c r="AK95" s="26"/>
      <c r="AL95" s="27"/>
      <c r="AM95" s="27"/>
      <c r="AN95" s="28"/>
      <c r="AO95" s="26"/>
      <c r="AP95" s="27"/>
      <c r="AQ95" s="27"/>
      <c r="AR95" s="28"/>
      <c r="AS95" s="26"/>
      <c r="AT95" s="27"/>
      <c r="AU95" s="27"/>
      <c r="AV95" s="28"/>
      <c r="AW95" s="26"/>
      <c r="AX95" s="27"/>
      <c r="AY95" s="27"/>
      <c r="AZ95" s="28"/>
      <c r="BA95" s="26"/>
      <c r="BB95" s="27"/>
      <c r="BC95" s="27"/>
      <c r="BD95" s="28"/>
      <c r="BE95" s="26"/>
      <c r="BF95" s="27"/>
      <c r="BG95" s="27"/>
      <c r="BH95" s="28"/>
      <c r="BI95" s="26"/>
      <c r="BJ95" s="27"/>
      <c r="BK95" s="27"/>
      <c r="BL95" s="28"/>
      <c r="BM95" s="26"/>
      <c r="BN95" s="27"/>
      <c r="BO95" s="27"/>
      <c r="BP95" s="28"/>
      <c r="BQ95" s="26"/>
      <c r="BR95" s="27"/>
      <c r="BS95" s="27"/>
      <c r="BT95" s="28"/>
      <c r="BU95" s="26"/>
      <c r="BV95" s="27"/>
      <c r="BW95" s="27"/>
      <c r="BX95" s="28"/>
      <c r="BY95" s="26"/>
      <c r="BZ95" s="27"/>
      <c r="CA95" s="27"/>
      <c r="CB95" s="28"/>
      <c r="CC95" s="26"/>
      <c r="CD95" s="27"/>
      <c r="CE95" s="27"/>
      <c r="CF95" s="28"/>
      <c r="CG95" s="26"/>
      <c r="CH95" s="27"/>
      <c r="CI95" s="27"/>
      <c r="CJ95" s="28"/>
      <c r="CK95" s="26"/>
      <c r="CL95" s="27"/>
      <c r="CM95" s="27"/>
      <c r="CN95" s="28"/>
      <c r="CO95" s="26"/>
      <c r="CP95" s="27"/>
      <c r="CQ95" s="27"/>
      <c r="CR95" s="28"/>
      <c r="CS95" s="26"/>
      <c r="CT95" s="27"/>
      <c r="CU95" s="27"/>
      <c r="CV95" s="28"/>
      <c r="CW95" s="26"/>
      <c r="CX95" s="27"/>
      <c r="CY95" s="27"/>
      <c r="CZ95" s="28"/>
      <c r="DA95" s="26"/>
      <c r="DB95" s="27"/>
      <c r="DC95" s="27"/>
      <c r="DD95" s="28"/>
      <c r="DE95" s="26"/>
      <c r="DF95" s="27"/>
      <c r="DG95" s="27"/>
      <c r="DH95" s="28"/>
      <c r="DI95" s="26"/>
      <c r="DJ95" s="27"/>
      <c r="DK95" s="27"/>
      <c r="DL95" s="28"/>
      <c r="DM95" s="26"/>
      <c r="DN95" s="27"/>
      <c r="DO95" s="27"/>
      <c r="DP95" s="28"/>
      <c r="DQ95" s="26"/>
      <c r="DR95" s="27"/>
      <c r="DS95" s="27"/>
      <c r="DT95" s="28"/>
      <c r="DU95" s="26"/>
      <c r="DV95" s="27"/>
      <c r="DW95" s="27"/>
      <c r="DX95" s="35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</row>
    <row r="96" spans="1:145" x14ac:dyDescent="0.35">
      <c r="A96" s="17"/>
      <c r="B96" s="25"/>
      <c r="C96" s="26"/>
      <c r="D96" s="27"/>
      <c r="E96" s="27"/>
      <c r="F96" s="27"/>
      <c r="G96" s="27"/>
      <c r="H96" s="28"/>
      <c r="I96" s="26"/>
      <c r="J96" s="27"/>
      <c r="K96" s="27"/>
      <c r="L96" s="28"/>
      <c r="M96" s="26"/>
      <c r="N96" s="27"/>
      <c r="O96" s="27"/>
      <c r="P96" s="28"/>
      <c r="Q96" s="26"/>
      <c r="R96" s="27"/>
      <c r="S96" s="27"/>
      <c r="T96" s="28"/>
      <c r="U96" s="26"/>
      <c r="V96" s="27"/>
      <c r="W96" s="27"/>
      <c r="X96" s="28"/>
      <c r="Y96" s="26"/>
      <c r="Z96" s="27"/>
      <c r="AA96" s="27"/>
      <c r="AB96" s="28"/>
      <c r="AC96" s="26"/>
      <c r="AD96" s="27"/>
      <c r="AE96" s="27"/>
      <c r="AF96" s="28"/>
      <c r="AG96" s="26"/>
      <c r="AH96" s="27"/>
      <c r="AI96" s="27"/>
      <c r="AJ96" s="28"/>
      <c r="AK96" s="26"/>
      <c r="AL96" s="27"/>
      <c r="AM96" s="27"/>
      <c r="AN96" s="28"/>
      <c r="AO96" s="26"/>
      <c r="AP96" s="27"/>
      <c r="AQ96" s="27"/>
      <c r="AR96" s="28"/>
      <c r="AS96" s="26"/>
      <c r="AT96" s="27"/>
      <c r="AU96" s="27"/>
      <c r="AV96" s="28"/>
      <c r="AW96" s="26"/>
      <c r="AX96" s="27"/>
      <c r="AY96" s="27"/>
      <c r="AZ96" s="28"/>
      <c r="BA96" s="26"/>
      <c r="BB96" s="27"/>
      <c r="BC96" s="27"/>
      <c r="BD96" s="28"/>
      <c r="BE96" s="26"/>
      <c r="BF96" s="27"/>
      <c r="BG96" s="27"/>
      <c r="BH96" s="28"/>
      <c r="BI96" s="26"/>
      <c r="BJ96" s="27"/>
      <c r="BK96" s="27"/>
      <c r="BL96" s="28"/>
      <c r="BM96" s="26"/>
      <c r="BN96" s="27"/>
      <c r="BO96" s="27"/>
      <c r="BP96" s="28"/>
      <c r="BQ96" s="26"/>
      <c r="BR96" s="27"/>
      <c r="BS96" s="27"/>
      <c r="BT96" s="28"/>
      <c r="BU96" s="26"/>
      <c r="BV96" s="27"/>
      <c r="BW96" s="27"/>
      <c r="BX96" s="28"/>
      <c r="BY96" s="26"/>
      <c r="BZ96" s="27"/>
      <c r="CA96" s="27"/>
      <c r="CB96" s="28"/>
      <c r="CC96" s="26"/>
      <c r="CD96" s="27"/>
      <c r="CE96" s="27"/>
      <c r="CF96" s="28"/>
      <c r="CG96" s="26"/>
      <c r="CH96" s="27"/>
      <c r="CI96" s="27"/>
      <c r="CJ96" s="28"/>
      <c r="CK96" s="26"/>
      <c r="CL96" s="27"/>
      <c r="CM96" s="27"/>
      <c r="CN96" s="28"/>
      <c r="CO96" s="26"/>
      <c r="CP96" s="27"/>
      <c r="CQ96" s="27"/>
      <c r="CR96" s="28"/>
      <c r="CS96" s="26"/>
      <c r="CT96" s="27"/>
      <c r="CU96" s="27"/>
      <c r="CV96" s="28"/>
      <c r="CW96" s="26"/>
      <c r="CX96" s="27"/>
      <c r="CY96" s="27"/>
      <c r="CZ96" s="28"/>
      <c r="DA96" s="26"/>
      <c r="DB96" s="27"/>
      <c r="DC96" s="27"/>
      <c r="DD96" s="28"/>
      <c r="DE96" s="26"/>
      <c r="DF96" s="27"/>
      <c r="DG96" s="27"/>
      <c r="DH96" s="28"/>
      <c r="DI96" s="26"/>
      <c r="DJ96" s="27"/>
      <c r="DK96" s="27"/>
      <c r="DL96" s="28"/>
      <c r="DM96" s="26"/>
      <c r="DN96" s="27"/>
      <c r="DO96" s="27"/>
      <c r="DP96" s="28"/>
      <c r="DQ96" s="26"/>
      <c r="DR96" s="27"/>
      <c r="DS96" s="27"/>
      <c r="DT96" s="28"/>
      <c r="DU96" s="26"/>
      <c r="DV96" s="27"/>
      <c r="DW96" s="27"/>
      <c r="DX96" s="35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</row>
    <row r="97" spans="1:145" x14ac:dyDescent="0.35">
      <c r="A97" s="17" t="s">
        <v>86</v>
      </c>
      <c r="B97" s="25"/>
      <c r="C97" s="26"/>
      <c r="D97" s="27"/>
      <c r="E97" s="27"/>
      <c r="F97" s="27"/>
      <c r="G97" s="27"/>
      <c r="H97" s="28"/>
      <c r="I97" s="26"/>
      <c r="J97" s="27"/>
      <c r="K97" s="27"/>
      <c r="L97" s="28"/>
      <c r="M97" s="26"/>
      <c r="N97" s="27"/>
      <c r="O97" s="27"/>
      <c r="P97" s="28"/>
      <c r="Q97" s="26"/>
      <c r="R97" s="27"/>
      <c r="S97" s="27"/>
      <c r="T97" s="28"/>
      <c r="U97" s="26"/>
      <c r="V97" s="27"/>
      <c r="W97" s="27"/>
      <c r="X97" s="28"/>
      <c r="Y97" s="26"/>
      <c r="Z97" s="27"/>
      <c r="AA97" s="27"/>
      <c r="AB97" s="28"/>
      <c r="AC97" s="26"/>
      <c r="AD97" s="27"/>
      <c r="AE97" s="27"/>
      <c r="AF97" s="28"/>
      <c r="AG97" s="26"/>
      <c r="AH97" s="27"/>
      <c r="AI97" s="27"/>
      <c r="AJ97" s="28"/>
      <c r="AK97" s="26"/>
      <c r="AL97" s="27"/>
      <c r="AM97" s="27"/>
      <c r="AN97" s="28"/>
      <c r="AO97" s="26"/>
      <c r="AP97" s="27"/>
      <c r="AQ97" s="27"/>
      <c r="AR97" s="28"/>
      <c r="AS97" s="26"/>
      <c r="AT97" s="27"/>
      <c r="AU97" s="27"/>
      <c r="AV97" s="28"/>
      <c r="AW97" s="26"/>
      <c r="AX97" s="27"/>
      <c r="AY97" s="27"/>
      <c r="AZ97" s="28"/>
      <c r="BA97" s="26"/>
      <c r="BB97" s="27"/>
      <c r="BC97" s="27"/>
      <c r="BD97" s="28"/>
      <c r="BE97" s="26"/>
      <c r="BF97" s="27"/>
      <c r="BG97" s="27"/>
      <c r="BH97" s="28"/>
      <c r="BI97" s="26"/>
      <c r="BJ97" s="27"/>
      <c r="BK97" s="27"/>
      <c r="BL97" s="28"/>
      <c r="BM97" s="26"/>
      <c r="BN97" s="27"/>
      <c r="BO97" s="27"/>
      <c r="BP97" s="28"/>
      <c r="BQ97" s="26"/>
      <c r="BR97" s="27"/>
      <c r="BS97" s="27"/>
      <c r="BT97" s="28"/>
      <c r="BU97" s="26"/>
      <c r="BV97" s="27"/>
      <c r="BW97" s="27"/>
      <c r="BX97" s="28"/>
      <c r="BY97" s="26"/>
      <c r="BZ97" s="27"/>
      <c r="CA97" s="27"/>
      <c r="CB97" s="28"/>
      <c r="CC97" s="26"/>
      <c r="CD97" s="27"/>
      <c r="CE97" s="27"/>
      <c r="CF97" s="28"/>
      <c r="CG97" s="26"/>
      <c r="CH97" s="27"/>
      <c r="CI97" s="27"/>
      <c r="CJ97" s="28"/>
      <c r="CK97" s="26"/>
      <c r="CL97" s="27"/>
      <c r="CM97" s="27"/>
      <c r="CN97" s="28"/>
      <c r="CO97" s="26"/>
      <c r="CP97" s="27"/>
      <c r="CQ97" s="27"/>
      <c r="CR97" s="28"/>
      <c r="CS97" s="26"/>
      <c r="CT97" s="27"/>
      <c r="CU97" s="27"/>
      <c r="CV97" s="28"/>
      <c r="CW97" s="26"/>
      <c r="CX97" s="27"/>
      <c r="CY97" s="27"/>
      <c r="CZ97" s="28"/>
      <c r="DA97" s="26"/>
      <c r="DB97" s="27"/>
      <c r="DC97" s="27"/>
      <c r="DD97" s="28"/>
      <c r="DE97" s="26"/>
      <c r="DF97" s="27"/>
      <c r="DG97" s="27"/>
      <c r="DH97" s="28"/>
      <c r="DI97" s="26"/>
      <c r="DJ97" s="27"/>
      <c r="DK97" s="27"/>
      <c r="DL97" s="28"/>
      <c r="DM97" s="26"/>
      <c r="DN97" s="27"/>
      <c r="DO97" s="27"/>
      <c r="DP97" s="28"/>
      <c r="DQ97" s="26"/>
      <c r="DR97" s="27"/>
      <c r="DS97" s="27"/>
      <c r="DT97" s="28"/>
      <c r="DU97" s="26"/>
      <c r="DV97" s="27"/>
      <c r="DW97" s="27"/>
      <c r="DX97" s="35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</row>
    <row r="98" spans="1:145" x14ac:dyDescent="0.35">
      <c r="A98" s="17" t="s">
        <v>28</v>
      </c>
      <c r="B98" s="25"/>
      <c r="C98" s="26"/>
      <c r="D98" s="27"/>
      <c r="E98" s="27"/>
      <c r="F98" s="27"/>
      <c r="G98" s="27"/>
      <c r="H98" s="28"/>
      <c r="I98" s="26"/>
      <c r="J98" s="27"/>
      <c r="K98" s="27"/>
      <c r="L98" s="28"/>
      <c r="M98" s="26"/>
      <c r="N98" s="27"/>
      <c r="O98" s="27"/>
      <c r="P98" s="28"/>
      <c r="Q98" s="26"/>
      <c r="R98" s="27"/>
      <c r="S98" s="27"/>
      <c r="T98" s="28"/>
      <c r="U98" s="26"/>
      <c r="V98" s="27"/>
      <c r="W98" s="27"/>
      <c r="X98" s="28"/>
      <c r="Y98" s="26"/>
      <c r="Z98" s="27"/>
      <c r="AA98" s="27"/>
      <c r="AB98" s="28"/>
      <c r="AC98" s="26"/>
      <c r="AD98" s="27"/>
      <c r="AE98" s="27"/>
      <c r="AF98" s="28"/>
      <c r="AG98" s="26"/>
      <c r="AH98" s="27"/>
      <c r="AI98" s="27"/>
      <c r="AJ98" s="28"/>
      <c r="AK98" s="26"/>
      <c r="AL98" s="27"/>
      <c r="AM98" s="27"/>
      <c r="AN98" s="28"/>
      <c r="AO98" s="26"/>
      <c r="AP98" s="27"/>
      <c r="AQ98" s="27"/>
      <c r="AR98" s="28"/>
      <c r="AS98" s="26"/>
      <c r="AT98" s="27"/>
      <c r="AU98" s="27"/>
      <c r="AV98" s="28"/>
      <c r="AW98" s="26"/>
      <c r="AX98" s="27"/>
      <c r="AY98" s="27"/>
      <c r="AZ98" s="28"/>
      <c r="BA98" s="26"/>
      <c r="BB98" s="27"/>
      <c r="BC98" s="27"/>
      <c r="BD98" s="28"/>
      <c r="BE98" s="26"/>
      <c r="BF98" s="27"/>
      <c r="BG98" s="27"/>
      <c r="BH98" s="28"/>
      <c r="BI98" s="26"/>
      <c r="BJ98" s="27"/>
      <c r="BK98" s="27"/>
      <c r="BL98" s="28"/>
      <c r="BM98" s="26"/>
      <c r="BN98" s="27"/>
      <c r="BO98" s="27"/>
      <c r="BP98" s="28"/>
      <c r="BQ98" s="26"/>
      <c r="BR98" s="27"/>
      <c r="BS98" s="27"/>
      <c r="BT98" s="28"/>
      <c r="BU98" s="26"/>
      <c r="BV98" s="27"/>
      <c r="BW98" s="27"/>
      <c r="BX98" s="28"/>
      <c r="BY98" s="26"/>
      <c r="BZ98" s="27"/>
      <c r="CA98" s="27"/>
      <c r="CB98" s="28"/>
      <c r="CC98" s="26"/>
      <c r="CD98" s="27"/>
      <c r="CE98" s="27"/>
      <c r="CF98" s="28"/>
      <c r="CG98" s="26"/>
      <c r="CH98" s="27"/>
      <c r="CI98" s="27"/>
      <c r="CJ98" s="28"/>
      <c r="CK98" s="26"/>
      <c r="CL98" s="27"/>
      <c r="CM98" s="27"/>
      <c r="CN98" s="28"/>
      <c r="CO98" s="26"/>
      <c r="CP98" s="27"/>
      <c r="CQ98" s="27"/>
      <c r="CR98" s="28"/>
      <c r="CS98" s="26"/>
      <c r="CT98" s="27"/>
      <c r="CU98" s="27"/>
      <c r="CV98" s="28"/>
      <c r="CW98" s="26"/>
      <c r="CX98" s="27"/>
      <c r="CY98" s="27"/>
      <c r="CZ98" s="28"/>
      <c r="DA98" s="26"/>
      <c r="DB98" s="27"/>
      <c r="DC98" s="27"/>
      <c r="DD98" s="28"/>
      <c r="DE98" s="26"/>
      <c r="DF98" s="27"/>
      <c r="DG98" s="27"/>
      <c r="DH98" s="28"/>
      <c r="DI98" s="26"/>
      <c r="DJ98" s="27"/>
      <c r="DK98" s="27"/>
      <c r="DL98" s="28"/>
      <c r="DM98" s="26"/>
      <c r="DN98" s="27"/>
      <c r="DO98" s="27"/>
      <c r="DP98" s="28"/>
      <c r="DQ98" s="26"/>
      <c r="DR98" s="27"/>
      <c r="DS98" s="27"/>
      <c r="DT98" s="28"/>
      <c r="DU98" s="26"/>
      <c r="DV98" s="27"/>
      <c r="DW98" s="27"/>
      <c r="DX98" s="35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</row>
    <row r="99" spans="1:145" x14ac:dyDescent="0.35">
      <c r="A99" s="17" t="s">
        <v>29</v>
      </c>
      <c r="B99" s="25"/>
      <c r="C99" s="26"/>
      <c r="D99" s="27"/>
      <c r="E99" s="27"/>
      <c r="F99" s="27"/>
      <c r="G99" s="27"/>
      <c r="H99" s="28"/>
      <c r="I99" s="26"/>
      <c r="J99" s="27"/>
      <c r="K99" s="27"/>
      <c r="L99" s="28"/>
      <c r="M99" s="26"/>
      <c r="N99" s="27"/>
      <c r="O99" s="27"/>
      <c r="P99" s="28"/>
      <c r="Q99" s="26"/>
      <c r="R99" s="27"/>
      <c r="S99" s="27"/>
      <c r="T99" s="28"/>
      <c r="U99" s="26"/>
      <c r="V99" s="27"/>
      <c r="W99" s="27"/>
      <c r="X99" s="28"/>
      <c r="Y99" s="26"/>
      <c r="Z99" s="27"/>
      <c r="AA99" s="27"/>
      <c r="AB99" s="28"/>
      <c r="AC99" s="26"/>
      <c r="AD99" s="27"/>
      <c r="AE99" s="27"/>
      <c r="AF99" s="28"/>
      <c r="AG99" s="26"/>
      <c r="AH99" s="27"/>
      <c r="AI99" s="27"/>
      <c r="AJ99" s="28"/>
      <c r="AK99" s="26"/>
      <c r="AL99" s="27"/>
      <c r="AM99" s="27"/>
      <c r="AN99" s="28"/>
      <c r="AO99" s="26"/>
      <c r="AP99" s="27"/>
      <c r="AQ99" s="27"/>
      <c r="AR99" s="28"/>
      <c r="AS99" s="26"/>
      <c r="AT99" s="27"/>
      <c r="AU99" s="27"/>
      <c r="AV99" s="28"/>
      <c r="AW99" s="26"/>
      <c r="AX99" s="27"/>
      <c r="AY99" s="27"/>
      <c r="AZ99" s="28"/>
      <c r="BA99" s="26"/>
      <c r="BB99" s="27"/>
      <c r="BC99" s="27"/>
      <c r="BD99" s="28"/>
      <c r="BE99" s="26"/>
      <c r="BF99" s="27"/>
      <c r="BG99" s="27"/>
      <c r="BH99" s="28"/>
      <c r="BI99" s="26"/>
      <c r="BJ99" s="27"/>
      <c r="BK99" s="27"/>
      <c r="BL99" s="28"/>
      <c r="BM99" s="26"/>
      <c r="BN99" s="27"/>
      <c r="BO99" s="27"/>
      <c r="BP99" s="28"/>
      <c r="BQ99" s="26"/>
      <c r="BR99" s="27"/>
      <c r="BS99" s="27"/>
      <c r="BT99" s="28"/>
      <c r="BU99" s="26"/>
      <c r="BV99" s="27"/>
      <c r="BW99" s="27"/>
      <c r="BX99" s="28"/>
      <c r="BY99" s="26"/>
      <c r="BZ99" s="27"/>
      <c r="CA99" s="27"/>
      <c r="CB99" s="28"/>
      <c r="CC99" s="26"/>
      <c r="CD99" s="27"/>
      <c r="CE99" s="27"/>
      <c r="CF99" s="28"/>
      <c r="CG99" s="26"/>
      <c r="CH99" s="27"/>
      <c r="CI99" s="27"/>
      <c r="CJ99" s="28"/>
      <c r="CK99" s="26"/>
      <c r="CL99" s="27"/>
      <c r="CM99" s="27"/>
      <c r="CN99" s="28"/>
      <c r="CO99" s="26"/>
      <c r="CP99" s="27"/>
      <c r="CQ99" s="27"/>
      <c r="CR99" s="28"/>
      <c r="CS99" s="26"/>
      <c r="CT99" s="27"/>
      <c r="CU99" s="27"/>
      <c r="CV99" s="28"/>
      <c r="CW99" s="26"/>
      <c r="CX99" s="27"/>
      <c r="CY99" s="27"/>
      <c r="CZ99" s="28"/>
      <c r="DA99" s="26"/>
      <c r="DB99" s="27"/>
      <c r="DC99" s="27"/>
      <c r="DD99" s="28"/>
      <c r="DE99" s="26"/>
      <c r="DF99" s="27"/>
      <c r="DG99" s="27"/>
      <c r="DH99" s="28"/>
      <c r="DI99" s="26"/>
      <c r="DJ99" s="27"/>
      <c r="DK99" s="27"/>
      <c r="DL99" s="28"/>
      <c r="DM99" s="26"/>
      <c r="DN99" s="27"/>
      <c r="DO99" s="27"/>
      <c r="DP99" s="28"/>
      <c r="DQ99" s="26"/>
      <c r="DR99" s="27"/>
      <c r="DS99" s="27"/>
      <c r="DT99" s="28"/>
      <c r="DU99" s="26"/>
      <c r="DV99" s="27"/>
      <c r="DW99" s="27"/>
      <c r="DX99" s="35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</row>
    <row r="100" spans="1:145" x14ac:dyDescent="0.35">
      <c r="A100" s="17" t="s">
        <v>30</v>
      </c>
      <c r="B100" s="25"/>
      <c r="C100" s="26"/>
      <c r="D100" s="27"/>
      <c r="E100" s="27"/>
      <c r="F100" s="27"/>
      <c r="G100" s="27"/>
      <c r="H100" s="28"/>
      <c r="I100" s="26"/>
      <c r="J100" s="27"/>
      <c r="K100" s="27"/>
      <c r="L100" s="28"/>
      <c r="M100" s="26"/>
      <c r="N100" s="27"/>
      <c r="O100" s="27"/>
      <c r="P100" s="28"/>
      <c r="Q100" s="26"/>
      <c r="R100" s="27"/>
      <c r="S100" s="27"/>
      <c r="T100" s="28"/>
      <c r="U100" s="26"/>
      <c r="V100" s="27"/>
      <c r="W100" s="27"/>
      <c r="X100" s="28"/>
      <c r="Y100" s="26"/>
      <c r="Z100" s="27"/>
      <c r="AA100" s="27"/>
      <c r="AB100" s="28"/>
      <c r="AC100" s="26"/>
      <c r="AD100" s="27"/>
      <c r="AE100" s="27"/>
      <c r="AF100" s="28"/>
      <c r="AG100" s="26"/>
      <c r="AH100" s="27"/>
      <c r="AI100" s="27"/>
      <c r="AJ100" s="28"/>
      <c r="AK100" s="26"/>
      <c r="AL100" s="27"/>
      <c r="AM100" s="27"/>
      <c r="AN100" s="28"/>
      <c r="AO100" s="26"/>
      <c r="AP100" s="27"/>
      <c r="AQ100" s="27"/>
      <c r="AR100" s="28"/>
      <c r="AS100" s="26"/>
      <c r="AT100" s="27"/>
      <c r="AU100" s="27"/>
      <c r="AV100" s="28"/>
      <c r="AW100" s="26"/>
      <c r="AX100" s="27"/>
      <c r="AY100" s="27"/>
      <c r="AZ100" s="28"/>
      <c r="BA100" s="26"/>
      <c r="BB100" s="27"/>
      <c r="BC100" s="27"/>
      <c r="BD100" s="28"/>
      <c r="BE100" s="26"/>
      <c r="BF100" s="27"/>
      <c r="BG100" s="27"/>
      <c r="BH100" s="28"/>
      <c r="BI100" s="26"/>
      <c r="BJ100" s="27"/>
      <c r="BK100" s="27"/>
      <c r="BL100" s="28"/>
      <c r="BM100" s="26"/>
      <c r="BN100" s="27"/>
      <c r="BO100" s="27"/>
      <c r="BP100" s="28"/>
      <c r="BQ100" s="26"/>
      <c r="BR100" s="27"/>
      <c r="BS100" s="27"/>
      <c r="BT100" s="28"/>
      <c r="BU100" s="26"/>
      <c r="BV100" s="27"/>
      <c r="BW100" s="27"/>
      <c r="BX100" s="28"/>
      <c r="BY100" s="26"/>
      <c r="BZ100" s="27"/>
      <c r="CA100" s="27"/>
      <c r="CB100" s="28"/>
      <c r="CC100" s="26"/>
      <c r="CD100" s="27"/>
      <c r="CE100" s="27"/>
      <c r="CF100" s="28"/>
      <c r="CG100" s="26"/>
      <c r="CH100" s="27"/>
      <c r="CI100" s="27"/>
      <c r="CJ100" s="28"/>
      <c r="CK100" s="26"/>
      <c r="CL100" s="27"/>
      <c r="CM100" s="27"/>
      <c r="CN100" s="28"/>
      <c r="CO100" s="26"/>
      <c r="CP100" s="27"/>
      <c r="CQ100" s="27"/>
      <c r="CR100" s="28"/>
      <c r="CS100" s="26"/>
      <c r="CT100" s="27"/>
      <c r="CU100" s="27"/>
      <c r="CV100" s="28"/>
      <c r="CW100" s="26"/>
      <c r="CX100" s="27"/>
      <c r="CY100" s="27"/>
      <c r="CZ100" s="28"/>
      <c r="DA100" s="26"/>
      <c r="DB100" s="27"/>
      <c r="DC100" s="27"/>
      <c r="DD100" s="28"/>
      <c r="DE100" s="26"/>
      <c r="DF100" s="27"/>
      <c r="DG100" s="27"/>
      <c r="DH100" s="28"/>
      <c r="DI100" s="26"/>
      <c r="DJ100" s="27"/>
      <c r="DK100" s="27"/>
      <c r="DL100" s="28"/>
      <c r="DM100" s="26"/>
      <c r="DN100" s="27"/>
      <c r="DO100" s="27"/>
      <c r="DP100" s="28"/>
      <c r="DQ100" s="26"/>
      <c r="DR100" s="27"/>
      <c r="DS100" s="27"/>
      <c r="DT100" s="28"/>
      <c r="DU100" s="26"/>
      <c r="DV100" s="27"/>
      <c r="DW100" s="27"/>
      <c r="DX100" s="35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</row>
    <row r="101" spans="1:145" x14ac:dyDescent="0.35">
      <c r="A101" s="17"/>
      <c r="B101" s="25"/>
      <c r="C101" s="26"/>
      <c r="D101" s="27"/>
      <c r="E101" s="27"/>
      <c r="F101" s="27"/>
      <c r="G101" s="27"/>
      <c r="H101" s="28"/>
      <c r="I101" s="26"/>
      <c r="J101" s="27"/>
      <c r="K101" s="27"/>
      <c r="L101" s="28"/>
      <c r="M101" s="26"/>
      <c r="N101" s="27"/>
      <c r="O101" s="27"/>
      <c r="P101" s="28"/>
      <c r="Q101" s="26"/>
      <c r="R101" s="27"/>
      <c r="S101" s="27"/>
      <c r="T101" s="28"/>
      <c r="U101" s="26"/>
      <c r="V101" s="27"/>
      <c r="W101" s="27"/>
      <c r="X101" s="28"/>
      <c r="Y101" s="26"/>
      <c r="Z101" s="27"/>
      <c r="AA101" s="27"/>
      <c r="AB101" s="28"/>
      <c r="AC101" s="26"/>
      <c r="AD101" s="27"/>
      <c r="AE101" s="27"/>
      <c r="AF101" s="28"/>
      <c r="AG101" s="26"/>
      <c r="AH101" s="27"/>
      <c r="AI101" s="27"/>
      <c r="AJ101" s="28"/>
      <c r="AK101" s="26"/>
      <c r="AL101" s="27"/>
      <c r="AM101" s="27"/>
      <c r="AN101" s="28"/>
      <c r="AO101" s="26"/>
      <c r="AP101" s="27"/>
      <c r="AQ101" s="27"/>
      <c r="AR101" s="28"/>
      <c r="AS101" s="26"/>
      <c r="AT101" s="27"/>
      <c r="AU101" s="27"/>
      <c r="AV101" s="28"/>
      <c r="AW101" s="26"/>
      <c r="AX101" s="27"/>
      <c r="AY101" s="27"/>
      <c r="AZ101" s="28"/>
      <c r="BA101" s="26"/>
      <c r="BB101" s="27"/>
      <c r="BC101" s="27"/>
      <c r="BD101" s="28"/>
      <c r="BE101" s="26"/>
      <c r="BF101" s="27"/>
      <c r="BG101" s="27"/>
      <c r="BH101" s="28"/>
      <c r="BI101" s="26"/>
      <c r="BJ101" s="27"/>
      <c r="BK101" s="27"/>
      <c r="BL101" s="28"/>
      <c r="BM101" s="26"/>
      <c r="BN101" s="27"/>
      <c r="BO101" s="27"/>
      <c r="BP101" s="28"/>
      <c r="BQ101" s="26"/>
      <c r="BR101" s="27"/>
      <c r="BS101" s="27"/>
      <c r="BT101" s="28"/>
      <c r="BU101" s="26"/>
      <c r="BV101" s="27"/>
      <c r="BW101" s="27"/>
      <c r="BX101" s="28"/>
      <c r="BY101" s="26"/>
      <c r="BZ101" s="27"/>
      <c r="CA101" s="27"/>
      <c r="CB101" s="28"/>
      <c r="CC101" s="26"/>
      <c r="CD101" s="27"/>
      <c r="CE101" s="27"/>
      <c r="CF101" s="28"/>
      <c r="CG101" s="26"/>
      <c r="CH101" s="27"/>
      <c r="CI101" s="27"/>
      <c r="CJ101" s="28"/>
      <c r="CK101" s="26"/>
      <c r="CL101" s="27"/>
      <c r="CM101" s="27"/>
      <c r="CN101" s="28"/>
      <c r="CO101" s="26"/>
      <c r="CP101" s="27"/>
      <c r="CQ101" s="27"/>
      <c r="CR101" s="28"/>
      <c r="CS101" s="26"/>
      <c r="CT101" s="27"/>
      <c r="CU101" s="27"/>
      <c r="CV101" s="28"/>
      <c r="CW101" s="26"/>
      <c r="CX101" s="27"/>
      <c r="CY101" s="27"/>
      <c r="CZ101" s="28"/>
      <c r="DA101" s="26"/>
      <c r="DB101" s="27"/>
      <c r="DC101" s="27"/>
      <c r="DD101" s="28"/>
      <c r="DE101" s="26"/>
      <c r="DF101" s="27"/>
      <c r="DG101" s="27"/>
      <c r="DH101" s="28"/>
      <c r="DI101" s="26"/>
      <c r="DJ101" s="27"/>
      <c r="DK101" s="27"/>
      <c r="DL101" s="28"/>
      <c r="DM101" s="26"/>
      <c r="DN101" s="27"/>
      <c r="DO101" s="27"/>
      <c r="DP101" s="28"/>
      <c r="DQ101" s="26"/>
      <c r="DR101" s="27"/>
      <c r="DS101" s="27"/>
      <c r="DT101" s="28"/>
      <c r="DU101" s="26"/>
      <c r="DV101" s="27"/>
      <c r="DW101" s="27"/>
      <c r="DX101" s="35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</row>
    <row r="102" spans="1:145" x14ac:dyDescent="0.35">
      <c r="A102" s="17" t="s">
        <v>84</v>
      </c>
      <c r="B102" s="25"/>
      <c r="C102" s="26"/>
      <c r="D102" s="27"/>
      <c r="E102" s="27"/>
      <c r="F102" s="27"/>
      <c r="G102" s="27"/>
      <c r="H102" s="28"/>
      <c r="I102" s="26"/>
      <c r="J102" s="27"/>
      <c r="K102" s="27"/>
      <c r="L102" s="28"/>
      <c r="M102" s="26"/>
      <c r="N102" s="27"/>
      <c r="O102" s="27"/>
      <c r="P102" s="28"/>
      <c r="Q102" s="26"/>
      <c r="R102" s="27"/>
      <c r="S102" s="27"/>
      <c r="T102" s="28"/>
      <c r="U102" s="26"/>
      <c r="V102" s="27"/>
      <c r="W102" s="27"/>
      <c r="X102" s="28"/>
      <c r="Y102" s="26"/>
      <c r="Z102" s="27"/>
      <c r="AA102" s="27"/>
      <c r="AB102" s="28"/>
      <c r="AC102" s="26"/>
      <c r="AD102" s="27"/>
      <c r="AE102" s="27"/>
      <c r="AF102" s="28"/>
      <c r="AG102" s="26"/>
      <c r="AH102" s="27"/>
      <c r="AI102" s="27"/>
      <c r="AJ102" s="28"/>
      <c r="AK102" s="26"/>
      <c r="AL102" s="27"/>
      <c r="AM102" s="27"/>
      <c r="AN102" s="28"/>
      <c r="AO102" s="26"/>
      <c r="AP102" s="27"/>
      <c r="AQ102" s="27"/>
      <c r="AR102" s="28"/>
      <c r="AS102" s="26"/>
      <c r="AT102" s="27"/>
      <c r="AU102" s="27"/>
      <c r="AV102" s="28"/>
      <c r="AW102" s="26"/>
      <c r="AX102" s="27"/>
      <c r="AY102" s="27"/>
      <c r="AZ102" s="28"/>
      <c r="BA102" s="26"/>
      <c r="BB102" s="27"/>
      <c r="BC102" s="27"/>
      <c r="BD102" s="28"/>
      <c r="BE102" s="26"/>
      <c r="BF102" s="27"/>
      <c r="BG102" s="27"/>
      <c r="BH102" s="28"/>
      <c r="BI102" s="26"/>
      <c r="BJ102" s="27"/>
      <c r="BK102" s="27"/>
      <c r="BL102" s="28"/>
      <c r="BM102" s="26"/>
      <c r="BN102" s="27"/>
      <c r="BO102" s="27"/>
      <c r="BP102" s="28"/>
      <c r="BQ102" s="26"/>
      <c r="BR102" s="27"/>
      <c r="BS102" s="27"/>
      <c r="BT102" s="28"/>
      <c r="BU102" s="26"/>
      <c r="BV102" s="27"/>
      <c r="BW102" s="27"/>
      <c r="BX102" s="28"/>
      <c r="BY102" s="26"/>
      <c r="BZ102" s="27"/>
      <c r="CA102" s="27"/>
      <c r="CB102" s="28"/>
      <c r="CC102" s="26"/>
      <c r="CD102" s="27"/>
      <c r="CE102" s="27"/>
      <c r="CF102" s="28"/>
      <c r="CG102" s="26"/>
      <c r="CH102" s="27"/>
      <c r="CI102" s="27"/>
      <c r="CJ102" s="28"/>
      <c r="CK102" s="26"/>
      <c r="CL102" s="27"/>
      <c r="CM102" s="27"/>
      <c r="CN102" s="28"/>
      <c r="CO102" s="26"/>
      <c r="CP102" s="27"/>
      <c r="CQ102" s="27"/>
      <c r="CR102" s="28"/>
      <c r="CS102" s="26"/>
      <c r="CT102" s="27"/>
      <c r="CU102" s="27"/>
      <c r="CV102" s="28"/>
      <c r="CW102" s="26"/>
      <c r="CX102" s="27"/>
      <c r="CY102" s="27"/>
      <c r="CZ102" s="28"/>
      <c r="DA102" s="26"/>
      <c r="DB102" s="27"/>
      <c r="DC102" s="27"/>
      <c r="DD102" s="28"/>
      <c r="DE102" s="26"/>
      <c r="DF102" s="27"/>
      <c r="DG102" s="27"/>
      <c r="DH102" s="28"/>
      <c r="DI102" s="26"/>
      <c r="DJ102" s="27"/>
      <c r="DK102" s="27"/>
      <c r="DL102" s="28"/>
      <c r="DM102" s="26"/>
      <c r="DN102" s="27"/>
      <c r="DO102" s="27"/>
      <c r="DP102" s="28"/>
      <c r="DQ102" s="26"/>
      <c r="DR102" s="27"/>
      <c r="DS102" s="27"/>
      <c r="DT102" s="28"/>
      <c r="DU102" s="26"/>
      <c r="DV102" s="27"/>
      <c r="DW102" s="27"/>
      <c r="DX102" s="35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</row>
    <row r="103" spans="1:145" ht="15" thickBot="1" x14ac:dyDescent="0.4">
      <c r="A103" s="17" t="s">
        <v>85</v>
      </c>
      <c r="B103" s="25"/>
      <c r="C103" s="79"/>
      <c r="D103" s="80"/>
      <c r="E103" s="80"/>
      <c r="F103" s="80"/>
      <c r="G103" s="80"/>
      <c r="H103" s="81"/>
      <c r="I103" s="79"/>
      <c r="J103" s="80"/>
      <c r="K103" s="80"/>
      <c r="L103" s="81"/>
      <c r="M103" s="79"/>
      <c r="N103" s="80"/>
      <c r="O103" s="80"/>
      <c r="P103" s="81"/>
      <c r="Q103" s="79"/>
      <c r="R103" s="80"/>
      <c r="S103" s="80"/>
      <c r="T103" s="81"/>
      <c r="U103" s="79"/>
      <c r="V103" s="80"/>
      <c r="W103" s="80"/>
      <c r="X103" s="81"/>
      <c r="Y103" s="79"/>
      <c r="Z103" s="80"/>
      <c r="AA103" s="80"/>
      <c r="AB103" s="81"/>
      <c r="AC103" s="79"/>
      <c r="AD103" s="80"/>
      <c r="AE103" s="80"/>
      <c r="AF103" s="81"/>
      <c r="AG103" s="79"/>
      <c r="AH103" s="80"/>
      <c r="AI103" s="80"/>
      <c r="AJ103" s="81"/>
      <c r="AK103" s="79"/>
      <c r="AL103" s="80"/>
      <c r="AM103" s="80"/>
      <c r="AN103" s="81"/>
      <c r="AO103" s="79"/>
      <c r="AP103" s="80"/>
      <c r="AQ103" s="80"/>
      <c r="AR103" s="81"/>
      <c r="AS103" s="79"/>
      <c r="AT103" s="80"/>
      <c r="AU103" s="80"/>
      <c r="AV103" s="81"/>
      <c r="AW103" s="79"/>
      <c r="AX103" s="80"/>
      <c r="AY103" s="80"/>
      <c r="AZ103" s="81"/>
      <c r="BA103" s="79"/>
      <c r="BB103" s="80"/>
      <c r="BC103" s="80"/>
      <c r="BD103" s="81"/>
      <c r="BE103" s="79"/>
      <c r="BF103" s="80"/>
      <c r="BG103" s="80"/>
      <c r="BH103" s="81"/>
      <c r="BI103" s="79"/>
      <c r="BJ103" s="80"/>
      <c r="BK103" s="80"/>
      <c r="BL103" s="81"/>
      <c r="BM103" s="79"/>
      <c r="BN103" s="80"/>
      <c r="BO103" s="80"/>
      <c r="BP103" s="81"/>
      <c r="BQ103" s="79"/>
      <c r="BR103" s="80"/>
      <c r="BS103" s="80"/>
      <c r="BT103" s="81"/>
      <c r="BU103" s="79"/>
      <c r="BV103" s="80"/>
      <c r="BW103" s="80"/>
      <c r="BX103" s="81"/>
      <c r="BY103" s="79"/>
      <c r="BZ103" s="80"/>
      <c r="CA103" s="80"/>
      <c r="CB103" s="81"/>
      <c r="CC103" s="79"/>
      <c r="CD103" s="80"/>
      <c r="CE103" s="80"/>
      <c r="CF103" s="81"/>
      <c r="CG103" s="79"/>
      <c r="CH103" s="80"/>
      <c r="CI103" s="80"/>
      <c r="CJ103" s="81"/>
      <c r="CK103" s="79"/>
      <c r="CL103" s="80"/>
      <c r="CM103" s="80"/>
      <c r="CN103" s="81"/>
      <c r="CO103" s="79"/>
      <c r="CP103" s="80"/>
      <c r="CQ103" s="80"/>
      <c r="CR103" s="81"/>
      <c r="CS103" s="79"/>
      <c r="CT103" s="80"/>
      <c r="CU103" s="80"/>
      <c r="CV103" s="81"/>
      <c r="CW103" s="79"/>
      <c r="CX103" s="80"/>
      <c r="CY103" s="80"/>
      <c r="CZ103" s="81"/>
      <c r="DA103" s="79"/>
      <c r="DB103" s="80"/>
      <c r="DC103" s="80"/>
      <c r="DD103" s="81"/>
      <c r="DE103" s="79"/>
      <c r="DF103" s="80"/>
      <c r="DG103" s="80"/>
      <c r="DH103" s="81"/>
      <c r="DI103" s="79"/>
      <c r="DJ103" s="80"/>
      <c r="DK103" s="80"/>
      <c r="DL103" s="81"/>
      <c r="DM103" s="79"/>
      <c r="DN103" s="80"/>
      <c r="DO103" s="80"/>
      <c r="DP103" s="81"/>
      <c r="DQ103" s="79"/>
      <c r="DR103" s="80"/>
      <c r="DS103" s="80"/>
      <c r="DT103" s="81"/>
      <c r="DU103" s="79"/>
      <c r="DV103" s="80"/>
      <c r="DW103" s="80"/>
      <c r="DX103" s="82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</row>
    <row r="104" spans="1:14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</row>
    <row r="105" spans="1:14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</row>
    <row r="106" spans="1:14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</row>
    <row r="107" spans="1:14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</row>
    <row r="108" spans="1:14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</row>
    <row r="109" spans="1:14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</row>
    <row r="110" spans="1:14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</row>
    <row r="111" spans="1:14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</row>
    <row r="112" spans="1:14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</row>
    <row r="113" spans="1:14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</row>
    <row r="114" spans="1:14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</row>
    <row r="115" spans="1:14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</row>
    <row r="116" spans="1:14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</row>
    <row r="117" spans="1:14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</row>
    <row r="118" spans="1:14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83"/>
      <c r="AT118" s="83"/>
      <c r="AU118" s="10"/>
      <c r="AV118" s="83"/>
      <c r="AW118" s="10"/>
      <c r="AX118" s="10"/>
      <c r="AY118" s="10"/>
      <c r="AZ118" s="83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</row>
    <row r="119" spans="1:14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83"/>
      <c r="AT119" s="83"/>
      <c r="AU119" s="10"/>
      <c r="AV119" s="83"/>
      <c r="AW119" s="10"/>
      <c r="AX119" s="10"/>
      <c r="AY119" s="10"/>
      <c r="AZ119" s="83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</row>
    <row r="120" spans="1:14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83"/>
      <c r="AT120" s="83"/>
      <c r="AU120" s="10"/>
      <c r="AV120" s="83"/>
      <c r="AW120" s="10"/>
      <c r="AX120" s="10"/>
      <c r="AY120" s="10"/>
      <c r="AZ120" s="83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</row>
    <row r="121" spans="1:14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83"/>
      <c r="AT121" s="83"/>
      <c r="AU121" s="10"/>
      <c r="AV121" s="83"/>
      <c r="AW121" s="10"/>
      <c r="AX121" s="10"/>
      <c r="AY121" s="10"/>
      <c r="AZ121" s="83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</row>
    <row r="122" spans="1:14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83"/>
      <c r="AT122" s="83"/>
      <c r="AU122" s="10"/>
      <c r="AV122" s="83"/>
      <c r="AW122" s="10"/>
      <c r="AX122" s="10"/>
      <c r="AY122" s="10"/>
      <c r="AZ122" s="83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</row>
    <row r="123" spans="1:14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315234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83"/>
      <c r="AT123" s="83"/>
      <c r="AU123" s="10"/>
      <c r="AV123" s="83"/>
      <c r="AW123" s="10"/>
      <c r="AX123" s="10"/>
      <c r="AY123" s="10"/>
      <c r="AZ123" s="83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</row>
  </sheetData>
  <sheetProtection formatCells="0" formatColumns="0" formatRows="0"/>
  <mergeCells count="181">
    <mergeCell ref="DS8:DT8"/>
    <mergeCell ref="DG8:DH8"/>
    <mergeCell ref="DI8:DJ8"/>
    <mergeCell ref="DK8:DL8"/>
    <mergeCell ref="DM8:DN8"/>
    <mergeCell ref="DO8:DP8"/>
    <mergeCell ref="DQ8:DR8"/>
    <mergeCell ref="CU8:CV8"/>
    <mergeCell ref="CW8:CX8"/>
    <mergeCell ref="CY8:CZ8"/>
    <mergeCell ref="DA8:DB8"/>
    <mergeCell ref="DC8:DD8"/>
    <mergeCell ref="DE8:DF8"/>
    <mergeCell ref="CI8:CJ8"/>
    <mergeCell ref="CK8:CL8"/>
    <mergeCell ref="CM8:CN8"/>
    <mergeCell ref="CO8:CP8"/>
    <mergeCell ref="CQ8:CR8"/>
    <mergeCell ref="CS8:CT8"/>
    <mergeCell ref="BW8:BX8"/>
    <mergeCell ref="BY8:BZ8"/>
    <mergeCell ref="CA8:CB8"/>
    <mergeCell ref="CC8:CD8"/>
    <mergeCell ref="CE8:CF8"/>
    <mergeCell ref="CG8:CH8"/>
    <mergeCell ref="BK8:BL8"/>
    <mergeCell ref="BM8:BN8"/>
    <mergeCell ref="BO8:BP8"/>
    <mergeCell ref="BQ8:BR8"/>
    <mergeCell ref="BS8:BT8"/>
    <mergeCell ref="BU8:BV8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7:H7"/>
    <mergeCell ref="I7:L7"/>
    <mergeCell ref="M7:P7"/>
    <mergeCell ref="Q7:T7"/>
    <mergeCell ref="U7:X7"/>
    <mergeCell ref="Y7:AB7"/>
    <mergeCell ref="CW6:CZ6"/>
    <mergeCell ref="DA6:DD6"/>
    <mergeCell ref="DE6:DH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C6:H6"/>
    <mergeCell ref="I6:L6"/>
    <mergeCell ref="M6:P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Q6:T6"/>
    <mergeCell ref="U6:X6"/>
    <mergeCell ref="Y6:AB6"/>
    <mergeCell ref="CW2:CZ2"/>
    <mergeCell ref="DA2:DD2"/>
    <mergeCell ref="DE2:DH2"/>
    <mergeCell ref="DI2:DL2"/>
    <mergeCell ref="DM2:DP2"/>
    <mergeCell ref="DQ2:DT2"/>
    <mergeCell ref="BY2:CB2"/>
    <mergeCell ref="CC2:CF2"/>
    <mergeCell ref="CG2:CJ2"/>
    <mergeCell ref="CK2:CN2"/>
    <mergeCell ref="CO2:CR2"/>
    <mergeCell ref="CS2:CV2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C2:H2"/>
    <mergeCell ref="I2:L2"/>
    <mergeCell ref="M2:P2"/>
    <mergeCell ref="Q2:T2"/>
    <mergeCell ref="U2:X2"/>
    <mergeCell ref="Y2:AB2"/>
    <mergeCell ref="CW1:CZ1"/>
    <mergeCell ref="DA1:DD1"/>
    <mergeCell ref="DE1:DH1"/>
    <mergeCell ref="DI1:DL1"/>
    <mergeCell ref="DM1:DP1"/>
    <mergeCell ref="DQ1:DT1"/>
    <mergeCell ref="BY1:CB1"/>
    <mergeCell ref="CC1:CF1"/>
    <mergeCell ref="CG1:CJ1"/>
    <mergeCell ref="CK1:CN1"/>
    <mergeCell ref="CO1:CR1"/>
    <mergeCell ref="CS1:CV1"/>
    <mergeCell ref="BM1:BP1"/>
    <mergeCell ref="BQ1:BT1"/>
    <mergeCell ref="BU1:BX1"/>
    <mergeCell ref="AC1:AF1"/>
    <mergeCell ref="AG1:AJ1"/>
    <mergeCell ref="AK1:AN1"/>
    <mergeCell ref="AO1:AR1"/>
    <mergeCell ref="AS1:AV1"/>
    <mergeCell ref="AW1:AZ1"/>
    <mergeCell ref="C1:H1"/>
    <mergeCell ref="I1:L1"/>
    <mergeCell ref="M1:P1"/>
    <mergeCell ref="Q1:T1"/>
    <mergeCell ref="U1:X1"/>
    <mergeCell ref="Y1:AB1"/>
    <mergeCell ref="BA1:BD1"/>
    <mergeCell ref="BE1:BH1"/>
    <mergeCell ref="BI1:BL1"/>
  </mergeCells>
  <conditionalFormatting sqref="C3:DX103">
    <cfRule type="expression" dxfId="1" priority="1">
      <formula>AND(_xlfn.ISFORMULA(C3),C3&gt;=0)</formula>
    </cfRule>
    <cfRule type="expression" dxfId="0" priority="2">
      <formula>AND(_xlfn.ISFORMULA(C3),C3&lt;0)</formula>
    </cfRule>
  </conditionalFormatting>
  <pageMargins left="0.25" right="0.25" top="0.75" bottom="0.75" header="0.3" footer="0.3"/>
  <pageSetup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6A6C-4CF9-4D29-B254-41AD7FC89119}">
  <dimension ref="A1"/>
  <sheetViews>
    <sheetView workbookViewId="0">
      <selection sqref="A1:AG88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63D1-104C-4B59-9011-E97291F4C9D5}">
  <dimension ref="M4:M26"/>
  <sheetViews>
    <sheetView workbookViewId="0">
      <selection activeCell="M3" sqref="M3:M26"/>
    </sheetView>
  </sheetViews>
  <sheetFormatPr defaultRowHeight="14.5" x14ac:dyDescent="0.35"/>
  <cols>
    <col min="13" max="13" width="9.54296875" bestFit="1" customWidth="1"/>
  </cols>
  <sheetData>
    <row r="4" spans="13:13" x14ac:dyDescent="0.35">
      <c r="M4" s="8"/>
    </row>
    <row r="5" spans="13:13" x14ac:dyDescent="0.35">
      <c r="M5" s="8"/>
    </row>
    <row r="6" spans="13:13" x14ac:dyDescent="0.35">
      <c r="M6" s="8"/>
    </row>
    <row r="7" spans="13:13" x14ac:dyDescent="0.35">
      <c r="M7" s="8"/>
    </row>
    <row r="8" spans="13:13" x14ac:dyDescent="0.35">
      <c r="M8" s="8"/>
    </row>
    <row r="9" spans="13:13" x14ac:dyDescent="0.35">
      <c r="M9" s="8"/>
    </row>
    <row r="10" spans="13:13" x14ac:dyDescent="0.35">
      <c r="M10" s="8"/>
    </row>
    <row r="11" spans="13:13" x14ac:dyDescent="0.35">
      <c r="M11" s="8"/>
    </row>
    <row r="12" spans="13:13" x14ac:dyDescent="0.35">
      <c r="M12" s="8"/>
    </row>
    <row r="13" spans="13:13" x14ac:dyDescent="0.35">
      <c r="M13" s="8"/>
    </row>
    <row r="14" spans="13:13" x14ac:dyDescent="0.35">
      <c r="M14" s="8"/>
    </row>
    <row r="15" spans="13:13" x14ac:dyDescent="0.35">
      <c r="M15" s="8"/>
    </row>
    <row r="16" spans="13:13" x14ac:dyDescent="0.35">
      <c r="M16" s="8"/>
    </row>
    <row r="17" spans="13:13" x14ac:dyDescent="0.35">
      <c r="M17" s="8"/>
    </row>
    <row r="18" spans="13:13" x14ac:dyDescent="0.35">
      <c r="M18" s="8"/>
    </row>
    <row r="19" spans="13:13" x14ac:dyDescent="0.35">
      <c r="M19" s="8"/>
    </row>
    <row r="20" spans="13:13" x14ac:dyDescent="0.35">
      <c r="M20" s="8"/>
    </row>
    <row r="21" spans="13:13" x14ac:dyDescent="0.35">
      <c r="M21" s="8"/>
    </row>
    <row r="22" spans="13:13" x14ac:dyDescent="0.35">
      <c r="M22" s="8"/>
    </row>
    <row r="23" spans="13:13" x14ac:dyDescent="0.35">
      <c r="M23" s="8"/>
    </row>
    <row r="24" spans="13:13" x14ac:dyDescent="0.35">
      <c r="M24" s="8"/>
    </row>
    <row r="25" spans="13:13" x14ac:dyDescent="0.35">
      <c r="M25" s="8"/>
    </row>
    <row r="26" spans="13:13" x14ac:dyDescent="0.35">
      <c r="M26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5393f1-e524-4610-9811-849909cbc7c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8F008D70ED149937EEA7DD192E8DF" ma:contentTypeVersion="11" ma:contentTypeDescription="Create a new document." ma:contentTypeScope="" ma:versionID="a91a0cd274205fe37447f0c65408c5ed">
  <xsd:schema xmlns:xsd="http://www.w3.org/2001/XMLSchema" xmlns:xs="http://www.w3.org/2001/XMLSchema" xmlns:p="http://schemas.microsoft.com/office/2006/metadata/properties" xmlns:ns3="065393f1-e524-4610-9811-849909cbc7cb" targetNamespace="http://schemas.microsoft.com/office/2006/metadata/properties" ma:root="true" ma:fieldsID="7b2790eaa90984c2b514d8435e506099" ns3:_="">
    <xsd:import namespace="065393f1-e524-4610-9811-849909cbc7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393f1-e524-4610-9811-849909cbc7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12E9E-809F-4EA0-96E9-5913422B3BCA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65393f1-e524-4610-9811-849909cbc7c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42F351-80BA-4053-9C35-31CC343AF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5393f1-e524-4610-9811-849909cbc7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A7BB0-45EC-47C3-B6B8-8C61B21083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Sep 2026</vt:lpstr>
      <vt:lpstr>Oct 2026</vt:lpstr>
      <vt:lpstr>Nov 2026</vt:lpstr>
      <vt:lpstr>Dec 2026</vt:lpstr>
      <vt:lpstr>Jan 2027</vt:lpstr>
      <vt:lpstr>Feb 2027</vt:lpstr>
      <vt:lpstr>Mar 2027</vt:lpstr>
      <vt:lpstr>Apr 2027</vt:lpstr>
      <vt:lpstr>May 2027</vt:lpstr>
      <vt:lpstr>Jun 2027</vt:lpstr>
      <vt:lpstr>Jul 2027</vt:lpstr>
      <vt:lpstr>Aug 2027</vt:lpstr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Kabot</dc:creator>
  <cp:lastModifiedBy>Henry Erasmus</cp:lastModifiedBy>
  <cp:lastPrinted>2026-05-18T13:04:47Z</cp:lastPrinted>
  <dcterms:created xsi:type="dcterms:W3CDTF">2025-03-03T07:08:55Z</dcterms:created>
  <dcterms:modified xsi:type="dcterms:W3CDTF">2026-09-29T07:30:55Z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0x010100E4D8F008D70ED149937EEA7DD192E8DF</vt:lpwstr>
  </property>
</Properties>
</file>