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Личное\Учеба\Крипта\"/>
    </mc:Choice>
  </mc:AlternateContent>
  <xr:revisionPtr revIDLastSave="0" documentId="13_ncr:1_{F0549FCA-ECC7-4312-BF9E-133A8C96866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ES 1 Round" sheetId="1" r:id="rId1"/>
    <sheet name="Магма" sheetId="11" r:id="rId2"/>
    <sheet name="MS" sheetId="12" r:id="rId3"/>
    <sheet name="S8" sheetId="9" r:id="rId4"/>
    <sheet name="S7" sheetId="8" r:id="rId5"/>
    <sheet name="S6" sheetId="7" r:id="rId6"/>
    <sheet name="S5" sheetId="6" r:id="rId7"/>
    <sheet name="S4" sheetId="5" r:id="rId8"/>
    <sheet name="S3" sheetId="4" r:id="rId9"/>
    <sheet name="S2" sheetId="3" r:id="rId10"/>
    <sheet name="S1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" i="11" l="1"/>
  <c r="Z10" i="11"/>
  <c r="AH10" i="11"/>
  <c r="J10" i="11"/>
  <c r="AB23" i="11"/>
  <c r="AH23" i="11"/>
  <c r="U6" i="11"/>
  <c r="T6" i="11"/>
  <c r="AC9" i="11" s="1"/>
  <c r="S6" i="11"/>
  <c r="R6" i="11"/>
  <c r="T23" i="11"/>
  <c r="L23" i="11"/>
  <c r="AB6" i="11" l="1"/>
  <c r="AA6" i="11"/>
  <c r="K23" i="11"/>
  <c r="J23" i="11"/>
  <c r="S23" i="11"/>
  <c r="X29" i="11"/>
  <c r="R23" i="11"/>
  <c r="Z23" i="11"/>
  <c r="I23" i="11"/>
  <c r="Q23" i="11"/>
  <c r="Y23" i="11"/>
  <c r="AG23" i="11"/>
  <c r="U29" i="11"/>
  <c r="X23" i="11"/>
  <c r="O23" i="11"/>
  <c r="W23" i="11"/>
  <c r="AE23" i="11"/>
  <c r="AM23" i="11"/>
  <c r="W29" i="11"/>
  <c r="AA23" i="11"/>
  <c r="P23" i="11"/>
  <c r="AF23" i="11"/>
  <c r="AN23" i="11"/>
  <c r="N23" i="11"/>
  <c r="V23" i="11"/>
  <c r="AD23" i="11"/>
  <c r="AL23" i="11"/>
  <c r="V29" i="11"/>
  <c r="M23" i="11"/>
  <c r="U23" i="11"/>
  <c r="AC23" i="11"/>
  <c r="AK23" i="11"/>
  <c r="Z6" i="11"/>
  <c r="AJ23" i="11"/>
  <c r="AC6" i="11"/>
  <c r="AI23" i="11"/>
  <c r="AF10" i="11"/>
  <c r="AN10" i="11"/>
  <c r="U9" i="11"/>
  <c r="V9" i="11"/>
  <c r="S9" i="11"/>
  <c r="W9" i="11"/>
  <c r="X9" i="11"/>
  <c r="Q9" i="11"/>
  <c r="R9" i="11"/>
  <c r="T9" i="11"/>
  <c r="L9" i="11"/>
  <c r="M9" i="11"/>
  <c r="N9" i="11"/>
  <c r="AW6" i="11"/>
  <c r="AX6" i="11" s="1"/>
  <c r="O9" i="11"/>
  <c r="I9" i="11"/>
  <c r="J9" i="11"/>
  <c r="P9" i="11"/>
  <c r="K9" i="11"/>
  <c r="AK9" i="11"/>
  <c r="AL9" i="11"/>
  <c r="AM9" i="11"/>
  <c r="AI9" i="11"/>
  <c r="AN9" i="11"/>
  <c r="AG9" i="11"/>
  <c r="AH9" i="11"/>
  <c r="AJ9" i="11"/>
  <c r="AB9" i="11"/>
  <c r="I10" i="11"/>
  <c r="Q10" i="11"/>
  <c r="Y10" i="11"/>
  <c r="AG10" i="11"/>
  <c r="Z9" i="11"/>
  <c r="O10" i="11"/>
  <c r="W10" i="11"/>
  <c r="AE10" i="11"/>
  <c r="AM10" i="11"/>
  <c r="Y9" i="11"/>
  <c r="N10" i="11"/>
  <c r="V10" i="11"/>
  <c r="AD10" i="11"/>
  <c r="AL10" i="11"/>
  <c r="AF9" i="11"/>
  <c r="M10" i="11"/>
  <c r="U10" i="11"/>
  <c r="AC10" i="11"/>
  <c r="AK10" i="11"/>
  <c r="P10" i="11"/>
  <c r="AE9" i="11"/>
  <c r="AW7" i="11"/>
  <c r="L10" i="11"/>
  <c r="T10" i="11"/>
  <c r="AB10" i="11"/>
  <c r="AJ10" i="11"/>
  <c r="X10" i="11"/>
  <c r="AD9" i="11"/>
  <c r="K10" i="11"/>
  <c r="S10" i="11"/>
  <c r="AA10" i="11"/>
  <c r="AI10" i="11"/>
  <c r="AA9" i="11"/>
  <c r="AA4" i="1"/>
  <c r="AI5" i="1" s="1"/>
  <c r="AJ6" i="1" s="1"/>
  <c r="AK14" i="1" s="1"/>
  <c r="AT14" i="1" s="1"/>
  <c r="BH14" i="1" s="1"/>
  <c r="BQ12" i="1" s="1"/>
  <c r="CG24" i="1" s="1"/>
  <c r="C3" i="1"/>
  <c r="D3" i="1"/>
  <c r="E3" i="1"/>
  <c r="F3" i="1"/>
  <c r="G3" i="1"/>
  <c r="H3" i="1"/>
  <c r="I3" i="1"/>
  <c r="B3" i="1"/>
  <c r="B4" i="1" l="1"/>
  <c r="I19" i="1" s="1"/>
  <c r="K23" i="1" s="1"/>
  <c r="AA28" i="1" s="1"/>
  <c r="DV55" i="1" s="1"/>
  <c r="FT20" i="11"/>
  <c r="AW8" i="11"/>
  <c r="AX8" i="11" s="1"/>
  <c r="AX7" i="11"/>
  <c r="R3" i="1"/>
  <c r="J41" i="1" s="1"/>
  <c r="BV5" i="1"/>
  <c r="CB6" i="1" s="1"/>
  <c r="AO24" i="1" s="1"/>
  <c r="AV17" i="1" s="1"/>
  <c r="BC22" i="1" s="1"/>
  <c r="BT16" i="1" s="1"/>
  <c r="DH24" i="1" s="1"/>
  <c r="BF5" i="1"/>
  <c r="BJ6" i="1" s="1"/>
  <c r="AM20" i="1" s="1"/>
  <c r="AZ15" i="1" s="1"/>
  <c r="BG18" i="1" s="1"/>
  <c r="BS15" i="1" s="1"/>
  <c r="DA24" i="1" s="1"/>
  <c r="AP5" i="1"/>
  <c r="AR6" i="1" s="1"/>
  <c r="AK16" i="1" s="1"/>
  <c r="AZ13" i="1" s="1"/>
  <c r="BG14" i="1" s="1"/>
  <c r="BU15" i="1" s="1"/>
  <c r="DC24" i="1" s="1"/>
  <c r="BU5" i="1"/>
  <c r="CA6" i="1" s="1"/>
  <c r="AN24" i="1" s="1"/>
  <c r="AW18" i="1" s="1"/>
  <c r="BD24" i="1" s="1"/>
  <c r="BT17" i="1" s="1"/>
  <c r="DN24" i="1" s="1"/>
  <c r="BE5" i="1"/>
  <c r="BI6" i="1" s="1"/>
  <c r="AO5" i="1"/>
  <c r="AQ6" i="1" s="1"/>
  <c r="CB5" i="1"/>
  <c r="CI6" i="1" s="1"/>
  <c r="AN26" i="1" s="1"/>
  <c r="AV18" i="1" s="1"/>
  <c r="BC24" i="1" s="1"/>
  <c r="BQ18" i="1" s="1"/>
  <c r="DQ24" i="1" s="1"/>
  <c r="BT5" i="1"/>
  <c r="BZ6" i="1" s="1"/>
  <c r="AM24" i="1" s="1"/>
  <c r="AX15" i="1" s="1"/>
  <c r="BE18" i="1" s="1"/>
  <c r="BL5" i="1"/>
  <c r="BQ6" i="1" s="1"/>
  <c r="AL22" i="1" s="1"/>
  <c r="AX14" i="1" s="1"/>
  <c r="BE16" i="1" s="1"/>
  <c r="BD5" i="1"/>
  <c r="BH6" i="1" s="1"/>
  <c r="AK20" i="1" s="1"/>
  <c r="AX13" i="1" s="1"/>
  <c r="BE14" i="1" s="1"/>
  <c r="BS12" i="1" s="1"/>
  <c r="CI24" i="1" s="1"/>
  <c r="AV5" i="1"/>
  <c r="AY6" i="1" s="1"/>
  <c r="AN5" i="1"/>
  <c r="AO6" i="1" s="1"/>
  <c r="AP14" i="1" s="1"/>
  <c r="AZ16" i="1" s="1"/>
  <c r="BG20" i="1" s="1"/>
  <c r="BU18" i="1" s="1"/>
  <c r="DU24" i="1" s="1"/>
  <c r="AF5" i="1"/>
  <c r="AF6" i="1" s="1"/>
  <c r="AO12" i="1" s="1"/>
  <c r="AU18" i="1" s="1"/>
  <c r="BB24" i="1" s="1"/>
  <c r="CD5" i="1"/>
  <c r="CK6" i="1" s="1"/>
  <c r="AP26" i="1" s="1"/>
  <c r="AT16" i="1" s="1"/>
  <c r="BH26" i="1" s="1"/>
  <c r="BT18" i="1" s="1"/>
  <c r="DT24" i="1" s="1"/>
  <c r="BN5" i="1"/>
  <c r="BS6" i="1" s="1"/>
  <c r="AN22" i="1" s="1"/>
  <c r="AX18" i="1" s="1"/>
  <c r="BE24" i="1" s="1"/>
  <c r="BQ19" i="1" s="1"/>
  <c r="DW24" i="1" s="1"/>
  <c r="AX5" i="1"/>
  <c r="BA6" i="1" s="1"/>
  <c r="AL18" i="1" s="1"/>
  <c r="AZ14" i="1" s="1"/>
  <c r="BG16" i="1" s="1"/>
  <c r="BT15" i="1" s="1"/>
  <c r="DB24" i="1" s="1"/>
  <c r="AH5" i="1"/>
  <c r="AI6" i="1" s="1"/>
  <c r="CC5" i="1"/>
  <c r="CJ6" i="1" s="1"/>
  <c r="AO26" i="1" s="1"/>
  <c r="AU17" i="1" s="1"/>
  <c r="BB22" i="1" s="1"/>
  <c r="BT19" i="1" s="1"/>
  <c r="DZ24" i="1" s="1"/>
  <c r="BM5" i="1"/>
  <c r="BR6" i="1" s="1"/>
  <c r="AM22" i="1" s="1"/>
  <c r="AY15" i="1" s="1"/>
  <c r="BF18" i="1" s="1"/>
  <c r="BU14" i="1" s="1"/>
  <c r="CW24" i="1" s="1"/>
  <c r="AW5" i="1"/>
  <c r="AZ6" i="1" s="1"/>
  <c r="AK18" i="1" s="1"/>
  <c r="AY13" i="1" s="1"/>
  <c r="BF14" i="1" s="1"/>
  <c r="BS14" i="1" s="1"/>
  <c r="CU24" i="1" s="1"/>
  <c r="AG5" i="1"/>
  <c r="AG6" i="1" s="1"/>
  <c r="AP12" i="1" s="1"/>
  <c r="AT17" i="1" s="1"/>
  <c r="BH20" i="1" s="1"/>
  <c r="CA5" i="1"/>
  <c r="CH6" i="1" s="1"/>
  <c r="AM26" i="1" s="1"/>
  <c r="AW15" i="1" s="1"/>
  <c r="BD18" i="1" s="1"/>
  <c r="BT12" i="1" s="1"/>
  <c r="CJ24" i="1" s="1"/>
  <c r="BS5" i="1"/>
  <c r="BY6" i="1" s="1"/>
  <c r="AL24" i="1" s="1"/>
  <c r="AW14" i="1" s="1"/>
  <c r="BD16" i="1" s="1"/>
  <c r="BR12" i="1" s="1"/>
  <c r="CH24" i="1" s="1"/>
  <c r="BK5" i="1"/>
  <c r="BP6" i="1" s="1"/>
  <c r="AK22" i="1" s="1"/>
  <c r="AW13" i="1" s="1"/>
  <c r="BD14" i="1" s="1"/>
  <c r="BV13" i="1" s="1"/>
  <c r="CR24" i="1" s="1"/>
  <c r="BC5" i="1"/>
  <c r="BG6" i="1" s="1"/>
  <c r="AJ20" i="1" s="1"/>
  <c r="AW12" i="1" s="1"/>
  <c r="BD12" i="1" s="1"/>
  <c r="BQ13" i="1" s="1"/>
  <c r="CM24" i="1" s="1"/>
  <c r="AU5" i="1"/>
  <c r="AW6" i="1" s="1"/>
  <c r="AP16" i="1" s="1"/>
  <c r="AY16" i="1" s="1"/>
  <c r="BF20" i="1" s="1"/>
  <c r="BU17" i="1" s="1"/>
  <c r="DO24" i="1" s="1"/>
  <c r="AM5" i="1"/>
  <c r="AN6" i="1" s="1"/>
  <c r="AO14" i="1" s="1"/>
  <c r="AT18" i="1" s="1"/>
  <c r="BH22" i="1" s="1"/>
  <c r="BR19" i="1" s="1"/>
  <c r="DX24" i="1" s="1"/>
  <c r="AE5" i="1"/>
  <c r="AE6" i="1" s="1"/>
  <c r="AN12" i="1" s="1"/>
  <c r="AV19" i="1" s="1"/>
  <c r="BC26" i="1" s="1"/>
  <c r="BS17" i="1" s="1"/>
  <c r="DM24" i="1" s="1"/>
  <c r="BZ5" i="1"/>
  <c r="CG6" i="1" s="1"/>
  <c r="AL26" i="1" s="1"/>
  <c r="AV14" i="1" s="1"/>
  <c r="BC16" i="1" s="1"/>
  <c r="BQ15" i="1" s="1"/>
  <c r="CY24" i="1" s="1"/>
  <c r="BR5" i="1"/>
  <c r="BX6" i="1" s="1"/>
  <c r="AK24" i="1" s="1"/>
  <c r="AV13" i="1" s="1"/>
  <c r="BC14" i="1" s="1"/>
  <c r="BJ5" i="1"/>
  <c r="BO6" i="1" s="1"/>
  <c r="BB5" i="1"/>
  <c r="BE6" i="1" s="1"/>
  <c r="AT5" i="1"/>
  <c r="AV6" i="1" s="1"/>
  <c r="AO16" i="1" s="1"/>
  <c r="AZ17" i="1" s="1"/>
  <c r="BG22" i="1" s="1"/>
  <c r="BQ16" i="1" s="1"/>
  <c r="DE24" i="1" s="1"/>
  <c r="AL5" i="1"/>
  <c r="AM6" i="1" s="1"/>
  <c r="AN14" i="1" s="1"/>
  <c r="AU19" i="1" s="1"/>
  <c r="BB26" i="1" s="1"/>
  <c r="BS19" i="1" s="1"/>
  <c r="DY24" i="1" s="1"/>
  <c r="AD5" i="1"/>
  <c r="AD6" i="1" s="1"/>
  <c r="AM12" i="1" s="1"/>
  <c r="AZ19" i="1" s="1"/>
  <c r="BG26" i="1" s="1"/>
  <c r="BV16" i="1" s="1"/>
  <c r="DJ24" i="1" s="1"/>
  <c r="AA5" i="1"/>
  <c r="AA6" i="1" s="1"/>
  <c r="BX5" i="1"/>
  <c r="CE6" i="1" s="1"/>
  <c r="BP5" i="1"/>
  <c r="BU6" i="1" s="1"/>
  <c r="AP22" i="1" s="1"/>
  <c r="AV16" i="1" s="1"/>
  <c r="BC20" i="1" s="1"/>
  <c r="BQ17" i="1" s="1"/>
  <c r="DK24" i="1" s="1"/>
  <c r="BH5" i="1"/>
  <c r="BL6" i="1" s="1"/>
  <c r="AO20" i="1" s="1"/>
  <c r="AX17" i="1" s="1"/>
  <c r="BE22" i="1" s="1"/>
  <c r="BS18" i="1" s="1"/>
  <c r="DS24" i="1" s="1"/>
  <c r="AZ5" i="1"/>
  <c r="BC6" i="1" s="1"/>
  <c r="AN18" i="1" s="1"/>
  <c r="AZ18" i="1" s="1"/>
  <c r="BG24" i="1" s="1"/>
  <c r="BV17" i="1" s="1"/>
  <c r="DP24" i="1" s="1"/>
  <c r="AR5" i="1"/>
  <c r="AT6" i="1" s="1"/>
  <c r="AM16" i="1" s="1"/>
  <c r="AX19" i="1" s="1"/>
  <c r="BE26" i="1" s="1"/>
  <c r="BV18" i="1" s="1"/>
  <c r="DV24" i="1" s="1"/>
  <c r="AJ5" i="1"/>
  <c r="AK6" i="1" s="1"/>
  <c r="AL14" i="1" s="1"/>
  <c r="AU15" i="1" s="1"/>
  <c r="BB18" i="1" s="1"/>
  <c r="AB5" i="1"/>
  <c r="AB6" i="1" s="1"/>
  <c r="AK12" i="1" s="1"/>
  <c r="AU14" i="1" s="1"/>
  <c r="BB16" i="1" s="1"/>
  <c r="BS13" i="1" s="1"/>
  <c r="CO24" i="1" s="1"/>
  <c r="BY5" i="1"/>
  <c r="CF6" i="1" s="1"/>
  <c r="BQ5" i="1"/>
  <c r="BW6" i="1" s="1"/>
  <c r="BI5" i="1"/>
  <c r="BM6" i="1" s="1"/>
  <c r="BA5" i="1"/>
  <c r="BD6" i="1" s="1"/>
  <c r="AO18" i="1" s="1"/>
  <c r="AY17" i="1" s="1"/>
  <c r="BF22" i="1" s="1"/>
  <c r="BR17" i="1" s="1"/>
  <c r="DL24" i="1" s="1"/>
  <c r="AS5" i="1"/>
  <c r="AU6" i="1" s="1"/>
  <c r="AN16" i="1" s="1"/>
  <c r="AT19" i="1" s="1"/>
  <c r="BH24" i="1" s="1"/>
  <c r="BR18" i="1" s="1"/>
  <c r="DR24" i="1" s="1"/>
  <c r="AK5" i="1"/>
  <c r="AL6" i="1" s="1"/>
  <c r="AM14" i="1" s="1"/>
  <c r="AY19" i="1" s="1"/>
  <c r="BF26" i="1" s="1"/>
  <c r="AC5" i="1"/>
  <c r="AC6" i="1" s="1"/>
  <c r="AL12" i="1" s="1"/>
  <c r="AV15" i="1" s="1"/>
  <c r="BC18" i="1" s="1"/>
  <c r="BQ14" i="1" s="1"/>
  <c r="CS24" i="1" s="1"/>
  <c r="BW5" i="1"/>
  <c r="CC6" i="1" s="1"/>
  <c r="AP24" i="1" s="1"/>
  <c r="AU16" i="1" s="1"/>
  <c r="BB20" i="1" s="1"/>
  <c r="BU19" i="1" s="1"/>
  <c r="EA24" i="1" s="1"/>
  <c r="BO5" i="1"/>
  <c r="BT6" i="1" s="1"/>
  <c r="AO22" i="1" s="1"/>
  <c r="AW17" i="1" s="1"/>
  <c r="BD22" i="1" s="1"/>
  <c r="BG5" i="1"/>
  <c r="BK6" i="1" s="1"/>
  <c r="AN20" i="1" s="1"/>
  <c r="AY18" i="1" s="1"/>
  <c r="BF24" i="1" s="1"/>
  <c r="BU16" i="1" s="1"/>
  <c r="DI24" i="1" s="1"/>
  <c r="AY5" i="1"/>
  <c r="BB6" i="1" s="1"/>
  <c r="AM18" i="1" s="1"/>
  <c r="AW19" i="1" s="1"/>
  <c r="BD26" i="1" s="1"/>
  <c r="BR16" i="1" s="1"/>
  <c r="DF24" i="1" s="1"/>
  <c r="AQ5" i="1"/>
  <c r="AS6" i="1" s="1"/>
  <c r="AL16" i="1" s="1"/>
  <c r="AT15" i="1" s="1"/>
  <c r="BH16" i="1" s="1"/>
  <c r="BU13" i="1" s="1"/>
  <c r="CQ24" i="1" s="1"/>
  <c r="K13" i="1" l="1"/>
  <c r="H22" i="1" s="1"/>
  <c r="H28" i="1" s="1"/>
  <c r="DC55" i="1" s="1"/>
  <c r="P13" i="1"/>
  <c r="P25" i="1" s="1"/>
  <c r="BL28" i="1" s="1"/>
  <c r="CS22" i="1" s="1"/>
  <c r="BZ32" i="1" s="1"/>
  <c r="DZ25" i="1" s="1"/>
  <c r="Q17" i="1"/>
  <c r="L23" i="1" s="1"/>
  <c r="AB28" i="1" s="1"/>
  <c r="DW55" i="1" s="1"/>
  <c r="E19" i="1"/>
  <c r="K22" i="1" s="1"/>
  <c r="K28" i="1" s="1"/>
  <c r="DF55" i="1" s="1"/>
  <c r="I15" i="1"/>
  <c r="O23" i="1" s="1"/>
  <c r="AE28" i="1" s="1"/>
  <c r="DZ55" i="1" s="1"/>
  <c r="J13" i="1"/>
  <c r="H24" i="1" s="1"/>
  <c r="AN28" i="1" s="1"/>
  <c r="BU22" i="1" s="1"/>
  <c r="BZ26" i="1" s="1"/>
  <c r="CP25" i="1" s="1"/>
  <c r="F15" i="1"/>
  <c r="G25" i="1" s="1"/>
  <c r="BC28" i="1" s="1"/>
  <c r="CJ22" i="1" s="1"/>
  <c r="BY30" i="1" s="1"/>
  <c r="DM25" i="1" s="1"/>
  <c r="DM26" i="1" s="1"/>
  <c r="M19" i="1"/>
  <c r="J22" i="1" s="1"/>
  <c r="J28" i="1" s="1"/>
  <c r="DE55" i="1" s="1"/>
  <c r="G15" i="1"/>
  <c r="G23" i="1" s="1"/>
  <c r="W28" i="1" s="1"/>
  <c r="DR55" i="1" s="1"/>
  <c r="O15" i="1"/>
  <c r="F23" i="1" s="1"/>
  <c r="V28" i="1" s="1"/>
  <c r="DQ55" i="1" s="1"/>
  <c r="G13" i="1"/>
  <c r="I23" i="1" s="1"/>
  <c r="Y28" i="1" s="1"/>
  <c r="DT55" i="1" s="1"/>
  <c r="O13" i="1"/>
  <c r="H23" i="1" s="1"/>
  <c r="X28" i="1" s="1"/>
  <c r="DS55" i="1" s="1"/>
  <c r="H19" i="1"/>
  <c r="K25" i="1" s="1"/>
  <c r="BG28" i="1" s="1"/>
  <c r="CN22" i="1" s="1"/>
  <c r="BY31" i="1" s="1"/>
  <c r="DS25" i="1" s="1"/>
  <c r="DS26" i="1" s="1"/>
  <c r="J15" i="1"/>
  <c r="F24" i="1" s="1"/>
  <c r="AL28" i="1" s="1"/>
  <c r="BS22" i="1" s="1"/>
  <c r="BX26" i="1" s="1"/>
  <c r="CN25" i="1" s="1"/>
  <c r="N13" i="1"/>
  <c r="H25" i="1" s="1"/>
  <c r="BD28" i="1" s="1"/>
  <c r="CK22" i="1" s="1"/>
  <c r="BZ30" i="1" s="1"/>
  <c r="DN25" i="1" s="1"/>
  <c r="DN26" i="1" s="1"/>
  <c r="N17" i="1"/>
  <c r="D25" i="1" s="1"/>
  <c r="AZ28" i="1" s="1"/>
  <c r="T30" i="1" s="1"/>
  <c r="O17" i="1"/>
  <c r="D23" i="1" s="1"/>
  <c r="T28" i="1" s="1"/>
  <c r="DO55" i="1" s="1"/>
  <c r="Q15" i="1"/>
  <c r="N23" i="1" s="1"/>
  <c r="AD28" i="1" s="1"/>
  <c r="DY55" i="1" s="1"/>
  <c r="E17" i="1"/>
  <c r="M22" i="1" s="1"/>
  <c r="M28" i="1" s="1"/>
  <c r="DH55" i="1" s="1"/>
  <c r="N19" i="1"/>
  <c r="B25" i="1" s="1"/>
  <c r="AX28" i="1" s="1"/>
  <c r="CE22" i="1" s="1"/>
  <c r="CB28" i="1" s="1"/>
  <c r="DD25" i="1" s="1"/>
  <c r="M17" i="1"/>
  <c r="L22" i="1" s="1"/>
  <c r="L28" i="1" s="1"/>
  <c r="DG55" i="1" s="1"/>
  <c r="Q13" i="1"/>
  <c r="P23" i="1" s="1"/>
  <c r="AF28" i="1" s="1"/>
  <c r="EA55" i="1" s="1"/>
  <c r="C19" i="1"/>
  <c r="C22" i="1" s="1"/>
  <c r="C28" i="1" s="1"/>
  <c r="CX55" i="1" s="1"/>
  <c r="D17" i="1"/>
  <c r="M24" i="1" s="1"/>
  <c r="AS28" i="1" s="1"/>
  <c r="M30" i="1" s="1"/>
  <c r="E15" i="1"/>
  <c r="O22" i="1" s="1"/>
  <c r="O28" i="1" s="1"/>
  <c r="DJ55" i="1" s="1"/>
  <c r="F19" i="1"/>
  <c r="C25" i="1" s="1"/>
  <c r="AY28" i="1" s="1"/>
  <c r="S30" i="1" s="1"/>
  <c r="K19" i="1"/>
  <c r="B22" i="1" s="1"/>
  <c r="B28" i="1" s="1"/>
  <c r="CW55" i="1" s="1"/>
  <c r="L17" i="1"/>
  <c r="L24" i="1" s="1"/>
  <c r="AR28" i="1" s="1"/>
  <c r="L30" i="1" s="1"/>
  <c r="M15" i="1"/>
  <c r="N22" i="1" s="1"/>
  <c r="N28" i="1" s="1"/>
  <c r="DI55" i="1" s="1"/>
  <c r="F13" i="1"/>
  <c r="I25" i="1" s="1"/>
  <c r="BE28" i="1" s="1"/>
  <c r="Y30" i="1" s="1"/>
  <c r="C17" i="1"/>
  <c r="E22" i="1" s="1"/>
  <c r="E28" i="1" s="1"/>
  <c r="CZ55" i="1" s="1"/>
  <c r="D15" i="1"/>
  <c r="O24" i="1" s="1"/>
  <c r="AU28" i="1" s="1"/>
  <c r="O30" i="1" s="1"/>
  <c r="E13" i="1"/>
  <c r="Q22" i="1" s="1"/>
  <c r="Q28" i="1" s="1"/>
  <c r="DL55" i="1" s="1"/>
  <c r="P19" i="1"/>
  <c r="J25" i="1" s="1"/>
  <c r="BF28" i="1" s="1"/>
  <c r="CM22" i="1" s="1"/>
  <c r="CB30" i="1" s="1"/>
  <c r="DP25" i="1" s="1"/>
  <c r="DP26" i="1" s="1"/>
  <c r="P17" i="1"/>
  <c r="L25" i="1" s="1"/>
  <c r="BH28" i="1" s="1"/>
  <c r="CO22" i="1" s="1"/>
  <c r="BZ31" i="1" s="1"/>
  <c r="DT25" i="1" s="1"/>
  <c r="DT26" i="1" s="1"/>
  <c r="P15" i="1"/>
  <c r="N25" i="1" s="1"/>
  <c r="BJ28" i="1" s="1"/>
  <c r="AD30" i="1" s="1"/>
  <c r="I17" i="1"/>
  <c r="M23" i="1" s="1"/>
  <c r="AC28" i="1" s="1"/>
  <c r="DX55" i="1" s="1"/>
  <c r="G17" i="1"/>
  <c r="E23" i="1" s="1"/>
  <c r="U28" i="1" s="1"/>
  <c r="DP55" i="1" s="1"/>
  <c r="B15" i="1"/>
  <c r="G24" i="1" s="1"/>
  <c r="AM28" i="1" s="1"/>
  <c r="BT22" i="1" s="1"/>
  <c r="BY26" i="1" s="1"/>
  <c r="CO25" i="1" s="1"/>
  <c r="CO26" i="1" s="1"/>
  <c r="B13" i="1"/>
  <c r="I24" i="1" s="1"/>
  <c r="AO28" i="1" s="1"/>
  <c r="BV22" i="1" s="1"/>
  <c r="BW27" i="1" s="1"/>
  <c r="CS25" i="1" s="1"/>
  <c r="CS26" i="1" s="1"/>
  <c r="D19" i="1"/>
  <c r="K24" i="1" s="1"/>
  <c r="AQ28" i="1" s="1"/>
  <c r="K30" i="1" s="1"/>
  <c r="I13" i="1"/>
  <c r="Q23" i="1" s="1"/>
  <c r="AG28" i="1" s="1"/>
  <c r="EB55" i="1" s="1"/>
  <c r="L19" i="1"/>
  <c r="J24" i="1" s="1"/>
  <c r="AP28" i="1" s="1"/>
  <c r="J30" i="1" s="1"/>
  <c r="J19" i="1"/>
  <c r="B24" i="1" s="1"/>
  <c r="AH28" i="1" s="1"/>
  <c r="BO22" i="1" s="1"/>
  <c r="CB32" i="1" s="1"/>
  <c r="EB25" i="1" s="1"/>
  <c r="K17" i="1"/>
  <c r="D22" i="1" s="1"/>
  <c r="D28" i="1" s="1"/>
  <c r="CY55" i="1" s="1"/>
  <c r="L15" i="1"/>
  <c r="N24" i="1" s="1"/>
  <c r="AT28" i="1" s="1"/>
  <c r="CA22" i="1" s="1"/>
  <c r="BX28" i="1" s="1"/>
  <c r="CZ25" i="1" s="1"/>
  <c r="M13" i="1"/>
  <c r="P22" i="1" s="1"/>
  <c r="P28" i="1" s="1"/>
  <c r="DK55" i="1" s="1"/>
  <c r="H17" i="1"/>
  <c r="M25" i="1" s="1"/>
  <c r="BI28" i="1" s="1"/>
  <c r="CP22" i="1" s="1"/>
  <c r="CA31" i="1" s="1"/>
  <c r="DU25" i="1" s="1"/>
  <c r="DU26" i="1" s="1"/>
  <c r="B19" i="1"/>
  <c r="C24" i="1" s="1"/>
  <c r="AI28" i="1" s="1"/>
  <c r="BP22" i="1" s="1"/>
  <c r="BY25" i="1" s="1"/>
  <c r="CI25" i="1" s="1"/>
  <c r="CI26" i="1" s="1"/>
  <c r="C15" i="1"/>
  <c r="G22" i="1" s="1"/>
  <c r="G28" i="1" s="1"/>
  <c r="DB55" i="1" s="1"/>
  <c r="D13" i="1"/>
  <c r="Q24" i="1" s="1"/>
  <c r="AW28" i="1" s="1"/>
  <c r="CD22" i="1" s="1"/>
  <c r="CA28" i="1" s="1"/>
  <c r="DC25" i="1" s="1"/>
  <c r="DC26" i="1" s="1"/>
  <c r="N15" i="1"/>
  <c r="F25" i="1" s="1"/>
  <c r="BB28" i="1" s="1"/>
  <c r="CI22" i="1" s="1"/>
  <c r="BX30" i="1" s="1"/>
  <c r="DL25" i="1" s="1"/>
  <c r="DL26" i="1" s="1"/>
  <c r="J17" i="1"/>
  <c r="D24" i="1" s="1"/>
  <c r="AJ28" i="1" s="1"/>
  <c r="BQ22" i="1" s="1"/>
  <c r="BZ25" i="1" s="1"/>
  <c r="CJ25" i="1" s="1"/>
  <c r="K15" i="1"/>
  <c r="F22" i="1" s="1"/>
  <c r="F28" i="1" s="1"/>
  <c r="DA55" i="1" s="1"/>
  <c r="L13" i="1"/>
  <c r="P24" i="1" s="1"/>
  <c r="AV28" i="1" s="1"/>
  <c r="CC22" i="1" s="1"/>
  <c r="BZ28" i="1" s="1"/>
  <c r="DB25" i="1" s="1"/>
  <c r="DB26" i="1" s="1"/>
  <c r="G19" i="1"/>
  <c r="C23" i="1" s="1"/>
  <c r="S28" i="1" s="1"/>
  <c r="DN55" i="1" s="1"/>
  <c r="Q19" i="1"/>
  <c r="J23" i="1" s="1"/>
  <c r="Z28" i="1" s="1"/>
  <c r="DU55" i="1" s="1"/>
  <c r="B17" i="1"/>
  <c r="E24" i="1" s="1"/>
  <c r="AK28" i="1" s="1"/>
  <c r="BR22" i="1" s="1"/>
  <c r="CA25" i="1" s="1"/>
  <c r="CK25" i="1" s="1"/>
  <c r="C13" i="1"/>
  <c r="I22" i="1" s="1"/>
  <c r="I28" i="1" s="1"/>
  <c r="DD55" i="1" s="1"/>
  <c r="F17" i="1"/>
  <c r="E25" i="1" s="1"/>
  <c r="BA28" i="1" s="1"/>
  <c r="CH22" i="1" s="1"/>
  <c r="BW30" i="1" s="1"/>
  <c r="DK25" i="1" s="1"/>
  <c r="DK26" i="1" s="1"/>
  <c r="O19" i="1"/>
  <c r="B23" i="1" s="1"/>
  <c r="R28" i="1" s="1"/>
  <c r="DM55" i="1" s="1"/>
  <c r="H13" i="1"/>
  <c r="Q25" i="1" s="1"/>
  <c r="BM28" i="1" s="1"/>
  <c r="AG30" i="1" s="1"/>
  <c r="H15" i="1"/>
  <c r="O25" i="1" s="1"/>
  <c r="BK28" i="1" s="1"/>
  <c r="CR22" i="1" s="1"/>
  <c r="BY32" i="1" s="1"/>
  <c r="DY25" i="1" s="1"/>
  <c r="DY26" i="1" s="1"/>
  <c r="BB7" i="11"/>
  <c r="AZ7" i="11"/>
  <c r="BA7" i="11"/>
  <c r="AY7" i="11"/>
  <c r="AY8" i="11"/>
  <c r="AZ8" i="11"/>
  <c r="BA8" i="11"/>
  <c r="BB8" i="11"/>
  <c r="AJ16" i="1"/>
  <c r="AY12" i="1" s="1"/>
  <c r="BF12" i="1" s="1"/>
  <c r="BV12" i="1" s="1"/>
  <c r="CL24" i="1" s="1"/>
  <c r="AJ26" i="1"/>
  <c r="AT12" i="1" s="1"/>
  <c r="BH18" i="1" s="1"/>
  <c r="BR13" i="1" s="1"/>
  <c r="CN24" i="1" s="1"/>
  <c r="AJ18" i="1"/>
  <c r="AX12" i="1" s="1"/>
  <c r="BE12" i="1" s="1"/>
  <c r="BT14" i="1" s="1"/>
  <c r="CV24" i="1" s="1"/>
  <c r="AJ14" i="1"/>
  <c r="AZ12" i="1" s="1"/>
  <c r="BG12" i="1" s="1"/>
  <c r="BT13" i="1" s="1"/>
  <c r="CP24" i="1" s="1"/>
  <c r="AJ22" i="1"/>
  <c r="AV12" i="1" s="1"/>
  <c r="BC12" i="1" s="1"/>
  <c r="BV15" i="1" s="1"/>
  <c r="DD24" i="1" s="1"/>
  <c r="AL20" i="1"/>
  <c r="AY14" i="1" s="1"/>
  <c r="BF16" i="1" s="1"/>
  <c r="BR14" i="1" s="1"/>
  <c r="CT24" i="1" s="1"/>
  <c r="AJ24" i="1"/>
  <c r="AU12" i="1" s="1"/>
  <c r="BB12" i="1" s="1"/>
  <c r="BU12" i="1" s="1"/>
  <c r="CK24" i="1" s="1"/>
  <c r="AK26" i="1"/>
  <c r="AU13" i="1" s="1"/>
  <c r="BB14" i="1" s="1"/>
  <c r="BV14" i="1" s="1"/>
  <c r="CX24" i="1" s="1"/>
  <c r="AP18" i="1"/>
  <c r="AX16" i="1" s="1"/>
  <c r="BE20" i="1" s="1"/>
  <c r="BV19" i="1" s="1"/>
  <c r="EB24" i="1" s="1"/>
  <c r="AP20" i="1"/>
  <c r="AW16" i="1" s="1"/>
  <c r="BD20" i="1" s="1"/>
  <c r="BS16" i="1" s="1"/>
  <c r="DG24" i="1" s="1"/>
  <c r="BX22" i="1"/>
  <c r="BY27" i="1" s="1"/>
  <c r="CU25" i="1" s="1"/>
  <c r="CU26" i="1" s="1"/>
  <c r="AH6" i="1"/>
  <c r="AQ12" i="1" s="1"/>
  <c r="BN6" i="1"/>
  <c r="AQ20" i="1" s="1"/>
  <c r="AP6" i="1"/>
  <c r="AQ14" i="1" s="1"/>
  <c r="DZ26" i="1"/>
  <c r="AJ12" i="1"/>
  <c r="AT13" i="1" s="1"/>
  <c r="BH12" i="1" s="1"/>
  <c r="BR15" i="1" s="1"/>
  <c r="CZ24" i="1" s="1"/>
  <c r="CL6" i="1"/>
  <c r="AQ26" i="1" s="1"/>
  <c r="BF6" i="1"/>
  <c r="AQ18" i="1" s="1"/>
  <c r="CJ26" i="1"/>
  <c r="CD6" i="1"/>
  <c r="AQ24" i="1" s="1"/>
  <c r="BV6" i="1"/>
  <c r="AQ22" i="1" s="1"/>
  <c r="AX6" i="1"/>
  <c r="AQ16" i="1" s="1"/>
  <c r="X30" i="1"/>
  <c r="D30" i="1" l="1"/>
  <c r="CL22" i="1"/>
  <c r="BW31" i="1" s="1"/>
  <c r="DQ25" i="1" s="1"/>
  <c r="DQ26" i="1" s="1"/>
  <c r="J43" i="1"/>
  <c r="AF30" i="1"/>
  <c r="CB25" i="1"/>
  <c r="CL25" i="1" s="1"/>
  <c r="F30" i="1"/>
  <c r="CN26" i="1"/>
  <c r="CF22" i="1"/>
  <c r="BY29" i="1" s="1"/>
  <c r="DG25" i="1" s="1"/>
  <c r="DG26" i="1" s="1"/>
  <c r="BW22" i="1"/>
  <c r="BX27" i="1" s="1"/>
  <c r="CT25" i="1" s="1"/>
  <c r="CT26" i="1" s="1"/>
  <c r="AA30" i="1"/>
  <c r="CT22" i="1"/>
  <c r="CA32" i="1" s="1"/>
  <c r="EA25" i="1" s="1"/>
  <c r="EA26" i="1" s="1"/>
  <c r="AE30" i="1"/>
  <c r="BW32" i="1"/>
  <c r="DW25" i="1" s="1"/>
  <c r="DW26" i="1" s="1"/>
  <c r="W30" i="1"/>
  <c r="BX25" i="1"/>
  <c r="CH25" i="1" s="1"/>
  <c r="CH26" i="1" s="1"/>
  <c r="H30" i="1"/>
  <c r="AB30" i="1"/>
  <c r="BZ22" i="1"/>
  <c r="CA27" i="1" s="1"/>
  <c r="CW25" i="1" s="1"/>
  <c r="CW26" i="1" s="1"/>
  <c r="C30" i="1"/>
  <c r="Q30" i="1"/>
  <c r="CP26" i="1"/>
  <c r="B30" i="1"/>
  <c r="CQ22" i="1"/>
  <c r="BX32" i="1" s="1"/>
  <c r="DX25" i="1" s="1"/>
  <c r="DX26" i="1" s="1"/>
  <c r="CZ26" i="1"/>
  <c r="BX29" i="1"/>
  <c r="DF25" i="1" s="1"/>
  <c r="DF26" i="1" s="1"/>
  <c r="CB27" i="1"/>
  <c r="CX25" i="1" s="1"/>
  <c r="CX26" i="1" s="1"/>
  <c r="DA30" i="1" s="1"/>
  <c r="DA31" i="1" s="1"/>
  <c r="BW26" i="1"/>
  <c r="CM25" i="1" s="1"/>
  <c r="CM26" i="1" s="1"/>
  <c r="AC30" i="1"/>
  <c r="Z30" i="1"/>
  <c r="CB22" i="1"/>
  <c r="BY28" i="1" s="1"/>
  <c r="DA25" i="1" s="1"/>
  <c r="DA26" i="1" s="1"/>
  <c r="BY22" i="1"/>
  <c r="BZ27" i="1" s="1"/>
  <c r="CV25" i="1" s="1"/>
  <c r="G30" i="1"/>
  <c r="CA26" i="1"/>
  <c r="CQ25" i="1" s="1"/>
  <c r="CQ26" i="1" s="1"/>
  <c r="R30" i="1"/>
  <c r="CA29" i="1"/>
  <c r="DI25" i="1" s="1"/>
  <c r="DI26" i="1" s="1"/>
  <c r="CB29" i="1"/>
  <c r="DJ25" i="1" s="1"/>
  <c r="DJ26" i="1" s="1"/>
  <c r="BW29" i="1"/>
  <c r="DE25" i="1" s="1"/>
  <c r="DE26" i="1" s="1"/>
  <c r="BX31" i="1"/>
  <c r="DR25" i="1" s="1"/>
  <c r="DR26" i="1" s="1"/>
  <c r="DJ30" i="1" s="1"/>
  <c r="DJ31" i="1" s="1"/>
  <c r="N30" i="1"/>
  <c r="V30" i="1"/>
  <c r="U30" i="1"/>
  <c r="I30" i="1"/>
  <c r="CG22" i="1"/>
  <c r="BZ29" i="1" s="1"/>
  <c r="DH25" i="1" s="1"/>
  <c r="DH26" i="1" s="1"/>
  <c r="P30" i="1"/>
  <c r="E30" i="1"/>
  <c r="AH11" i="11"/>
  <c r="AI11" i="11"/>
  <c r="AJ11" i="11"/>
  <c r="AK11" i="11"/>
  <c r="AL11" i="11"/>
  <c r="AM11" i="11"/>
  <c r="AN11" i="11"/>
  <c r="AG11" i="11"/>
  <c r="Z11" i="11"/>
  <c r="AA11" i="11"/>
  <c r="AB11" i="11"/>
  <c r="AC11" i="11"/>
  <c r="AD11" i="11"/>
  <c r="AE11" i="11"/>
  <c r="AF11" i="11"/>
  <c r="Y11" i="11"/>
  <c r="R11" i="11"/>
  <c r="S11" i="11"/>
  <c r="T11" i="11"/>
  <c r="U11" i="11"/>
  <c r="V11" i="11"/>
  <c r="W11" i="11"/>
  <c r="X11" i="11"/>
  <c r="Q11" i="11"/>
  <c r="J11" i="11"/>
  <c r="K11" i="11"/>
  <c r="L11" i="11"/>
  <c r="M11" i="11"/>
  <c r="N11" i="11"/>
  <c r="O11" i="11"/>
  <c r="P11" i="11"/>
  <c r="I11" i="11"/>
  <c r="EB26" i="1"/>
  <c r="CL26" i="1"/>
  <c r="AF1" i="1"/>
  <c r="DD26" i="1"/>
  <c r="AD1" i="1"/>
  <c r="CV26" i="1"/>
  <c r="AC1" i="1"/>
  <c r="AB1" i="1"/>
  <c r="AH1" i="1"/>
  <c r="AA1" i="1"/>
  <c r="AG1" i="1"/>
  <c r="AE1" i="1"/>
  <c r="CK26" i="1"/>
  <c r="AA7" i="1"/>
  <c r="CA30" i="1"/>
  <c r="DO25" i="1" s="1"/>
  <c r="DO26" i="1" s="1"/>
  <c r="DH30" i="1" s="1"/>
  <c r="DH31" i="1" s="1"/>
  <c r="DG30" i="1"/>
  <c r="DG31" i="1" s="1"/>
  <c r="DG32" i="1"/>
  <c r="CB26" i="1" l="1"/>
  <c r="CR25" i="1" s="1"/>
  <c r="CR26" i="1" s="1"/>
  <c r="CY30" i="1" s="1"/>
  <c r="CY31" i="1" s="1"/>
  <c r="CB31" i="1"/>
  <c r="DV25" i="1" s="1"/>
  <c r="DV26" i="1" s="1"/>
  <c r="DI30" i="1" s="1"/>
  <c r="DI31" i="1" s="1"/>
  <c r="DL30" i="1"/>
  <c r="DL31" i="1" s="1"/>
  <c r="DE30" i="1"/>
  <c r="DE31" i="1" s="1"/>
  <c r="R31" i="1"/>
  <c r="Z31" i="1"/>
  <c r="BW25" i="1"/>
  <c r="CG25" i="1" s="1"/>
  <c r="CG26" i="1" s="1"/>
  <c r="CW30" i="1" s="1"/>
  <c r="CW31" i="1" s="1"/>
  <c r="DD30" i="1"/>
  <c r="DD31" i="1" s="1"/>
  <c r="CZ30" i="1"/>
  <c r="CZ31" i="1" s="1"/>
  <c r="CX30" i="1"/>
  <c r="CX31" i="1" s="1"/>
  <c r="DK30" i="1"/>
  <c r="DK31" i="1" s="1"/>
  <c r="BW28" i="1"/>
  <c r="CY25" i="1" s="1"/>
  <c r="CY26" i="1" s="1"/>
  <c r="DC30" i="1" s="1"/>
  <c r="DC31" i="1" s="1"/>
  <c r="J31" i="1"/>
  <c r="B31" i="1"/>
  <c r="DF30" i="1"/>
  <c r="DF31" i="1" s="1"/>
  <c r="V13" i="11"/>
  <c r="X13" i="11"/>
  <c r="Z13" i="11"/>
  <c r="AB13" i="11"/>
  <c r="U13" i="11"/>
  <c r="W13" i="11"/>
  <c r="Y13" i="11"/>
  <c r="AA13" i="11"/>
  <c r="DB30" i="1"/>
  <c r="DB31" i="1" s="1"/>
  <c r="AA8" i="1"/>
  <c r="J42" i="1" s="1"/>
  <c r="DG33" i="1"/>
  <c r="V15" i="11"/>
  <c r="X15" i="11"/>
  <c r="CY32" i="1"/>
  <c r="DI32" i="1"/>
  <c r="Y15" i="11"/>
  <c r="DE32" i="1"/>
  <c r="W15" i="11"/>
  <c r="DA32" i="1"/>
  <c r="CW32" i="1"/>
  <c r="AB15" i="11"/>
  <c r="DK32" i="1"/>
  <c r="AA15" i="11"/>
  <c r="Z15" i="11"/>
  <c r="DC32" i="1"/>
  <c r="U15" i="11"/>
  <c r="DI33" i="1" l="1"/>
  <c r="CZ49" i="1" s="1"/>
  <c r="DI38" i="1" s="1"/>
  <c r="DC54" i="1" s="1"/>
  <c r="DC56" i="1" s="1"/>
  <c r="AN30" i="1" s="1"/>
  <c r="CY33" i="1"/>
  <c r="CZ39" i="1" s="1"/>
  <c r="DH41" i="1" s="1"/>
  <c r="DN54" i="1" s="1"/>
  <c r="DN56" i="1" s="1"/>
  <c r="AY30" i="1" s="1"/>
  <c r="DK33" i="1"/>
  <c r="CX51" i="1" s="1"/>
  <c r="DI43" i="1" s="1"/>
  <c r="DW54" i="1" s="1"/>
  <c r="DW56" i="1" s="1"/>
  <c r="BH30" i="1" s="1"/>
  <c r="DE33" i="1"/>
  <c r="CW45" i="1" s="1"/>
  <c r="DJ38" i="1" s="1"/>
  <c r="DD54" i="1" s="1"/>
  <c r="DD56" i="1" s="1"/>
  <c r="AO30" i="1" s="1"/>
  <c r="N17" i="11"/>
  <c r="AI19" i="11" s="1"/>
  <c r="AI25" i="11" s="1"/>
  <c r="M17" i="11"/>
  <c r="AH19" i="11" s="1"/>
  <c r="AH25" i="11" s="1"/>
  <c r="P17" i="11"/>
  <c r="AK19" i="11" s="1"/>
  <c r="AK25" i="11" s="1"/>
  <c r="O17" i="11"/>
  <c r="AJ19" i="11" s="1"/>
  <c r="AJ25" i="11" s="1"/>
  <c r="AN17" i="11"/>
  <c r="AC19" i="11" s="1"/>
  <c r="AC25" i="11" s="1"/>
  <c r="AK17" i="11"/>
  <c r="Z19" i="11" s="1"/>
  <c r="Z25" i="11" s="1"/>
  <c r="AM17" i="11"/>
  <c r="AB19" i="11" s="1"/>
  <c r="AB25" i="11" s="1"/>
  <c r="AL17" i="11"/>
  <c r="AA19" i="11" s="1"/>
  <c r="AA25" i="11" s="1"/>
  <c r="AF17" i="11"/>
  <c r="U19" i="11" s="1"/>
  <c r="U25" i="11" s="1"/>
  <c r="AD17" i="11"/>
  <c r="S19" i="11" s="1"/>
  <c r="S25" i="11" s="1"/>
  <c r="AE17" i="11"/>
  <c r="T19" i="11" s="1"/>
  <c r="T25" i="11" s="1"/>
  <c r="AC17" i="11"/>
  <c r="R19" i="11" s="1"/>
  <c r="R25" i="11" s="1"/>
  <c r="X17" i="11"/>
  <c r="M19" i="11" s="1"/>
  <c r="M25" i="11" s="1"/>
  <c r="U17" i="11"/>
  <c r="J19" i="11" s="1"/>
  <c r="J25" i="11" s="1"/>
  <c r="V17" i="11"/>
  <c r="K19" i="11" s="1"/>
  <c r="K25" i="11" s="1"/>
  <c r="W17" i="11"/>
  <c r="L19" i="11" s="1"/>
  <c r="L25" i="11" s="1"/>
  <c r="T17" i="11"/>
  <c r="I19" i="11" s="1"/>
  <c r="R17" i="11"/>
  <c r="AM19" i="11" s="1"/>
  <c r="AM25" i="11" s="1"/>
  <c r="S17" i="11"/>
  <c r="AN19" i="11" s="1"/>
  <c r="AN25" i="11" s="1"/>
  <c r="Q17" i="11"/>
  <c r="AL19" i="11" s="1"/>
  <c r="AL25" i="11" s="1"/>
  <c r="AB17" i="11"/>
  <c r="Q19" i="11" s="1"/>
  <c r="Q25" i="11" s="1"/>
  <c r="AA17" i="11"/>
  <c r="P19" i="11" s="1"/>
  <c r="P25" i="11" s="1"/>
  <c r="Z17" i="11"/>
  <c r="O19" i="11" s="1"/>
  <c r="O25" i="11" s="1"/>
  <c r="Y17" i="11"/>
  <c r="N19" i="11" s="1"/>
  <c r="N25" i="11" s="1"/>
  <c r="AJ17" i="11"/>
  <c r="Y19" i="11" s="1"/>
  <c r="Y25" i="11" s="1"/>
  <c r="AH17" i="11"/>
  <c r="W19" i="11" s="1"/>
  <c r="W25" i="11" s="1"/>
  <c r="AI17" i="11"/>
  <c r="X19" i="11" s="1"/>
  <c r="X25" i="11" s="1"/>
  <c r="AG17" i="11"/>
  <c r="V19" i="11" s="1"/>
  <c r="V25" i="11" s="1"/>
  <c r="J17" i="11"/>
  <c r="AE19" i="11" s="1"/>
  <c r="AE25" i="11" s="1"/>
  <c r="K17" i="11"/>
  <c r="AF19" i="11" s="1"/>
  <c r="AF25" i="11" s="1"/>
  <c r="L17" i="11"/>
  <c r="AG19" i="11" s="1"/>
  <c r="AG25" i="11" s="1"/>
  <c r="I17" i="11"/>
  <c r="AD19" i="11" s="1"/>
  <c r="AD25" i="11" s="1"/>
  <c r="CW33" i="1"/>
  <c r="CX37" i="1" s="1"/>
  <c r="DG41" i="1" s="1"/>
  <c r="DM54" i="1" s="1"/>
  <c r="DM56" i="1" s="1"/>
  <c r="AX30" i="1" s="1"/>
  <c r="DA33" i="1"/>
  <c r="CW41" i="1" s="1"/>
  <c r="DJ42" i="1" s="1"/>
  <c r="DT54" i="1" s="1"/>
  <c r="DT56" i="1" s="1"/>
  <c r="BE30" i="1" s="1"/>
  <c r="DC33" i="1"/>
  <c r="CX43" i="1" s="1"/>
  <c r="DJ41" i="1" s="1"/>
  <c r="DP54" i="1" s="1"/>
  <c r="DP56" i="1" s="1"/>
  <c r="BA30" i="1" s="1"/>
  <c r="CX47" i="1"/>
  <c r="DG44" i="1" s="1"/>
  <c r="DY54" i="1" s="1"/>
  <c r="DY56" i="1" s="1"/>
  <c r="BJ30" i="1" s="1"/>
  <c r="CZ47" i="1"/>
  <c r="DI41" i="1" s="1"/>
  <c r="DO54" i="1" s="1"/>
  <c r="DO56" i="1" s="1"/>
  <c r="AZ30" i="1" s="1"/>
  <c r="CY47" i="1"/>
  <c r="DI39" i="1" s="1"/>
  <c r="DG54" i="1" s="1"/>
  <c r="DG56" i="1" s="1"/>
  <c r="AR30" i="1" s="1"/>
  <c r="CW47" i="1"/>
  <c r="DJ37" i="1" s="1"/>
  <c r="CZ54" i="1" s="1"/>
  <c r="CZ56" i="1" s="1"/>
  <c r="AK30" i="1" s="1"/>
  <c r="CZ45" i="1" l="1"/>
  <c r="DI37" i="1" s="1"/>
  <c r="CY54" i="1" s="1"/>
  <c r="CY56" i="1" s="1"/>
  <c r="AJ30" i="1" s="1"/>
  <c r="CX49" i="1"/>
  <c r="DJ39" i="1" s="1"/>
  <c r="DH54" i="1" s="1"/>
  <c r="DH56" i="1" s="1"/>
  <c r="AS30" i="1" s="1"/>
  <c r="CX39" i="1"/>
  <c r="DJ43" i="1" s="1"/>
  <c r="DX54" i="1" s="1"/>
  <c r="DX56" i="1" s="1"/>
  <c r="BI30" i="1" s="1"/>
  <c r="CW49" i="1"/>
  <c r="DJ44" i="1" s="1"/>
  <c r="EB54" i="1" s="1"/>
  <c r="EB56" i="1" s="1"/>
  <c r="BM30" i="1" s="1"/>
  <c r="CY49" i="1"/>
  <c r="DH42" i="1" s="1"/>
  <c r="DR54" i="1" s="1"/>
  <c r="DR56" i="1" s="1"/>
  <c r="BC30" i="1" s="1"/>
  <c r="CY45" i="1"/>
  <c r="DG43" i="1" s="1"/>
  <c r="DU54" i="1" s="1"/>
  <c r="DU56" i="1" s="1"/>
  <c r="BF30" i="1" s="1"/>
  <c r="CY39" i="1"/>
  <c r="DH37" i="1" s="1"/>
  <c r="CX54" i="1" s="1"/>
  <c r="CX56" i="1" s="1"/>
  <c r="AI30" i="1" s="1"/>
  <c r="CY51" i="1"/>
  <c r="DI40" i="1" s="1"/>
  <c r="DK54" i="1" s="1"/>
  <c r="DK56" i="1" s="1"/>
  <c r="AV30" i="1" s="1"/>
  <c r="CW51" i="1"/>
  <c r="DG38" i="1" s="1"/>
  <c r="DA54" i="1" s="1"/>
  <c r="DA56" i="1" s="1"/>
  <c r="AL30" i="1" s="1"/>
  <c r="CW39" i="1"/>
  <c r="DG40" i="1" s="1"/>
  <c r="DI54" i="1" s="1"/>
  <c r="DI56" i="1" s="1"/>
  <c r="AT30" i="1" s="1"/>
  <c r="CZ51" i="1"/>
  <c r="DG42" i="1" s="1"/>
  <c r="DQ54" i="1" s="1"/>
  <c r="DQ56" i="1" s="1"/>
  <c r="BB30" i="1" s="1"/>
  <c r="CX45" i="1"/>
  <c r="DH40" i="1" s="1"/>
  <c r="DJ54" i="1" s="1"/>
  <c r="DJ56" i="1" s="1"/>
  <c r="AU30" i="1" s="1"/>
  <c r="I25" i="11"/>
  <c r="FT22" i="11" s="1"/>
  <c r="FT16" i="11"/>
  <c r="CZ37" i="1"/>
  <c r="DI44" i="1" s="1"/>
  <c r="EA54" i="1" s="1"/>
  <c r="EA56" i="1" s="1"/>
  <c r="BL30" i="1" s="1"/>
  <c r="CW37" i="1"/>
  <c r="DG39" i="1" s="1"/>
  <c r="DE54" i="1" s="1"/>
  <c r="DE56" i="1" s="1"/>
  <c r="AP30" i="1" s="1"/>
  <c r="CY37" i="1"/>
  <c r="DI42" i="1" s="1"/>
  <c r="DS54" i="1" s="1"/>
  <c r="DS56" i="1" s="1"/>
  <c r="BD30" i="1" s="1"/>
  <c r="CX41" i="1"/>
  <c r="DJ40" i="1" s="1"/>
  <c r="DL54" i="1" s="1"/>
  <c r="DL56" i="1" s="1"/>
  <c r="AW30" i="1" s="1"/>
  <c r="CY41" i="1"/>
  <c r="DH44" i="1" s="1"/>
  <c r="DZ54" i="1" s="1"/>
  <c r="DZ56" i="1" s="1"/>
  <c r="BK30" i="1" s="1"/>
  <c r="CZ41" i="1"/>
  <c r="DH38" i="1" s="1"/>
  <c r="DB54" i="1" s="1"/>
  <c r="DB56" i="1" s="1"/>
  <c r="AM30" i="1" s="1"/>
  <c r="CW34" i="1"/>
  <c r="CW43" i="1"/>
  <c r="DH43" i="1" s="1"/>
  <c r="DV54" i="1" s="1"/>
  <c r="DV56" i="1" s="1"/>
  <c r="BG30" i="1" s="1"/>
  <c r="CZ43" i="1"/>
  <c r="DG37" i="1" s="1"/>
  <c r="CW54" i="1" s="1"/>
  <c r="CW56" i="1" s="1"/>
  <c r="AH30" i="1" s="1"/>
  <c r="CY43" i="1"/>
  <c r="DH39" i="1" s="1"/>
  <c r="DF54" i="1" s="1"/>
  <c r="DF56" i="1" s="1"/>
  <c r="AQ30" i="1" s="1"/>
  <c r="AB29" i="11" l="1"/>
  <c r="Z27" i="11" s="1"/>
  <c r="Y29" i="11"/>
  <c r="AX31" i="1"/>
  <c r="Z29" i="11"/>
  <c r="X27" i="11" s="1"/>
  <c r="AA29" i="11"/>
  <c r="Y27" i="11" s="1"/>
  <c r="W27" i="11"/>
  <c r="U21" i="11"/>
  <c r="X21" i="11"/>
  <c r="AB21" i="11"/>
  <c r="Y21" i="11"/>
  <c r="V21" i="11"/>
  <c r="Z21" i="11"/>
  <c r="AA21" i="11"/>
  <c r="W21" i="11"/>
  <c r="AH31" i="1"/>
  <c r="BF31" i="1"/>
  <c r="AP31" i="1"/>
  <c r="F32" i="1"/>
  <c r="F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Степан Иконников</author>
  </authors>
  <commentList>
    <comment ref="AA4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>Ключ по битам</t>
        </r>
      </text>
    </comment>
    <comment ref="B6" authorId="0" shapeId="0" xr:uid="{00000000-0006-0000-0000-000002000000}">
      <text>
        <r>
          <rPr>
            <sz val="9"/>
            <color indexed="81"/>
            <rFont val="Tahoma"/>
            <family val="2"/>
            <charset val="204"/>
          </rPr>
          <t>Таблица начальной перестановки из википедии, в cryptool2 такая же</t>
        </r>
      </text>
    </comment>
    <comment ref="CL6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Степан Иконников:</t>
        </r>
        <r>
          <rPr>
            <sz val="9"/>
            <color indexed="81"/>
            <rFont val="Tahoma"/>
            <family val="2"/>
            <charset val="204"/>
          </rPr>
          <t xml:space="preserve">
Ключ с контрольными битами
</t>
        </r>
      </text>
    </comment>
    <comment ref="AA7" authorId="0" shapeId="0" xr:uid="{00000000-0006-0000-0000-000004000000}">
      <text>
        <r>
          <rPr>
            <sz val="9"/>
            <color indexed="81"/>
            <rFont val="Tahoma"/>
            <family val="2"/>
            <charset val="204"/>
          </rPr>
          <t>Ключ с битами четности в виде строки</t>
        </r>
      </text>
    </comment>
    <comment ref="AA8" authorId="0" shapeId="0" xr:uid="{00000000-0006-0000-0000-000005000000}">
      <text>
        <r>
          <rPr>
            <sz val="9"/>
            <color indexed="81"/>
            <rFont val="Tahoma"/>
            <family val="2"/>
            <charset val="204"/>
          </rPr>
          <t>Ключ в байтах (считайте сами)</t>
        </r>
      </text>
    </comment>
    <comment ref="AJ11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Просто переписанный ключ для перестановки</t>
        </r>
      </text>
    </comment>
    <comment ref="BB11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Тут будет осуществляться сдвиг (первый раунд =&gt; сдвиг на 1 влево) Циклически сдвигается каждая половина независимо</t>
        </r>
      </text>
    </comment>
    <comment ref="B12" authorId="0" shapeId="0" xr:uid="{00000000-0006-0000-0000-000008000000}">
      <text>
        <r>
          <rPr>
            <sz val="9"/>
            <color indexed="81"/>
            <rFont val="Tahoma"/>
            <family val="2"/>
            <charset val="204"/>
          </rPr>
          <t>В белые ячейки побитово нужно ввести свое сообщение</t>
        </r>
      </text>
    </comment>
    <comment ref="AT1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 xml:space="preserve">Заполняется снизу вверх и слева направо по столбцам таблицы левее (переставленным ключом) до индекса 36  предыдущей таблице
</t>
        </r>
      </text>
    </comment>
    <comment ref="BQ1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Тут нужно "сузить" ключ, нам нужно 48 бит,  есть 56. Таблица выкидывает некоторые биты</t>
        </r>
      </text>
    </comment>
    <comment ref="AT16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204"/>
          </rPr>
          <t xml:space="preserve">Заполняется снизу вверх справа-налево. Столбец, перекрываемый предыдущей перестановкой записывается так же снизу-вверх, начиная с индекса 28
</t>
        </r>
      </text>
    </comment>
    <comment ref="BW25" authorId="0" shapeId="0" xr:uid="{00000000-0006-0000-0000-00000C000000}">
      <text>
        <r>
          <rPr>
            <b/>
            <sz val="9"/>
            <color indexed="81"/>
            <rFont val="Tahoma"/>
            <family val="2"/>
            <charset val="204"/>
          </rPr>
          <t>Расширенный правый блок сообщения (48 символов)</t>
        </r>
      </text>
    </comment>
    <comment ref="CD29" authorId="0" shapeId="0" xr:uid="{00000000-0006-0000-0000-00000D000000}">
      <text>
        <r>
          <rPr>
            <sz val="9"/>
            <color indexed="81"/>
            <rFont val="Tahoma"/>
            <family val="2"/>
            <charset val="204"/>
          </rPr>
          <t xml:space="preserve">Таблицы стандартные, данные взяты из википедии
</t>
        </r>
      </text>
    </comment>
    <comment ref="CW30" authorId="0" shapeId="0" xr:uid="{00000000-0006-0000-0000-00000E000000}">
      <text>
        <r>
          <rPr>
            <b/>
            <sz val="9"/>
            <color indexed="81"/>
            <rFont val="Tahoma"/>
            <family val="2"/>
            <charset val="204"/>
          </rPr>
          <t>Слева - S-блоки, по ним будем сужать полученный в результате блока из 48 бит и ключа результата до 32 бит</t>
        </r>
      </text>
    </comment>
    <comment ref="CW32" authorId="0" shapeId="0" xr:uid="{00000000-0006-0000-0000-00000F000000}">
      <text>
        <r>
          <rPr>
            <b/>
            <sz val="9"/>
            <color indexed="81"/>
            <rFont val="Tahoma"/>
            <family val="2"/>
            <charset val="204"/>
          </rPr>
          <t>Тут из ячеек выше строка-столбец (в моем случае там было (1,11) и результат 11</t>
        </r>
      </text>
    </comment>
    <comment ref="CW33" authorId="0" shapeId="0" xr:uid="{00000000-0006-0000-0000-000010000000}">
      <text>
        <r>
          <rPr>
            <sz val="9"/>
            <color indexed="81"/>
            <rFont val="Tahoma"/>
            <family val="2"/>
            <charset val="204"/>
          </rPr>
          <t>Переводим число выше в биты</t>
        </r>
      </text>
    </comment>
    <comment ref="DB36" authorId="0" shapeId="0" xr:uid="{00000000-0006-0000-0000-000011000000}">
      <text>
        <r>
          <rPr>
            <sz val="9"/>
            <color indexed="81"/>
            <rFont val="Tahoma"/>
            <family val="2"/>
            <charset val="204"/>
          </rPr>
          <t xml:space="preserve">Переставляем то, что получилось в таблице выше по этой таблице
</t>
        </r>
      </text>
    </comment>
    <comment ref="CW54" authorId="0" shapeId="0" xr:uid="{00000000-0006-0000-0000-000012000000}">
      <text>
        <r>
          <rPr>
            <b/>
            <sz val="9"/>
            <color indexed="81"/>
            <rFont val="Tahoma"/>
            <family val="2"/>
            <charset val="204"/>
          </rPr>
          <t xml:space="preserve">XOR ключа и синего блока для получения зеленого
</t>
        </r>
      </text>
    </comment>
  </commentList>
</comments>
</file>

<file path=xl/sharedStrings.xml><?xml version="1.0" encoding="utf-8"?>
<sst xmlns="http://schemas.openxmlformats.org/spreadsheetml/2006/main" count="113" uniqueCount="54">
  <si>
    <t>Ключ</t>
  </si>
  <si>
    <t>Начальная перестановка</t>
  </si>
  <si>
    <t>Перестановка для ключа</t>
  </si>
  <si>
    <t>Переставленный входной текст</t>
  </si>
  <si>
    <t>Функция расширения</t>
  </si>
  <si>
    <t>1 РАУНД ДЛЯ ПЕРВОГО БЛОКА</t>
  </si>
  <si>
    <t>Перестановка для f</t>
  </si>
  <si>
    <t>O</t>
  </si>
  <si>
    <t>Сужение ключа</t>
  </si>
  <si>
    <t>Блок</t>
  </si>
  <si>
    <t>Xor</t>
  </si>
  <si>
    <t>Cдвиг</t>
  </si>
  <si>
    <t>HEX-КЛЮЧ МОЖЕТ ПРИГОДИТЬСЯ ДЛЯ ПРОВЕРКИ ЧЕРЕЗ КАКОЙ-НИБУДЬ CRYPTOOL</t>
  </si>
  <si>
    <t>HEX-БЛОК</t>
  </si>
  <si>
    <t>Результат:</t>
  </si>
  <si>
    <t>Результат (HEX):</t>
  </si>
  <si>
    <t>Исходные данные:</t>
  </si>
  <si>
    <t>Получено:</t>
  </si>
  <si>
    <t>C</t>
  </si>
  <si>
    <t>E</t>
  </si>
  <si>
    <t>A</t>
  </si>
  <si>
    <t>D</t>
  </si>
  <si>
    <t>F</t>
  </si>
  <si>
    <t>Блок текста (8 символов)</t>
  </si>
  <si>
    <t>Результат</t>
  </si>
  <si>
    <t>Сложение по модулю 2^32</t>
  </si>
  <si>
    <t>B</t>
  </si>
  <si>
    <t>Левый блок</t>
  </si>
  <si>
    <t>Ключ складывается с правой частю блока по модулю 2^32</t>
  </si>
  <si>
    <t>Таблица</t>
  </si>
  <si>
    <t>Идентефикатор: id-tc26-gost-28147-param-Z</t>
  </si>
  <si>
    <t>Ссылка на таблицу</t>
  </si>
  <si>
    <t>Каждые 4 бита результата подвергаются замене согласно таблице замен (по какой-то причине 1 подблок обращается к 8 строке, поэтому таблица перевернута)</t>
  </si>
  <si>
    <t>Затем осуществляется циклический сдвиг на 11 битов влево</t>
  </si>
  <si>
    <t>Правый блок</t>
  </si>
  <si>
    <t>Результат раунда</t>
  </si>
  <si>
    <t>Получается итоговое значение, которое идет в правую часть блока для следующего раунда, в левую идет правая часть блока нынешнего раунда</t>
  </si>
  <si>
    <t>Сдв. Блок</t>
  </si>
  <si>
    <t>Левая часть блока xor'ится с ранее полученным значеием</t>
  </si>
  <si>
    <t>P</t>
  </si>
  <si>
    <t>I</t>
  </si>
  <si>
    <t>V</t>
  </si>
  <si>
    <t>L</t>
  </si>
  <si>
    <t>K</t>
  </si>
  <si>
    <t>Y</t>
  </si>
  <si>
    <t>6A</t>
  </si>
  <si>
    <t>1D</t>
  </si>
  <si>
    <t>D5</t>
  </si>
  <si>
    <t>BA</t>
  </si>
  <si>
    <t>E2</t>
  </si>
  <si>
    <t>R</t>
  </si>
  <si>
    <t>S</t>
  </si>
  <si>
    <t>H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</si>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</sst>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rgb="FF202122"/>
      <name val="Calibri"/>
      <family val="2"/>
      <charset val="204"/>
      <scheme val="minor"/>
    </font>
    <font>
      <b/>
      <sz val="8"/>
      <color rgb="FF202122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4"/>
      <color theme="1"/>
      <name val="Courier New"/>
      <family val="3"/>
      <charset val="204"/>
    </font>
    <font>
      <sz val="14"/>
      <color theme="0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2"/>
      <color rgb="FF202122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u/>
      <sz val="14"/>
      <color theme="10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A2A9B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rgb="FFA2A9B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49" fontId="1" fillId="13" borderId="0" xfId="0" applyNumberFormat="1" applyFont="1" applyFill="1" applyAlignment="1">
      <alignment vertical="center"/>
    </xf>
    <xf numFmtId="0" fontId="1" fillId="1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vertical="center"/>
    </xf>
    <xf numFmtId="0" fontId="3" fillId="13" borderId="0" xfId="0" applyFont="1" applyFill="1" applyAlignment="1">
      <alignment horizontal="center" vertical="center" wrapText="1"/>
    </xf>
    <xf numFmtId="0" fontId="0" fillId="13" borderId="0" xfId="0" applyFill="1"/>
    <xf numFmtId="14" fontId="1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/>
    </xf>
    <xf numFmtId="0" fontId="1" fillId="13" borderId="19" xfId="0" applyFont="1" applyFill="1" applyBorder="1" applyAlignment="1">
      <alignment horizontal="center" vertical="center"/>
    </xf>
    <xf numFmtId="0" fontId="1" fillId="13" borderId="20" xfId="0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vertical="center"/>
    </xf>
    <xf numFmtId="0" fontId="1" fillId="13" borderId="27" xfId="0" applyFont="1" applyFill="1" applyBorder="1" applyAlignment="1">
      <alignment vertical="center"/>
    </xf>
    <xf numFmtId="0" fontId="1" fillId="13" borderId="38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0" fillId="14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15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13" borderId="0" xfId="0" applyFont="1" applyFill="1" applyAlignment="1">
      <alignment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4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 vertical="center"/>
    </xf>
    <xf numFmtId="0" fontId="1" fillId="13" borderId="55" xfId="0" applyFont="1" applyFill="1" applyBorder="1" applyAlignment="1">
      <alignment horizontal="center" vertical="center"/>
    </xf>
    <xf numFmtId="0" fontId="1" fillId="13" borderId="42" xfId="0" applyFont="1" applyFill="1" applyBorder="1" applyAlignment="1">
      <alignment horizontal="center" vertical="center"/>
    </xf>
    <xf numFmtId="0" fontId="1" fillId="13" borderId="52" xfId="0" applyFont="1" applyFill="1" applyBorder="1" applyAlignment="1">
      <alignment horizontal="center" vertical="center"/>
    </xf>
    <xf numFmtId="0" fontId="1" fillId="13" borderId="43" xfId="0" applyFont="1" applyFill="1" applyBorder="1" applyAlignment="1">
      <alignment horizontal="center" vertical="center"/>
    </xf>
    <xf numFmtId="0" fontId="1" fillId="13" borderId="44" xfId="0" applyFont="1" applyFill="1" applyBorder="1" applyAlignment="1">
      <alignment horizontal="center" vertical="center"/>
    </xf>
    <xf numFmtId="0" fontId="7" fillId="13" borderId="44" xfId="0" applyFont="1" applyFill="1" applyBorder="1" applyAlignment="1">
      <alignment horizontal="center" vertical="center"/>
    </xf>
    <xf numFmtId="0" fontId="8" fillId="13" borderId="44" xfId="0" applyFont="1" applyFill="1" applyBorder="1" applyAlignment="1">
      <alignment horizontal="center" vertical="center"/>
    </xf>
    <xf numFmtId="0" fontId="8" fillId="13" borderId="45" xfId="0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  <xf numFmtId="0" fontId="1" fillId="13" borderId="56" xfId="0" applyFont="1" applyFill="1" applyBorder="1" applyAlignment="1">
      <alignment horizontal="center" vertical="center"/>
    </xf>
    <xf numFmtId="49" fontId="1" fillId="13" borderId="56" xfId="0" applyNumberFormat="1" applyFont="1" applyFill="1" applyBorder="1" applyAlignment="1">
      <alignment vertical="center"/>
    </xf>
    <xf numFmtId="0" fontId="7" fillId="13" borderId="56" xfId="0" applyFont="1" applyFill="1" applyBorder="1" applyAlignment="1">
      <alignment horizontal="center" vertical="center"/>
    </xf>
    <xf numFmtId="1" fontId="7" fillId="13" borderId="0" xfId="0" applyNumberFormat="1" applyFont="1" applyFill="1" applyAlignment="1">
      <alignment horizontal="center" vertical="center"/>
    </xf>
    <xf numFmtId="0" fontId="6" fillId="13" borderId="57" xfId="0" applyFont="1" applyFill="1" applyBorder="1" applyAlignment="1">
      <alignment vertical="center"/>
    </xf>
    <xf numFmtId="0" fontId="6" fillId="13" borderId="54" xfId="0" applyFont="1" applyFill="1" applyBorder="1" applyAlignment="1">
      <alignment vertical="center"/>
    </xf>
    <xf numFmtId="2" fontId="6" fillId="13" borderId="54" xfId="0" applyNumberFormat="1" applyFont="1" applyFill="1" applyBorder="1" applyAlignment="1">
      <alignment vertical="center"/>
    </xf>
    <xf numFmtId="0" fontId="1" fillId="13" borderId="54" xfId="0" applyFont="1" applyFill="1" applyBorder="1" applyAlignment="1">
      <alignment horizontal="center" vertical="center"/>
    </xf>
    <xf numFmtId="0" fontId="7" fillId="13" borderId="54" xfId="0" applyFont="1" applyFill="1" applyBorder="1" applyAlignment="1">
      <alignment horizontal="center" vertical="center"/>
    </xf>
    <xf numFmtId="0" fontId="1" fillId="13" borderId="58" xfId="0" applyFont="1" applyFill="1" applyBorder="1" applyAlignment="1">
      <alignment horizontal="center" vertical="center"/>
    </xf>
    <xf numFmtId="0" fontId="1" fillId="16" borderId="50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1" fillId="16" borderId="51" xfId="0" applyFont="1" applyFill="1" applyBorder="1" applyAlignment="1">
      <alignment horizontal="center" vertical="center"/>
    </xf>
    <xf numFmtId="0" fontId="1" fillId="17" borderId="47" xfId="0" applyFont="1" applyFill="1" applyBorder="1" applyAlignment="1">
      <alignment horizontal="center" vertical="center"/>
    </xf>
    <xf numFmtId="0" fontId="1" fillId="17" borderId="48" xfId="0" applyFont="1" applyFill="1" applyBorder="1" applyAlignment="1">
      <alignment horizontal="center" vertical="center"/>
    </xf>
    <xf numFmtId="0" fontId="1" fillId="17" borderId="49" xfId="0" applyFont="1" applyFill="1" applyBorder="1" applyAlignment="1">
      <alignment horizontal="center" vertical="center"/>
    </xf>
    <xf numFmtId="0" fontId="1" fillId="18" borderId="40" xfId="0" applyFont="1" applyFill="1" applyBorder="1" applyAlignment="1">
      <alignment horizontal="center" vertical="center"/>
    </xf>
    <xf numFmtId="0" fontId="1" fillId="18" borderId="41" xfId="0" applyFont="1" applyFill="1" applyBorder="1" applyAlignment="1">
      <alignment horizontal="center" vertical="center"/>
    </xf>
    <xf numFmtId="0" fontId="1" fillId="18" borderId="4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41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1" fillId="18" borderId="39" xfId="0" applyFont="1" applyFill="1" applyBorder="1" applyAlignment="1">
      <alignment horizontal="center" vertical="center"/>
    </xf>
    <xf numFmtId="0" fontId="1" fillId="19" borderId="40" xfId="0" applyFont="1" applyFill="1" applyBorder="1" applyAlignment="1">
      <alignment horizontal="center" vertical="center"/>
    </xf>
    <xf numFmtId="0" fontId="1" fillId="19" borderId="41" xfId="0" applyFont="1" applyFill="1" applyBorder="1" applyAlignment="1">
      <alignment horizontal="center" vertical="center"/>
    </xf>
    <xf numFmtId="0" fontId="1" fillId="19" borderId="42" xfId="0" applyFont="1" applyFill="1" applyBorder="1" applyAlignment="1">
      <alignment horizontal="center" vertical="center"/>
    </xf>
    <xf numFmtId="0" fontId="1" fillId="19" borderId="19" xfId="0" applyFont="1" applyFill="1" applyBorder="1" applyAlignment="1">
      <alignment horizontal="center" vertical="center"/>
    </xf>
    <xf numFmtId="0" fontId="1" fillId="19" borderId="20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20" borderId="20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13" borderId="35" xfId="0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left" vertical="center"/>
    </xf>
    <xf numFmtId="0" fontId="1" fillId="13" borderId="3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left" vertical="center"/>
    </xf>
    <xf numFmtId="0" fontId="1" fillId="13" borderId="30" xfId="0" applyFont="1" applyFill="1" applyBorder="1" applyAlignment="1">
      <alignment horizontal="left" vertical="center"/>
    </xf>
    <xf numFmtId="0" fontId="1" fillId="13" borderId="28" xfId="0" applyFont="1" applyFill="1" applyBorder="1" applyAlignment="1">
      <alignment horizontal="left" vertical="center"/>
    </xf>
    <xf numFmtId="0" fontId="1" fillId="13" borderId="29" xfId="0" applyFont="1" applyFill="1" applyBorder="1" applyAlignment="1">
      <alignment horizontal="left" vertical="center"/>
    </xf>
    <xf numFmtId="0" fontId="1" fillId="13" borderId="32" xfId="0" applyFont="1" applyFill="1" applyBorder="1" applyAlignment="1">
      <alignment horizontal="center" vertical="center"/>
    </xf>
    <xf numFmtId="0" fontId="1" fillId="13" borderId="33" xfId="0" applyFont="1" applyFill="1" applyBorder="1" applyAlignment="1">
      <alignment horizontal="center" vertical="center"/>
    </xf>
    <xf numFmtId="0" fontId="1" fillId="13" borderId="3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7" fillId="13" borderId="13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2" fontId="6" fillId="13" borderId="13" xfId="0" applyNumberFormat="1" applyFont="1" applyFill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20" borderId="18" xfId="0" applyFont="1" applyFill="1" applyBorder="1" applyAlignment="1">
      <alignment horizontal="center" vertical="center"/>
    </xf>
    <xf numFmtId="0" fontId="1" fillId="20" borderId="19" xfId="0" applyFont="1" applyFill="1" applyBorder="1" applyAlignment="1">
      <alignment horizontal="center" vertical="center"/>
    </xf>
    <xf numFmtId="0" fontId="1" fillId="4" borderId="43" xfId="0" applyFont="1" applyFill="1" applyBorder="1" applyAlignment="1">
      <alignment horizontal="left" vertical="center" wrapText="1"/>
    </xf>
    <xf numFmtId="0" fontId="1" fillId="4" borderId="44" xfId="0" applyFont="1" applyFill="1" applyBorder="1" applyAlignment="1">
      <alignment horizontal="left" vertical="center" wrapText="1"/>
    </xf>
    <xf numFmtId="0" fontId="1" fillId="4" borderId="45" xfId="0" applyFont="1" applyFill="1" applyBorder="1" applyAlignment="1">
      <alignment horizontal="left" vertical="center" wrapText="1"/>
    </xf>
    <xf numFmtId="0" fontId="1" fillId="4" borderId="24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1" fillId="4" borderId="56" xfId="0" applyFont="1" applyFill="1" applyBorder="1" applyAlignment="1">
      <alignment horizontal="left" vertical="center" wrapText="1"/>
    </xf>
    <xf numFmtId="0" fontId="1" fillId="4" borderId="57" xfId="0" applyFont="1" applyFill="1" applyBorder="1" applyAlignment="1">
      <alignment horizontal="left" vertical="center" wrapText="1"/>
    </xf>
    <xf numFmtId="0" fontId="1" fillId="4" borderId="54" xfId="0" applyFont="1" applyFill="1" applyBorder="1" applyAlignment="1">
      <alignment horizontal="left" vertical="center" wrapText="1"/>
    </xf>
    <xf numFmtId="0" fontId="1" fillId="4" borderId="58" xfId="0" applyFont="1" applyFill="1" applyBorder="1" applyAlignment="1">
      <alignment horizontal="left" vertical="center" wrapText="1"/>
    </xf>
    <xf numFmtId="0" fontId="1" fillId="13" borderId="19" xfId="0" applyFont="1" applyFill="1" applyBorder="1" applyAlignment="1">
      <alignment horizontal="center" vertical="center"/>
    </xf>
    <xf numFmtId="0" fontId="1" fillId="20" borderId="20" xfId="0" applyFont="1" applyFill="1" applyBorder="1" applyAlignment="1">
      <alignment horizontal="center" vertical="center"/>
    </xf>
    <xf numFmtId="0" fontId="1" fillId="20" borderId="35" xfId="0" applyFont="1" applyFill="1" applyBorder="1" applyAlignment="1">
      <alignment horizontal="center" vertical="center"/>
    </xf>
    <xf numFmtId="0" fontId="1" fillId="20" borderId="36" xfId="0" applyFont="1" applyFill="1" applyBorder="1" applyAlignment="1">
      <alignment horizontal="center" vertical="center"/>
    </xf>
    <xf numFmtId="0" fontId="1" fillId="20" borderId="46" xfId="0" applyFont="1" applyFill="1" applyBorder="1" applyAlignment="1">
      <alignment horizontal="center" vertical="center"/>
    </xf>
    <xf numFmtId="0" fontId="1" fillId="13" borderId="44" xfId="0" applyFont="1" applyFill="1" applyBorder="1" applyAlignment="1">
      <alignment horizontal="left" vertical="center" wrapText="1"/>
    </xf>
    <xf numFmtId="0" fontId="1" fillId="13" borderId="45" xfId="0" applyFont="1" applyFill="1" applyBorder="1" applyAlignment="1">
      <alignment horizontal="left" vertical="center" wrapText="1"/>
    </xf>
    <xf numFmtId="0" fontId="1" fillId="13" borderId="0" xfId="0" applyFont="1" applyFill="1" applyAlignment="1">
      <alignment horizontal="left" vertical="center" wrapText="1"/>
    </xf>
    <xf numFmtId="0" fontId="1" fillId="13" borderId="56" xfId="0" applyFont="1" applyFill="1" applyBorder="1" applyAlignment="1">
      <alignment horizontal="left" vertical="center" wrapText="1"/>
    </xf>
    <xf numFmtId="0" fontId="12" fillId="13" borderId="54" xfId="1" applyFont="1" applyFill="1" applyBorder="1" applyAlignment="1">
      <alignment horizontal="left" vertical="center" wrapText="1"/>
    </xf>
    <xf numFmtId="0" fontId="12" fillId="13" borderId="58" xfId="1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98</xdr:col>
      <xdr:colOff>0</xdr:colOff>
      <xdr:row>32</xdr:row>
      <xdr:rowOff>0</xdr:rowOff>
    </xdr:from>
    <xdr:to>
      <xdr:col>99</xdr:col>
      <xdr:colOff>2748</xdr:colOff>
      <xdr:row>32</xdr:row>
      <xdr:rowOff>304800</xdr:rowOff>
    </xdr:to>
    <xdr:sp macro="" textlink="">
      <xdr:nvSpPr>
        <xdr:cNvPr id="2" name="AutoShape 7" descr="{\displaystyle S_{1}}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509772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98</xdr:col>
      <xdr:colOff>0</xdr:colOff>
      <xdr:row>36</xdr:row>
      <xdr:rowOff>0</xdr:rowOff>
    </xdr:from>
    <xdr:to>
      <xdr:col>99</xdr:col>
      <xdr:colOff>2748</xdr:colOff>
      <xdr:row>36</xdr:row>
      <xdr:rowOff>304800</xdr:rowOff>
    </xdr:to>
    <xdr:sp macro="" textlink="">
      <xdr:nvSpPr>
        <xdr:cNvPr id="3" name="AutoShape 8" descr="{\displaystyle S_{2}}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35097720" y="1289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98</xdr:col>
      <xdr:colOff>0</xdr:colOff>
      <xdr:row>41</xdr:row>
      <xdr:rowOff>0</xdr:rowOff>
    </xdr:from>
    <xdr:to>
      <xdr:col>99</xdr:col>
      <xdr:colOff>2748</xdr:colOff>
      <xdr:row>41</xdr:row>
      <xdr:rowOff>304800</xdr:rowOff>
    </xdr:to>
    <xdr:sp macro="" textlink="">
      <xdr:nvSpPr>
        <xdr:cNvPr id="4" name="AutoShape 9" descr="{\displaystyle S_{3}}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35097720" y="1468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98</xdr:col>
      <xdr:colOff>0</xdr:colOff>
      <xdr:row>46</xdr:row>
      <xdr:rowOff>0</xdr:rowOff>
    </xdr:from>
    <xdr:to>
      <xdr:col>99</xdr:col>
      <xdr:colOff>2748</xdr:colOff>
      <xdr:row>46</xdr:row>
      <xdr:rowOff>304800</xdr:rowOff>
    </xdr:to>
    <xdr:sp macro="" textlink="">
      <xdr:nvSpPr>
        <xdr:cNvPr id="5" name="AutoShape 10" descr="{\displaystyle S_{4}}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5097720" y="1647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98</xdr:col>
      <xdr:colOff>0</xdr:colOff>
      <xdr:row>52</xdr:row>
      <xdr:rowOff>0</xdr:rowOff>
    </xdr:from>
    <xdr:to>
      <xdr:col>99</xdr:col>
      <xdr:colOff>2748</xdr:colOff>
      <xdr:row>52</xdr:row>
      <xdr:rowOff>304800</xdr:rowOff>
    </xdr:to>
    <xdr:sp macro="" textlink="">
      <xdr:nvSpPr>
        <xdr:cNvPr id="6" name="AutoShape 11" descr="{\displaystyle S_{5}}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5097720" y="1862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98</xdr:col>
      <xdr:colOff>0</xdr:colOff>
      <xdr:row>57</xdr:row>
      <xdr:rowOff>0</xdr:rowOff>
    </xdr:from>
    <xdr:to>
      <xdr:col>99</xdr:col>
      <xdr:colOff>2748</xdr:colOff>
      <xdr:row>57</xdr:row>
      <xdr:rowOff>304800</xdr:rowOff>
    </xdr:to>
    <xdr:sp macro="" textlink="">
      <xdr:nvSpPr>
        <xdr:cNvPr id="7" name="AutoShape 12" descr="{\displaystyle S_{6}}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5097720" y="2041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98</xdr:col>
      <xdr:colOff>0</xdr:colOff>
      <xdr:row>62</xdr:row>
      <xdr:rowOff>0</xdr:rowOff>
    </xdr:from>
    <xdr:to>
      <xdr:col>99</xdr:col>
      <xdr:colOff>2748</xdr:colOff>
      <xdr:row>62</xdr:row>
      <xdr:rowOff>304800</xdr:rowOff>
    </xdr:to>
    <xdr:sp macro="" textlink="">
      <xdr:nvSpPr>
        <xdr:cNvPr id="8" name="AutoShape 13" descr="{\displaystyle S_{7}}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5097720" y="22204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98</xdr:col>
      <xdr:colOff>0</xdr:colOff>
      <xdr:row>67</xdr:row>
      <xdr:rowOff>0</xdr:rowOff>
    </xdr:from>
    <xdr:to>
      <xdr:col>99</xdr:col>
      <xdr:colOff>2748</xdr:colOff>
      <xdr:row>67</xdr:row>
      <xdr:rowOff>304800</xdr:rowOff>
    </xdr:to>
    <xdr:sp macro="" textlink="">
      <xdr:nvSpPr>
        <xdr:cNvPr id="9" name="AutoShape 14" descr="{\displaystyle S_{8}}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5097720" y="2399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0</xdr:colOff>
      <xdr:row>1</xdr:row>
      <xdr:rowOff>172528</xdr:rowOff>
    </xdr:from>
    <xdr:to>
      <xdr:col>37</xdr:col>
      <xdr:colOff>258792</xdr:colOff>
      <xdr:row>2</xdr:row>
      <xdr:rowOff>345057</xdr:rowOff>
    </xdr:to>
    <xdr:cxnSp macro="">
      <xdr:nvCxnSpPr>
        <xdr:cNvPr id="11" name="Соединительная линия уступом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1861321" y="416943"/>
          <a:ext cx="1696528" cy="531963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166687</xdr:colOff>
      <xdr:row>8</xdr:row>
      <xdr:rowOff>2565</xdr:rowOff>
    </xdr:from>
    <xdr:to>
      <xdr:col>29</xdr:col>
      <xdr:colOff>169333</xdr:colOff>
      <xdr:row>10</xdr:row>
      <xdr:rowOff>0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 flipH="1">
          <a:off x="10583253" y="2768343"/>
          <a:ext cx="2646" cy="71581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1905</xdr:colOff>
      <xdr:row>9</xdr:row>
      <xdr:rowOff>0</xdr:rowOff>
    </xdr:from>
    <xdr:to>
      <xdr:col>48</xdr:col>
      <xdr:colOff>250031</xdr:colOff>
      <xdr:row>11</xdr:row>
      <xdr:rowOff>0</xdr:rowOff>
    </xdr:to>
    <xdr:cxnSp macro="">
      <xdr:nvCxnSpPr>
        <xdr:cNvPr id="48" name="Соединительная линия уступом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>
          <a:off x="11462385" y="3116580"/>
          <a:ext cx="5978366" cy="716280"/>
        </a:xfrm>
        <a:prstGeom prst="bentConnector3">
          <a:avLst>
            <a:gd name="adj1" fmla="val 10000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8283</xdr:colOff>
      <xdr:row>10</xdr:row>
      <xdr:rowOff>8282</xdr:rowOff>
    </xdr:from>
    <xdr:to>
      <xdr:col>53</xdr:col>
      <xdr:colOff>0</xdr:colOff>
      <xdr:row>11</xdr:row>
      <xdr:rowOff>0</xdr:rowOff>
    </xdr:to>
    <xdr:cxnSp macro="">
      <xdr:nvCxnSpPr>
        <xdr:cNvPr id="57" name="Прямая со стрелкой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/>
      </xdr:nvCxnSpPr>
      <xdr:spPr>
        <a:xfrm flipV="1">
          <a:off x="18528196" y="3462130"/>
          <a:ext cx="347869" cy="34787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8283</xdr:colOff>
      <xdr:row>9</xdr:row>
      <xdr:rowOff>8282</xdr:rowOff>
    </xdr:from>
    <xdr:to>
      <xdr:col>61</xdr:col>
      <xdr:colOff>0</xdr:colOff>
      <xdr:row>9</xdr:row>
      <xdr:rowOff>347869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CxnSpPr/>
      </xdr:nvCxnSpPr>
      <xdr:spPr>
        <a:xfrm>
          <a:off x="21377413" y="3105978"/>
          <a:ext cx="347870" cy="3395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8194</xdr:colOff>
      <xdr:row>21</xdr:row>
      <xdr:rowOff>196645</xdr:rowOff>
    </xdr:from>
    <xdr:to>
      <xdr:col>65</xdr:col>
      <xdr:colOff>352323</xdr:colOff>
      <xdr:row>27</xdr:row>
      <xdr:rowOff>0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CxnSpPr/>
      </xdr:nvCxnSpPr>
      <xdr:spPr>
        <a:xfrm flipV="1">
          <a:off x="22720710" y="7660968"/>
          <a:ext cx="1065161" cy="19664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28275</xdr:colOff>
      <xdr:row>22</xdr:row>
      <xdr:rowOff>5426</xdr:rowOff>
    </xdr:from>
    <xdr:to>
      <xdr:col>71</xdr:col>
      <xdr:colOff>19992</xdr:colOff>
      <xdr:row>22</xdr:row>
      <xdr:rowOff>345013</xdr:rowOff>
    </xdr:to>
    <xdr:cxnSp macro="">
      <xdr:nvCxnSpPr>
        <xdr:cNvPr id="63" name="Прямая со стрелкой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/>
      </xdr:nvCxnSpPr>
      <xdr:spPr>
        <a:xfrm>
          <a:off x="24872103" y="7704254"/>
          <a:ext cx="346441" cy="3395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13138</xdr:colOff>
      <xdr:row>10</xdr:row>
      <xdr:rowOff>13138</xdr:rowOff>
    </xdr:from>
    <xdr:to>
      <xdr:col>68</xdr:col>
      <xdr:colOff>4855</xdr:colOff>
      <xdr:row>10</xdr:row>
      <xdr:rowOff>352725</xdr:rowOff>
    </xdr:to>
    <xdr:cxnSp macro="">
      <xdr:nvCxnSpPr>
        <xdr:cNvPr id="64" name="Прямая со стрелкой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/>
      </xdr:nvCxnSpPr>
      <xdr:spPr>
        <a:xfrm>
          <a:off x="23792793" y="3455276"/>
          <a:ext cx="346441" cy="3395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4266</xdr:colOff>
      <xdr:row>11</xdr:row>
      <xdr:rowOff>162850</xdr:rowOff>
    </xdr:from>
    <xdr:to>
      <xdr:col>102</xdr:col>
      <xdr:colOff>7471</xdr:colOff>
      <xdr:row>22</xdr:row>
      <xdr:rowOff>336176</xdr:rowOff>
    </xdr:to>
    <xdr:cxnSp macro="">
      <xdr:nvCxnSpPr>
        <xdr:cNvPr id="65" name="Соединительная линия уступом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CxnSpPr/>
      </xdr:nvCxnSpPr>
      <xdr:spPr>
        <a:xfrm>
          <a:off x="26539795" y="4002732"/>
          <a:ext cx="10043676" cy="4117797"/>
        </a:xfrm>
        <a:prstGeom prst="bentConnector3">
          <a:avLst>
            <a:gd name="adj1" fmla="val 9998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0</xdr:colOff>
      <xdr:row>24</xdr:row>
      <xdr:rowOff>231913</xdr:rowOff>
    </xdr:from>
    <xdr:to>
      <xdr:col>82</xdr:col>
      <xdr:colOff>0</xdr:colOff>
      <xdr:row>24</xdr:row>
      <xdr:rowOff>231914</xdr:rowOff>
    </xdr:to>
    <xdr:cxnSp macro="">
      <xdr:nvCxnSpPr>
        <xdr:cNvPr id="70" name="Прямая со стрелкой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/>
      </xdr:nvCxnSpPr>
      <xdr:spPr>
        <a:xfrm>
          <a:off x="28282348" y="8613913"/>
          <a:ext cx="706782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107</xdr:col>
      <xdr:colOff>362857</xdr:colOff>
      <xdr:row>26</xdr:row>
      <xdr:rowOff>0</xdr:rowOff>
    </xdr:from>
    <xdr:to>
      <xdr:col>108</xdr:col>
      <xdr:colOff>0</xdr:colOff>
      <xdr:row>28</xdr:row>
      <xdr:rowOff>342348</xdr:rowOff>
    </xdr:to>
    <xdr:cxnSp macro="">
      <xdr:nvCxnSpPr>
        <xdr:cNvPr id="73" name="Прямая со стрелкой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CxnSpPr/>
      </xdr:nvCxnSpPr>
      <xdr:spPr>
        <a:xfrm>
          <a:off x="40482762" y="9325429"/>
          <a:ext cx="12095" cy="10680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107</xdr:col>
      <xdr:colOff>7055</xdr:colOff>
      <xdr:row>34</xdr:row>
      <xdr:rowOff>0</xdr:rowOff>
    </xdr:from>
    <xdr:to>
      <xdr:col>107</xdr:col>
      <xdr:colOff>7055</xdr:colOff>
      <xdr:row>35</xdr:row>
      <xdr:rowOff>0</xdr:rowOff>
    </xdr:to>
    <xdr:cxnSp macro="">
      <xdr:nvCxnSpPr>
        <xdr:cNvPr id="77" name="Прямая со стрелкой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CxnSpPr/>
      </xdr:nvCxnSpPr>
      <xdr:spPr>
        <a:xfrm>
          <a:off x="40019111" y="12128500"/>
          <a:ext cx="0" cy="3598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14112</xdr:colOff>
      <xdr:row>35</xdr:row>
      <xdr:rowOff>7056</xdr:rowOff>
    </xdr:from>
    <xdr:to>
      <xdr:col>110</xdr:col>
      <xdr:colOff>0</xdr:colOff>
      <xdr:row>36</xdr:row>
      <xdr:rowOff>7055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CxnSpPr/>
      </xdr:nvCxnSpPr>
      <xdr:spPr>
        <a:xfrm>
          <a:off x="40774056" y="12495389"/>
          <a:ext cx="359833" cy="3598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16002</xdr:colOff>
      <xdr:row>43</xdr:row>
      <xdr:rowOff>345281</xdr:rowOff>
    </xdr:from>
    <xdr:to>
      <xdr:col>118</xdr:col>
      <xdr:colOff>0</xdr:colOff>
      <xdr:row>52</xdr:row>
      <xdr:rowOff>345281</xdr:rowOff>
    </xdr:to>
    <xdr:cxnSp macro="">
      <xdr:nvCxnSpPr>
        <xdr:cNvPr id="85" name="Прямая со стрелкой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CxnSpPr/>
      </xdr:nvCxnSpPr>
      <xdr:spPr>
        <a:xfrm>
          <a:off x="41354502" y="15597187"/>
          <a:ext cx="2198561" cy="32146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98</xdr:col>
      <xdr:colOff>0</xdr:colOff>
      <xdr:row>66</xdr:row>
      <xdr:rowOff>0</xdr:rowOff>
    </xdr:from>
    <xdr:to>
      <xdr:col>99</xdr:col>
      <xdr:colOff>2749</xdr:colOff>
      <xdr:row>66</xdr:row>
      <xdr:rowOff>304800</xdr:rowOff>
    </xdr:to>
    <xdr:sp macro="" textlink="">
      <xdr:nvSpPr>
        <xdr:cNvPr id="2" name="AutoShape 7" descr="{\displaystyle S_{1}}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6591240" y="11353800"/>
          <a:ext cx="376128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98</xdr:col>
      <xdr:colOff>0</xdr:colOff>
      <xdr:row>66</xdr:row>
      <xdr:rowOff>0</xdr:rowOff>
    </xdr:from>
    <xdr:to>
      <xdr:col>99</xdr:col>
      <xdr:colOff>2749</xdr:colOff>
      <xdr:row>66</xdr:row>
      <xdr:rowOff>304800</xdr:rowOff>
    </xdr:to>
    <xdr:sp macro="" textlink="">
      <xdr:nvSpPr>
        <xdr:cNvPr id="3" name="AutoShape 8" descr="{\displaystyle S_{2}}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36591240" y="12786360"/>
          <a:ext cx="376128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98</xdr:col>
      <xdr:colOff>0</xdr:colOff>
      <xdr:row>66</xdr:row>
      <xdr:rowOff>0</xdr:rowOff>
    </xdr:from>
    <xdr:to>
      <xdr:col>99</xdr:col>
      <xdr:colOff>2749</xdr:colOff>
      <xdr:row>66</xdr:row>
      <xdr:rowOff>304800</xdr:rowOff>
    </xdr:to>
    <xdr:sp macro="" textlink="">
      <xdr:nvSpPr>
        <xdr:cNvPr id="4" name="AutoShape 9" descr="{\displaystyle S_{3}}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36591240" y="14577060"/>
          <a:ext cx="376128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98</xdr:col>
      <xdr:colOff>0</xdr:colOff>
      <xdr:row>66</xdr:row>
      <xdr:rowOff>0</xdr:rowOff>
    </xdr:from>
    <xdr:to>
      <xdr:col>99</xdr:col>
      <xdr:colOff>2749</xdr:colOff>
      <xdr:row>66</xdr:row>
      <xdr:rowOff>304800</xdr:rowOff>
    </xdr:to>
    <xdr:sp macro="" textlink="">
      <xdr:nvSpPr>
        <xdr:cNvPr id="5" name="AutoShape 10" descr="{\displaystyle S_{4}}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6591240" y="16367760"/>
          <a:ext cx="376128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98</xdr:col>
      <xdr:colOff>0</xdr:colOff>
      <xdr:row>66</xdr:row>
      <xdr:rowOff>0</xdr:rowOff>
    </xdr:from>
    <xdr:to>
      <xdr:col>99</xdr:col>
      <xdr:colOff>2749</xdr:colOff>
      <xdr:row>66</xdr:row>
      <xdr:rowOff>304800</xdr:rowOff>
    </xdr:to>
    <xdr:sp macro="" textlink="">
      <xdr:nvSpPr>
        <xdr:cNvPr id="6" name="AutoShape 11" descr="{\displaystyle S_{5}}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6591240" y="18516600"/>
          <a:ext cx="376128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98</xdr:col>
      <xdr:colOff>0</xdr:colOff>
      <xdr:row>66</xdr:row>
      <xdr:rowOff>0</xdr:rowOff>
    </xdr:from>
    <xdr:to>
      <xdr:col>99</xdr:col>
      <xdr:colOff>2749</xdr:colOff>
      <xdr:row>66</xdr:row>
      <xdr:rowOff>304800</xdr:rowOff>
    </xdr:to>
    <xdr:sp macro="" textlink="">
      <xdr:nvSpPr>
        <xdr:cNvPr id="7" name="AutoShape 12" descr="{\displaystyle S_{6}}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6591240" y="20307300"/>
          <a:ext cx="376128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98</xdr:col>
      <xdr:colOff>0</xdr:colOff>
      <xdr:row>69</xdr:row>
      <xdr:rowOff>0</xdr:rowOff>
    </xdr:from>
    <xdr:to>
      <xdr:col>99</xdr:col>
      <xdr:colOff>2749</xdr:colOff>
      <xdr:row>69</xdr:row>
      <xdr:rowOff>304800</xdr:rowOff>
    </xdr:to>
    <xdr:sp macro="" textlink="">
      <xdr:nvSpPr>
        <xdr:cNvPr id="8" name="AutoShape 13" descr="{\displaystyle S_{7}}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6591240" y="22098000"/>
          <a:ext cx="376128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98</xdr:col>
      <xdr:colOff>0</xdr:colOff>
      <xdr:row>74</xdr:row>
      <xdr:rowOff>0</xdr:rowOff>
    </xdr:from>
    <xdr:to>
      <xdr:col>99</xdr:col>
      <xdr:colOff>2749</xdr:colOff>
      <xdr:row>74</xdr:row>
      <xdr:rowOff>304800</xdr:rowOff>
    </xdr:to>
    <xdr:sp macro="" textlink="">
      <xdr:nvSpPr>
        <xdr:cNvPr id="9" name="AutoShape 14" descr="{\displaystyle S_{8}}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6591240" y="23888700"/>
          <a:ext cx="376128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ru.wikipedia.org/wiki/%D0%93%D0%9E%D0%A1%D0%A2_28147-89" TargetMode="External"/><Relationship Id="rId1" Type="http://schemas.openxmlformats.org/officeDocument/2006/relationships/hyperlink" Target="https://ru.wikipedia.org/wiki/%D0%93%D0%9E%D0%A1%D0%A2_28147-89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93"/>
  <sheetViews>
    <sheetView zoomScale="55" zoomScaleNormal="55" workbookViewId="0">
      <selection activeCell="AM3" sqref="AM3"/>
    </sheetView>
  </sheetViews>
  <sheetFormatPr defaultColWidth="5.44140625" defaultRowHeight="28.2" customHeight="1" x14ac:dyDescent="0.3"/>
  <cols>
    <col min="1" max="16384" width="5.44140625" style="1"/>
  </cols>
  <sheetData>
    <row r="1" spans="1:156" ht="19.8" customHeight="1" x14ac:dyDescent="0.3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9" t="str">
        <f>BIN2HEX(CONCATENATE(AA6,AB6,AC6,AD6,AE6,AF6,AG6,AH6), 2)</f>
        <v>31</v>
      </c>
      <c r="AB1" s="29" t="str">
        <f>BIN2HEX(CONCATENATE(AI6,AJ6,AK6,AL6,AM6,AN6,AO6,AP6), 2)</f>
        <v>19</v>
      </c>
      <c r="AC1" s="29" t="str">
        <f>BIN2HEX(CONCATENATE(AQ6,AR6,AS6,AT6,AU6,AV6,AW6,AX6), 2)</f>
        <v>CD</v>
      </c>
      <c r="AD1" s="29" t="str">
        <f>BIN2HEX(CONCATENATE(AY6,AZ6,BA6,BB6,BC6,BD6,BE6,BF6), 2)</f>
        <v>C7</v>
      </c>
      <c r="AE1" s="29" t="str">
        <f>BIN2HEX(CONCATENATE(BG6,BH6,BI6,BJ6,BK6,BL6,BM6,BN6), 2)</f>
        <v>13</v>
      </c>
      <c r="AF1" s="29" t="str">
        <f>BIN2HEX(CONCATENATE(BO6,BP6,BQ6,BR6,BS6,BT6,BU6,BV6), 2)</f>
        <v>89</v>
      </c>
      <c r="AG1" s="29" t="str">
        <f>BIN2HEX(CONCATENATE(BW6,BX6,BY6,BZ6,CA6,CB6,CC6,CD6), 2)</f>
        <v>DC</v>
      </c>
      <c r="AH1" s="29" t="str">
        <f>BIN2HEX(CONCATENATE(CE6,CF6,CG6,CH6,CI6,CJ6,CK6,CL6), 2)</f>
        <v>B3</v>
      </c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9"/>
      <c r="AU1" s="29"/>
      <c r="AV1" s="29"/>
      <c r="AW1" s="29"/>
      <c r="AX1" s="29"/>
      <c r="AY1" s="28"/>
      <c r="AZ1" s="29"/>
      <c r="BA1" s="29"/>
      <c r="BB1" s="29"/>
      <c r="BC1" s="29"/>
      <c r="BD1" s="29"/>
      <c r="BE1" s="29"/>
      <c r="BF1" s="29"/>
      <c r="BG1" s="28"/>
      <c r="BH1" s="29"/>
      <c r="BI1" s="29"/>
      <c r="BJ1" s="29"/>
      <c r="BK1" s="29"/>
      <c r="BL1" s="29"/>
      <c r="BM1" s="29"/>
      <c r="BN1" s="29"/>
      <c r="BO1" s="28"/>
      <c r="BP1" s="29"/>
      <c r="BQ1" s="29"/>
      <c r="BR1" s="29"/>
      <c r="BS1" s="29"/>
      <c r="BT1" s="29"/>
      <c r="BU1" s="29"/>
      <c r="BV1" s="29"/>
      <c r="BW1" s="28"/>
      <c r="BX1" s="29"/>
      <c r="BY1" s="29"/>
      <c r="BZ1" s="29"/>
      <c r="CA1" s="27"/>
      <c r="CB1" s="27"/>
      <c r="CC1" s="27"/>
      <c r="CD1" s="27"/>
      <c r="CE1" s="28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</row>
    <row r="2" spans="1:156" ht="28.2" customHeight="1" x14ac:dyDescent="0.3">
      <c r="A2" s="27"/>
      <c r="B2" s="2" t="s">
        <v>39</v>
      </c>
      <c r="C2" s="2" t="s">
        <v>7</v>
      </c>
      <c r="D2" s="2" t="s">
        <v>41</v>
      </c>
      <c r="E2" s="2" t="s">
        <v>7</v>
      </c>
      <c r="F2" s="2" t="s">
        <v>42</v>
      </c>
      <c r="G2" s="2" t="s">
        <v>40</v>
      </c>
      <c r="H2" s="2" t="s">
        <v>43</v>
      </c>
      <c r="I2" s="2" t="s">
        <v>40</v>
      </c>
      <c r="J2" s="3"/>
      <c r="K2" s="3"/>
      <c r="L2" s="3"/>
      <c r="M2" s="3"/>
      <c r="N2" s="3"/>
      <c r="O2" s="3"/>
      <c r="P2" s="3"/>
      <c r="Q2" s="3"/>
      <c r="R2" s="4"/>
      <c r="S2" s="4"/>
      <c r="T2" s="4"/>
      <c r="U2" s="4"/>
      <c r="V2" s="4"/>
      <c r="W2" s="4"/>
      <c r="X2" s="4"/>
      <c r="Y2" s="4"/>
      <c r="AA2" s="130" t="s">
        <v>0</v>
      </c>
      <c r="AB2" s="131"/>
      <c r="AC2" s="131"/>
      <c r="AD2" s="131"/>
      <c r="AE2" s="131"/>
      <c r="AF2" s="131"/>
      <c r="AG2" s="132"/>
      <c r="AH2" s="27"/>
      <c r="AI2" s="27"/>
      <c r="AJ2" s="32"/>
      <c r="AK2" s="32"/>
      <c r="AL2" s="32"/>
      <c r="AM2" s="32"/>
      <c r="AN2" s="32"/>
      <c r="AO2" s="32"/>
      <c r="AP2" s="32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</row>
    <row r="3" spans="1:156" ht="28.2" customHeight="1" x14ac:dyDescent="0.3">
      <c r="A3" s="27"/>
      <c r="B3" s="5" t="str">
        <f>B2</f>
        <v>P</v>
      </c>
      <c r="C3" s="5" t="str">
        <f t="shared" ref="C3:I3" si="0">C2</f>
        <v>O</v>
      </c>
      <c r="D3" s="5" t="str">
        <f t="shared" si="0"/>
        <v>V</v>
      </c>
      <c r="E3" s="5" t="str">
        <f t="shared" si="0"/>
        <v>O</v>
      </c>
      <c r="F3" s="5" t="str">
        <f t="shared" si="0"/>
        <v>L</v>
      </c>
      <c r="G3" s="5" t="str">
        <f t="shared" si="0"/>
        <v>I</v>
      </c>
      <c r="H3" s="5" t="str">
        <f t="shared" si="0"/>
        <v>K</v>
      </c>
      <c r="I3" s="5" t="str">
        <f t="shared" si="0"/>
        <v>I</v>
      </c>
      <c r="J3" s="27"/>
      <c r="K3" s="27"/>
      <c r="L3" s="27"/>
      <c r="M3" s="27"/>
      <c r="N3" s="27"/>
      <c r="O3" s="139" t="s">
        <v>13</v>
      </c>
      <c r="P3" s="139"/>
      <c r="Q3" s="139"/>
      <c r="R3" s="139" t="str">
        <f>CONCATENATE(DEC2HEX(CODE(B3),2)," ", DEC2HEX(CODE(C3),2)," ", DEC2HEX(CODE(D3),2)," ", DEC2HEX(CODE(E3),2)," ", DEC2HEX(CODE(F3),2)," ", DEC2HEX(CODE(G3),2)," ", DEC2HEX(CODE(H3),2)," ", DEC2HEX(CODE(I3),2))</f>
        <v>50 4F 56 4F 4C 49 4B 49</v>
      </c>
      <c r="S3" s="139"/>
      <c r="T3" s="139"/>
      <c r="U3" s="139"/>
      <c r="V3" s="139"/>
      <c r="W3" s="27"/>
      <c r="X3" s="27"/>
      <c r="Y3" s="27"/>
      <c r="Z3" s="27"/>
      <c r="AA3" s="6">
        <v>0</v>
      </c>
      <c r="AB3" s="6">
        <v>3</v>
      </c>
      <c r="AC3" s="6">
        <v>6</v>
      </c>
      <c r="AD3" s="6">
        <v>1</v>
      </c>
      <c r="AE3" s="6">
        <v>1</v>
      </c>
      <c r="AF3" s="6">
        <v>7</v>
      </c>
      <c r="AG3" s="6" t="s">
        <v>44</v>
      </c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</row>
    <row r="4" spans="1:156" ht="28.2" customHeight="1" x14ac:dyDescent="0.3">
      <c r="A4" s="27"/>
      <c r="B4" s="133" t="str">
        <f>CONCATENATE(DEC2BIN(CODE(B3),8),DEC2BIN(CODE(C3),8), DEC2BIN(CODE(D3),8), DEC2BIN(CODE(E3),8), DEC2BIN(CODE(F3),8), DEC2BIN(CODE(G3),8), DEC2BIN(CODE(H3),8), DEC2BIN(CODE(I3),8))</f>
        <v>0101000001001111010101100100111101001100010010010100101101001001</v>
      </c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AA4" s="134" t="str">
        <f>CONCATENATE(DEC2BIN(CODE(AA3),8),DEC2BIN(CODE(AB3),8), DEC2BIN(CODE(AC3),8), DEC2BIN(CODE(AD3),8), DEC2BIN(CODE(AE3),8), DEC2BIN(CODE(AF3),8), DEC2BIN(CODE(AG3),8))</f>
        <v>00110000001100110011011000110001001100010011011101011001</v>
      </c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</row>
    <row r="5" spans="1:156" ht="28.2" customHeight="1" thickBot="1" x14ac:dyDescent="0.3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7" t="str">
        <f>MID($AA$4, COLUMN(A1),1)</f>
        <v>0</v>
      </c>
      <c r="AB5" s="7" t="str">
        <f t="shared" ref="AB5:CD5" si="1">MID($AA$4, COLUMN(B1),1)</f>
        <v>0</v>
      </c>
      <c r="AC5" s="7" t="str">
        <f t="shared" si="1"/>
        <v>1</v>
      </c>
      <c r="AD5" s="7" t="str">
        <f t="shared" si="1"/>
        <v>1</v>
      </c>
      <c r="AE5" s="7" t="str">
        <f t="shared" si="1"/>
        <v>0</v>
      </c>
      <c r="AF5" s="7" t="str">
        <f t="shared" si="1"/>
        <v>0</v>
      </c>
      <c r="AG5" s="7" t="str">
        <f t="shared" si="1"/>
        <v>0</v>
      </c>
      <c r="AH5" s="7" t="str">
        <f t="shared" si="1"/>
        <v>0</v>
      </c>
      <c r="AI5" s="7" t="str">
        <f t="shared" si="1"/>
        <v>0</v>
      </c>
      <c r="AJ5" s="7" t="str">
        <f t="shared" si="1"/>
        <v>0</v>
      </c>
      <c r="AK5" s="7" t="str">
        <f t="shared" si="1"/>
        <v>1</v>
      </c>
      <c r="AL5" s="7" t="str">
        <f t="shared" si="1"/>
        <v>1</v>
      </c>
      <c r="AM5" s="7" t="str">
        <f t="shared" si="1"/>
        <v>0</v>
      </c>
      <c r="AN5" s="7" t="str">
        <f t="shared" si="1"/>
        <v>0</v>
      </c>
      <c r="AO5" s="7" t="str">
        <f t="shared" si="1"/>
        <v>1</v>
      </c>
      <c r="AP5" s="7" t="str">
        <f t="shared" si="1"/>
        <v>1</v>
      </c>
      <c r="AQ5" s="7" t="str">
        <f t="shared" si="1"/>
        <v>0</v>
      </c>
      <c r="AR5" s="7" t="str">
        <f t="shared" si="1"/>
        <v>0</v>
      </c>
      <c r="AS5" s="7" t="str">
        <f t="shared" si="1"/>
        <v>1</v>
      </c>
      <c r="AT5" s="7" t="str">
        <f t="shared" si="1"/>
        <v>1</v>
      </c>
      <c r="AU5" s="7" t="str">
        <f t="shared" si="1"/>
        <v>0</v>
      </c>
      <c r="AV5" s="7" t="str">
        <f t="shared" si="1"/>
        <v>1</v>
      </c>
      <c r="AW5" s="7" t="str">
        <f t="shared" si="1"/>
        <v>1</v>
      </c>
      <c r="AX5" s="7" t="str">
        <f t="shared" si="1"/>
        <v>0</v>
      </c>
      <c r="AY5" s="7" t="str">
        <f t="shared" si="1"/>
        <v>0</v>
      </c>
      <c r="AZ5" s="7" t="str">
        <f t="shared" si="1"/>
        <v>0</v>
      </c>
      <c r="BA5" s="7" t="str">
        <f t="shared" si="1"/>
        <v>1</v>
      </c>
      <c r="BB5" s="7" t="str">
        <f t="shared" si="1"/>
        <v>1</v>
      </c>
      <c r="BC5" s="7" t="str">
        <f t="shared" si="1"/>
        <v>0</v>
      </c>
      <c r="BD5" s="7" t="str">
        <f t="shared" si="1"/>
        <v>0</v>
      </c>
      <c r="BE5" s="7" t="str">
        <f t="shared" si="1"/>
        <v>0</v>
      </c>
      <c r="BF5" s="7" t="str">
        <f t="shared" si="1"/>
        <v>1</v>
      </c>
      <c r="BG5" s="7" t="str">
        <f t="shared" si="1"/>
        <v>0</v>
      </c>
      <c r="BH5" s="7" t="str">
        <f t="shared" si="1"/>
        <v>0</v>
      </c>
      <c r="BI5" s="7" t="str">
        <f t="shared" si="1"/>
        <v>1</v>
      </c>
      <c r="BJ5" s="7" t="str">
        <f t="shared" si="1"/>
        <v>1</v>
      </c>
      <c r="BK5" s="7" t="str">
        <f t="shared" si="1"/>
        <v>0</v>
      </c>
      <c r="BL5" s="7" t="str">
        <f t="shared" si="1"/>
        <v>0</v>
      </c>
      <c r="BM5" s="7" t="str">
        <f t="shared" si="1"/>
        <v>0</v>
      </c>
      <c r="BN5" s="7" t="str">
        <f t="shared" si="1"/>
        <v>1</v>
      </c>
      <c r="BO5" s="7" t="str">
        <f t="shared" si="1"/>
        <v>0</v>
      </c>
      <c r="BP5" s="7" t="str">
        <f t="shared" si="1"/>
        <v>0</v>
      </c>
      <c r="BQ5" s="7" t="str">
        <f t="shared" si="1"/>
        <v>1</v>
      </c>
      <c r="BR5" s="7" t="str">
        <f t="shared" si="1"/>
        <v>1</v>
      </c>
      <c r="BS5" s="7" t="str">
        <f t="shared" si="1"/>
        <v>0</v>
      </c>
      <c r="BT5" s="7" t="str">
        <f t="shared" si="1"/>
        <v>1</v>
      </c>
      <c r="BU5" s="7" t="str">
        <f t="shared" si="1"/>
        <v>1</v>
      </c>
      <c r="BV5" s="7" t="str">
        <f t="shared" si="1"/>
        <v>1</v>
      </c>
      <c r="BW5" s="7" t="str">
        <f t="shared" si="1"/>
        <v>0</v>
      </c>
      <c r="BX5" s="7" t="str">
        <f t="shared" si="1"/>
        <v>1</v>
      </c>
      <c r="BY5" s="7" t="str">
        <f t="shared" si="1"/>
        <v>0</v>
      </c>
      <c r="BZ5" s="7" t="str">
        <f t="shared" si="1"/>
        <v>1</v>
      </c>
      <c r="CA5" s="7" t="str">
        <f t="shared" si="1"/>
        <v>1</v>
      </c>
      <c r="CB5" s="7" t="str">
        <f t="shared" si="1"/>
        <v>0</v>
      </c>
      <c r="CC5" s="7" t="str">
        <f t="shared" si="1"/>
        <v>0</v>
      </c>
      <c r="CD5" s="7" t="str">
        <f t="shared" si="1"/>
        <v>1</v>
      </c>
      <c r="CE5" s="8"/>
      <c r="CF5" s="8"/>
      <c r="CG5" s="8"/>
      <c r="CH5" s="8"/>
      <c r="CI5" s="8"/>
      <c r="CJ5" s="8"/>
      <c r="CK5" s="8"/>
      <c r="CL5" s="8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</row>
    <row r="6" spans="1:156" ht="28.2" customHeight="1" thickBot="1" x14ac:dyDescent="0.35">
      <c r="A6" s="27"/>
      <c r="B6" s="123" t="s">
        <v>1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5"/>
      <c r="R6" s="27"/>
      <c r="S6" s="27"/>
      <c r="T6" s="27"/>
      <c r="U6" s="27"/>
      <c r="V6" s="27"/>
      <c r="W6" s="27"/>
      <c r="X6" s="27"/>
      <c r="Y6" s="27"/>
      <c r="Z6" s="27"/>
      <c r="AA6" s="7">
        <f>VALUE(AA5)</f>
        <v>0</v>
      </c>
      <c r="AB6" s="7">
        <f t="shared" ref="AB6:AG6" si="2">VALUE(AB5)</f>
        <v>0</v>
      </c>
      <c r="AC6" s="7">
        <f t="shared" si="2"/>
        <v>1</v>
      </c>
      <c r="AD6" s="7">
        <f t="shared" si="2"/>
        <v>1</v>
      </c>
      <c r="AE6" s="7">
        <f t="shared" si="2"/>
        <v>0</v>
      </c>
      <c r="AF6" s="7">
        <f t="shared" si="2"/>
        <v>0</v>
      </c>
      <c r="AG6" s="7">
        <f t="shared" si="2"/>
        <v>0</v>
      </c>
      <c r="AH6" s="9">
        <f>IF(_xlfn.XOR(AA6:AG6),0,1)</f>
        <v>1</v>
      </c>
      <c r="AI6" s="8">
        <f>VALUE(AH5)</f>
        <v>0</v>
      </c>
      <c r="AJ6" s="8">
        <f t="shared" ref="AJ6:AO6" si="3">VALUE(AI5)</f>
        <v>0</v>
      </c>
      <c r="AK6" s="8">
        <f t="shared" si="3"/>
        <v>0</v>
      </c>
      <c r="AL6" s="8">
        <f t="shared" si="3"/>
        <v>1</v>
      </c>
      <c r="AM6" s="8">
        <f t="shared" si="3"/>
        <v>1</v>
      </c>
      <c r="AN6" s="8">
        <f t="shared" si="3"/>
        <v>0</v>
      </c>
      <c r="AO6" s="8">
        <f t="shared" si="3"/>
        <v>0</v>
      </c>
      <c r="AP6" s="9">
        <f>IF(_xlfn.XOR(AI6:AO6),0,1)</f>
        <v>1</v>
      </c>
      <c r="AQ6" s="7">
        <f>VALUE(AO5)</f>
        <v>1</v>
      </c>
      <c r="AR6" s="7">
        <f t="shared" ref="AR6:AW6" si="4">VALUE(AP5)</f>
        <v>1</v>
      </c>
      <c r="AS6" s="7">
        <f t="shared" si="4"/>
        <v>0</v>
      </c>
      <c r="AT6" s="7">
        <f t="shared" si="4"/>
        <v>0</v>
      </c>
      <c r="AU6" s="7">
        <f t="shared" si="4"/>
        <v>1</v>
      </c>
      <c r="AV6" s="7">
        <f t="shared" si="4"/>
        <v>1</v>
      </c>
      <c r="AW6" s="7">
        <f t="shared" si="4"/>
        <v>0</v>
      </c>
      <c r="AX6" s="9">
        <f>IF(_xlfn.XOR(AQ6:AW6),0,1)</f>
        <v>1</v>
      </c>
      <c r="AY6" s="8">
        <f>VALUE(AV5)</f>
        <v>1</v>
      </c>
      <c r="AZ6" s="8">
        <f t="shared" ref="AZ6:BE6" si="5">VALUE(AW5)</f>
        <v>1</v>
      </c>
      <c r="BA6" s="8">
        <f t="shared" si="5"/>
        <v>0</v>
      </c>
      <c r="BB6" s="8">
        <f t="shared" si="5"/>
        <v>0</v>
      </c>
      <c r="BC6" s="8">
        <f t="shared" si="5"/>
        <v>0</v>
      </c>
      <c r="BD6" s="8">
        <f t="shared" si="5"/>
        <v>1</v>
      </c>
      <c r="BE6" s="8">
        <f t="shared" si="5"/>
        <v>1</v>
      </c>
      <c r="BF6" s="9">
        <f>IF(_xlfn.XOR(AY6:BE6),0,1)</f>
        <v>1</v>
      </c>
      <c r="BG6" s="7">
        <f>VALUE(BC5)</f>
        <v>0</v>
      </c>
      <c r="BH6" s="7">
        <f t="shared" ref="BH6:BM6" si="6">VALUE(BD5)</f>
        <v>0</v>
      </c>
      <c r="BI6" s="7">
        <f t="shared" si="6"/>
        <v>0</v>
      </c>
      <c r="BJ6" s="7">
        <f t="shared" si="6"/>
        <v>1</v>
      </c>
      <c r="BK6" s="7">
        <f t="shared" si="6"/>
        <v>0</v>
      </c>
      <c r="BL6" s="7">
        <f t="shared" si="6"/>
        <v>0</v>
      </c>
      <c r="BM6" s="7">
        <f t="shared" si="6"/>
        <v>1</v>
      </c>
      <c r="BN6" s="9">
        <f>IF(_xlfn.XOR(BG6:BM6),0,1)</f>
        <v>1</v>
      </c>
      <c r="BO6" s="8">
        <f>VALUE(BJ5)</f>
        <v>1</v>
      </c>
      <c r="BP6" s="8">
        <f t="shared" ref="BP6:BU6" si="7">VALUE(BK5)</f>
        <v>0</v>
      </c>
      <c r="BQ6" s="8">
        <f t="shared" si="7"/>
        <v>0</v>
      </c>
      <c r="BR6" s="8">
        <f t="shared" si="7"/>
        <v>0</v>
      </c>
      <c r="BS6" s="8">
        <f t="shared" si="7"/>
        <v>1</v>
      </c>
      <c r="BT6" s="8">
        <f t="shared" si="7"/>
        <v>0</v>
      </c>
      <c r="BU6" s="8">
        <f t="shared" si="7"/>
        <v>0</v>
      </c>
      <c r="BV6" s="9">
        <f>IF(_xlfn.XOR(BO6:BU6),0,1)</f>
        <v>1</v>
      </c>
      <c r="BW6" s="7">
        <f>VALUE(BQ5)</f>
        <v>1</v>
      </c>
      <c r="BX6" s="7">
        <f t="shared" ref="BX6:CC6" si="8">VALUE(BR5)</f>
        <v>1</v>
      </c>
      <c r="BY6" s="7">
        <f t="shared" si="8"/>
        <v>0</v>
      </c>
      <c r="BZ6" s="7">
        <f t="shared" si="8"/>
        <v>1</v>
      </c>
      <c r="CA6" s="7">
        <f t="shared" si="8"/>
        <v>1</v>
      </c>
      <c r="CB6" s="7">
        <f t="shared" si="8"/>
        <v>1</v>
      </c>
      <c r="CC6" s="7">
        <f t="shared" si="8"/>
        <v>0</v>
      </c>
      <c r="CD6" s="9">
        <f>IF(_xlfn.XOR(BW6:CC6),0,1)</f>
        <v>0</v>
      </c>
      <c r="CE6" s="8">
        <f>VALUE(BX5)</f>
        <v>1</v>
      </c>
      <c r="CF6" s="8">
        <f t="shared" ref="CF6:CK6" si="9">VALUE(BY5)</f>
        <v>0</v>
      </c>
      <c r="CG6" s="8">
        <f t="shared" si="9"/>
        <v>1</v>
      </c>
      <c r="CH6" s="8">
        <f t="shared" si="9"/>
        <v>1</v>
      </c>
      <c r="CI6" s="8">
        <f t="shared" si="9"/>
        <v>0</v>
      </c>
      <c r="CJ6" s="8">
        <f t="shared" si="9"/>
        <v>0</v>
      </c>
      <c r="CK6" s="8">
        <f t="shared" si="9"/>
        <v>1</v>
      </c>
      <c r="CL6" s="9">
        <f>IF(_xlfn.XOR(CE6:CK6),0,1)</f>
        <v>1</v>
      </c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</row>
    <row r="7" spans="1:156" ht="28.2" customHeight="1" thickBot="1" x14ac:dyDescent="0.35">
      <c r="A7" s="27"/>
      <c r="B7" s="10">
        <v>58</v>
      </c>
      <c r="C7" s="10">
        <v>50</v>
      </c>
      <c r="D7" s="10">
        <v>42</v>
      </c>
      <c r="E7" s="10">
        <v>34</v>
      </c>
      <c r="F7" s="10">
        <v>26</v>
      </c>
      <c r="G7" s="10">
        <v>18</v>
      </c>
      <c r="H7" s="10">
        <v>10</v>
      </c>
      <c r="I7" s="10">
        <v>2</v>
      </c>
      <c r="J7" s="10">
        <v>60</v>
      </c>
      <c r="K7" s="10">
        <v>52</v>
      </c>
      <c r="L7" s="10">
        <v>44</v>
      </c>
      <c r="M7" s="10">
        <v>36</v>
      </c>
      <c r="N7" s="10">
        <v>28</v>
      </c>
      <c r="O7" s="10">
        <v>20</v>
      </c>
      <c r="P7" s="10">
        <v>12</v>
      </c>
      <c r="Q7" s="10">
        <v>4</v>
      </c>
      <c r="R7" s="45"/>
      <c r="S7" s="27"/>
      <c r="T7" s="27"/>
      <c r="U7" s="27"/>
      <c r="V7" s="27"/>
      <c r="W7" s="27"/>
      <c r="X7" s="27"/>
      <c r="Y7" s="27"/>
      <c r="Z7" s="27"/>
      <c r="AA7" s="141" t="str">
        <f>CONCATENATE(AA6,AB6,AC6,AD6,AE6,AF6,AG6,AH6,AI6,AJ6,AK6,AL6,AM6,AN6,AO6,AP6,AQ6,AR6,AS6,AT6,AU6,AV6,AW6,AX6,AY6,AZ6,BA6,BB6,BC6,BD6,BE6,BF6,BG6,BH6,BI6,BJ6,BK6,BL6,BM6,BN6,BO6,BP6,BQ6,BR6,BS6,BT6,BU6,BV6,BW6,BX6,BY6,BZ6,CA6,CB6,CC6,CD6,CE6,CF6,CG6,CH6,CI6,CJ6,CK6,CL6)</f>
        <v>0011000100011001110011011100011100010011100010011101110010110011</v>
      </c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</row>
    <row r="8" spans="1:156" ht="28.2" customHeight="1" thickBot="1" x14ac:dyDescent="0.35">
      <c r="A8" s="27"/>
      <c r="B8" s="10">
        <v>62</v>
      </c>
      <c r="C8" s="10">
        <v>54</v>
      </c>
      <c r="D8" s="10">
        <v>46</v>
      </c>
      <c r="E8" s="10">
        <v>38</v>
      </c>
      <c r="F8" s="10">
        <v>30</v>
      </c>
      <c r="G8" s="10">
        <v>22</v>
      </c>
      <c r="H8" s="10">
        <v>14</v>
      </c>
      <c r="I8" s="10">
        <v>6</v>
      </c>
      <c r="J8" s="10">
        <v>64</v>
      </c>
      <c r="K8" s="10">
        <v>56</v>
      </c>
      <c r="L8" s="10">
        <v>48</v>
      </c>
      <c r="M8" s="10">
        <v>40</v>
      </c>
      <c r="N8" s="10">
        <v>32</v>
      </c>
      <c r="O8" s="10">
        <v>24</v>
      </c>
      <c r="P8" s="10">
        <v>16</v>
      </c>
      <c r="Q8" s="10">
        <v>8</v>
      </c>
      <c r="R8" s="27"/>
      <c r="S8" s="27"/>
      <c r="T8" s="27"/>
      <c r="U8" s="27"/>
      <c r="V8" s="27"/>
      <c r="W8" s="27"/>
      <c r="X8" s="27"/>
      <c r="Y8" s="27"/>
      <c r="Z8" s="27"/>
      <c r="AA8" s="108" t="str">
        <f>CONCATENATE(AA1," ", AB1," ", AC1," ", AD1," ", AE1," ", AF1," ", AG1, " ", AH1)</f>
        <v>31 19 CD C7 13 89 DC B3</v>
      </c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 t="s">
        <v>12</v>
      </c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08"/>
      <c r="BI8" s="108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</row>
    <row r="9" spans="1:156" ht="28.2" customHeight="1" thickBot="1" x14ac:dyDescent="0.35">
      <c r="A9" s="27"/>
      <c r="B9" s="10">
        <v>57</v>
      </c>
      <c r="C9" s="10">
        <v>49</v>
      </c>
      <c r="D9" s="10">
        <v>41</v>
      </c>
      <c r="E9" s="10">
        <v>33</v>
      </c>
      <c r="F9" s="10">
        <v>25</v>
      </c>
      <c r="G9" s="10">
        <v>17</v>
      </c>
      <c r="H9" s="10">
        <v>9</v>
      </c>
      <c r="I9" s="10">
        <v>1</v>
      </c>
      <c r="J9" s="10">
        <v>59</v>
      </c>
      <c r="K9" s="10">
        <v>51</v>
      </c>
      <c r="L9" s="10">
        <v>43</v>
      </c>
      <c r="M9" s="10">
        <v>35</v>
      </c>
      <c r="N9" s="10">
        <v>27</v>
      </c>
      <c r="O9" s="10">
        <v>19</v>
      </c>
      <c r="P9" s="10">
        <v>11</v>
      </c>
      <c r="Q9" s="10">
        <v>3</v>
      </c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</row>
    <row r="10" spans="1:156" ht="28.2" customHeight="1" thickBot="1" x14ac:dyDescent="0.35">
      <c r="A10" s="27"/>
      <c r="B10" s="10">
        <v>61</v>
      </c>
      <c r="C10" s="10">
        <v>53</v>
      </c>
      <c r="D10" s="10">
        <v>45</v>
      </c>
      <c r="E10" s="10">
        <v>37</v>
      </c>
      <c r="F10" s="10">
        <v>29</v>
      </c>
      <c r="G10" s="10">
        <v>21</v>
      </c>
      <c r="H10" s="10">
        <v>13</v>
      </c>
      <c r="I10" s="10">
        <v>5</v>
      </c>
      <c r="J10" s="10">
        <v>63</v>
      </c>
      <c r="K10" s="10">
        <v>55</v>
      </c>
      <c r="L10" s="10">
        <v>47</v>
      </c>
      <c r="M10" s="10">
        <v>39</v>
      </c>
      <c r="N10" s="10">
        <v>31</v>
      </c>
      <c r="O10" s="10">
        <v>23</v>
      </c>
      <c r="P10" s="10">
        <v>15</v>
      </c>
      <c r="Q10" s="10">
        <v>7</v>
      </c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31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138" t="s">
        <v>11</v>
      </c>
      <c r="BC10" s="138"/>
      <c r="BD10" s="138"/>
      <c r="BE10" s="138"/>
      <c r="BF10" s="138"/>
      <c r="BG10" s="138"/>
      <c r="BH10" s="138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</row>
    <row r="11" spans="1:156" ht="28.2" customHeight="1" thickBot="1" x14ac:dyDescent="0.3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30"/>
      <c r="AA11" s="123" t="s">
        <v>2</v>
      </c>
      <c r="AB11" s="124"/>
      <c r="AC11" s="124"/>
      <c r="AD11" s="124"/>
      <c r="AE11" s="124"/>
      <c r="AF11" s="124"/>
      <c r="AG11" s="125"/>
      <c r="AH11" s="27"/>
      <c r="AI11" s="32"/>
      <c r="AJ11" s="37">
        <v>1</v>
      </c>
      <c r="AK11" s="26">
        <v>2</v>
      </c>
      <c r="AL11" s="26">
        <v>3</v>
      </c>
      <c r="AM11" s="26">
        <v>4</v>
      </c>
      <c r="AN11" s="26">
        <v>5</v>
      </c>
      <c r="AO11" s="26">
        <v>6</v>
      </c>
      <c r="AP11" s="26">
        <v>7</v>
      </c>
      <c r="AQ11" s="38">
        <v>8</v>
      </c>
      <c r="AR11" s="27"/>
      <c r="AS11" s="27"/>
      <c r="AT11" s="32"/>
      <c r="AU11" s="32"/>
      <c r="AV11" s="32"/>
      <c r="AW11" s="32"/>
      <c r="AX11" s="32"/>
      <c r="AY11" s="32"/>
      <c r="AZ11" s="32"/>
      <c r="BA11" s="27"/>
      <c r="BB11" s="1">
        <v>1</v>
      </c>
      <c r="BC11" s="1">
        <v>2</v>
      </c>
      <c r="BD11" s="1">
        <v>3</v>
      </c>
      <c r="BE11" s="1">
        <v>4</v>
      </c>
      <c r="BF11" s="1">
        <v>5</v>
      </c>
      <c r="BG11" s="1">
        <v>6</v>
      </c>
      <c r="BH11" s="1">
        <v>7</v>
      </c>
      <c r="BI11" s="27"/>
      <c r="BJ11" s="123" t="s">
        <v>8</v>
      </c>
      <c r="BK11" s="124"/>
      <c r="BL11" s="124"/>
      <c r="BM11" s="124"/>
      <c r="BN11" s="124"/>
      <c r="BO11" s="125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</row>
    <row r="12" spans="1:156" ht="28.2" customHeight="1" thickBot="1" x14ac:dyDescent="0.35">
      <c r="A12" s="27"/>
      <c r="B12" s="11">
        <v>1</v>
      </c>
      <c r="C12" s="11">
        <v>2</v>
      </c>
      <c r="D12" s="11">
        <v>3</v>
      </c>
      <c r="E12" s="11">
        <v>4</v>
      </c>
      <c r="F12" s="11">
        <v>5</v>
      </c>
      <c r="G12" s="11">
        <v>6</v>
      </c>
      <c r="H12" s="11">
        <v>7</v>
      </c>
      <c r="I12" s="11">
        <v>8</v>
      </c>
      <c r="J12" s="11">
        <v>9</v>
      </c>
      <c r="K12" s="11">
        <v>10</v>
      </c>
      <c r="L12" s="11">
        <v>11</v>
      </c>
      <c r="M12" s="11">
        <v>12</v>
      </c>
      <c r="N12" s="11">
        <v>13</v>
      </c>
      <c r="O12" s="11">
        <v>14</v>
      </c>
      <c r="P12" s="11">
        <v>15</v>
      </c>
      <c r="Q12" s="11">
        <v>16</v>
      </c>
      <c r="R12" s="27"/>
      <c r="S12" s="27"/>
      <c r="T12" s="27"/>
      <c r="U12" s="27"/>
      <c r="V12" s="27"/>
      <c r="W12" s="27"/>
      <c r="X12" s="27"/>
      <c r="Y12" s="27"/>
      <c r="Z12" s="27"/>
      <c r="AA12" s="10">
        <v>57</v>
      </c>
      <c r="AB12" s="10">
        <v>49</v>
      </c>
      <c r="AC12" s="10">
        <v>41</v>
      </c>
      <c r="AD12" s="10">
        <v>33</v>
      </c>
      <c r="AE12" s="10">
        <v>25</v>
      </c>
      <c r="AF12" s="10">
        <v>17</v>
      </c>
      <c r="AG12" s="10">
        <v>9</v>
      </c>
      <c r="AH12" s="27"/>
      <c r="AI12" s="27"/>
      <c r="AJ12" s="21">
        <f>AA6</f>
        <v>0</v>
      </c>
      <c r="AK12" s="21">
        <f t="shared" ref="AK12:AQ12" si="10">AB6</f>
        <v>0</v>
      </c>
      <c r="AL12" s="21">
        <f t="shared" si="10"/>
        <v>1</v>
      </c>
      <c r="AM12" s="7">
        <f t="shared" si="10"/>
        <v>1</v>
      </c>
      <c r="AN12" s="7">
        <f t="shared" si="10"/>
        <v>0</v>
      </c>
      <c r="AO12" s="7">
        <f t="shared" si="10"/>
        <v>0</v>
      </c>
      <c r="AP12" s="7">
        <f t="shared" si="10"/>
        <v>0</v>
      </c>
      <c r="AQ12" s="9">
        <f t="shared" si="10"/>
        <v>1</v>
      </c>
      <c r="AR12" s="27"/>
      <c r="AS12" s="27"/>
      <c r="AT12" s="2">
        <f>AJ26</f>
        <v>1</v>
      </c>
      <c r="AU12" s="21">
        <f>AJ24</f>
        <v>1</v>
      </c>
      <c r="AV12" s="2">
        <f>AJ22</f>
        <v>1</v>
      </c>
      <c r="AW12" s="21">
        <f>AJ20</f>
        <v>0</v>
      </c>
      <c r="AX12" s="2">
        <f>AJ18</f>
        <v>1</v>
      </c>
      <c r="AY12" s="21">
        <f>AJ16</f>
        <v>1</v>
      </c>
      <c r="AZ12" s="2">
        <f>-AJ14</f>
        <v>0</v>
      </c>
      <c r="BA12" s="27"/>
      <c r="BB12" s="21">
        <f>AU12</f>
        <v>1</v>
      </c>
      <c r="BC12" s="2">
        <f t="shared" ref="BC12:BG12" si="11">AV12</f>
        <v>1</v>
      </c>
      <c r="BD12" s="21">
        <f t="shared" si="11"/>
        <v>0</v>
      </c>
      <c r="BE12" s="2">
        <f t="shared" si="11"/>
        <v>1</v>
      </c>
      <c r="BF12" s="21">
        <f t="shared" si="11"/>
        <v>1</v>
      </c>
      <c r="BG12" s="2">
        <f t="shared" si="11"/>
        <v>0</v>
      </c>
      <c r="BH12" s="21">
        <f>AT13</f>
        <v>0</v>
      </c>
      <c r="BI12" s="27"/>
      <c r="BJ12" s="10">
        <v>14</v>
      </c>
      <c r="BK12" s="10">
        <v>17</v>
      </c>
      <c r="BL12" s="10">
        <v>11</v>
      </c>
      <c r="BM12" s="10">
        <v>24</v>
      </c>
      <c r="BN12" s="10">
        <v>1</v>
      </c>
      <c r="BO12" s="10">
        <v>5</v>
      </c>
      <c r="BP12" s="27"/>
      <c r="BQ12" s="8">
        <f>BH14</f>
        <v>0</v>
      </c>
      <c r="BR12" s="8">
        <f>BD16</f>
        <v>0</v>
      </c>
      <c r="BS12" s="8">
        <f>BE14</f>
        <v>0</v>
      </c>
      <c r="BT12" s="8">
        <f>BD18</f>
        <v>1</v>
      </c>
      <c r="BU12" s="8">
        <f>BB12</f>
        <v>1</v>
      </c>
      <c r="BV12" s="8">
        <f>BF12</f>
        <v>1</v>
      </c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</row>
    <row r="13" spans="1:156" ht="28.2" customHeight="1" thickBot="1" x14ac:dyDescent="0.35">
      <c r="A13" s="27"/>
      <c r="B13" s="8">
        <f>VALUE(MID($B$4, COLUMN(A1),1))</f>
        <v>0</v>
      </c>
      <c r="C13" s="8">
        <f t="shared" ref="C13:Q13" si="12">VALUE(MID($B$4, COLUMN(B1),1))</f>
        <v>1</v>
      </c>
      <c r="D13" s="8">
        <f t="shared" si="12"/>
        <v>0</v>
      </c>
      <c r="E13" s="8">
        <f t="shared" si="12"/>
        <v>1</v>
      </c>
      <c r="F13" s="8">
        <f t="shared" si="12"/>
        <v>0</v>
      </c>
      <c r="G13" s="8">
        <f t="shared" si="12"/>
        <v>0</v>
      </c>
      <c r="H13" s="8">
        <f t="shared" si="12"/>
        <v>0</v>
      </c>
      <c r="I13" s="8">
        <f t="shared" si="12"/>
        <v>0</v>
      </c>
      <c r="J13" s="8">
        <f t="shared" si="12"/>
        <v>0</v>
      </c>
      <c r="K13" s="8">
        <f t="shared" si="12"/>
        <v>1</v>
      </c>
      <c r="L13" s="8">
        <f t="shared" si="12"/>
        <v>0</v>
      </c>
      <c r="M13" s="8">
        <f t="shared" si="12"/>
        <v>0</v>
      </c>
      <c r="N13" s="8">
        <f t="shared" si="12"/>
        <v>1</v>
      </c>
      <c r="O13" s="8">
        <f t="shared" si="12"/>
        <v>1</v>
      </c>
      <c r="P13" s="8">
        <f t="shared" si="12"/>
        <v>1</v>
      </c>
      <c r="Q13" s="8">
        <f t="shared" si="12"/>
        <v>1</v>
      </c>
      <c r="R13" s="27"/>
      <c r="S13" s="27"/>
      <c r="T13" s="27"/>
      <c r="U13" s="27"/>
      <c r="V13" s="27"/>
      <c r="W13" s="27"/>
      <c r="X13" s="27"/>
      <c r="Y13" s="27"/>
      <c r="Z13" s="27"/>
      <c r="AA13" s="10">
        <v>1</v>
      </c>
      <c r="AB13" s="10">
        <v>58</v>
      </c>
      <c r="AC13" s="10">
        <v>50</v>
      </c>
      <c r="AD13" s="10">
        <v>42</v>
      </c>
      <c r="AE13" s="10">
        <v>34</v>
      </c>
      <c r="AF13" s="10">
        <v>26</v>
      </c>
      <c r="AG13" s="10">
        <v>18</v>
      </c>
      <c r="AH13" s="27"/>
      <c r="AI13" s="27"/>
      <c r="AJ13" s="24">
        <v>9</v>
      </c>
      <c r="AK13" s="1">
        <v>10</v>
      </c>
      <c r="AL13" s="1">
        <v>11</v>
      </c>
      <c r="AM13" s="1">
        <v>12</v>
      </c>
      <c r="AN13" s="1">
        <v>13</v>
      </c>
      <c r="AO13" s="1">
        <v>14</v>
      </c>
      <c r="AP13" s="1">
        <v>15</v>
      </c>
      <c r="AQ13" s="39">
        <v>16</v>
      </c>
      <c r="AR13" s="27"/>
      <c r="AS13" s="27"/>
      <c r="AT13" s="21">
        <f>AJ12</f>
        <v>0</v>
      </c>
      <c r="AU13" s="2">
        <f>AK26</f>
        <v>0</v>
      </c>
      <c r="AV13" s="21">
        <f>AK24</f>
        <v>1</v>
      </c>
      <c r="AW13" s="2">
        <f>AK22</f>
        <v>0</v>
      </c>
      <c r="AX13" s="21">
        <f>AK20</f>
        <v>0</v>
      </c>
      <c r="AY13" s="2">
        <f>AK18</f>
        <v>1</v>
      </c>
      <c r="AZ13" s="21">
        <f>AK16</f>
        <v>1</v>
      </c>
      <c r="BA13" s="27"/>
      <c r="BB13" s="1">
        <v>8</v>
      </c>
      <c r="BC13" s="1">
        <v>9</v>
      </c>
      <c r="BD13" s="1">
        <v>10</v>
      </c>
      <c r="BE13" s="1">
        <v>11</v>
      </c>
      <c r="BF13" s="1">
        <v>12</v>
      </c>
      <c r="BG13" s="1">
        <v>13</v>
      </c>
      <c r="BH13" s="1">
        <v>14</v>
      </c>
      <c r="BI13" s="27"/>
      <c r="BJ13" s="10">
        <v>3</v>
      </c>
      <c r="BK13" s="10">
        <v>28</v>
      </c>
      <c r="BL13" s="10">
        <v>15</v>
      </c>
      <c r="BM13" s="10">
        <v>6</v>
      </c>
      <c r="BN13" s="10">
        <v>21</v>
      </c>
      <c r="BO13" s="10">
        <v>10</v>
      </c>
      <c r="BP13" s="27"/>
      <c r="BQ13" s="8">
        <f>BD12</f>
        <v>0</v>
      </c>
      <c r="BR13" s="8">
        <f>BH18</f>
        <v>1</v>
      </c>
      <c r="BS13" s="8">
        <f>BB16</f>
        <v>0</v>
      </c>
      <c r="BT13" s="8">
        <f>BG12</f>
        <v>0</v>
      </c>
      <c r="BU13" s="8">
        <f>BH16</f>
        <v>0</v>
      </c>
      <c r="BV13" s="8">
        <f>BD14</f>
        <v>0</v>
      </c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</row>
    <row r="14" spans="1:156" ht="28.2" customHeight="1" thickBot="1" x14ac:dyDescent="0.35">
      <c r="A14" s="27"/>
      <c r="B14" s="11">
        <v>17</v>
      </c>
      <c r="C14" s="11">
        <v>18</v>
      </c>
      <c r="D14" s="11">
        <v>19</v>
      </c>
      <c r="E14" s="11">
        <v>20</v>
      </c>
      <c r="F14" s="11">
        <v>21</v>
      </c>
      <c r="G14" s="11">
        <v>22</v>
      </c>
      <c r="H14" s="11">
        <v>23</v>
      </c>
      <c r="I14" s="11">
        <v>24</v>
      </c>
      <c r="J14" s="11">
        <v>25</v>
      </c>
      <c r="K14" s="11">
        <v>26</v>
      </c>
      <c r="L14" s="11">
        <v>27</v>
      </c>
      <c r="M14" s="11">
        <v>28</v>
      </c>
      <c r="N14" s="11">
        <v>29</v>
      </c>
      <c r="O14" s="11">
        <v>30</v>
      </c>
      <c r="P14" s="11">
        <v>31</v>
      </c>
      <c r="Q14" s="11">
        <v>32</v>
      </c>
      <c r="R14" s="27"/>
      <c r="S14" s="27"/>
      <c r="T14" s="27"/>
      <c r="U14" s="27"/>
      <c r="V14" s="27"/>
      <c r="W14" s="27"/>
      <c r="X14" s="27"/>
      <c r="Y14" s="27"/>
      <c r="Z14" s="27"/>
      <c r="AA14" s="10">
        <v>10</v>
      </c>
      <c r="AB14" s="10">
        <v>2</v>
      </c>
      <c r="AC14" s="10">
        <v>59</v>
      </c>
      <c r="AD14" s="10">
        <v>51</v>
      </c>
      <c r="AE14" s="10">
        <v>43</v>
      </c>
      <c r="AF14" s="10">
        <v>35</v>
      </c>
      <c r="AG14" s="10">
        <v>27</v>
      </c>
      <c r="AH14" s="27"/>
      <c r="AI14" s="27"/>
      <c r="AJ14" s="2">
        <f t="shared" ref="AJ14:AQ14" si="13">AI6</f>
        <v>0</v>
      </c>
      <c r="AK14" s="2">
        <f t="shared" si="13"/>
        <v>0</v>
      </c>
      <c r="AL14" s="2">
        <f t="shared" si="13"/>
        <v>0</v>
      </c>
      <c r="AM14" s="8">
        <f t="shared" si="13"/>
        <v>1</v>
      </c>
      <c r="AN14" s="8">
        <f t="shared" si="13"/>
        <v>1</v>
      </c>
      <c r="AO14" s="8">
        <f t="shared" si="13"/>
        <v>0</v>
      </c>
      <c r="AP14" s="8">
        <f t="shared" si="13"/>
        <v>0</v>
      </c>
      <c r="AQ14" s="9">
        <f t="shared" si="13"/>
        <v>1</v>
      </c>
      <c r="AR14" s="27"/>
      <c r="AS14" s="27"/>
      <c r="AT14" s="2">
        <f>AK14</f>
        <v>0</v>
      </c>
      <c r="AU14" s="21">
        <f>AK12</f>
        <v>0</v>
      </c>
      <c r="AV14" s="2">
        <f>AL26</f>
        <v>1</v>
      </c>
      <c r="AW14" s="21">
        <f>AL24</f>
        <v>0</v>
      </c>
      <c r="AX14" s="2">
        <f>AL22</f>
        <v>0</v>
      </c>
      <c r="AY14" s="21">
        <f>AL20</f>
        <v>0</v>
      </c>
      <c r="AZ14" s="2">
        <f>AL18</f>
        <v>0</v>
      </c>
      <c r="BA14" s="27"/>
      <c r="BB14" s="2">
        <f>AU13</f>
        <v>0</v>
      </c>
      <c r="BC14" s="21">
        <f t="shared" ref="BC14:BG14" si="14">AV13</f>
        <v>1</v>
      </c>
      <c r="BD14" s="2">
        <f t="shared" si="14"/>
        <v>0</v>
      </c>
      <c r="BE14" s="21">
        <f t="shared" si="14"/>
        <v>0</v>
      </c>
      <c r="BF14" s="2">
        <f t="shared" si="14"/>
        <v>1</v>
      </c>
      <c r="BG14" s="21">
        <f t="shared" si="14"/>
        <v>1</v>
      </c>
      <c r="BH14" s="2">
        <f>AT14</f>
        <v>0</v>
      </c>
      <c r="BI14" s="27"/>
      <c r="BJ14" s="10">
        <v>23</v>
      </c>
      <c r="BK14" s="10">
        <v>19</v>
      </c>
      <c r="BL14" s="10">
        <v>12</v>
      </c>
      <c r="BM14" s="10">
        <v>4</v>
      </c>
      <c r="BN14" s="10">
        <v>26</v>
      </c>
      <c r="BO14" s="10">
        <v>8</v>
      </c>
      <c r="BP14" s="27"/>
      <c r="BQ14" s="8">
        <f>BC18</f>
        <v>1</v>
      </c>
      <c r="BR14" s="8">
        <f>BF16</f>
        <v>0</v>
      </c>
      <c r="BS14" s="8">
        <f>BF14</f>
        <v>1</v>
      </c>
      <c r="BT14" s="8">
        <f>BE12</f>
        <v>1</v>
      </c>
      <c r="BU14" s="8">
        <f>BF18</f>
        <v>0</v>
      </c>
      <c r="BV14" s="8">
        <f>BB14</f>
        <v>0</v>
      </c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</row>
    <row r="15" spans="1:156" ht="28.2" customHeight="1" thickBot="1" x14ac:dyDescent="0.35">
      <c r="A15" s="27"/>
      <c r="B15" s="8">
        <f>VALUE(MID($B$4, COLUMN(A1)+16,1))</f>
        <v>0</v>
      </c>
      <c r="C15" s="8">
        <f t="shared" ref="C15:Q15" si="15">VALUE(MID($B$4, COLUMN(B1)+16,1))</f>
        <v>1</v>
      </c>
      <c r="D15" s="8">
        <f t="shared" si="15"/>
        <v>0</v>
      </c>
      <c r="E15" s="8">
        <f t="shared" si="15"/>
        <v>1</v>
      </c>
      <c r="F15" s="8">
        <f t="shared" si="15"/>
        <v>0</v>
      </c>
      <c r="G15" s="8">
        <f t="shared" si="15"/>
        <v>1</v>
      </c>
      <c r="H15" s="8">
        <f t="shared" si="15"/>
        <v>1</v>
      </c>
      <c r="I15" s="8">
        <f t="shared" si="15"/>
        <v>0</v>
      </c>
      <c r="J15" s="8">
        <f t="shared" si="15"/>
        <v>0</v>
      </c>
      <c r="K15" s="8">
        <f t="shared" si="15"/>
        <v>1</v>
      </c>
      <c r="L15" s="8">
        <f t="shared" si="15"/>
        <v>0</v>
      </c>
      <c r="M15" s="8">
        <f t="shared" si="15"/>
        <v>0</v>
      </c>
      <c r="N15" s="8">
        <f t="shared" si="15"/>
        <v>1</v>
      </c>
      <c r="O15" s="8">
        <f t="shared" si="15"/>
        <v>1</v>
      </c>
      <c r="P15" s="8">
        <f t="shared" si="15"/>
        <v>1</v>
      </c>
      <c r="Q15" s="8">
        <f t="shared" si="15"/>
        <v>1</v>
      </c>
      <c r="R15" s="27"/>
      <c r="S15" s="27"/>
      <c r="T15" s="27"/>
      <c r="U15" s="27"/>
      <c r="V15" s="27"/>
      <c r="W15" s="27"/>
      <c r="X15" s="27"/>
      <c r="Y15" s="27"/>
      <c r="Z15" s="27"/>
      <c r="AA15" s="10">
        <v>19</v>
      </c>
      <c r="AB15" s="10">
        <v>11</v>
      </c>
      <c r="AC15" s="10">
        <v>3</v>
      </c>
      <c r="AD15" s="10">
        <v>60</v>
      </c>
      <c r="AE15" s="10">
        <v>52</v>
      </c>
      <c r="AF15" s="10">
        <v>44</v>
      </c>
      <c r="AG15" s="10">
        <v>36</v>
      </c>
      <c r="AH15" s="27"/>
      <c r="AI15" s="27"/>
      <c r="AJ15" s="24">
        <v>17</v>
      </c>
      <c r="AK15" s="1">
        <v>18</v>
      </c>
      <c r="AL15" s="1">
        <v>19</v>
      </c>
      <c r="AM15" s="1">
        <v>20</v>
      </c>
      <c r="AN15" s="1">
        <v>21</v>
      </c>
      <c r="AO15" s="1">
        <v>22</v>
      </c>
      <c r="AP15" s="1">
        <v>23</v>
      </c>
      <c r="AQ15" s="39">
        <v>24</v>
      </c>
      <c r="AR15" s="27"/>
      <c r="AS15" s="27"/>
      <c r="AT15" s="22">
        <f>AL16</f>
        <v>0</v>
      </c>
      <c r="AU15" s="23">
        <f>AL14</f>
        <v>0</v>
      </c>
      <c r="AV15" s="22">
        <f>AL12</f>
        <v>1</v>
      </c>
      <c r="AW15" s="23">
        <f>AM26</f>
        <v>1</v>
      </c>
      <c r="AX15" s="22">
        <f>AM24</f>
        <v>1</v>
      </c>
      <c r="AY15" s="23">
        <f>AM22</f>
        <v>0</v>
      </c>
      <c r="AZ15" s="22">
        <f>AM20</f>
        <v>1</v>
      </c>
      <c r="BA15" s="27"/>
      <c r="BB15" s="1">
        <v>15</v>
      </c>
      <c r="BC15" s="1">
        <v>16</v>
      </c>
      <c r="BD15" s="1">
        <v>17</v>
      </c>
      <c r="BE15" s="1">
        <v>18</v>
      </c>
      <c r="BF15" s="1">
        <v>19</v>
      </c>
      <c r="BG15" s="1">
        <v>20</v>
      </c>
      <c r="BH15" s="1">
        <v>21</v>
      </c>
      <c r="BI15" s="27"/>
      <c r="BJ15" s="10">
        <v>16</v>
      </c>
      <c r="BK15" s="10">
        <v>7</v>
      </c>
      <c r="BL15" s="10">
        <v>27</v>
      </c>
      <c r="BM15" s="10">
        <v>20</v>
      </c>
      <c r="BN15" s="10">
        <v>13</v>
      </c>
      <c r="BO15" s="10">
        <v>2</v>
      </c>
      <c r="BP15" s="27"/>
      <c r="BQ15" s="8">
        <f>BC16</f>
        <v>1</v>
      </c>
      <c r="BR15" s="8">
        <f>BH12</f>
        <v>0</v>
      </c>
      <c r="BS15" s="8">
        <f>BG18</f>
        <v>1</v>
      </c>
      <c r="BT15" s="8">
        <f>BG16</f>
        <v>0</v>
      </c>
      <c r="BU15" s="8">
        <f>BG14</f>
        <v>1</v>
      </c>
      <c r="BV15" s="8">
        <f>BC12</f>
        <v>1</v>
      </c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</row>
    <row r="16" spans="1:156" ht="28.2" customHeight="1" thickBot="1" x14ac:dyDescent="0.35">
      <c r="A16" s="27"/>
      <c r="B16" s="11">
        <v>33</v>
      </c>
      <c r="C16" s="11">
        <v>34</v>
      </c>
      <c r="D16" s="11">
        <v>35</v>
      </c>
      <c r="E16" s="11">
        <v>36</v>
      </c>
      <c r="F16" s="11">
        <v>37</v>
      </c>
      <c r="G16" s="11">
        <v>38</v>
      </c>
      <c r="H16" s="11">
        <v>39</v>
      </c>
      <c r="I16" s="11">
        <v>40</v>
      </c>
      <c r="J16" s="11">
        <v>41</v>
      </c>
      <c r="K16" s="11">
        <v>42</v>
      </c>
      <c r="L16" s="11">
        <v>43</v>
      </c>
      <c r="M16" s="11">
        <v>44</v>
      </c>
      <c r="N16" s="11">
        <v>45</v>
      </c>
      <c r="O16" s="11">
        <v>46</v>
      </c>
      <c r="P16" s="11">
        <v>47</v>
      </c>
      <c r="Q16" s="11">
        <v>48</v>
      </c>
      <c r="R16" s="27"/>
      <c r="S16" s="27"/>
      <c r="T16" s="27"/>
      <c r="U16" s="27"/>
      <c r="V16" s="27"/>
      <c r="W16" s="27"/>
      <c r="X16" s="27"/>
      <c r="Y16" s="27"/>
      <c r="Z16" s="27"/>
      <c r="AA16" s="10">
        <v>63</v>
      </c>
      <c r="AB16" s="10">
        <v>55</v>
      </c>
      <c r="AC16" s="10">
        <v>47</v>
      </c>
      <c r="AD16" s="10">
        <v>39</v>
      </c>
      <c r="AE16" s="10">
        <v>31</v>
      </c>
      <c r="AF16" s="10">
        <v>23</v>
      </c>
      <c r="AG16" s="10">
        <v>15</v>
      </c>
      <c r="AH16" s="27"/>
      <c r="AI16" s="27"/>
      <c r="AJ16" s="21">
        <f t="shared" ref="AJ16:AQ16" si="16">AQ6</f>
        <v>1</v>
      </c>
      <c r="AK16" s="21">
        <f t="shared" si="16"/>
        <v>1</v>
      </c>
      <c r="AL16" s="21">
        <f t="shared" si="16"/>
        <v>0</v>
      </c>
      <c r="AM16" s="7">
        <f t="shared" si="16"/>
        <v>0</v>
      </c>
      <c r="AN16" s="7">
        <f t="shared" si="16"/>
        <v>1</v>
      </c>
      <c r="AO16" s="7">
        <f t="shared" si="16"/>
        <v>1</v>
      </c>
      <c r="AP16" s="7">
        <f t="shared" si="16"/>
        <v>0</v>
      </c>
      <c r="AQ16" s="9">
        <f t="shared" si="16"/>
        <v>1</v>
      </c>
      <c r="AR16" s="27"/>
      <c r="AS16" s="27"/>
      <c r="AT16" s="13">
        <f>AP26</f>
        <v>1</v>
      </c>
      <c r="AU16" s="12">
        <f>AP24</f>
        <v>0</v>
      </c>
      <c r="AV16" s="13">
        <f>AP22</f>
        <v>0</v>
      </c>
      <c r="AW16" s="12">
        <f>AP20</f>
        <v>1</v>
      </c>
      <c r="AX16" s="13">
        <f>AP18</f>
        <v>1</v>
      </c>
      <c r="AY16" s="12">
        <f>AP16</f>
        <v>0</v>
      </c>
      <c r="AZ16" s="13">
        <f>AP14</f>
        <v>0</v>
      </c>
      <c r="BA16" s="27"/>
      <c r="BB16" s="21">
        <f>AU14</f>
        <v>0</v>
      </c>
      <c r="BC16" s="2">
        <f t="shared" ref="BC16:BG16" si="17">AV14</f>
        <v>1</v>
      </c>
      <c r="BD16" s="21">
        <f t="shared" si="17"/>
        <v>0</v>
      </c>
      <c r="BE16" s="2">
        <f t="shared" si="17"/>
        <v>0</v>
      </c>
      <c r="BF16" s="21">
        <f t="shared" si="17"/>
        <v>0</v>
      </c>
      <c r="BG16" s="2">
        <f t="shared" si="17"/>
        <v>0</v>
      </c>
      <c r="BH16" s="21">
        <f>AT15</f>
        <v>0</v>
      </c>
      <c r="BI16" s="27"/>
      <c r="BJ16" s="10">
        <v>41</v>
      </c>
      <c r="BK16" s="10">
        <v>52</v>
      </c>
      <c r="BL16" s="10">
        <v>31</v>
      </c>
      <c r="BM16" s="10">
        <v>37</v>
      </c>
      <c r="BN16" s="10">
        <v>47</v>
      </c>
      <c r="BO16" s="10">
        <v>55</v>
      </c>
      <c r="BP16" s="27"/>
      <c r="BQ16" s="8">
        <f>BG22</f>
        <v>1</v>
      </c>
      <c r="BR16" s="8">
        <f>BD26</f>
        <v>0</v>
      </c>
      <c r="BS16" s="8">
        <f>BD20</f>
        <v>1</v>
      </c>
      <c r="BT16" s="8">
        <f>BC22</f>
        <v>1</v>
      </c>
      <c r="BU16" s="8">
        <f>BF24</f>
        <v>0</v>
      </c>
      <c r="BV16" s="8">
        <f>BG26</f>
        <v>1</v>
      </c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</row>
    <row r="17" spans="1:152" ht="28.2" customHeight="1" thickBot="1" x14ac:dyDescent="0.35">
      <c r="A17" s="27"/>
      <c r="B17" s="8">
        <f>VALUE(MID($B$4, COLUMN(A1)+16*2,1))</f>
        <v>0</v>
      </c>
      <c r="C17" s="8">
        <f t="shared" ref="C17:Q17" si="18">VALUE(MID($B$4, COLUMN(B1)+16*2,1))</f>
        <v>1</v>
      </c>
      <c r="D17" s="8">
        <f t="shared" si="18"/>
        <v>0</v>
      </c>
      <c r="E17" s="8">
        <f t="shared" si="18"/>
        <v>0</v>
      </c>
      <c r="F17" s="8">
        <f t="shared" si="18"/>
        <v>1</v>
      </c>
      <c r="G17" s="8">
        <f t="shared" si="18"/>
        <v>1</v>
      </c>
      <c r="H17" s="8">
        <f t="shared" si="18"/>
        <v>0</v>
      </c>
      <c r="I17" s="8">
        <f t="shared" si="18"/>
        <v>0</v>
      </c>
      <c r="J17" s="8">
        <f t="shared" si="18"/>
        <v>0</v>
      </c>
      <c r="K17" s="8">
        <f t="shared" si="18"/>
        <v>1</v>
      </c>
      <c r="L17" s="8">
        <f t="shared" si="18"/>
        <v>0</v>
      </c>
      <c r="M17" s="8">
        <f t="shared" si="18"/>
        <v>0</v>
      </c>
      <c r="N17" s="8">
        <f t="shared" si="18"/>
        <v>1</v>
      </c>
      <c r="O17" s="8">
        <f t="shared" si="18"/>
        <v>0</v>
      </c>
      <c r="P17" s="8">
        <f t="shared" si="18"/>
        <v>0</v>
      </c>
      <c r="Q17" s="8">
        <f t="shared" si="18"/>
        <v>1</v>
      </c>
      <c r="R17" s="27"/>
      <c r="S17" s="27"/>
      <c r="T17" s="27"/>
      <c r="U17" s="27"/>
      <c r="V17" s="27"/>
      <c r="W17" s="27"/>
      <c r="X17" s="27"/>
      <c r="Y17" s="27"/>
      <c r="Z17" s="27"/>
      <c r="AA17" s="10">
        <v>7</v>
      </c>
      <c r="AB17" s="10">
        <v>62</v>
      </c>
      <c r="AC17" s="10">
        <v>54</v>
      </c>
      <c r="AD17" s="10">
        <v>46</v>
      </c>
      <c r="AE17" s="10">
        <v>38</v>
      </c>
      <c r="AF17" s="10">
        <v>30</v>
      </c>
      <c r="AG17" s="10">
        <v>22</v>
      </c>
      <c r="AH17" s="27"/>
      <c r="AI17" s="27"/>
      <c r="AJ17" s="24">
        <v>25</v>
      </c>
      <c r="AK17" s="1">
        <v>26</v>
      </c>
      <c r="AL17" s="1">
        <v>27</v>
      </c>
      <c r="AM17" s="1">
        <v>28</v>
      </c>
      <c r="AN17" s="1">
        <v>29</v>
      </c>
      <c r="AO17" s="1">
        <v>30</v>
      </c>
      <c r="AP17" s="1">
        <v>31</v>
      </c>
      <c r="AQ17" s="39">
        <v>32</v>
      </c>
      <c r="AR17" s="27"/>
      <c r="AS17" s="27"/>
      <c r="AT17" s="7">
        <f>AP12</f>
        <v>0</v>
      </c>
      <c r="AU17" s="8">
        <f>AO26</f>
        <v>0</v>
      </c>
      <c r="AV17" s="7">
        <f>AO24</f>
        <v>1</v>
      </c>
      <c r="AW17" s="8">
        <f>AO22</f>
        <v>0</v>
      </c>
      <c r="AX17" s="7">
        <f>AO20</f>
        <v>0</v>
      </c>
      <c r="AY17" s="8">
        <f>AO18</f>
        <v>1</v>
      </c>
      <c r="AZ17" s="7">
        <f>AO16</f>
        <v>1</v>
      </c>
      <c r="BA17" s="27"/>
      <c r="BB17" s="1">
        <v>22</v>
      </c>
      <c r="BC17" s="1">
        <v>23</v>
      </c>
      <c r="BD17" s="1">
        <v>24</v>
      </c>
      <c r="BE17" s="1">
        <v>25</v>
      </c>
      <c r="BF17" s="1">
        <v>26</v>
      </c>
      <c r="BG17" s="1">
        <v>27</v>
      </c>
      <c r="BH17" s="1">
        <v>28</v>
      </c>
      <c r="BI17" s="27"/>
      <c r="BJ17" s="10">
        <v>30</v>
      </c>
      <c r="BK17" s="10">
        <v>40</v>
      </c>
      <c r="BL17" s="10">
        <v>51</v>
      </c>
      <c r="BM17" s="10">
        <v>45</v>
      </c>
      <c r="BN17" s="10">
        <v>33</v>
      </c>
      <c r="BO17" s="10">
        <v>48</v>
      </c>
      <c r="BP17" s="27"/>
      <c r="BQ17" s="8">
        <f>BC20</f>
        <v>0</v>
      </c>
      <c r="BR17" s="8">
        <f>BF22</f>
        <v>1</v>
      </c>
      <c r="BS17" s="8">
        <f>BC26</f>
        <v>0</v>
      </c>
      <c r="BT17" s="8">
        <f>BD24</f>
        <v>1</v>
      </c>
      <c r="BU17" s="8">
        <f>BF20</f>
        <v>0</v>
      </c>
      <c r="BV17" s="8">
        <f>BG24</f>
        <v>0</v>
      </c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</row>
    <row r="18" spans="1:152" ht="28.2" customHeight="1" thickBot="1" x14ac:dyDescent="0.35">
      <c r="A18" s="27"/>
      <c r="B18" s="11">
        <v>49</v>
      </c>
      <c r="C18" s="11">
        <v>50</v>
      </c>
      <c r="D18" s="11">
        <v>51</v>
      </c>
      <c r="E18" s="11">
        <v>52</v>
      </c>
      <c r="F18" s="11">
        <v>53</v>
      </c>
      <c r="G18" s="11">
        <v>54</v>
      </c>
      <c r="H18" s="11">
        <v>55</v>
      </c>
      <c r="I18" s="11">
        <v>56</v>
      </c>
      <c r="J18" s="11">
        <v>57</v>
      </c>
      <c r="K18" s="11">
        <v>58</v>
      </c>
      <c r="L18" s="11">
        <v>59</v>
      </c>
      <c r="M18" s="11">
        <v>60</v>
      </c>
      <c r="N18" s="11">
        <v>61</v>
      </c>
      <c r="O18" s="11">
        <v>62</v>
      </c>
      <c r="P18" s="11">
        <v>63</v>
      </c>
      <c r="Q18" s="11">
        <v>64</v>
      </c>
      <c r="R18" s="27"/>
      <c r="S18" s="27"/>
      <c r="T18" s="27"/>
      <c r="U18" s="27"/>
      <c r="V18" s="27"/>
      <c r="W18" s="27"/>
      <c r="X18" s="27"/>
      <c r="Y18" s="27"/>
      <c r="Z18" s="27"/>
      <c r="AA18" s="10">
        <v>14</v>
      </c>
      <c r="AB18" s="10">
        <v>6</v>
      </c>
      <c r="AC18" s="10">
        <v>61</v>
      </c>
      <c r="AD18" s="10">
        <v>53</v>
      </c>
      <c r="AE18" s="10">
        <v>45</v>
      </c>
      <c r="AF18" s="10">
        <v>37</v>
      </c>
      <c r="AG18" s="10">
        <v>29</v>
      </c>
      <c r="AH18" s="27"/>
      <c r="AI18" s="27"/>
      <c r="AJ18" s="2">
        <f t="shared" ref="AJ18:AQ18" si="19">AY6</f>
        <v>1</v>
      </c>
      <c r="AK18" s="2">
        <f t="shared" si="19"/>
        <v>1</v>
      </c>
      <c r="AL18" s="2">
        <f t="shared" si="19"/>
        <v>0</v>
      </c>
      <c r="AM18" s="8">
        <f t="shared" si="19"/>
        <v>0</v>
      </c>
      <c r="AN18" s="8">
        <f t="shared" si="19"/>
        <v>0</v>
      </c>
      <c r="AO18" s="8">
        <f t="shared" si="19"/>
        <v>1</v>
      </c>
      <c r="AP18" s="8">
        <f t="shared" si="19"/>
        <v>1</v>
      </c>
      <c r="AQ18" s="9">
        <f t="shared" si="19"/>
        <v>1</v>
      </c>
      <c r="AR18" s="27"/>
      <c r="AS18" s="27"/>
      <c r="AT18" s="8">
        <f>AO14</f>
        <v>0</v>
      </c>
      <c r="AU18" s="7">
        <f>AO12</f>
        <v>0</v>
      </c>
      <c r="AV18" s="8">
        <f>AN26</f>
        <v>0</v>
      </c>
      <c r="AW18" s="7">
        <f>AN24</f>
        <v>1</v>
      </c>
      <c r="AX18" s="8">
        <f>AN22</f>
        <v>1</v>
      </c>
      <c r="AY18" s="7">
        <f>AN20</f>
        <v>0</v>
      </c>
      <c r="AZ18" s="8">
        <f>AN18</f>
        <v>0</v>
      </c>
      <c r="BA18" s="27"/>
      <c r="BB18" s="23">
        <f>AU15</f>
        <v>0</v>
      </c>
      <c r="BC18" s="22">
        <f t="shared" ref="BC18:BG18" si="20">AV15</f>
        <v>1</v>
      </c>
      <c r="BD18" s="23">
        <f t="shared" si="20"/>
        <v>1</v>
      </c>
      <c r="BE18" s="22">
        <f t="shared" si="20"/>
        <v>1</v>
      </c>
      <c r="BF18" s="23">
        <f t="shared" si="20"/>
        <v>0</v>
      </c>
      <c r="BG18" s="22">
        <f t="shared" si="20"/>
        <v>1</v>
      </c>
      <c r="BH18" s="23">
        <f>AT12</f>
        <v>1</v>
      </c>
      <c r="BI18" s="27"/>
      <c r="BJ18" s="10">
        <v>44</v>
      </c>
      <c r="BK18" s="10">
        <v>49</v>
      </c>
      <c r="BL18" s="10">
        <v>39</v>
      </c>
      <c r="BM18" s="10">
        <v>56</v>
      </c>
      <c r="BN18" s="10">
        <v>34</v>
      </c>
      <c r="BO18" s="10">
        <v>53</v>
      </c>
      <c r="BP18" s="27"/>
      <c r="BQ18" s="8">
        <f>BC24</f>
        <v>0</v>
      </c>
      <c r="BR18" s="8">
        <f>BH24</f>
        <v>1</v>
      </c>
      <c r="BS18" s="8">
        <f>BE22</f>
        <v>0</v>
      </c>
      <c r="BT18" s="8">
        <f>BH26</f>
        <v>1</v>
      </c>
      <c r="BU18" s="8">
        <f>BG20</f>
        <v>0</v>
      </c>
      <c r="BV18" s="8">
        <f>BE26</f>
        <v>0</v>
      </c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</row>
    <row r="19" spans="1:152" ht="28.2" customHeight="1" thickBot="1" x14ac:dyDescent="0.35">
      <c r="A19" s="27"/>
      <c r="B19" s="8">
        <f>VALUE(MID($B$4, COLUMN(A1)+16*3,1))</f>
        <v>0</v>
      </c>
      <c r="C19" s="8">
        <f t="shared" ref="C19:Q19" si="21">VALUE(MID($B$4, COLUMN(B1)+16*3,1))</f>
        <v>1</v>
      </c>
      <c r="D19" s="8">
        <f t="shared" si="21"/>
        <v>0</v>
      </c>
      <c r="E19" s="8">
        <f t="shared" si="21"/>
        <v>0</v>
      </c>
      <c r="F19" s="8">
        <f t="shared" si="21"/>
        <v>1</v>
      </c>
      <c r="G19" s="8">
        <f t="shared" si="21"/>
        <v>0</v>
      </c>
      <c r="H19" s="8">
        <f t="shared" si="21"/>
        <v>1</v>
      </c>
      <c r="I19" s="8">
        <f t="shared" si="21"/>
        <v>1</v>
      </c>
      <c r="J19" s="8">
        <f t="shared" si="21"/>
        <v>0</v>
      </c>
      <c r="K19" s="8">
        <f t="shared" si="21"/>
        <v>1</v>
      </c>
      <c r="L19" s="8">
        <f t="shared" si="21"/>
        <v>0</v>
      </c>
      <c r="M19" s="8">
        <f t="shared" si="21"/>
        <v>0</v>
      </c>
      <c r="N19" s="8">
        <f t="shared" si="21"/>
        <v>1</v>
      </c>
      <c r="O19" s="8">
        <f t="shared" si="21"/>
        <v>0</v>
      </c>
      <c r="P19" s="8">
        <f t="shared" si="21"/>
        <v>0</v>
      </c>
      <c r="Q19" s="8">
        <f t="shared" si="21"/>
        <v>1</v>
      </c>
      <c r="R19" s="27"/>
      <c r="S19" s="27"/>
      <c r="T19" s="27"/>
      <c r="U19" s="27"/>
      <c r="V19" s="27"/>
      <c r="W19" s="27"/>
      <c r="X19" s="27"/>
      <c r="Y19" s="27"/>
      <c r="Z19" s="27"/>
      <c r="AA19" s="10">
        <v>21</v>
      </c>
      <c r="AB19" s="10">
        <v>13</v>
      </c>
      <c r="AC19" s="10">
        <v>5</v>
      </c>
      <c r="AD19" s="10">
        <v>28</v>
      </c>
      <c r="AE19" s="10">
        <v>20</v>
      </c>
      <c r="AF19" s="10">
        <v>12</v>
      </c>
      <c r="AG19" s="10">
        <v>4</v>
      </c>
      <c r="AH19" s="27"/>
      <c r="AI19" s="27"/>
      <c r="AJ19" s="24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39">
        <v>40</v>
      </c>
      <c r="AR19" s="27"/>
      <c r="AS19" s="27"/>
      <c r="AT19" s="7">
        <f>AN16</f>
        <v>1</v>
      </c>
      <c r="AU19" s="8">
        <f>AN14</f>
        <v>1</v>
      </c>
      <c r="AV19" s="7">
        <f>AN12</f>
        <v>0</v>
      </c>
      <c r="AW19" s="8">
        <f>AM18</f>
        <v>0</v>
      </c>
      <c r="AX19" s="7">
        <f>AM16</f>
        <v>0</v>
      </c>
      <c r="AY19" s="8">
        <f>AM14</f>
        <v>1</v>
      </c>
      <c r="AZ19" s="7">
        <f>AM12</f>
        <v>1</v>
      </c>
      <c r="BA19" s="27"/>
      <c r="BB19" s="1">
        <v>29</v>
      </c>
      <c r="BC19" s="1">
        <v>30</v>
      </c>
      <c r="BD19" s="1">
        <v>31</v>
      </c>
      <c r="BE19" s="1">
        <v>32</v>
      </c>
      <c r="BF19" s="1">
        <v>33</v>
      </c>
      <c r="BG19" s="1">
        <v>34</v>
      </c>
      <c r="BH19" s="1">
        <v>35</v>
      </c>
      <c r="BI19" s="27"/>
      <c r="BJ19" s="10">
        <v>46</v>
      </c>
      <c r="BK19" s="10">
        <v>42</v>
      </c>
      <c r="BL19" s="10">
        <v>50</v>
      </c>
      <c r="BM19" s="10">
        <v>36</v>
      </c>
      <c r="BN19" s="10">
        <v>29</v>
      </c>
      <c r="BO19" s="10">
        <v>32</v>
      </c>
      <c r="BP19" s="27"/>
      <c r="BQ19" s="8">
        <f>BE24</f>
        <v>1</v>
      </c>
      <c r="BR19" s="8">
        <f>BH22</f>
        <v>0</v>
      </c>
      <c r="BS19" s="8">
        <f>BB26</f>
        <v>1</v>
      </c>
      <c r="BT19" s="8">
        <f>BB22</f>
        <v>0</v>
      </c>
      <c r="BU19" s="8">
        <f>BB20</f>
        <v>0</v>
      </c>
      <c r="BV19" s="8">
        <f>BE20</f>
        <v>1</v>
      </c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</row>
    <row r="20" spans="1:152" ht="28.2" customHeight="1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1">
        <f t="shared" ref="AJ20:AQ20" si="22">BG6</f>
        <v>0</v>
      </c>
      <c r="AK20" s="21">
        <f t="shared" si="22"/>
        <v>0</v>
      </c>
      <c r="AL20" s="21">
        <f t="shared" si="22"/>
        <v>0</v>
      </c>
      <c r="AM20" s="21">
        <f t="shared" si="22"/>
        <v>1</v>
      </c>
      <c r="AN20" s="7">
        <f t="shared" si="22"/>
        <v>0</v>
      </c>
      <c r="AO20" s="7">
        <f t="shared" si="22"/>
        <v>0</v>
      </c>
      <c r="AP20" s="7">
        <f t="shared" si="22"/>
        <v>1</v>
      </c>
      <c r="AQ20" s="9">
        <f t="shared" si="22"/>
        <v>1</v>
      </c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7">
        <f t="shared" ref="BB20:BG20" si="23">AU16</f>
        <v>0</v>
      </c>
      <c r="BC20" s="8">
        <f t="shared" si="23"/>
        <v>0</v>
      </c>
      <c r="BD20" s="7">
        <f t="shared" si="23"/>
        <v>1</v>
      </c>
      <c r="BE20" s="8">
        <f t="shared" si="23"/>
        <v>1</v>
      </c>
      <c r="BF20" s="7">
        <f t="shared" si="23"/>
        <v>0</v>
      </c>
      <c r="BG20" s="8">
        <f t="shared" si="23"/>
        <v>0</v>
      </c>
      <c r="BH20" s="7">
        <f>AT17</f>
        <v>0</v>
      </c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</row>
    <row r="21" spans="1:152" ht="28.2" customHeight="1" x14ac:dyDescent="0.3">
      <c r="A21" s="27"/>
      <c r="B21" s="130" t="s">
        <v>3</v>
      </c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2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4">
        <v>41</v>
      </c>
      <c r="AK21" s="1">
        <v>42</v>
      </c>
      <c r="AL21" s="1">
        <v>43</v>
      </c>
      <c r="AM21" s="1">
        <v>44</v>
      </c>
      <c r="AN21" s="1">
        <v>45</v>
      </c>
      <c r="AO21" s="1">
        <v>46</v>
      </c>
      <c r="AP21" s="1">
        <v>47</v>
      </c>
      <c r="AQ21" s="39">
        <v>48</v>
      </c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1">
        <v>36</v>
      </c>
      <c r="BC21" s="1">
        <v>37</v>
      </c>
      <c r="BD21" s="1">
        <v>38</v>
      </c>
      <c r="BE21" s="1">
        <v>39</v>
      </c>
      <c r="BF21" s="1">
        <v>40</v>
      </c>
      <c r="BG21" s="1">
        <v>41</v>
      </c>
      <c r="BH21" s="1">
        <v>42</v>
      </c>
      <c r="BI21" s="27"/>
      <c r="BJ21" s="27"/>
      <c r="BK21" s="27"/>
      <c r="BL21" s="27"/>
      <c r="BM21" s="27"/>
      <c r="BN21" s="27"/>
      <c r="BO21" s="1">
        <v>1</v>
      </c>
      <c r="BP21" s="1">
        <v>2</v>
      </c>
      <c r="BQ21" s="1">
        <v>3</v>
      </c>
      <c r="BR21" s="1">
        <v>4</v>
      </c>
      <c r="BS21" s="1">
        <v>5</v>
      </c>
      <c r="BT21" s="1">
        <v>6</v>
      </c>
      <c r="BU21" s="1">
        <v>7</v>
      </c>
      <c r="BV21" s="1">
        <v>8</v>
      </c>
      <c r="BW21" s="1">
        <v>9</v>
      </c>
      <c r="BX21" s="1">
        <v>10</v>
      </c>
      <c r="BY21" s="1">
        <v>11</v>
      </c>
      <c r="BZ21" s="1">
        <v>12</v>
      </c>
      <c r="CA21" s="1">
        <v>13</v>
      </c>
      <c r="CB21" s="1">
        <v>14</v>
      </c>
      <c r="CC21" s="1">
        <v>15</v>
      </c>
      <c r="CD21" s="1">
        <v>16</v>
      </c>
      <c r="CE21" s="1">
        <v>17</v>
      </c>
      <c r="CF21" s="1">
        <v>18</v>
      </c>
      <c r="CG21" s="1">
        <v>19</v>
      </c>
      <c r="CH21" s="1">
        <v>20</v>
      </c>
      <c r="CI21" s="1">
        <v>21</v>
      </c>
      <c r="CJ21" s="1">
        <v>22</v>
      </c>
      <c r="CK21" s="1">
        <v>23</v>
      </c>
      <c r="CL21" s="1">
        <v>24</v>
      </c>
      <c r="CM21" s="1">
        <v>25</v>
      </c>
      <c r="CN21" s="1">
        <v>26</v>
      </c>
      <c r="CO21" s="1">
        <v>27</v>
      </c>
      <c r="CP21" s="1">
        <v>28</v>
      </c>
      <c r="CQ21" s="1">
        <v>29</v>
      </c>
      <c r="CR21" s="1">
        <v>30</v>
      </c>
      <c r="CS21" s="1">
        <v>31</v>
      </c>
      <c r="CT21" s="1">
        <v>32</v>
      </c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</row>
    <row r="22" spans="1:152" ht="28.2" customHeight="1" x14ac:dyDescent="0.3">
      <c r="A22" s="27"/>
      <c r="B22" s="8">
        <f>K19</f>
        <v>1</v>
      </c>
      <c r="C22" s="8">
        <f>C19</f>
        <v>1</v>
      </c>
      <c r="D22" s="8">
        <f>K17</f>
        <v>1</v>
      </c>
      <c r="E22" s="8">
        <f>C17</f>
        <v>1</v>
      </c>
      <c r="F22" s="8">
        <f>K15</f>
        <v>1</v>
      </c>
      <c r="G22" s="8">
        <f>C15</f>
        <v>1</v>
      </c>
      <c r="H22" s="8">
        <f>K13</f>
        <v>1</v>
      </c>
      <c r="I22" s="8">
        <f>C13</f>
        <v>1</v>
      </c>
      <c r="J22" s="8">
        <f>M19</f>
        <v>0</v>
      </c>
      <c r="K22" s="8">
        <f>E19</f>
        <v>0</v>
      </c>
      <c r="L22" s="8">
        <f>M17</f>
        <v>0</v>
      </c>
      <c r="M22" s="8">
        <f>E17</f>
        <v>0</v>
      </c>
      <c r="N22" s="8">
        <f>M15</f>
        <v>0</v>
      </c>
      <c r="O22" s="8">
        <f>E15</f>
        <v>1</v>
      </c>
      <c r="P22" s="8">
        <f>M13</f>
        <v>0</v>
      </c>
      <c r="Q22" s="8">
        <f>E13</f>
        <v>1</v>
      </c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">
        <f t="shared" ref="AJ22:AQ22" si="24">BO6</f>
        <v>1</v>
      </c>
      <c r="AK22" s="2">
        <f t="shared" si="24"/>
        <v>0</v>
      </c>
      <c r="AL22" s="2">
        <f t="shared" si="24"/>
        <v>0</v>
      </c>
      <c r="AM22" s="2">
        <f t="shared" si="24"/>
        <v>0</v>
      </c>
      <c r="AN22" s="8">
        <f t="shared" si="24"/>
        <v>1</v>
      </c>
      <c r="AO22" s="8">
        <f t="shared" si="24"/>
        <v>0</v>
      </c>
      <c r="AP22" s="8">
        <f t="shared" si="24"/>
        <v>0</v>
      </c>
      <c r="AQ22" s="9">
        <f t="shared" si="24"/>
        <v>1</v>
      </c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8">
        <f t="shared" ref="BB22:BG22" si="25">AU17</f>
        <v>0</v>
      </c>
      <c r="BC22" s="7">
        <f t="shared" si="25"/>
        <v>1</v>
      </c>
      <c r="BD22" s="8">
        <f t="shared" si="25"/>
        <v>0</v>
      </c>
      <c r="BE22" s="7">
        <f t="shared" si="25"/>
        <v>0</v>
      </c>
      <c r="BF22" s="8">
        <f t="shared" si="25"/>
        <v>1</v>
      </c>
      <c r="BG22" s="7">
        <f t="shared" si="25"/>
        <v>1</v>
      </c>
      <c r="BH22" s="8">
        <f>AT18</f>
        <v>0</v>
      </c>
      <c r="BI22" s="27"/>
      <c r="BJ22" s="27"/>
      <c r="BK22" s="27"/>
      <c r="BL22" s="27"/>
      <c r="BM22" s="27"/>
      <c r="BN22" s="27"/>
      <c r="BO22" s="14">
        <f>AH28</f>
        <v>0</v>
      </c>
      <c r="BP22" s="14">
        <f t="shared" ref="BP22:CT22" si="26">AI28</f>
        <v>0</v>
      </c>
      <c r="BQ22" s="14">
        <f t="shared" si="26"/>
        <v>0</v>
      </c>
      <c r="BR22" s="14">
        <f t="shared" si="26"/>
        <v>0</v>
      </c>
      <c r="BS22" s="14">
        <f t="shared" si="26"/>
        <v>0</v>
      </c>
      <c r="BT22" s="14">
        <f t="shared" si="26"/>
        <v>0</v>
      </c>
      <c r="BU22" s="14">
        <f t="shared" si="26"/>
        <v>0</v>
      </c>
      <c r="BV22" s="14">
        <f t="shared" si="26"/>
        <v>0</v>
      </c>
      <c r="BW22" s="14">
        <f t="shared" si="26"/>
        <v>0</v>
      </c>
      <c r="BX22" s="14">
        <f t="shared" si="26"/>
        <v>0</v>
      </c>
      <c r="BY22" s="14">
        <f t="shared" si="26"/>
        <v>0</v>
      </c>
      <c r="BZ22" s="14">
        <f t="shared" si="26"/>
        <v>0</v>
      </c>
      <c r="CA22" s="14">
        <f t="shared" si="26"/>
        <v>0</v>
      </c>
      <c r="CB22" s="14">
        <f t="shared" si="26"/>
        <v>0</v>
      </c>
      <c r="CC22" s="14">
        <f t="shared" si="26"/>
        <v>0</v>
      </c>
      <c r="CD22" s="14">
        <f t="shared" si="26"/>
        <v>0</v>
      </c>
      <c r="CE22" s="14">
        <f t="shared" si="26"/>
        <v>1</v>
      </c>
      <c r="CF22" s="14">
        <f t="shared" si="26"/>
        <v>1</v>
      </c>
      <c r="CG22" s="14">
        <f t="shared" si="26"/>
        <v>1</v>
      </c>
      <c r="CH22" s="14">
        <f t="shared" si="26"/>
        <v>1</v>
      </c>
      <c r="CI22" s="14">
        <f t="shared" si="26"/>
        <v>1</v>
      </c>
      <c r="CJ22" s="14">
        <f t="shared" si="26"/>
        <v>0</v>
      </c>
      <c r="CK22" s="14">
        <f t="shared" si="26"/>
        <v>1</v>
      </c>
      <c r="CL22" s="14">
        <f t="shared" si="26"/>
        <v>0</v>
      </c>
      <c r="CM22" s="14">
        <f t="shared" si="26"/>
        <v>0</v>
      </c>
      <c r="CN22" s="14">
        <f t="shared" si="26"/>
        <v>1</v>
      </c>
      <c r="CO22" s="14">
        <f t="shared" si="26"/>
        <v>0</v>
      </c>
      <c r="CP22" s="14">
        <f t="shared" si="26"/>
        <v>0</v>
      </c>
      <c r="CQ22" s="14">
        <f t="shared" si="26"/>
        <v>1</v>
      </c>
      <c r="CR22" s="14">
        <f t="shared" si="26"/>
        <v>1</v>
      </c>
      <c r="CS22" s="14">
        <f t="shared" si="26"/>
        <v>1</v>
      </c>
      <c r="CT22" s="14">
        <f t="shared" si="26"/>
        <v>0</v>
      </c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</row>
    <row r="23" spans="1:152" ht="28.2" customHeight="1" thickBot="1" x14ac:dyDescent="0.35">
      <c r="A23" s="27"/>
      <c r="B23" s="8">
        <f>O19</f>
        <v>0</v>
      </c>
      <c r="C23" s="8">
        <f>G19</f>
        <v>0</v>
      </c>
      <c r="D23" s="8">
        <f>O17</f>
        <v>0</v>
      </c>
      <c r="E23" s="8">
        <f>G17</f>
        <v>1</v>
      </c>
      <c r="F23" s="8">
        <f>O15</f>
        <v>1</v>
      </c>
      <c r="G23" s="8">
        <f>G15</f>
        <v>1</v>
      </c>
      <c r="H23" s="8">
        <f>O13</f>
        <v>1</v>
      </c>
      <c r="I23" s="8">
        <f>G13</f>
        <v>0</v>
      </c>
      <c r="J23" s="8">
        <f>Q19</f>
        <v>1</v>
      </c>
      <c r="K23" s="8">
        <f>I19</f>
        <v>1</v>
      </c>
      <c r="L23" s="8">
        <f>Q17</f>
        <v>1</v>
      </c>
      <c r="M23" s="8">
        <f>I17</f>
        <v>0</v>
      </c>
      <c r="N23" s="8">
        <f>Q15</f>
        <v>1</v>
      </c>
      <c r="O23" s="8">
        <f>I15</f>
        <v>0</v>
      </c>
      <c r="P23" s="8">
        <f>Q13</f>
        <v>1</v>
      </c>
      <c r="Q23" s="8">
        <f>I13</f>
        <v>0</v>
      </c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4">
        <v>49</v>
      </c>
      <c r="AK23" s="1">
        <v>50</v>
      </c>
      <c r="AL23" s="1">
        <v>51</v>
      </c>
      <c r="AM23" s="1">
        <v>52</v>
      </c>
      <c r="AN23" s="1">
        <v>53</v>
      </c>
      <c r="AO23" s="1">
        <v>54</v>
      </c>
      <c r="AP23" s="1">
        <v>55</v>
      </c>
      <c r="AQ23" s="39">
        <v>56</v>
      </c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1">
        <v>43</v>
      </c>
      <c r="BC23" s="1">
        <v>44</v>
      </c>
      <c r="BD23" s="1">
        <v>45</v>
      </c>
      <c r="BE23" s="1">
        <v>46</v>
      </c>
      <c r="BF23" s="1">
        <v>47</v>
      </c>
      <c r="BG23" s="1">
        <v>48</v>
      </c>
      <c r="BH23" s="1">
        <v>49</v>
      </c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</row>
    <row r="24" spans="1:152" ht="28.2" customHeight="1" thickBot="1" x14ac:dyDescent="0.35">
      <c r="A24" s="27"/>
      <c r="B24" s="8">
        <f>J19</f>
        <v>0</v>
      </c>
      <c r="C24" s="8">
        <f>B19</f>
        <v>0</v>
      </c>
      <c r="D24" s="8">
        <f>J17</f>
        <v>0</v>
      </c>
      <c r="E24" s="8">
        <f>B17</f>
        <v>0</v>
      </c>
      <c r="F24" s="8">
        <f>J15</f>
        <v>0</v>
      </c>
      <c r="G24" s="8">
        <f>B15</f>
        <v>0</v>
      </c>
      <c r="H24" s="8">
        <f>J13</f>
        <v>0</v>
      </c>
      <c r="I24" s="8">
        <f>B13</f>
        <v>0</v>
      </c>
      <c r="J24" s="8">
        <f>L19</f>
        <v>0</v>
      </c>
      <c r="K24" s="8">
        <f>D19</f>
        <v>0</v>
      </c>
      <c r="L24" s="8">
        <f>L17</f>
        <v>0</v>
      </c>
      <c r="M24" s="8">
        <f>D17</f>
        <v>0</v>
      </c>
      <c r="N24" s="8">
        <f>L15</f>
        <v>0</v>
      </c>
      <c r="O24" s="8">
        <f>D15</f>
        <v>0</v>
      </c>
      <c r="P24" s="8">
        <f>L13</f>
        <v>0</v>
      </c>
      <c r="Q24" s="8">
        <f>D13</f>
        <v>0</v>
      </c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1">
        <f t="shared" ref="AJ24:AQ24" si="27">BW6</f>
        <v>1</v>
      </c>
      <c r="AK24" s="21">
        <f t="shared" si="27"/>
        <v>1</v>
      </c>
      <c r="AL24" s="21">
        <f t="shared" si="27"/>
        <v>0</v>
      </c>
      <c r="AM24" s="21">
        <f t="shared" si="27"/>
        <v>1</v>
      </c>
      <c r="AN24" s="7">
        <f t="shared" si="27"/>
        <v>1</v>
      </c>
      <c r="AO24" s="7">
        <f t="shared" si="27"/>
        <v>1</v>
      </c>
      <c r="AP24" s="7">
        <f t="shared" si="27"/>
        <v>0</v>
      </c>
      <c r="AQ24" s="9">
        <f t="shared" si="27"/>
        <v>0</v>
      </c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7">
        <f t="shared" ref="BB24:BG24" si="28">AU18</f>
        <v>0</v>
      </c>
      <c r="BC24" s="8">
        <f t="shared" si="28"/>
        <v>0</v>
      </c>
      <c r="BD24" s="7">
        <f t="shared" si="28"/>
        <v>1</v>
      </c>
      <c r="BE24" s="8">
        <f t="shared" si="28"/>
        <v>1</v>
      </c>
      <c r="BF24" s="7">
        <f t="shared" si="28"/>
        <v>0</v>
      </c>
      <c r="BG24" s="8">
        <f t="shared" si="28"/>
        <v>0</v>
      </c>
      <c r="BH24" s="7">
        <f>AT19</f>
        <v>1</v>
      </c>
      <c r="BI24" s="27"/>
      <c r="BJ24" s="27"/>
      <c r="BK24" s="27"/>
      <c r="BL24" s="27"/>
      <c r="BM24" s="27"/>
      <c r="BN24" s="27"/>
      <c r="BO24" s="123" t="s">
        <v>4</v>
      </c>
      <c r="BP24" s="124"/>
      <c r="BQ24" s="124"/>
      <c r="BR24" s="124"/>
      <c r="BS24" s="124"/>
      <c r="BT24" s="125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108" t="s">
        <v>0</v>
      </c>
      <c r="CF24" s="108"/>
      <c r="CG24" s="27">
        <f>BQ12</f>
        <v>0</v>
      </c>
      <c r="CH24" s="27">
        <f t="shared" ref="CH24:CL24" si="29">BR12</f>
        <v>0</v>
      </c>
      <c r="CI24" s="27">
        <f t="shared" si="29"/>
        <v>0</v>
      </c>
      <c r="CJ24" s="27">
        <f t="shared" si="29"/>
        <v>1</v>
      </c>
      <c r="CK24" s="27">
        <f t="shared" si="29"/>
        <v>1</v>
      </c>
      <c r="CL24" s="27">
        <f t="shared" si="29"/>
        <v>1</v>
      </c>
      <c r="CM24" s="27">
        <f>BQ13</f>
        <v>0</v>
      </c>
      <c r="CN24" s="27">
        <f t="shared" ref="CN24:CR24" si="30">BR13</f>
        <v>1</v>
      </c>
      <c r="CO24" s="27">
        <f t="shared" si="30"/>
        <v>0</v>
      </c>
      <c r="CP24" s="27">
        <f t="shared" si="30"/>
        <v>0</v>
      </c>
      <c r="CQ24" s="27">
        <f t="shared" si="30"/>
        <v>0</v>
      </c>
      <c r="CR24" s="27">
        <f t="shared" si="30"/>
        <v>0</v>
      </c>
      <c r="CS24" s="27">
        <f>BQ14</f>
        <v>1</v>
      </c>
      <c r="CT24" s="27">
        <f t="shared" ref="CT24:CX24" si="31">BR14</f>
        <v>0</v>
      </c>
      <c r="CU24" s="27">
        <f t="shared" si="31"/>
        <v>1</v>
      </c>
      <c r="CV24" s="27">
        <f t="shared" si="31"/>
        <v>1</v>
      </c>
      <c r="CW24" s="27">
        <f t="shared" si="31"/>
        <v>0</v>
      </c>
      <c r="CX24" s="27">
        <f t="shared" si="31"/>
        <v>0</v>
      </c>
      <c r="CY24" s="27">
        <f>BQ15</f>
        <v>1</v>
      </c>
      <c r="CZ24" s="27">
        <f t="shared" ref="CZ24:DD24" si="32">BR15</f>
        <v>0</v>
      </c>
      <c r="DA24" s="27">
        <f t="shared" si="32"/>
        <v>1</v>
      </c>
      <c r="DB24" s="27">
        <f t="shared" si="32"/>
        <v>0</v>
      </c>
      <c r="DC24" s="27">
        <f t="shared" si="32"/>
        <v>1</v>
      </c>
      <c r="DD24" s="27">
        <f t="shared" si="32"/>
        <v>1</v>
      </c>
      <c r="DE24" s="27">
        <f>BQ16</f>
        <v>1</v>
      </c>
      <c r="DF24" s="27">
        <f t="shared" ref="DF24:DJ24" si="33">BR16</f>
        <v>0</v>
      </c>
      <c r="DG24" s="27">
        <f t="shared" si="33"/>
        <v>1</v>
      </c>
      <c r="DH24" s="27">
        <f t="shared" si="33"/>
        <v>1</v>
      </c>
      <c r="DI24" s="27">
        <f t="shared" si="33"/>
        <v>0</v>
      </c>
      <c r="DJ24" s="27">
        <f t="shared" si="33"/>
        <v>1</v>
      </c>
      <c r="DK24" s="27">
        <f>BQ17</f>
        <v>0</v>
      </c>
      <c r="DL24" s="27">
        <f t="shared" ref="DL24:DP24" si="34">BR17</f>
        <v>1</v>
      </c>
      <c r="DM24" s="27">
        <f t="shared" si="34"/>
        <v>0</v>
      </c>
      <c r="DN24" s="27">
        <f t="shared" si="34"/>
        <v>1</v>
      </c>
      <c r="DO24" s="27">
        <f t="shared" si="34"/>
        <v>0</v>
      </c>
      <c r="DP24" s="27">
        <f t="shared" si="34"/>
        <v>0</v>
      </c>
      <c r="DQ24" s="27">
        <f>BQ18</f>
        <v>0</v>
      </c>
      <c r="DR24" s="27">
        <f t="shared" ref="DR24:DV24" si="35">BR18</f>
        <v>1</v>
      </c>
      <c r="DS24" s="27">
        <f t="shared" si="35"/>
        <v>0</v>
      </c>
      <c r="DT24" s="27">
        <f t="shared" si="35"/>
        <v>1</v>
      </c>
      <c r="DU24" s="27">
        <f t="shared" si="35"/>
        <v>0</v>
      </c>
      <c r="DV24" s="27">
        <f t="shared" si="35"/>
        <v>0</v>
      </c>
      <c r="DW24" s="27">
        <f>BQ19</f>
        <v>1</v>
      </c>
      <c r="DX24" s="27">
        <f t="shared" ref="DX24:EB24" si="36">BR19</f>
        <v>0</v>
      </c>
      <c r="DY24" s="27">
        <f t="shared" si="36"/>
        <v>1</v>
      </c>
      <c r="DZ24" s="27">
        <f t="shared" si="36"/>
        <v>0</v>
      </c>
      <c r="EA24" s="27">
        <f t="shared" si="36"/>
        <v>0</v>
      </c>
      <c r="EB24" s="27">
        <f t="shared" si="36"/>
        <v>1</v>
      </c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</row>
    <row r="25" spans="1:152" ht="28.2" customHeight="1" thickBot="1" x14ac:dyDescent="0.35">
      <c r="A25" s="27"/>
      <c r="B25" s="8">
        <f>N19</f>
        <v>1</v>
      </c>
      <c r="C25" s="8">
        <f>F19</f>
        <v>1</v>
      </c>
      <c r="D25" s="8">
        <f>N17</f>
        <v>1</v>
      </c>
      <c r="E25" s="8">
        <f>F17</f>
        <v>1</v>
      </c>
      <c r="F25" s="8">
        <f>N15</f>
        <v>1</v>
      </c>
      <c r="G25" s="8">
        <f>F15</f>
        <v>0</v>
      </c>
      <c r="H25" s="8">
        <f>N13</f>
        <v>1</v>
      </c>
      <c r="I25" s="8">
        <f>F13</f>
        <v>0</v>
      </c>
      <c r="J25" s="8">
        <f>P19</f>
        <v>0</v>
      </c>
      <c r="K25" s="8">
        <f>H19</f>
        <v>1</v>
      </c>
      <c r="L25" s="8">
        <f>P17</f>
        <v>0</v>
      </c>
      <c r="M25" s="8">
        <f>H17</f>
        <v>0</v>
      </c>
      <c r="N25" s="8">
        <f>P15</f>
        <v>1</v>
      </c>
      <c r="O25" s="8">
        <f>H15</f>
        <v>1</v>
      </c>
      <c r="P25" s="8">
        <f>P13</f>
        <v>1</v>
      </c>
      <c r="Q25" s="8">
        <f>H13</f>
        <v>0</v>
      </c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4">
        <v>57</v>
      </c>
      <c r="AK25" s="1">
        <v>58</v>
      </c>
      <c r="AL25" s="1">
        <v>59</v>
      </c>
      <c r="AM25" s="1">
        <v>60</v>
      </c>
      <c r="AN25" s="1">
        <v>61</v>
      </c>
      <c r="AO25" s="1">
        <v>62</v>
      </c>
      <c r="AP25" s="1">
        <v>63</v>
      </c>
      <c r="AQ25" s="39">
        <v>64</v>
      </c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1">
        <v>50</v>
      </c>
      <c r="BC25" s="1">
        <v>51</v>
      </c>
      <c r="BD25" s="1">
        <v>52</v>
      </c>
      <c r="BE25" s="1">
        <v>53</v>
      </c>
      <c r="BF25" s="1">
        <v>54</v>
      </c>
      <c r="BG25" s="1">
        <v>55</v>
      </c>
      <c r="BH25" s="1">
        <v>56</v>
      </c>
      <c r="BI25" s="27"/>
      <c r="BJ25" s="27"/>
      <c r="BK25" s="27"/>
      <c r="BL25" s="27"/>
      <c r="BM25" s="27"/>
      <c r="BN25" s="27"/>
      <c r="BO25" s="10">
        <v>32</v>
      </c>
      <c r="BP25" s="10">
        <v>1</v>
      </c>
      <c r="BQ25" s="10">
        <v>2</v>
      </c>
      <c r="BR25" s="10">
        <v>3</v>
      </c>
      <c r="BS25" s="10">
        <v>4</v>
      </c>
      <c r="BT25" s="10">
        <v>5</v>
      </c>
      <c r="BU25" s="27"/>
      <c r="BV25" s="27"/>
      <c r="BW25" s="14">
        <f>CT22</f>
        <v>0</v>
      </c>
      <c r="BX25" s="14">
        <f>BO22</f>
        <v>0</v>
      </c>
      <c r="BY25" s="14">
        <f t="shared" ref="BY25:CB25" si="37">BP22</f>
        <v>0</v>
      </c>
      <c r="BZ25" s="14">
        <f t="shared" si="37"/>
        <v>0</v>
      </c>
      <c r="CA25" s="14">
        <f t="shared" si="37"/>
        <v>0</v>
      </c>
      <c r="CB25" s="14">
        <f t="shared" si="37"/>
        <v>0</v>
      </c>
      <c r="CC25" s="27"/>
      <c r="CD25" s="30"/>
      <c r="CE25" s="140" t="s">
        <v>9</v>
      </c>
      <c r="CF25" s="140"/>
      <c r="CG25" s="27">
        <f>BW25</f>
        <v>0</v>
      </c>
      <c r="CH25" s="27">
        <f t="shared" ref="CH25:CL25" si="38">BX25</f>
        <v>0</v>
      </c>
      <c r="CI25" s="27">
        <f t="shared" si="38"/>
        <v>0</v>
      </c>
      <c r="CJ25" s="27">
        <f t="shared" si="38"/>
        <v>0</v>
      </c>
      <c r="CK25" s="27">
        <f t="shared" si="38"/>
        <v>0</v>
      </c>
      <c r="CL25" s="27">
        <f t="shared" si="38"/>
        <v>0</v>
      </c>
      <c r="CM25" s="27">
        <f>BW26</f>
        <v>0</v>
      </c>
      <c r="CN25" s="27">
        <f t="shared" ref="CN25:CR25" si="39">BX26</f>
        <v>0</v>
      </c>
      <c r="CO25" s="27">
        <f t="shared" si="39"/>
        <v>0</v>
      </c>
      <c r="CP25" s="27">
        <f t="shared" si="39"/>
        <v>0</v>
      </c>
      <c r="CQ25" s="27">
        <f t="shared" si="39"/>
        <v>0</v>
      </c>
      <c r="CR25" s="27">
        <f t="shared" si="39"/>
        <v>0</v>
      </c>
      <c r="CS25" s="27">
        <f>BW27</f>
        <v>0</v>
      </c>
      <c r="CT25" s="27">
        <f t="shared" ref="CT25:CX25" si="40">BX27</f>
        <v>0</v>
      </c>
      <c r="CU25" s="27">
        <f t="shared" si="40"/>
        <v>0</v>
      </c>
      <c r="CV25" s="27">
        <f t="shared" si="40"/>
        <v>0</v>
      </c>
      <c r="CW25" s="27">
        <f t="shared" si="40"/>
        <v>0</v>
      </c>
      <c r="CX25" s="27">
        <f t="shared" si="40"/>
        <v>0</v>
      </c>
      <c r="CY25" s="27">
        <f>BW28</f>
        <v>0</v>
      </c>
      <c r="CZ25" s="27">
        <f t="shared" ref="CZ25:DD25" si="41">BX28</f>
        <v>0</v>
      </c>
      <c r="DA25" s="27">
        <f t="shared" si="41"/>
        <v>0</v>
      </c>
      <c r="DB25" s="27">
        <f t="shared" si="41"/>
        <v>0</v>
      </c>
      <c r="DC25" s="27">
        <f t="shared" si="41"/>
        <v>0</v>
      </c>
      <c r="DD25" s="27">
        <f t="shared" si="41"/>
        <v>1</v>
      </c>
      <c r="DE25" s="27">
        <f>BW29</f>
        <v>0</v>
      </c>
      <c r="DF25" s="27">
        <f t="shared" ref="DF25:DJ25" si="42">BX29</f>
        <v>1</v>
      </c>
      <c r="DG25" s="27">
        <f t="shared" si="42"/>
        <v>1</v>
      </c>
      <c r="DH25" s="27">
        <f t="shared" si="42"/>
        <v>1</v>
      </c>
      <c r="DI25" s="27">
        <f t="shared" si="42"/>
        <v>1</v>
      </c>
      <c r="DJ25" s="27">
        <f t="shared" si="42"/>
        <v>1</v>
      </c>
      <c r="DK25" s="27">
        <f>BW30</f>
        <v>1</v>
      </c>
      <c r="DL25" s="27">
        <f t="shared" ref="DL25:DP25" si="43">BX30</f>
        <v>1</v>
      </c>
      <c r="DM25" s="27">
        <f t="shared" si="43"/>
        <v>0</v>
      </c>
      <c r="DN25" s="27">
        <f t="shared" si="43"/>
        <v>1</v>
      </c>
      <c r="DO25" s="27">
        <f t="shared" si="43"/>
        <v>0</v>
      </c>
      <c r="DP25" s="27">
        <f t="shared" si="43"/>
        <v>0</v>
      </c>
      <c r="DQ25" s="27">
        <f>BW31</f>
        <v>0</v>
      </c>
      <c r="DR25" s="27">
        <f t="shared" ref="DR25:DV25" si="44">BX31</f>
        <v>0</v>
      </c>
      <c r="DS25" s="27">
        <f t="shared" si="44"/>
        <v>1</v>
      </c>
      <c r="DT25" s="27">
        <f t="shared" si="44"/>
        <v>0</v>
      </c>
      <c r="DU25" s="27">
        <f t="shared" si="44"/>
        <v>0</v>
      </c>
      <c r="DV25" s="27">
        <f t="shared" si="44"/>
        <v>1</v>
      </c>
      <c r="DW25" s="27">
        <f>BW32</f>
        <v>0</v>
      </c>
      <c r="DX25" s="27">
        <f t="shared" ref="DX25:EB25" si="45">BX32</f>
        <v>1</v>
      </c>
      <c r="DY25" s="27">
        <f t="shared" si="45"/>
        <v>1</v>
      </c>
      <c r="DZ25" s="27">
        <f t="shared" si="45"/>
        <v>1</v>
      </c>
      <c r="EA25" s="27">
        <f t="shared" si="45"/>
        <v>0</v>
      </c>
      <c r="EB25" s="27">
        <f t="shared" si="45"/>
        <v>0</v>
      </c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</row>
    <row r="26" spans="1:152" ht="28.2" customHeight="1" thickBot="1" x14ac:dyDescent="0.3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">
        <f t="shared" ref="AJ26:AQ26" si="46">CE6</f>
        <v>1</v>
      </c>
      <c r="AK26" s="2">
        <f t="shared" si="46"/>
        <v>0</v>
      </c>
      <c r="AL26" s="2">
        <f t="shared" si="46"/>
        <v>1</v>
      </c>
      <c r="AM26" s="2">
        <f t="shared" si="46"/>
        <v>1</v>
      </c>
      <c r="AN26" s="8">
        <f t="shared" si="46"/>
        <v>0</v>
      </c>
      <c r="AO26" s="8">
        <f t="shared" si="46"/>
        <v>0</v>
      </c>
      <c r="AP26" s="8">
        <f t="shared" si="46"/>
        <v>1</v>
      </c>
      <c r="AQ26" s="9">
        <f t="shared" si="46"/>
        <v>1</v>
      </c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8">
        <f t="shared" ref="BB26:BG26" si="47">AU19</f>
        <v>1</v>
      </c>
      <c r="BC26" s="7">
        <f t="shared" si="47"/>
        <v>0</v>
      </c>
      <c r="BD26" s="8">
        <f t="shared" si="47"/>
        <v>0</v>
      </c>
      <c r="BE26" s="7">
        <f t="shared" si="47"/>
        <v>0</v>
      </c>
      <c r="BF26" s="8">
        <f t="shared" si="47"/>
        <v>1</v>
      </c>
      <c r="BG26" s="7">
        <f t="shared" si="47"/>
        <v>1</v>
      </c>
      <c r="BH26" s="8">
        <f>AT16</f>
        <v>1</v>
      </c>
      <c r="BI26" s="27"/>
      <c r="BJ26" s="27"/>
      <c r="BK26" s="27"/>
      <c r="BL26" s="27"/>
      <c r="BM26" s="27"/>
      <c r="BN26" s="27"/>
      <c r="BO26" s="10">
        <v>4</v>
      </c>
      <c r="BP26" s="10">
        <v>5</v>
      </c>
      <c r="BQ26" s="10">
        <v>6</v>
      </c>
      <c r="BR26" s="10">
        <v>7</v>
      </c>
      <c r="BS26" s="10">
        <v>8</v>
      </c>
      <c r="BT26" s="10">
        <v>9</v>
      </c>
      <c r="BU26" s="27"/>
      <c r="BV26" s="27"/>
      <c r="BW26" s="14">
        <f>BR22</f>
        <v>0</v>
      </c>
      <c r="BX26" s="14">
        <f t="shared" ref="BX26:CB26" si="48">BS22</f>
        <v>0</v>
      </c>
      <c r="BY26" s="14">
        <f t="shared" si="48"/>
        <v>0</v>
      </c>
      <c r="BZ26" s="14">
        <f t="shared" si="48"/>
        <v>0</v>
      </c>
      <c r="CA26" s="14">
        <f t="shared" si="48"/>
        <v>0</v>
      </c>
      <c r="CB26" s="14">
        <f t="shared" si="48"/>
        <v>0</v>
      </c>
      <c r="CC26" s="27"/>
      <c r="CD26" s="30"/>
      <c r="CE26" s="140" t="s">
        <v>10</v>
      </c>
      <c r="CF26" s="140"/>
      <c r="CG26" s="40">
        <f>IF(_xlfn.XOR(CG24,CG25), 1, 0)</f>
        <v>0</v>
      </c>
      <c r="CH26" s="41">
        <f t="shared" ref="CH26:EA26" si="49">IF(_xlfn.XOR(CH24,CH25), 1, 0)</f>
        <v>0</v>
      </c>
      <c r="CI26" s="41">
        <f t="shared" si="49"/>
        <v>0</v>
      </c>
      <c r="CJ26" s="41">
        <f t="shared" si="49"/>
        <v>1</v>
      </c>
      <c r="CK26" s="41">
        <f t="shared" si="49"/>
        <v>1</v>
      </c>
      <c r="CL26" s="42">
        <f t="shared" si="49"/>
        <v>1</v>
      </c>
      <c r="CM26" s="40">
        <f t="shared" si="49"/>
        <v>0</v>
      </c>
      <c r="CN26" s="41">
        <f t="shared" si="49"/>
        <v>1</v>
      </c>
      <c r="CO26" s="41">
        <f t="shared" si="49"/>
        <v>0</v>
      </c>
      <c r="CP26" s="41">
        <f t="shared" si="49"/>
        <v>0</v>
      </c>
      <c r="CQ26" s="41">
        <f t="shared" si="49"/>
        <v>0</v>
      </c>
      <c r="CR26" s="42">
        <f t="shared" si="49"/>
        <v>0</v>
      </c>
      <c r="CS26" s="40">
        <f t="shared" si="49"/>
        <v>1</v>
      </c>
      <c r="CT26" s="41">
        <f t="shared" si="49"/>
        <v>0</v>
      </c>
      <c r="CU26" s="41">
        <f t="shared" si="49"/>
        <v>1</v>
      </c>
      <c r="CV26" s="41">
        <f t="shared" si="49"/>
        <v>1</v>
      </c>
      <c r="CW26" s="41">
        <f t="shared" si="49"/>
        <v>0</v>
      </c>
      <c r="CX26" s="42">
        <f t="shared" si="49"/>
        <v>0</v>
      </c>
      <c r="CY26" s="40">
        <f t="shared" si="49"/>
        <v>1</v>
      </c>
      <c r="CZ26" s="41">
        <f t="shared" si="49"/>
        <v>0</v>
      </c>
      <c r="DA26" s="41">
        <f t="shared" si="49"/>
        <v>1</v>
      </c>
      <c r="DB26" s="41">
        <f t="shared" si="49"/>
        <v>0</v>
      </c>
      <c r="DC26" s="41">
        <f t="shared" si="49"/>
        <v>1</v>
      </c>
      <c r="DD26" s="42">
        <f t="shared" si="49"/>
        <v>0</v>
      </c>
      <c r="DE26" s="40">
        <f t="shared" si="49"/>
        <v>1</v>
      </c>
      <c r="DF26" s="41">
        <f t="shared" si="49"/>
        <v>1</v>
      </c>
      <c r="DG26" s="41">
        <f t="shared" si="49"/>
        <v>0</v>
      </c>
      <c r="DH26" s="41">
        <f t="shared" si="49"/>
        <v>0</v>
      </c>
      <c r="DI26" s="41">
        <f t="shared" si="49"/>
        <v>1</v>
      </c>
      <c r="DJ26" s="42">
        <f t="shared" si="49"/>
        <v>0</v>
      </c>
      <c r="DK26" s="40">
        <f t="shared" si="49"/>
        <v>1</v>
      </c>
      <c r="DL26" s="41">
        <f t="shared" si="49"/>
        <v>0</v>
      </c>
      <c r="DM26" s="41">
        <f t="shared" si="49"/>
        <v>0</v>
      </c>
      <c r="DN26" s="41">
        <f t="shared" si="49"/>
        <v>0</v>
      </c>
      <c r="DO26" s="41">
        <f t="shared" si="49"/>
        <v>0</v>
      </c>
      <c r="DP26" s="42">
        <f t="shared" si="49"/>
        <v>0</v>
      </c>
      <c r="DQ26" s="40">
        <f t="shared" si="49"/>
        <v>0</v>
      </c>
      <c r="DR26" s="41">
        <f t="shared" si="49"/>
        <v>1</v>
      </c>
      <c r="DS26" s="41">
        <f t="shared" si="49"/>
        <v>1</v>
      </c>
      <c r="DT26" s="41">
        <f t="shared" si="49"/>
        <v>1</v>
      </c>
      <c r="DU26" s="41">
        <f t="shared" si="49"/>
        <v>0</v>
      </c>
      <c r="DV26" s="42">
        <f t="shared" si="49"/>
        <v>1</v>
      </c>
      <c r="DW26" s="40">
        <f t="shared" si="49"/>
        <v>1</v>
      </c>
      <c r="DX26" s="41">
        <f t="shared" si="49"/>
        <v>1</v>
      </c>
      <c r="DY26" s="41">
        <f t="shared" si="49"/>
        <v>0</v>
      </c>
      <c r="DZ26" s="41">
        <f t="shared" si="49"/>
        <v>1</v>
      </c>
      <c r="EA26" s="41">
        <f t="shared" si="49"/>
        <v>0</v>
      </c>
      <c r="EB26" s="42">
        <f>IF(_xlfn.XOR(EB24,EB25), 1, 0)</f>
        <v>1</v>
      </c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</row>
    <row r="27" spans="1:152" ht="28.2" customHeight="1" thickBot="1" x14ac:dyDescent="0.3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10">
        <v>8</v>
      </c>
      <c r="BP27" s="10">
        <v>9</v>
      </c>
      <c r="BQ27" s="10">
        <v>10</v>
      </c>
      <c r="BR27" s="10">
        <v>11</v>
      </c>
      <c r="BS27" s="10">
        <v>12</v>
      </c>
      <c r="BT27" s="10">
        <v>13</v>
      </c>
      <c r="BU27" s="27"/>
      <c r="BV27" s="27"/>
      <c r="BW27" s="14">
        <f>BV22</f>
        <v>0</v>
      </c>
      <c r="BX27" s="14">
        <f t="shared" ref="BX27:CB27" si="50">BW22</f>
        <v>0</v>
      </c>
      <c r="BY27" s="14">
        <f t="shared" si="50"/>
        <v>0</v>
      </c>
      <c r="BZ27" s="14">
        <f t="shared" si="50"/>
        <v>0</v>
      </c>
      <c r="CA27" s="14">
        <f t="shared" si="50"/>
        <v>0</v>
      </c>
      <c r="CB27" s="14">
        <f t="shared" si="50"/>
        <v>0</v>
      </c>
      <c r="CC27" s="27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</row>
    <row r="28" spans="1:152" ht="28.2" customHeight="1" thickBot="1" x14ac:dyDescent="0.35">
      <c r="A28" s="27"/>
      <c r="B28" s="15">
        <f>B22</f>
        <v>1</v>
      </c>
      <c r="C28" s="15">
        <f t="shared" ref="C28:Q28" si="51">C22</f>
        <v>1</v>
      </c>
      <c r="D28" s="15">
        <f t="shared" si="51"/>
        <v>1</v>
      </c>
      <c r="E28" s="15">
        <f t="shared" si="51"/>
        <v>1</v>
      </c>
      <c r="F28" s="15">
        <f t="shared" si="51"/>
        <v>1</v>
      </c>
      <c r="G28" s="15">
        <f t="shared" si="51"/>
        <v>1</v>
      </c>
      <c r="H28" s="15">
        <f t="shared" si="51"/>
        <v>1</v>
      </c>
      <c r="I28" s="15">
        <f t="shared" si="51"/>
        <v>1</v>
      </c>
      <c r="J28" s="15">
        <f t="shared" si="51"/>
        <v>0</v>
      </c>
      <c r="K28" s="15">
        <f t="shared" si="51"/>
        <v>0</v>
      </c>
      <c r="L28" s="15">
        <f t="shared" si="51"/>
        <v>0</v>
      </c>
      <c r="M28" s="15">
        <f t="shared" si="51"/>
        <v>0</v>
      </c>
      <c r="N28" s="15">
        <f t="shared" si="51"/>
        <v>0</v>
      </c>
      <c r="O28" s="15">
        <f t="shared" si="51"/>
        <v>1</v>
      </c>
      <c r="P28" s="15">
        <f t="shared" si="51"/>
        <v>0</v>
      </c>
      <c r="Q28" s="17">
        <f t="shared" si="51"/>
        <v>1</v>
      </c>
      <c r="R28" s="18">
        <f>B23</f>
        <v>0</v>
      </c>
      <c r="S28" s="15">
        <f t="shared" ref="S28:AG28" si="52">C23</f>
        <v>0</v>
      </c>
      <c r="T28" s="15">
        <f t="shared" si="52"/>
        <v>0</v>
      </c>
      <c r="U28" s="15">
        <f t="shared" si="52"/>
        <v>1</v>
      </c>
      <c r="V28" s="15">
        <f t="shared" si="52"/>
        <v>1</v>
      </c>
      <c r="W28" s="15">
        <f t="shared" si="52"/>
        <v>1</v>
      </c>
      <c r="X28" s="15">
        <f t="shared" si="52"/>
        <v>1</v>
      </c>
      <c r="Y28" s="15">
        <f t="shared" si="52"/>
        <v>0</v>
      </c>
      <c r="Z28" s="15">
        <f t="shared" si="52"/>
        <v>1</v>
      </c>
      <c r="AA28" s="15">
        <f t="shared" si="52"/>
        <v>1</v>
      </c>
      <c r="AB28" s="15">
        <f t="shared" si="52"/>
        <v>1</v>
      </c>
      <c r="AC28" s="15">
        <f t="shared" si="52"/>
        <v>0</v>
      </c>
      <c r="AD28" s="15">
        <f t="shared" si="52"/>
        <v>1</v>
      </c>
      <c r="AE28" s="15">
        <f t="shared" si="52"/>
        <v>0</v>
      </c>
      <c r="AF28" s="15">
        <f t="shared" si="52"/>
        <v>1</v>
      </c>
      <c r="AG28" s="15">
        <f t="shared" si="52"/>
        <v>0</v>
      </c>
      <c r="AH28" s="14">
        <f>B24</f>
        <v>0</v>
      </c>
      <c r="AI28" s="14">
        <f t="shared" ref="AI28:AU28" si="53">C24</f>
        <v>0</v>
      </c>
      <c r="AJ28" s="14">
        <f t="shared" si="53"/>
        <v>0</v>
      </c>
      <c r="AK28" s="14">
        <f t="shared" si="53"/>
        <v>0</v>
      </c>
      <c r="AL28" s="14">
        <f t="shared" si="53"/>
        <v>0</v>
      </c>
      <c r="AM28" s="14">
        <f t="shared" si="53"/>
        <v>0</v>
      </c>
      <c r="AN28" s="14">
        <f t="shared" si="53"/>
        <v>0</v>
      </c>
      <c r="AO28" s="14">
        <f t="shared" si="53"/>
        <v>0</v>
      </c>
      <c r="AP28" s="14">
        <f t="shared" si="53"/>
        <v>0</v>
      </c>
      <c r="AQ28" s="14">
        <f t="shared" si="53"/>
        <v>0</v>
      </c>
      <c r="AR28" s="14">
        <f t="shared" si="53"/>
        <v>0</v>
      </c>
      <c r="AS28" s="14">
        <f t="shared" si="53"/>
        <v>0</v>
      </c>
      <c r="AT28" s="14">
        <f t="shared" si="53"/>
        <v>0</v>
      </c>
      <c r="AU28" s="14">
        <f t="shared" si="53"/>
        <v>0</v>
      </c>
      <c r="AV28" s="14">
        <f>P24</f>
        <v>0</v>
      </c>
      <c r="AW28" s="19">
        <f t="shared" ref="AW28" si="54">Q24</f>
        <v>0</v>
      </c>
      <c r="AX28" s="20">
        <f>B25</f>
        <v>1</v>
      </c>
      <c r="AY28" s="14">
        <f>C25</f>
        <v>1</v>
      </c>
      <c r="AZ28" s="14">
        <f t="shared" ref="AZ28:BL28" si="55">D25</f>
        <v>1</v>
      </c>
      <c r="BA28" s="14">
        <f t="shared" si="55"/>
        <v>1</v>
      </c>
      <c r="BB28" s="14">
        <f t="shared" si="55"/>
        <v>1</v>
      </c>
      <c r="BC28" s="14">
        <f t="shared" si="55"/>
        <v>0</v>
      </c>
      <c r="BD28" s="14">
        <f t="shared" si="55"/>
        <v>1</v>
      </c>
      <c r="BE28" s="14">
        <f t="shared" si="55"/>
        <v>0</v>
      </c>
      <c r="BF28" s="14">
        <f t="shared" si="55"/>
        <v>0</v>
      </c>
      <c r="BG28" s="14">
        <f t="shared" si="55"/>
        <v>1</v>
      </c>
      <c r="BH28" s="14">
        <f t="shared" si="55"/>
        <v>0</v>
      </c>
      <c r="BI28" s="14">
        <f t="shared" si="55"/>
        <v>0</v>
      </c>
      <c r="BJ28" s="14">
        <f t="shared" si="55"/>
        <v>1</v>
      </c>
      <c r="BK28" s="14">
        <f t="shared" si="55"/>
        <v>1</v>
      </c>
      <c r="BL28" s="14">
        <f t="shared" si="55"/>
        <v>1</v>
      </c>
      <c r="BM28" s="14">
        <f>Q25</f>
        <v>0</v>
      </c>
      <c r="BN28" s="27"/>
      <c r="BO28" s="10">
        <v>12</v>
      </c>
      <c r="BP28" s="10">
        <v>13</v>
      </c>
      <c r="BQ28" s="10">
        <v>14</v>
      </c>
      <c r="BR28" s="10">
        <v>15</v>
      </c>
      <c r="BS28" s="10">
        <v>16</v>
      </c>
      <c r="BT28" s="10">
        <v>17</v>
      </c>
      <c r="BU28" s="27"/>
      <c r="BV28" s="27"/>
      <c r="BW28" s="14">
        <f>BZ22</f>
        <v>0</v>
      </c>
      <c r="BX28" s="14">
        <f t="shared" ref="BX28:CB28" si="56">CA22</f>
        <v>0</v>
      </c>
      <c r="BY28" s="14">
        <f t="shared" si="56"/>
        <v>0</v>
      </c>
      <c r="BZ28" s="14">
        <f t="shared" si="56"/>
        <v>0</v>
      </c>
      <c r="CA28" s="14">
        <f t="shared" si="56"/>
        <v>0</v>
      </c>
      <c r="CB28" s="14">
        <f t="shared" si="56"/>
        <v>1</v>
      </c>
      <c r="CC28" s="27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</row>
    <row r="29" spans="1:152" ht="28.2" customHeight="1" thickBot="1" x14ac:dyDescent="0.35">
      <c r="A29" s="27"/>
      <c r="B29" s="131" t="s">
        <v>5</v>
      </c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  <c r="BN29" s="27"/>
      <c r="BO29" s="10">
        <v>16</v>
      </c>
      <c r="BP29" s="10">
        <v>17</v>
      </c>
      <c r="BQ29" s="10">
        <v>18</v>
      </c>
      <c r="BR29" s="10">
        <v>19</v>
      </c>
      <c r="BS29" s="10">
        <v>20</v>
      </c>
      <c r="BT29" s="10">
        <v>21</v>
      </c>
      <c r="BU29" s="27"/>
      <c r="BV29" s="27"/>
      <c r="BW29" s="14">
        <f>CD22</f>
        <v>0</v>
      </c>
      <c r="BX29" s="14">
        <f t="shared" ref="BX29:CB29" si="57">CE22</f>
        <v>1</v>
      </c>
      <c r="BY29" s="14">
        <f t="shared" si="57"/>
        <v>1</v>
      </c>
      <c r="BZ29" s="14">
        <f t="shared" si="57"/>
        <v>1</v>
      </c>
      <c r="CA29" s="14">
        <f t="shared" si="57"/>
        <v>1</v>
      </c>
      <c r="CB29" s="14">
        <f t="shared" si="57"/>
        <v>1</v>
      </c>
      <c r="CC29" s="27"/>
      <c r="CD29" s="27"/>
      <c r="CE29" s="16">
        <v>0</v>
      </c>
      <c r="CF29" s="16">
        <v>1</v>
      </c>
      <c r="CG29" s="16">
        <v>2</v>
      </c>
      <c r="CH29" s="16">
        <v>3</v>
      </c>
      <c r="CI29" s="16">
        <v>4</v>
      </c>
      <c r="CJ29" s="16">
        <v>5</v>
      </c>
      <c r="CK29" s="16">
        <v>6</v>
      </c>
      <c r="CL29" s="16">
        <v>7</v>
      </c>
      <c r="CM29" s="16">
        <v>8</v>
      </c>
      <c r="CN29" s="16">
        <v>9</v>
      </c>
      <c r="CO29" s="16">
        <v>10</v>
      </c>
      <c r="CP29" s="16">
        <v>11</v>
      </c>
      <c r="CQ29" s="16">
        <v>12</v>
      </c>
      <c r="CR29" s="16">
        <v>13</v>
      </c>
      <c r="CS29" s="16">
        <v>14</v>
      </c>
      <c r="CT29" s="16">
        <v>15</v>
      </c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</row>
    <row r="30" spans="1:152" ht="28.2" customHeight="1" thickBot="1" x14ac:dyDescent="0.35">
      <c r="A30" s="27"/>
      <c r="B30" s="14">
        <f>AH28</f>
        <v>0</v>
      </c>
      <c r="C30" s="14">
        <f t="shared" ref="C30:AG30" si="58">AI28</f>
        <v>0</v>
      </c>
      <c r="D30" s="14">
        <f t="shared" si="58"/>
        <v>0</v>
      </c>
      <c r="E30" s="14">
        <f t="shared" si="58"/>
        <v>0</v>
      </c>
      <c r="F30" s="14">
        <f t="shared" si="58"/>
        <v>0</v>
      </c>
      <c r="G30" s="14">
        <f t="shared" si="58"/>
        <v>0</v>
      </c>
      <c r="H30" s="14">
        <f t="shared" si="58"/>
        <v>0</v>
      </c>
      <c r="I30" s="14">
        <f t="shared" si="58"/>
        <v>0</v>
      </c>
      <c r="J30" s="14">
        <f t="shared" si="58"/>
        <v>0</v>
      </c>
      <c r="K30" s="14">
        <f t="shared" si="58"/>
        <v>0</v>
      </c>
      <c r="L30" s="14">
        <f t="shared" si="58"/>
        <v>0</v>
      </c>
      <c r="M30" s="14">
        <f t="shared" si="58"/>
        <v>0</v>
      </c>
      <c r="N30" s="14">
        <f t="shared" si="58"/>
        <v>0</v>
      </c>
      <c r="O30" s="14">
        <f t="shared" si="58"/>
        <v>0</v>
      </c>
      <c r="P30" s="14">
        <f t="shared" si="58"/>
        <v>0</v>
      </c>
      <c r="Q30" s="14">
        <f t="shared" si="58"/>
        <v>0</v>
      </c>
      <c r="R30" s="14">
        <f t="shared" si="58"/>
        <v>1</v>
      </c>
      <c r="S30" s="14">
        <f t="shared" si="58"/>
        <v>1</v>
      </c>
      <c r="T30" s="14">
        <f t="shared" si="58"/>
        <v>1</v>
      </c>
      <c r="U30" s="14">
        <f t="shared" si="58"/>
        <v>1</v>
      </c>
      <c r="V30" s="14">
        <f t="shared" si="58"/>
        <v>1</v>
      </c>
      <c r="W30" s="14">
        <f t="shared" si="58"/>
        <v>0</v>
      </c>
      <c r="X30" s="14">
        <f t="shared" si="58"/>
        <v>1</v>
      </c>
      <c r="Y30" s="14">
        <f t="shared" si="58"/>
        <v>0</v>
      </c>
      <c r="Z30" s="14">
        <f t="shared" si="58"/>
        <v>0</v>
      </c>
      <c r="AA30" s="14">
        <f t="shared" si="58"/>
        <v>1</v>
      </c>
      <c r="AB30" s="14">
        <f t="shared" si="58"/>
        <v>0</v>
      </c>
      <c r="AC30" s="14">
        <f t="shared" si="58"/>
        <v>0</v>
      </c>
      <c r="AD30" s="14">
        <f t="shared" si="58"/>
        <v>1</v>
      </c>
      <c r="AE30" s="14">
        <f t="shared" si="58"/>
        <v>1</v>
      </c>
      <c r="AF30" s="14">
        <f t="shared" si="58"/>
        <v>1</v>
      </c>
      <c r="AG30" s="14">
        <f t="shared" si="58"/>
        <v>0</v>
      </c>
      <c r="AH30" s="4">
        <f ca="1">CW56</f>
        <v>0</v>
      </c>
      <c r="AI30" s="4">
        <f t="shared" ref="AI30:BM30" ca="1" si="59">CX56</f>
        <v>1</v>
      </c>
      <c r="AJ30" s="4">
        <f t="shared" ca="1" si="59"/>
        <v>0</v>
      </c>
      <c r="AK30" s="4">
        <f t="shared" ca="1" si="59"/>
        <v>0</v>
      </c>
      <c r="AL30" s="4">
        <f t="shared" ca="1" si="59"/>
        <v>0</v>
      </c>
      <c r="AM30" s="4">
        <f t="shared" ca="1" si="59"/>
        <v>0</v>
      </c>
      <c r="AN30" s="4">
        <f t="shared" ca="1" si="59"/>
        <v>1</v>
      </c>
      <c r="AO30" s="4">
        <f t="shared" ca="1" si="59"/>
        <v>0</v>
      </c>
      <c r="AP30" s="4">
        <f t="shared" ca="1" si="59"/>
        <v>0</v>
      </c>
      <c r="AQ30" s="4">
        <f t="shared" ca="1" si="59"/>
        <v>1</v>
      </c>
      <c r="AR30" s="4">
        <f t="shared" ca="1" si="59"/>
        <v>0</v>
      </c>
      <c r="AS30" s="4">
        <f t="shared" ca="1" si="59"/>
        <v>0</v>
      </c>
      <c r="AT30" s="4">
        <f t="shared" ca="1" si="59"/>
        <v>1</v>
      </c>
      <c r="AU30" s="4">
        <f t="shared" ca="1" si="59"/>
        <v>1</v>
      </c>
      <c r="AV30" s="4">
        <f t="shared" ca="1" si="59"/>
        <v>0</v>
      </c>
      <c r="AW30" s="4">
        <f t="shared" ca="1" si="59"/>
        <v>1</v>
      </c>
      <c r="AX30" s="4">
        <f t="shared" ca="1" si="59"/>
        <v>1</v>
      </c>
      <c r="AY30" s="4">
        <f t="shared" ca="1" si="59"/>
        <v>1</v>
      </c>
      <c r="AZ30" s="4">
        <f t="shared" ca="1" si="59"/>
        <v>1</v>
      </c>
      <c r="BA30" s="4">
        <f t="shared" ca="1" si="59"/>
        <v>1</v>
      </c>
      <c r="BB30" s="4">
        <f t="shared" ca="1" si="59"/>
        <v>0</v>
      </c>
      <c r="BC30" s="4">
        <f t="shared" ca="1" si="59"/>
        <v>1</v>
      </c>
      <c r="BD30" s="4">
        <f t="shared" ca="1" si="59"/>
        <v>1</v>
      </c>
      <c r="BE30" s="4">
        <f t="shared" ca="1" si="59"/>
        <v>0</v>
      </c>
      <c r="BF30" s="4">
        <f t="shared" ca="1" si="59"/>
        <v>1</v>
      </c>
      <c r="BG30" s="4">
        <f t="shared" ca="1" si="59"/>
        <v>0</v>
      </c>
      <c r="BH30" s="4">
        <f t="shared" ca="1" si="59"/>
        <v>1</v>
      </c>
      <c r="BI30" s="4">
        <f t="shared" ca="1" si="59"/>
        <v>0</v>
      </c>
      <c r="BJ30" s="4">
        <f t="shared" ca="1" si="59"/>
        <v>1</v>
      </c>
      <c r="BK30" s="4">
        <f t="shared" ca="1" si="59"/>
        <v>1</v>
      </c>
      <c r="BL30" s="4">
        <f t="shared" ca="1" si="59"/>
        <v>1</v>
      </c>
      <c r="BM30" s="4">
        <f t="shared" ca="1" si="59"/>
        <v>1</v>
      </c>
      <c r="BN30" s="27"/>
      <c r="BO30" s="10">
        <v>20</v>
      </c>
      <c r="BP30" s="10">
        <v>21</v>
      </c>
      <c r="BQ30" s="10">
        <v>22</v>
      </c>
      <c r="BR30" s="10">
        <v>23</v>
      </c>
      <c r="BS30" s="10">
        <v>24</v>
      </c>
      <c r="BT30" s="10">
        <v>25</v>
      </c>
      <c r="BU30" s="27"/>
      <c r="BV30" s="27"/>
      <c r="BW30" s="14">
        <f>CH22</f>
        <v>1</v>
      </c>
      <c r="BX30" s="14">
        <f t="shared" ref="BX30:CB30" si="60">CI22</f>
        <v>1</v>
      </c>
      <c r="BY30" s="14">
        <f t="shared" si="60"/>
        <v>0</v>
      </c>
      <c r="BZ30" s="14">
        <f t="shared" si="60"/>
        <v>1</v>
      </c>
      <c r="CA30" s="14">
        <f t="shared" si="60"/>
        <v>0</v>
      </c>
      <c r="CB30" s="14">
        <f t="shared" si="60"/>
        <v>0</v>
      </c>
      <c r="CC30" s="27"/>
      <c r="CD30" s="142">
        <v>1</v>
      </c>
      <c r="CE30" s="142"/>
      <c r="CF30" s="142"/>
      <c r="CG30" s="142"/>
      <c r="CH30" s="142"/>
      <c r="CI30" s="142"/>
      <c r="CJ30" s="142"/>
      <c r="CK30" s="142"/>
      <c r="CL30" s="142"/>
      <c r="CM30" s="142"/>
      <c r="CN30" s="142"/>
      <c r="CO30" s="142"/>
      <c r="CP30" s="142"/>
      <c r="CQ30" s="142"/>
      <c r="CR30" s="142"/>
      <c r="CS30" s="142"/>
      <c r="CT30" s="142"/>
      <c r="CU30" s="27"/>
      <c r="CV30" s="27"/>
      <c r="CW30" s="8" t="str">
        <f>CONCATENATE(CG26,CL26)</f>
        <v>01</v>
      </c>
      <c r="CX30" s="8" t="str">
        <f>CONCATENATE(CH26,CI26,CJ26,CK26)</f>
        <v>0011</v>
      </c>
      <c r="CY30" s="8" t="str">
        <f>CONCATENATE(CM26,CR26)</f>
        <v>00</v>
      </c>
      <c r="CZ30" s="8" t="str">
        <f>CONCATENATE(CN26,CO26,CP26,CQ26)</f>
        <v>1000</v>
      </c>
      <c r="DA30" s="8" t="str">
        <f>CONCATENATE(CS26,CX26)</f>
        <v>10</v>
      </c>
      <c r="DB30" s="8" t="str">
        <f>CONCATENATE(CT26,CU26,CV26,CW26)</f>
        <v>0110</v>
      </c>
      <c r="DC30" s="8" t="str">
        <f>CONCATENATE(CY26,DD26)</f>
        <v>10</v>
      </c>
      <c r="DD30" s="8" t="str">
        <f>CONCATENATE(CZ26,DA26,DB26,DC26)</f>
        <v>0101</v>
      </c>
      <c r="DE30" s="8" t="str">
        <f>CONCATENATE(DE26,DJ26)</f>
        <v>10</v>
      </c>
      <c r="DF30" s="8" t="str">
        <f>CONCATENATE(DF26,DG26,DH26,DI26)</f>
        <v>1001</v>
      </c>
      <c r="DG30" s="8" t="str">
        <f>CONCATENATE(DK26,DP26)</f>
        <v>10</v>
      </c>
      <c r="DH30" s="8" t="str">
        <f>CONCATENATE(DL26,DM26,DN26,DO26)</f>
        <v>0000</v>
      </c>
      <c r="DI30" s="8" t="str">
        <f>CONCATENATE(DQ26,DV26)</f>
        <v>01</v>
      </c>
      <c r="DJ30" s="8" t="str">
        <f>CONCATENATE(DR26,DS26,DT26,DU26)</f>
        <v>1110</v>
      </c>
      <c r="DK30" s="8" t="str">
        <f>CONCATENATE(DW26,EB26)</f>
        <v>11</v>
      </c>
      <c r="DL30" s="8" t="str">
        <f>CONCATENATE(DX26,DY26,DZ26,EA26)</f>
        <v>1010</v>
      </c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</row>
    <row r="31" spans="1:152" ht="28.2" customHeight="1" thickBot="1" x14ac:dyDescent="0.35">
      <c r="A31" s="27"/>
      <c r="B31" s="136" t="str">
        <f>BIN2HEX(CONCATENATE(B30,C30,D30,E30,F30,G30,H30,I30), 2)</f>
        <v>00</v>
      </c>
      <c r="C31" s="136"/>
      <c r="D31" s="136"/>
      <c r="E31" s="136"/>
      <c r="F31" s="136"/>
      <c r="G31" s="136"/>
      <c r="H31" s="136"/>
      <c r="I31" s="136"/>
      <c r="J31" s="136" t="str">
        <f>BIN2HEX(CONCATENATE(J30,K30,L30,M30,N30,O30,P30,Q30), 2)</f>
        <v>00</v>
      </c>
      <c r="K31" s="136"/>
      <c r="L31" s="136"/>
      <c r="M31" s="136"/>
      <c r="N31" s="136"/>
      <c r="O31" s="136"/>
      <c r="P31" s="136"/>
      <c r="Q31" s="136"/>
      <c r="R31" s="136" t="str">
        <f>BIN2HEX(CONCATENATE(R30,S30,T30,U30,V30,W30,X30,Y30), 2)</f>
        <v>FA</v>
      </c>
      <c r="S31" s="136"/>
      <c r="T31" s="136"/>
      <c r="U31" s="136"/>
      <c r="V31" s="136"/>
      <c r="W31" s="136"/>
      <c r="X31" s="136"/>
      <c r="Y31" s="136"/>
      <c r="Z31" s="136" t="str">
        <f>BIN2HEX(CONCATENATE(Z30,AA30,AB30,AC30,AD30,AE30,AF30,AG30), 2)</f>
        <v>4E</v>
      </c>
      <c r="AA31" s="136"/>
      <c r="AB31" s="136"/>
      <c r="AC31" s="136"/>
      <c r="AD31" s="136"/>
      <c r="AE31" s="136"/>
      <c r="AF31" s="136"/>
      <c r="AG31" s="136"/>
      <c r="AH31" s="136" t="str">
        <f ca="1">BIN2HEX(CONCATENATE(AH30,AI30,AJ30,AK30,AL30,AM30,AN30,AO30), 2)</f>
        <v>42</v>
      </c>
      <c r="AI31" s="136"/>
      <c r="AJ31" s="136"/>
      <c r="AK31" s="136"/>
      <c r="AL31" s="136"/>
      <c r="AM31" s="136"/>
      <c r="AN31" s="136"/>
      <c r="AO31" s="136"/>
      <c r="AP31" s="136" t="str">
        <f t="shared" ref="AP31" ca="1" si="61">BIN2HEX(CONCATENATE(AP30,AQ30,AR30,AS30,AT30,AU30,AV30,AW30), 2)</f>
        <v>4D</v>
      </c>
      <c r="AQ31" s="136"/>
      <c r="AR31" s="136"/>
      <c r="AS31" s="136"/>
      <c r="AT31" s="136"/>
      <c r="AU31" s="136"/>
      <c r="AV31" s="136"/>
      <c r="AW31" s="136"/>
      <c r="AX31" s="136" t="str">
        <f t="shared" ref="AX31" ca="1" si="62">BIN2HEX(CONCATENATE(AX30,AY30,AZ30,BA30,BB30,BC30,BD30,BE30), 2)</f>
        <v>F6</v>
      </c>
      <c r="AY31" s="136"/>
      <c r="AZ31" s="136"/>
      <c r="BA31" s="136"/>
      <c r="BB31" s="136"/>
      <c r="BC31" s="136"/>
      <c r="BD31" s="136"/>
      <c r="BE31" s="136"/>
      <c r="BF31" s="136" t="str">
        <f t="shared" ref="BF31" ca="1" si="63">BIN2HEX(CONCATENATE(BF30,BG30,BH30,BI30,BJ30,BK30,BL30,BM30), 2)</f>
        <v>AF</v>
      </c>
      <c r="BG31" s="136"/>
      <c r="BH31" s="136"/>
      <c r="BI31" s="136"/>
      <c r="BJ31" s="136"/>
      <c r="BK31" s="136"/>
      <c r="BL31" s="136"/>
      <c r="BM31" s="136"/>
      <c r="BN31" s="27"/>
      <c r="BO31" s="10">
        <v>24</v>
      </c>
      <c r="BP31" s="10">
        <v>25</v>
      </c>
      <c r="BQ31" s="10">
        <v>26</v>
      </c>
      <c r="BR31" s="10">
        <v>27</v>
      </c>
      <c r="BS31" s="10">
        <v>28</v>
      </c>
      <c r="BT31" s="10">
        <v>29</v>
      </c>
      <c r="BU31" s="27"/>
      <c r="BV31" s="27"/>
      <c r="BW31" s="14">
        <f>CL22</f>
        <v>0</v>
      </c>
      <c r="BX31" s="14">
        <f t="shared" ref="BX31:CB31" si="64">CM22</f>
        <v>0</v>
      </c>
      <c r="BY31" s="14">
        <f t="shared" si="64"/>
        <v>1</v>
      </c>
      <c r="BZ31" s="14">
        <f t="shared" si="64"/>
        <v>0</v>
      </c>
      <c r="CA31" s="14">
        <f t="shared" si="64"/>
        <v>0</v>
      </c>
      <c r="CB31" s="14">
        <f t="shared" si="64"/>
        <v>1</v>
      </c>
      <c r="CC31" s="27"/>
      <c r="CD31" s="16">
        <v>0</v>
      </c>
      <c r="CE31" s="16">
        <v>14</v>
      </c>
      <c r="CF31" s="16">
        <v>4</v>
      </c>
      <c r="CG31" s="16">
        <v>13</v>
      </c>
      <c r="CH31" s="16">
        <v>1</v>
      </c>
      <c r="CI31" s="16">
        <v>2</v>
      </c>
      <c r="CJ31" s="16">
        <v>15</v>
      </c>
      <c r="CK31" s="16">
        <v>11</v>
      </c>
      <c r="CL31" s="16">
        <v>8</v>
      </c>
      <c r="CM31" s="16">
        <v>3</v>
      </c>
      <c r="CN31" s="16">
        <v>10</v>
      </c>
      <c r="CO31" s="16">
        <v>6</v>
      </c>
      <c r="CP31" s="16">
        <v>12</v>
      </c>
      <c r="CQ31" s="16">
        <v>5</v>
      </c>
      <c r="CR31" s="16">
        <v>9</v>
      </c>
      <c r="CS31" s="16">
        <v>0</v>
      </c>
      <c r="CT31" s="16">
        <v>7</v>
      </c>
      <c r="CU31" s="27"/>
      <c r="CV31" s="27"/>
      <c r="CW31" s="24">
        <f>BIN2DEC(CW30)</f>
        <v>1</v>
      </c>
      <c r="CX31" s="24">
        <f t="shared" ref="CX31:DL31" si="65">BIN2DEC(CX30)</f>
        <v>3</v>
      </c>
      <c r="CY31" s="24">
        <f t="shared" si="65"/>
        <v>0</v>
      </c>
      <c r="CZ31" s="24">
        <f t="shared" si="65"/>
        <v>8</v>
      </c>
      <c r="DA31" s="24">
        <f t="shared" si="65"/>
        <v>2</v>
      </c>
      <c r="DB31" s="24">
        <f t="shared" si="65"/>
        <v>6</v>
      </c>
      <c r="DC31" s="24">
        <f t="shared" si="65"/>
        <v>2</v>
      </c>
      <c r="DD31" s="24">
        <f t="shared" si="65"/>
        <v>5</v>
      </c>
      <c r="DE31" s="24">
        <f t="shared" si="65"/>
        <v>2</v>
      </c>
      <c r="DF31" s="24">
        <f t="shared" si="65"/>
        <v>9</v>
      </c>
      <c r="DG31" s="24">
        <f t="shared" si="65"/>
        <v>2</v>
      </c>
      <c r="DH31" s="24">
        <f t="shared" si="65"/>
        <v>0</v>
      </c>
      <c r="DI31" s="24">
        <f t="shared" si="65"/>
        <v>1</v>
      </c>
      <c r="DJ31" s="24">
        <f t="shared" si="65"/>
        <v>14</v>
      </c>
      <c r="DK31" s="24">
        <f t="shared" si="65"/>
        <v>3</v>
      </c>
      <c r="DL31" s="25">
        <f t="shared" si="65"/>
        <v>10</v>
      </c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  <c r="EV31" s="27"/>
    </row>
    <row r="32" spans="1:152" ht="28.2" customHeight="1" thickBot="1" x14ac:dyDescent="0.35">
      <c r="A32" s="27"/>
      <c r="B32" s="122" t="s">
        <v>14</v>
      </c>
      <c r="C32" s="122"/>
      <c r="D32" s="122"/>
      <c r="E32" s="122"/>
      <c r="F32" s="122" t="str">
        <f ca="1">CONCATENATE(B30,C30,D30,E30,F30,G30,H30,I30,J30,K30,L30,M30,N30,O30,P30,Q30,R30,S30,T30,U30,V30,W30,X30,Y30,Z30,AA30,AB30,AC30,AD30,AE30,AF30,AG30,AH30,AI30,AJ30,AK30,AL30,AM30,AN30,AO30,AP30,AQ30,AR30,AS30,AT30,AU30,AV30,AW30,AX30,AY30,AZ30,BA30,BB30,BC30,BD30,BE30,BF30,BG30,BH30,BI30,BJ30,BK30,BL30,BM30)</f>
        <v>0000000000000000111110100100111001000010010011011111011010101111</v>
      </c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32"/>
      <c r="X32" s="32"/>
      <c r="Y32" s="32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10">
        <v>28</v>
      </c>
      <c r="BP32" s="10">
        <v>29</v>
      </c>
      <c r="BQ32" s="10">
        <v>30</v>
      </c>
      <c r="BR32" s="10">
        <v>31</v>
      </c>
      <c r="BS32" s="10">
        <v>32</v>
      </c>
      <c r="BT32" s="10">
        <v>1</v>
      </c>
      <c r="BU32" s="27"/>
      <c r="BV32" s="27"/>
      <c r="BW32" s="14">
        <f>CP22</f>
        <v>0</v>
      </c>
      <c r="BX32" s="14">
        <f t="shared" ref="BX32:CA32" si="66">CQ22</f>
        <v>1</v>
      </c>
      <c r="BY32" s="14">
        <f t="shared" si="66"/>
        <v>1</v>
      </c>
      <c r="BZ32" s="14">
        <f t="shared" si="66"/>
        <v>1</v>
      </c>
      <c r="CA32" s="14">
        <f t="shared" si="66"/>
        <v>0</v>
      </c>
      <c r="CB32" s="14">
        <f>BO22</f>
        <v>0</v>
      </c>
      <c r="CC32" s="27"/>
      <c r="CD32" s="16">
        <v>1</v>
      </c>
      <c r="CE32" s="16">
        <v>0</v>
      </c>
      <c r="CF32" s="16">
        <v>15</v>
      </c>
      <c r="CG32" s="16">
        <v>7</v>
      </c>
      <c r="CH32" s="16">
        <v>4</v>
      </c>
      <c r="CI32" s="16">
        <v>14</v>
      </c>
      <c r="CJ32" s="16">
        <v>2</v>
      </c>
      <c r="CK32" s="16">
        <v>13</v>
      </c>
      <c r="CL32" s="16">
        <v>1</v>
      </c>
      <c r="CM32" s="16">
        <v>10</v>
      </c>
      <c r="CN32" s="16">
        <v>6</v>
      </c>
      <c r="CO32" s="16">
        <v>12</v>
      </c>
      <c r="CP32" s="16">
        <v>11</v>
      </c>
      <c r="CQ32" s="16">
        <v>9</v>
      </c>
      <c r="CR32" s="16">
        <v>5</v>
      </c>
      <c r="CS32" s="16">
        <v>3</v>
      </c>
      <c r="CT32" s="16">
        <v>8</v>
      </c>
      <c r="CU32" s="27"/>
      <c r="CV32" s="27"/>
      <c r="CW32" s="126">
        <f ca="1">INDIRECT(ADDRESS(CW31+1,CX31+1,,,"S1"))</f>
        <v>4</v>
      </c>
      <c r="CX32" s="127"/>
      <c r="CY32" s="126">
        <f ca="1">INDIRECT(ADDRESS(CY31+1,CZ31+1,,,"S2"))</f>
        <v>9</v>
      </c>
      <c r="CZ32" s="127"/>
      <c r="DA32" s="126">
        <f ca="1">INDIRECT(ADDRESS(DA31+1,DB31+1,,,"S3"))</f>
        <v>3</v>
      </c>
      <c r="DB32" s="127"/>
      <c r="DC32" s="126">
        <f ca="1">INDIRECT(ADDRESS(DC31+1,DD31+1,,,"S4"))</f>
        <v>11</v>
      </c>
      <c r="DD32" s="127"/>
      <c r="DE32" s="126">
        <f ca="1">INDIRECT(ADDRESS(DE31+1,DF31+1,,,"S5"))</f>
        <v>9</v>
      </c>
      <c r="DF32" s="127"/>
      <c r="DG32" s="126">
        <f ca="1">INDIRECT(ADDRESS(DG31+1,DH31+1,,,"S6"))</f>
        <v>9</v>
      </c>
      <c r="DH32" s="127"/>
      <c r="DI32" s="126">
        <f ca="1">INDIRECT(ADDRESS(DI31+1,DJ31+1,,,"S7"))</f>
        <v>8</v>
      </c>
      <c r="DJ32" s="127"/>
      <c r="DK32" s="126">
        <f ca="1">INDIRECT(ADDRESS(DK31+1,DL31+1,,,"S8"))</f>
        <v>9</v>
      </c>
      <c r="DL32" s="127"/>
      <c r="DM32" s="27"/>
      <c r="DN32" s="27"/>
      <c r="DO32" s="27"/>
      <c r="DP32" s="27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137"/>
      <c r="ED32" s="137"/>
      <c r="EE32" s="137"/>
      <c r="EF32" s="13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</row>
    <row r="33" spans="1:153" ht="28.2" customHeight="1" thickBot="1" x14ac:dyDescent="0.35">
      <c r="A33" s="27"/>
      <c r="B33" s="122" t="s">
        <v>15</v>
      </c>
      <c r="C33" s="122"/>
      <c r="D33" s="122"/>
      <c r="E33" s="122"/>
      <c r="F33" s="130" t="str">
        <f ca="1">CONCATENATE(B31, " ", J31, " ", R31, " ", Z31, " ", AH31, " ", AP31, " ", AX31, " ", BF31)</f>
        <v>00 00 FA 4E 42 4D F6 AF</v>
      </c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2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16">
        <v>2</v>
      </c>
      <c r="CE33" s="16">
        <v>4</v>
      </c>
      <c r="CF33" s="16">
        <v>1</v>
      </c>
      <c r="CG33" s="16">
        <v>14</v>
      </c>
      <c r="CH33" s="16">
        <v>8</v>
      </c>
      <c r="CI33" s="16">
        <v>13</v>
      </c>
      <c r="CJ33" s="16">
        <v>6</v>
      </c>
      <c r="CK33" s="16">
        <v>2</v>
      </c>
      <c r="CL33" s="16">
        <v>11</v>
      </c>
      <c r="CM33" s="16">
        <v>15</v>
      </c>
      <c r="CN33" s="16">
        <v>12</v>
      </c>
      <c r="CO33" s="16">
        <v>9</v>
      </c>
      <c r="CP33" s="16">
        <v>7</v>
      </c>
      <c r="CQ33" s="16">
        <v>3</v>
      </c>
      <c r="CR33" s="16">
        <v>10</v>
      </c>
      <c r="CS33" s="16">
        <v>5</v>
      </c>
      <c r="CT33" s="16">
        <v>0</v>
      </c>
      <c r="CU33" s="27"/>
      <c r="CV33" s="27"/>
      <c r="CW33" s="128" t="str">
        <f ca="1">DEC2BIN(CW32,4)</f>
        <v>0100</v>
      </c>
      <c r="CX33" s="129"/>
      <c r="CY33" s="128" t="str">
        <f ca="1">DEC2BIN(CY32,4)</f>
        <v>1001</v>
      </c>
      <c r="CZ33" s="129"/>
      <c r="DA33" s="128" t="str">
        <f ca="1">DEC2BIN(DA32,4)</f>
        <v>0011</v>
      </c>
      <c r="DB33" s="129"/>
      <c r="DC33" s="128" t="str">
        <f ca="1">DEC2BIN(DC32,4)</f>
        <v>1011</v>
      </c>
      <c r="DD33" s="129"/>
      <c r="DE33" s="128" t="str">
        <f ca="1">DEC2BIN(DE32,4)</f>
        <v>1001</v>
      </c>
      <c r="DF33" s="129"/>
      <c r="DG33" s="128" t="str">
        <f ca="1">DEC2BIN(DG32,4)</f>
        <v>1001</v>
      </c>
      <c r="DH33" s="129"/>
      <c r="DI33" s="128" t="str">
        <f ca="1">DEC2BIN(DI32,4)</f>
        <v>1000</v>
      </c>
      <c r="DJ33" s="129"/>
      <c r="DK33" s="128" t="str">
        <f ca="1">DEC2BIN(DK32,4)</f>
        <v>1001</v>
      </c>
      <c r="DL33" s="129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</row>
    <row r="34" spans="1:153" ht="28.2" customHeight="1" thickBot="1" x14ac:dyDescent="0.3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16">
        <v>3</v>
      </c>
      <c r="CE34" s="16">
        <v>15</v>
      </c>
      <c r="CF34" s="16">
        <v>12</v>
      </c>
      <c r="CG34" s="16">
        <v>8</v>
      </c>
      <c r="CH34" s="16">
        <v>2</v>
      </c>
      <c r="CI34" s="16">
        <v>4</v>
      </c>
      <c r="CJ34" s="16">
        <v>9</v>
      </c>
      <c r="CK34" s="16">
        <v>1</v>
      </c>
      <c r="CL34" s="16">
        <v>7</v>
      </c>
      <c r="CM34" s="16">
        <v>5</v>
      </c>
      <c r="CN34" s="16">
        <v>11</v>
      </c>
      <c r="CO34" s="16">
        <v>3</v>
      </c>
      <c r="CP34" s="16">
        <v>14</v>
      </c>
      <c r="CQ34" s="16">
        <v>10</v>
      </c>
      <c r="CR34" s="16">
        <v>0</v>
      </c>
      <c r="CS34" s="16">
        <v>6</v>
      </c>
      <c r="CT34" s="16">
        <v>13</v>
      </c>
      <c r="CU34" s="27"/>
      <c r="CV34" s="27"/>
      <c r="CW34" s="122" t="str">
        <f ca="1">CONCATENATE(CW33," ", CY33, " ",DA33, " ",DC33, " ",DE33, " ",DG33, " ",DI33, " ",DK33)</f>
        <v>0100 1001 0011 1011 1001 1001 1000 1001</v>
      </c>
      <c r="CX34" s="122"/>
      <c r="CY34" s="122"/>
      <c r="CZ34" s="122"/>
      <c r="DA34" s="122"/>
      <c r="DB34" s="122"/>
      <c r="DC34" s="122"/>
      <c r="DD34" s="122"/>
      <c r="DE34" s="122"/>
      <c r="DF34" s="122"/>
      <c r="DG34" s="122"/>
      <c r="DH34" s="122"/>
      <c r="DI34" s="122"/>
      <c r="DJ34" s="122"/>
      <c r="DK34" s="122"/>
      <c r="DL34" s="122"/>
      <c r="DM34" s="30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</row>
    <row r="35" spans="1:153" ht="28.2" customHeight="1" thickBot="1" x14ac:dyDescent="0.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109">
        <v>2</v>
      </c>
      <c r="CE35" s="109"/>
      <c r="CF35" s="109"/>
      <c r="CG35" s="109"/>
      <c r="CH35" s="109"/>
      <c r="CI35" s="109"/>
      <c r="CJ35" s="109"/>
      <c r="CK35" s="109"/>
      <c r="CL35" s="109"/>
      <c r="CM35" s="109"/>
      <c r="CN35" s="109"/>
      <c r="CO35" s="109"/>
      <c r="CP35" s="109"/>
      <c r="CQ35" s="109"/>
      <c r="CR35" s="109"/>
      <c r="CS35" s="109"/>
      <c r="CT35" s="109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35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/>
    </row>
    <row r="36" spans="1:153" ht="28.2" customHeight="1" thickBot="1" x14ac:dyDescent="0.3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16">
        <v>0</v>
      </c>
      <c r="CE36" s="16">
        <v>15</v>
      </c>
      <c r="CF36" s="16">
        <v>1</v>
      </c>
      <c r="CG36" s="16">
        <v>8</v>
      </c>
      <c r="CH36" s="16">
        <v>14</v>
      </c>
      <c r="CI36" s="16">
        <v>6</v>
      </c>
      <c r="CJ36" s="16">
        <v>11</v>
      </c>
      <c r="CK36" s="16">
        <v>3</v>
      </c>
      <c r="CL36" s="16">
        <v>4</v>
      </c>
      <c r="CM36" s="16">
        <v>9</v>
      </c>
      <c r="CN36" s="16">
        <v>7</v>
      </c>
      <c r="CO36" s="16">
        <v>2</v>
      </c>
      <c r="CP36" s="16">
        <v>13</v>
      </c>
      <c r="CQ36" s="16">
        <v>12</v>
      </c>
      <c r="CR36" s="16">
        <v>0</v>
      </c>
      <c r="CS36" s="16">
        <v>5</v>
      </c>
      <c r="CT36" s="16">
        <v>10</v>
      </c>
      <c r="CU36" s="27"/>
      <c r="CV36" s="27"/>
      <c r="CW36" s="1">
        <v>1</v>
      </c>
      <c r="CX36" s="1">
        <v>2</v>
      </c>
      <c r="CY36" s="1">
        <v>3</v>
      </c>
      <c r="CZ36" s="1">
        <v>4</v>
      </c>
      <c r="DA36" s="27"/>
      <c r="DB36" s="123" t="s">
        <v>6</v>
      </c>
      <c r="DC36" s="124"/>
      <c r="DD36" s="124"/>
      <c r="DE36" s="125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</row>
    <row r="37" spans="1:153" ht="28.2" customHeight="1" thickBot="1" x14ac:dyDescent="0.3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16">
        <v>1</v>
      </c>
      <c r="CE37" s="16">
        <v>3</v>
      </c>
      <c r="CF37" s="16">
        <v>13</v>
      </c>
      <c r="CG37" s="16">
        <v>4</v>
      </c>
      <c r="CH37" s="16">
        <v>7</v>
      </c>
      <c r="CI37" s="16">
        <v>15</v>
      </c>
      <c r="CJ37" s="16">
        <v>2</v>
      </c>
      <c r="CK37" s="16">
        <v>8</v>
      </c>
      <c r="CL37" s="16">
        <v>14</v>
      </c>
      <c r="CM37" s="16">
        <v>12</v>
      </c>
      <c r="CN37" s="16">
        <v>0</v>
      </c>
      <c r="CO37" s="16">
        <v>1</v>
      </c>
      <c r="CP37" s="16">
        <v>10</v>
      </c>
      <c r="CQ37" s="16">
        <v>6</v>
      </c>
      <c r="CR37" s="16">
        <v>9</v>
      </c>
      <c r="CS37" s="16">
        <v>11</v>
      </c>
      <c r="CT37" s="16">
        <v>5</v>
      </c>
      <c r="CU37" s="27"/>
      <c r="CV37" s="27"/>
      <c r="CW37" s="8">
        <f ca="1">VALUE(MID($CW$33, CW$36, 1))</f>
        <v>0</v>
      </c>
      <c r="CX37" s="8">
        <f t="shared" ref="CX37:CZ37" ca="1" si="67">VALUE(MID($CW$33, CX$36, 1))</f>
        <v>1</v>
      </c>
      <c r="CY37" s="8">
        <f t="shared" ca="1" si="67"/>
        <v>0</v>
      </c>
      <c r="CZ37" s="8">
        <f t="shared" ca="1" si="67"/>
        <v>0</v>
      </c>
      <c r="DA37" s="27"/>
      <c r="DB37" s="10">
        <v>16</v>
      </c>
      <c r="DC37" s="10">
        <v>7</v>
      </c>
      <c r="DD37" s="10">
        <v>20</v>
      </c>
      <c r="DE37" s="10">
        <v>21</v>
      </c>
      <c r="DF37" s="27"/>
      <c r="DG37" s="8">
        <f ca="1">CZ43</f>
        <v>1</v>
      </c>
      <c r="DH37" s="8">
        <f ca="1">CY39</f>
        <v>0</v>
      </c>
      <c r="DI37" s="8">
        <f ca="1">CZ45</f>
        <v>1</v>
      </c>
      <c r="DJ37" s="8">
        <f ca="1">CW47</f>
        <v>1</v>
      </c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</row>
    <row r="38" spans="1:153" ht="28.2" customHeight="1" thickBot="1" x14ac:dyDescent="0.3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16">
        <v>2</v>
      </c>
      <c r="CE38" s="16">
        <v>0</v>
      </c>
      <c r="CF38" s="16">
        <v>14</v>
      </c>
      <c r="CG38" s="16">
        <v>7</v>
      </c>
      <c r="CH38" s="16">
        <v>11</v>
      </c>
      <c r="CI38" s="16">
        <v>10</v>
      </c>
      <c r="CJ38" s="16">
        <v>4</v>
      </c>
      <c r="CK38" s="16">
        <v>13</v>
      </c>
      <c r="CL38" s="16">
        <v>1</v>
      </c>
      <c r="CM38" s="16">
        <v>5</v>
      </c>
      <c r="CN38" s="16">
        <v>8</v>
      </c>
      <c r="CO38" s="16">
        <v>12</v>
      </c>
      <c r="CP38" s="16">
        <v>6</v>
      </c>
      <c r="CQ38" s="16">
        <v>9</v>
      </c>
      <c r="CR38" s="16">
        <v>3</v>
      </c>
      <c r="CS38" s="16">
        <v>2</v>
      </c>
      <c r="CT38" s="16">
        <v>15</v>
      </c>
      <c r="CU38" s="27"/>
      <c r="CV38" s="27"/>
      <c r="CW38" s="1">
        <v>5</v>
      </c>
      <c r="CX38" s="1">
        <v>6</v>
      </c>
      <c r="CY38" s="1">
        <v>7</v>
      </c>
      <c r="CZ38" s="1">
        <v>8</v>
      </c>
      <c r="DA38" s="27"/>
      <c r="DB38" s="10">
        <v>29</v>
      </c>
      <c r="DC38" s="10">
        <v>12</v>
      </c>
      <c r="DD38" s="10">
        <v>28</v>
      </c>
      <c r="DE38" s="10">
        <v>17</v>
      </c>
      <c r="DF38" s="27"/>
      <c r="DG38" s="8">
        <f ca="1">CW51</f>
        <v>1</v>
      </c>
      <c r="DH38" s="8">
        <f ca="1">CZ41</f>
        <v>1</v>
      </c>
      <c r="DI38" s="8">
        <f ca="1">CZ49</f>
        <v>0</v>
      </c>
      <c r="DJ38" s="8">
        <f ca="1">CW45</f>
        <v>1</v>
      </c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</row>
    <row r="39" spans="1:153" ht="28.2" customHeight="1" thickBot="1" x14ac:dyDescent="0.3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16">
        <v>3</v>
      </c>
      <c r="CE39" s="16">
        <v>13</v>
      </c>
      <c r="CF39" s="16">
        <v>8</v>
      </c>
      <c r="CG39" s="16">
        <v>10</v>
      </c>
      <c r="CH39" s="16">
        <v>1</v>
      </c>
      <c r="CI39" s="16">
        <v>3</v>
      </c>
      <c r="CJ39" s="16">
        <v>15</v>
      </c>
      <c r="CK39" s="16">
        <v>4</v>
      </c>
      <c r="CL39" s="16">
        <v>2</v>
      </c>
      <c r="CM39" s="16">
        <v>11</v>
      </c>
      <c r="CN39" s="16">
        <v>6</v>
      </c>
      <c r="CO39" s="16">
        <v>7</v>
      </c>
      <c r="CP39" s="16">
        <v>12</v>
      </c>
      <c r="CQ39" s="16">
        <v>0</v>
      </c>
      <c r="CR39" s="16">
        <v>5</v>
      </c>
      <c r="CS39" s="16">
        <v>14</v>
      </c>
      <c r="CT39" s="16">
        <v>9</v>
      </c>
      <c r="CU39" s="27"/>
      <c r="CV39" s="27"/>
      <c r="CW39" s="8">
        <f ca="1">VALUE(MID($CY$33, CW$36, 1))</f>
        <v>1</v>
      </c>
      <c r="CX39" s="8">
        <f t="shared" ref="CX39:CZ39" ca="1" si="68">VALUE(MID($CY$33, CX$36, 1))</f>
        <v>0</v>
      </c>
      <c r="CY39" s="8">
        <f t="shared" ca="1" si="68"/>
        <v>0</v>
      </c>
      <c r="CZ39" s="8">
        <f t="shared" ca="1" si="68"/>
        <v>1</v>
      </c>
      <c r="DA39" s="27"/>
      <c r="DB39" s="10">
        <v>1</v>
      </c>
      <c r="DC39" s="10">
        <v>15</v>
      </c>
      <c r="DD39" s="10">
        <v>23</v>
      </c>
      <c r="DE39" s="10">
        <v>26</v>
      </c>
      <c r="DF39" s="27"/>
      <c r="DG39" s="8">
        <f ca="1">CW37</f>
        <v>0</v>
      </c>
      <c r="DH39" s="8">
        <f ca="1">CY43</f>
        <v>1</v>
      </c>
      <c r="DI39" s="8">
        <f ca="1">CY47</f>
        <v>0</v>
      </c>
      <c r="DJ39" s="8">
        <f ca="1">CX49</f>
        <v>0</v>
      </c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  <c r="EU39" s="27"/>
      <c r="EV39" s="27"/>
      <c r="EW39" s="27"/>
    </row>
    <row r="40" spans="1:153" ht="28.2" customHeight="1" thickBot="1" x14ac:dyDescent="0.35">
      <c r="A40" s="27"/>
      <c r="B40" s="27"/>
      <c r="C40" s="27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109">
        <v>3</v>
      </c>
      <c r="CE40" s="109"/>
      <c r="CF40" s="109"/>
      <c r="CG40" s="109"/>
      <c r="CH40" s="109"/>
      <c r="CI40" s="109"/>
      <c r="CJ40" s="109"/>
      <c r="CK40" s="109"/>
      <c r="CL40" s="109"/>
      <c r="CM40" s="109"/>
      <c r="CN40" s="109"/>
      <c r="CO40" s="109"/>
      <c r="CP40" s="109"/>
      <c r="CQ40" s="109"/>
      <c r="CR40" s="109"/>
      <c r="CS40" s="109"/>
      <c r="CT40" s="109"/>
      <c r="CU40" s="27"/>
      <c r="CV40" s="27"/>
      <c r="CW40" s="1">
        <v>9</v>
      </c>
      <c r="CX40" s="1">
        <v>10</v>
      </c>
      <c r="CY40" s="1">
        <v>11</v>
      </c>
      <c r="CZ40" s="1">
        <v>12</v>
      </c>
      <c r="DA40" s="27"/>
      <c r="DB40" s="10">
        <v>5</v>
      </c>
      <c r="DC40" s="10">
        <v>18</v>
      </c>
      <c r="DD40" s="10">
        <v>31</v>
      </c>
      <c r="DE40" s="10">
        <v>10</v>
      </c>
      <c r="DF40" s="27"/>
      <c r="DG40" s="8">
        <f ca="1">CW39</f>
        <v>1</v>
      </c>
      <c r="DH40" s="8">
        <f ca="1">CX45</f>
        <v>0</v>
      </c>
      <c r="DI40" s="8">
        <f ca="1">CY51</f>
        <v>0</v>
      </c>
      <c r="DJ40" s="8">
        <f ca="1">CX41</f>
        <v>0</v>
      </c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</row>
    <row r="41" spans="1:153" ht="28.2" customHeight="1" thickBot="1" x14ac:dyDescent="0.35">
      <c r="A41" s="27"/>
      <c r="B41" s="27"/>
      <c r="C41" s="27"/>
      <c r="D41" s="108"/>
      <c r="E41" s="110" t="s">
        <v>16</v>
      </c>
      <c r="F41" s="111"/>
      <c r="G41" s="111"/>
      <c r="H41" s="111"/>
      <c r="I41" s="112"/>
      <c r="J41" s="117" t="str">
        <f>CONCATENATE("Блок текста: ", R3)</f>
        <v>Блок текста: 50 4F 56 4F 4C 49 4B 49</v>
      </c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8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16">
        <v>0</v>
      </c>
      <c r="CE41" s="16">
        <v>10</v>
      </c>
      <c r="CF41" s="16">
        <v>0</v>
      </c>
      <c r="CG41" s="16">
        <v>9</v>
      </c>
      <c r="CH41" s="16">
        <v>14</v>
      </c>
      <c r="CI41" s="16">
        <v>6</v>
      </c>
      <c r="CJ41" s="16">
        <v>3</v>
      </c>
      <c r="CK41" s="16">
        <v>15</v>
      </c>
      <c r="CL41" s="16">
        <v>5</v>
      </c>
      <c r="CM41" s="16">
        <v>1</v>
      </c>
      <c r="CN41" s="16">
        <v>13</v>
      </c>
      <c r="CO41" s="16">
        <v>12</v>
      </c>
      <c r="CP41" s="16">
        <v>7</v>
      </c>
      <c r="CQ41" s="16">
        <v>11</v>
      </c>
      <c r="CR41" s="16">
        <v>4</v>
      </c>
      <c r="CS41" s="16">
        <v>2</v>
      </c>
      <c r="CT41" s="16">
        <v>8</v>
      </c>
      <c r="CU41" s="27"/>
      <c r="CV41" s="27"/>
      <c r="CW41" s="8">
        <f ca="1">VALUE(MID($DA$33, CW$36, 1))</f>
        <v>0</v>
      </c>
      <c r="CX41" s="8">
        <f t="shared" ref="CX41:CZ41" ca="1" si="69">VALUE(MID($DA$33, CX$36, 1))</f>
        <v>0</v>
      </c>
      <c r="CY41" s="8">
        <f t="shared" ca="1" si="69"/>
        <v>1</v>
      </c>
      <c r="CZ41" s="8">
        <f t="shared" ca="1" si="69"/>
        <v>1</v>
      </c>
      <c r="DA41" s="27"/>
      <c r="DB41" s="10">
        <v>2</v>
      </c>
      <c r="DC41" s="10">
        <v>8</v>
      </c>
      <c r="DD41" s="10">
        <v>24</v>
      </c>
      <c r="DE41" s="10">
        <v>14</v>
      </c>
      <c r="DF41" s="27"/>
      <c r="DG41" s="8">
        <f ca="1">CX37</f>
        <v>1</v>
      </c>
      <c r="DH41" s="8">
        <f ca="1">CZ39</f>
        <v>1</v>
      </c>
      <c r="DI41" s="8">
        <f ca="1">CZ47</f>
        <v>1</v>
      </c>
      <c r="DJ41" s="8">
        <f ca="1">CX43</f>
        <v>0</v>
      </c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</row>
    <row r="42" spans="1:153" ht="28.2" customHeight="1" thickBot="1" x14ac:dyDescent="0.35">
      <c r="A42" s="27"/>
      <c r="B42" s="27"/>
      <c r="C42" s="27"/>
      <c r="D42" s="108"/>
      <c r="E42" s="43"/>
      <c r="F42" s="32"/>
      <c r="G42" s="32"/>
      <c r="H42" s="32"/>
      <c r="I42" s="44"/>
      <c r="J42" s="115" t="str">
        <f>CONCATENATE("Исходный ключ: ", AA8)</f>
        <v>Исходный ключ: 31 19 CD C7 13 89 DC B3</v>
      </c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6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16">
        <v>1</v>
      </c>
      <c r="CE42" s="16">
        <v>13</v>
      </c>
      <c r="CF42" s="16">
        <v>7</v>
      </c>
      <c r="CG42" s="16">
        <v>0</v>
      </c>
      <c r="CH42" s="16">
        <v>9</v>
      </c>
      <c r="CI42" s="16">
        <v>3</v>
      </c>
      <c r="CJ42" s="16">
        <v>4</v>
      </c>
      <c r="CK42" s="16">
        <v>6</v>
      </c>
      <c r="CL42" s="16">
        <v>10</v>
      </c>
      <c r="CM42" s="16">
        <v>2</v>
      </c>
      <c r="CN42" s="16">
        <v>8</v>
      </c>
      <c r="CO42" s="16">
        <v>5</v>
      </c>
      <c r="CP42" s="16">
        <v>14</v>
      </c>
      <c r="CQ42" s="16">
        <v>12</v>
      </c>
      <c r="CR42" s="16">
        <v>11</v>
      </c>
      <c r="CS42" s="16">
        <v>15</v>
      </c>
      <c r="CT42" s="16">
        <v>1</v>
      </c>
      <c r="CU42" s="27"/>
      <c r="CV42" s="27"/>
      <c r="CW42" s="1">
        <v>13</v>
      </c>
      <c r="CX42" s="1">
        <v>14</v>
      </c>
      <c r="CY42" s="1">
        <v>15</v>
      </c>
      <c r="CZ42" s="1">
        <v>16</v>
      </c>
      <c r="DA42" s="27"/>
      <c r="DB42" s="10">
        <v>32</v>
      </c>
      <c r="DC42" s="10">
        <v>27</v>
      </c>
      <c r="DD42" s="10">
        <v>3</v>
      </c>
      <c r="DE42" s="10">
        <v>9</v>
      </c>
      <c r="DF42" s="27"/>
      <c r="DG42" s="8">
        <f ca="1">CZ51</f>
        <v>1</v>
      </c>
      <c r="DH42" s="8">
        <f ca="1">CY49</f>
        <v>0</v>
      </c>
      <c r="DI42" s="8">
        <f ca="1">CY37</f>
        <v>0</v>
      </c>
      <c r="DJ42" s="8">
        <f ca="1">CW41</f>
        <v>0</v>
      </c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  <c r="EU42" s="27"/>
      <c r="EV42" s="27"/>
      <c r="EW42" s="27"/>
    </row>
    <row r="43" spans="1:153" ht="28.2" customHeight="1" thickBot="1" x14ac:dyDescent="0.35">
      <c r="A43" s="27"/>
      <c r="B43" s="27"/>
      <c r="C43" s="27"/>
      <c r="D43" s="108"/>
      <c r="E43" s="119" t="s">
        <v>17</v>
      </c>
      <c r="F43" s="120"/>
      <c r="G43" s="120"/>
      <c r="H43" s="120"/>
      <c r="I43" s="121"/>
      <c r="J43" s="113" t="str">
        <f>CONCATENATE("Раундовый ключ: ", CG24,CH24,CI24,CJ24,CK24,CL24,CM24,CN24,CO24,CP24,CQ24,CR24,CS24,CT24,CU24,CV24,CW24,CX24,CY24,CZ24,DA24,DB24,DC24,DD24,DE24,DF24,DG24,DH24,DI24,DJ24,DK24,DL24,DM24,DN24,DO24,DP24,DQ24,DR24,DS24,DT24,DU24,DV24,DW24,DX24,DY24,DZ24,EA24,EB24)</f>
        <v>Раундовый ключ: 000111010000101100101011101101010100010100101001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4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16">
        <v>2</v>
      </c>
      <c r="CE43" s="16">
        <v>13</v>
      </c>
      <c r="CF43" s="16">
        <v>6</v>
      </c>
      <c r="CG43" s="16">
        <v>4</v>
      </c>
      <c r="CH43" s="16">
        <v>9</v>
      </c>
      <c r="CI43" s="16">
        <v>8</v>
      </c>
      <c r="CJ43" s="16">
        <v>15</v>
      </c>
      <c r="CK43" s="16">
        <v>3</v>
      </c>
      <c r="CL43" s="16">
        <v>0</v>
      </c>
      <c r="CM43" s="16">
        <v>11</v>
      </c>
      <c r="CN43" s="16">
        <v>1</v>
      </c>
      <c r="CO43" s="16">
        <v>2</v>
      </c>
      <c r="CP43" s="16">
        <v>12</v>
      </c>
      <c r="CQ43" s="16">
        <v>5</v>
      </c>
      <c r="CR43" s="16">
        <v>10</v>
      </c>
      <c r="CS43" s="16">
        <v>14</v>
      </c>
      <c r="CT43" s="16">
        <v>7</v>
      </c>
      <c r="CU43" s="27"/>
      <c r="CV43" s="27"/>
      <c r="CW43" s="8">
        <f ca="1">VALUE(MID($DC$33, CW$36, 1))</f>
        <v>1</v>
      </c>
      <c r="CX43" s="8">
        <f t="shared" ref="CX43:CZ43" ca="1" si="70">VALUE(MID($DC$33, CX$36, 1))</f>
        <v>0</v>
      </c>
      <c r="CY43" s="8">
        <f t="shared" ca="1" si="70"/>
        <v>1</v>
      </c>
      <c r="CZ43" s="8">
        <f t="shared" ca="1" si="70"/>
        <v>1</v>
      </c>
      <c r="DA43" s="27"/>
      <c r="DB43" s="10">
        <v>19</v>
      </c>
      <c r="DC43" s="10">
        <v>13</v>
      </c>
      <c r="DD43" s="10">
        <v>30</v>
      </c>
      <c r="DE43" s="10">
        <v>6</v>
      </c>
      <c r="DF43" s="27"/>
      <c r="DG43" s="8">
        <f ca="1">CY45</f>
        <v>0</v>
      </c>
      <c r="DH43" s="8">
        <f ca="1">CW43</f>
        <v>1</v>
      </c>
      <c r="DI43" s="8">
        <f ca="1">CX51</f>
        <v>0</v>
      </c>
      <c r="DJ43" s="8">
        <f ca="1">CX39</f>
        <v>0</v>
      </c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  <c r="EU43" s="27"/>
      <c r="EV43" s="27"/>
      <c r="EW43" s="27"/>
    </row>
    <row r="44" spans="1:153" ht="28.2" customHeight="1" thickBot="1" x14ac:dyDescent="0.35">
      <c r="B44" s="27"/>
      <c r="C44" s="27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16">
        <v>3</v>
      </c>
      <c r="CE44" s="16">
        <v>1</v>
      </c>
      <c r="CF44" s="16">
        <v>10</v>
      </c>
      <c r="CG44" s="16">
        <v>13</v>
      </c>
      <c r="CH44" s="16">
        <v>0</v>
      </c>
      <c r="CI44" s="16">
        <v>6</v>
      </c>
      <c r="CJ44" s="16">
        <v>9</v>
      </c>
      <c r="CK44" s="16">
        <v>8</v>
      </c>
      <c r="CL44" s="16">
        <v>7</v>
      </c>
      <c r="CM44" s="16">
        <v>4</v>
      </c>
      <c r="CN44" s="16">
        <v>15</v>
      </c>
      <c r="CO44" s="16">
        <v>14</v>
      </c>
      <c r="CP44" s="16">
        <v>3</v>
      </c>
      <c r="CQ44" s="16">
        <v>11</v>
      </c>
      <c r="CR44" s="16">
        <v>5</v>
      </c>
      <c r="CS44" s="16">
        <v>2</v>
      </c>
      <c r="CT44" s="16">
        <v>12</v>
      </c>
      <c r="CU44" s="27"/>
      <c r="CV44" s="27"/>
      <c r="CW44" s="1">
        <v>17</v>
      </c>
      <c r="CX44" s="1">
        <v>18</v>
      </c>
      <c r="CY44" s="1">
        <v>19</v>
      </c>
      <c r="CZ44" s="1">
        <v>20</v>
      </c>
      <c r="DA44" s="27"/>
      <c r="DB44" s="10">
        <v>22</v>
      </c>
      <c r="DC44" s="10">
        <v>11</v>
      </c>
      <c r="DD44" s="10">
        <v>4</v>
      </c>
      <c r="DE44" s="10">
        <v>25</v>
      </c>
      <c r="DF44" s="27"/>
      <c r="DG44" s="8">
        <f ca="1">CX47</f>
        <v>0</v>
      </c>
      <c r="DH44" s="8">
        <f ca="1">CY41</f>
        <v>1</v>
      </c>
      <c r="DI44" s="8">
        <f ca="1">CZ37</f>
        <v>0</v>
      </c>
      <c r="DJ44" s="8">
        <f ca="1">CW49</f>
        <v>1</v>
      </c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  <c r="EU44" s="27"/>
      <c r="EV44" s="27"/>
      <c r="EW44" s="27"/>
    </row>
    <row r="45" spans="1:153" ht="28.2" customHeight="1" thickBot="1" x14ac:dyDescent="0.3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109">
        <v>4</v>
      </c>
      <c r="CE45" s="109"/>
      <c r="CF45" s="109"/>
      <c r="CG45" s="109"/>
      <c r="CH45" s="109"/>
      <c r="CI45" s="109"/>
      <c r="CJ45" s="109"/>
      <c r="CK45" s="109"/>
      <c r="CL45" s="109"/>
      <c r="CM45" s="109"/>
      <c r="CN45" s="109"/>
      <c r="CO45" s="109"/>
      <c r="CP45" s="109"/>
      <c r="CQ45" s="109"/>
      <c r="CR45" s="109"/>
      <c r="CS45" s="109"/>
      <c r="CT45" s="109"/>
      <c r="CU45" s="27"/>
      <c r="CV45" s="27"/>
      <c r="CW45" s="8">
        <f ca="1">VALUE(MID($DE33, CW$36, 1))</f>
        <v>1</v>
      </c>
      <c r="CX45" s="8">
        <f t="shared" ref="CX45:CZ45" ca="1" si="71">VALUE(MID($DE33, CX$36, 1))</f>
        <v>0</v>
      </c>
      <c r="CY45" s="8">
        <f t="shared" ca="1" si="71"/>
        <v>0</v>
      </c>
      <c r="CZ45" s="8">
        <f t="shared" ca="1" si="71"/>
        <v>1</v>
      </c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  <c r="EV45" s="27"/>
      <c r="EW45" s="27"/>
    </row>
    <row r="46" spans="1:153" ht="28.2" customHeight="1" thickBot="1" x14ac:dyDescent="0.3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16">
        <v>0</v>
      </c>
      <c r="CE46" s="16">
        <v>7</v>
      </c>
      <c r="CF46" s="16">
        <v>13</v>
      </c>
      <c r="CG46" s="16">
        <v>14</v>
      </c>
      <c r="CH46" s="16">
        <v>3</v>
      </c>
      <c r="CI46" s="16">
        <v>0</v>
      </c>
      <c r="CJ46" s="16">
        <v>6</v>
      </c>
      <c r="CK46" s="16">
        <v>9</v>
      </c>
      <c r="CL46" s="16">
        <v>10</v>
      </c>
      <c r="CM46" s="16">
        <v>1</v>
      </c>
      <c r="CN46" s="16">
        <v>2</v>
      </c>
      <c r="CO46" s="16">
        <v>8</v>
      </c>
      <c r="CP46" s="16">
        <v>5</v>
      </c>
      <c r="CQ46" s="16">
        <v>11</v>
      </c>
      <c r="CR46" s="16">
        <v>12</v>
      </c>
      <c r="CS46" s="16">
        <v>4</v>
      </c>
      <c r="CT46" s="16">
        <v>15</v>
      </c>
      <c r="CU46" s="33"/>
      <c r="CV46" s="27"/>
      <c r="CW46" s="1">
        <v>21</v>
      </c>
      <c r="CX46" s="1">
        <v>22</v>
      </c>
      <c r="CY46" s="1">
        <v>23</v>
      </c>
      <c r="CZ46" s="1">
        <v>24</v>
      </c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  <c r="EK46" s="27"/>
      <c r="EL46" s="27"/>
      <c r="EM46" s="27"/>
      <c r="EN46" s="27"/>
      <c r="EO46" s="27"/>
      <c r="EP46" s="27"/>
      <c r="EQ46" s="27"/>
      <c r="ER46" s="27"/>
      <c r="ES46" s="27"/>
      <c r="ET46" s="27"/>
      <c r="EU46" s="27"/>
      <c r="EV46" s="27"/>
      <c r="EW46" s="27"/>
    </row>
    <row r="47" spans="1:153" ht="28.2" customHeight="1" thickBot="1" x14ac:dyDescent="0.3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16">
        <v>1</v>
      </c>
      <c r="CE47" s="16">
        <v>13</v>
      </c>
      <c r="CF47" s="16">
        <v>8</v>
      </c>
      <c r="CG47" s="16">
        <v>11</v>
      </c>
      <c r="CH47" s="16">
        <v>5</v>
      </c>
      <c r="CI47" s="16">
        <v>6</v>
      </c>
      <c r="CJ47" s="16">
        <v>15</v>
      </c>
      <c r="CK47" s="16">
        <v>0</v>
      </c>
      <c r="CL47" s="16">
        <v>3</v>
      </c>
      <c r="CM47" s="16">
        <v>4</v>
      </c>
      <c r="CN47" s="16">
        <v>7</v>
      </c>
      <c r="CO47" s="16">
        <v>2</v>
      </c>
      <c r="CP47" s="16">
        <v>12</v>
      </c>
      <c r="CQ47" s="16">
        <v>1</v>
      </c>
      <c r="CR47" s="16">
        <v>10</v>
      </c>
      <c r="CS47" s="16">
        <v>14</v>
      </c>
      <c r="CT47" s="16">
        <v>9</v>
      </c>
      <c r="CU47" s="33"/>
      <c r="CV47" s="27"/>
      <c r="CW47" s="8">
        <f ca="1">VALUE(MID($DG$33, CW$36, 1))</f>
        <v>1</v>
      </c>
      <c r="CX47" s="8">
        <f t="shared" ref="CX47:CZ47" ca="1" si="72">VALUE(MID($DG$33, CX$36, 1))</f>
        <v>0</v>
      </c>
      <c r="CY47" s="8">
        <f t="shared" ca="1" si="72"/>
        <v>0</v>
      </c>
      <c r="CZ47" s="8">
        <f t="shared" ca="1" si="72"/>
        <v>1</v>
      </c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  <c r="EK47" s="27"/>
      <c r="EL47" s="27"/>
      <c r="EM47" s="27"/>
      <c r="EN47" s="27"/>
      <c r="EO47" s="27"/>
      <c r="EP47" s="27"/>
      <c r="EQ47" s="27"/>
      <c r="ER47" s="27"/>
      <c r="ES47" s="27"/>
      <c r="ET47" s="27"/>
      <c r="EU47" s="27"/>
      <c r="EV47" s="27"/>
      <c r="EW47" s="27"/>
    </row>
    <row r="48" spans="1:153" ht="28.2" customHeight="1" thickBot="1" x14ac:dyDescent="0.3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16">
        <v>2</v>
      </c>
      <c r="CE48" s="16">
        <v>10</v>
      </c>
      <c r="CF48" s="16">
        <v>6</v>
      </c>
      <c r="CG48" s="16">
        <v>9</v>
      </c>
      <c r="CH48" s="16">
        <v>0</v>
      </c>
      <c r="CI48" s="16">
        <v>12</v>
      </c>
      <c r="CJ48" s="16">
        <v>11</v>
      </c>
      <c r="CK48" s="16">
        <v>7</v>
      </c>
      <c r="CL48" s="16">
        <v>13</v>
      </c>
      <c r="CM48" s="16">
        <v>15</v>
      </c>
      <c r="CN48" s="16">
        <v>1</v>
      </c>
      <c r="CO48" s="16">
        <v>3</v>
      </c>
      <c r="CP48" s="16">
        <v>14</v>
      </c>
      <c r="CQ48" s="16">
        <v>5</v>
      </c>
      <c r="CR48" s="16">
        <v>2</v>
      </c>
      <c r="CS48" s="16">
        <v>8</v>
      </c>
      <c r="CT48" s="16">
        <v>4</v>
      </c>
      <c r="CU48" s="33"/>
      <c r="CV48" s="27"/>
      <c r="CW48" s="1">
        <v>25</v>
      </c>
      <c r="CX48" s="1">
        <v>26</v>
      </c>
      <c r="CY48" s="1">
        <v>27</v>
      </c>
      <c r="CZ48" s="1">
        <v>28</v>
      </c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I48" s="27"/>
      <c r="EJ48" s="27"/>
      <c r="EK48" s="27"/>
      <c r="EL48" s="27"/>
      <c r="EM48" s="27"/>
      <c r="EN48" s="27"/>
      <c r="EO48" s="27"/>
      <c r="EP48" s="27"/>
      <c r="EQ48" s="27"/>
      <c r="ER48" s="27"/>
      <c r="ES48" s="27"/>
      <c r="ET48" s="27"/>
      <c r="EU48" s="27"/>
      <c r="EV48" s="27"/>
      <c r="EW48" s="27"/>
    </row>
    <row r="49" spans="1:153" ht="28.2" customHeight="1" thickBot="1" x14ac:dyDescent="0.3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16">
        <v>3</v>
      </c>
      <c r="CE49" s="16">
        <v>3</v>
      </c>
      <c r="CF49" s="16">
        <v>15</v>
      </c>
      <c r="CG49" s="16">
        <v>0</v>
      </c>
      <c r="CH49" s="16">
        <v>6</v>
      </c>
      <c r="CI49" s="16">
        <v>10</v>
      </c>
      <c r="CJ49" s="16">
        <v>1</v>
      </c>
      <c r="CK49" s="16">
        <v>13</v>
      </c>
      <c r="CL49" s="16">
        <v>8</v>
      </c>
      <c r="CM49" s="16">
        <v>9</v>
      </c>
      <c r="CN49" s="16">
        <v>4</v>
      </c>
      <c r="CO49" s="16">
        <v>5</v>
      </c>
      <c r="CP49" s="16">
        <v>11</v>
      </c>
      <c r="CQ49" s="16">
        <v>12</v>
      </c>
      <c r="CR49" s="16">
        <v>7</v>
      </c>
      <c r="CS49" s="16">
        <v>2</v>
      </c>
      <c r="CT49" s="16">
        <v>14</v>
      </c>
      <c r="CU49" s="34"/>
      <c r="CV49" s="27"/>
      <c r="CW49" s="8">
        <f ca="1">VALUE(MID($DI$33, CW$36, 1))</f>
        <v>1</v>
      </c>
      <c r="CX49" s="8">
        <f t="shared" ref="CX49:CZ49" ca="1" si="73">VALUE(MID($DI$33, CX$36, 1))</f>
        <v>0</v>
      </c>
      <c r="CY49" s="8">
        <f t="shared" ca="1" si="73"/>
        <v>0</v>
      </c>
      <c r="CZ49" s="8">
        <f t="shared" ca="1" si="73"/>
        <v>0</v>
      </c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I49" s="27"/>
      <c r="EJ49" s="27"/>
      <c r="EK49" s="27"/>
      <c r="EL49" s="27"/>
      <c r="EM49" s="27"/>
      <c r="EN49" s="27"/>
      <c r="EO49" s="27"/>
      <c r="EP49" s="27"/>
      <c r="EQ49" s="27"/>
      <c r="ER49" s="27"/>
      <c r="ES49" s="27"/>
      <c r="ET49" s="27"/>
      <c r="EU49" s="27"/>
      <c r="EV49" s="27"/>
      <c r="EW49" s="27"/>
    </row>
    <row r="50" spans="1:153" ht="28.2" customHeight="1" thickBot="1" x14ac:dyDescent="0.3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109">
        <v>5</v>
      </c>
      <c r="CE50" s="109"/>
      <c r="CF50" s="109"/>
      <c r="CG50" s="109"/>
      <c r="CH50" s="109"/>
      <c r="CI50" s="109"/>
      <c r="CJ50" s="109"/>
      <c r="CK50" s="109"/>
      <c r="CL50" s="109"/>
      <c r="CM50" s="109"/>
      <c r="CN50" s="109"/>
      <c r="CO50" s="109"/>
      <c r="CP50" s="109"/>
      <c r="CQ50" s="109"/>
      <c r="CR50" s="109"/>
      <c r="CS50" s="109"/>
      <c r="CT50" s="109"/>
      <c r="CU50" s="27"/>
      <c r="CV50" s="27"/>
      <c r="CW50" s="1">
        <v>29</v>
      </c>
      <c r="CX50" s="1">
        <v>30</v>
      </c>
      <c r="CY50" s="1">
        <v>31</v>
      </c>
      <c r="CZ50" s="1">
        <v>32</v>
      </c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  <c r="EK50" s="27"/>
      <c r="EL50" s="27"/>
      <c r="EM50" s="27"/>
      <c r="EN50" s="27"/>
      <c r="EO50" s="27"/>
      <c r="EP50" s="27"/>
      <c r="EQ50" s="27"/>
      <c r="ER50" s="27"/>
      <c r="ES50" s="27"/>
      <c r="ET50" s="27"/>
      <c r="EU50" s="27"/>
      <c r="EV50" s="27"/>
      <c r="EW50" s="27"/>
    </row>
    <row r="51" spans="1:153" ht="28.2" customHeight="1" thickBot="1" x14ac:dyDescent="0.3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16">
        <v>0</v>
      </c>
      <c r="CE51" s="16">
        <v>2</v>
      </c>
      <c r="CF51" s="16">
        <v>12</v>
      </c>
      <c r="CG51" s="16">
        <v>4</v>
      </c>
      <c r="CH51" s="16">
        <v>1</v>
      </c>
      <c r="CI51" s="16">
        <v>7</v>
      </c>
      <c r="CJ51" s="16">
        <v>10</v>
      </c>
      <c r="CK51" s="16">
        <v>11</v>
      </c>
      <c r="CL51" s="16">
        <v>6</v>
      </c>
      <c r="CM51" s="16">
        <v>8</v>
      </c>
      <c r="CN51" s="16">
        <v>5</v>
      </c>
      <c r="CO51" s="16">
        <v>3</v>
      </c>
      <c r="CP51" s="16">
        <v>15</v>
      </c>
      <c r="CQ51" s="16">
        <v>13</v>
      </c>
      <c r="CR51" s="16">
        <v>0</v>
      </c>
      <c r="CS51" s="16">
        <v>14</v>
      </c>
      <c r="CT51" s="16">
        <v>9</v>
      </c>
      <c r="CU51" s="34"/>
      <c r="CV51" s="27"/>
      <c r="CW51" s="8">
        <f ca="1">VALUE(MID($DK$33, CW$36, 1))</f>
        <v>1</v>
      </c>
      <c r="CX51" s="8">
        <f t="shared" ref="CX51:CZ51" ca="1" si="74">VALUE(MID($DK$33, CX$36, 1))</f>
        <v>0</v>
      </c>
      <c r="CY51" s="8">
        <f t="shared" ca="1" si="74"/>
        <v>0</v>
      </c>
      <c r="CZ51" s="8">
        <f t="shared" ca="1" si="74"/>
        <v>1</v>
      </c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I51" s="27"/>
      <c r="EJ51" s="27"/>
      <c r="EK51" s="27"/>
      <c r="EL51" s="27"/>
      <c r="EM51" s="27"/>
      <c r="EN51" s="27"/>
      <c r="EO51" s="27"/>
      <c r="EP51" s="27"/>
      <c r="EQ51" s="27"/>
      <c r="ER51" s="27"/>
      <c r="ES51" s="27"/>
      <c r="ET51" s="27"/>
      <c r="EU51" s="27"/>
      <c r="EV51" s="27"/>
      <c r="EW51" s="27"/>
    </row>
    <row r="52" spans="1:153" ht="28.2" customHeight="1" thickBot="1" x14ac:dyDescent="0.3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16">
        <v>1</v>
      </c>
      <c r="CE52" s="16">
        <v>14</v>
      </c>
      <c r="CF52" s="16">
        <v>11</v>
      </c>
      <c r="CG52" s="16">
        <v>2</v>
      </c>
      <c r="CH52" s="16">
        <v>12</v>
      </c>
      <c r="CI52" s="16">
        <v>4</v>
      </c>
      <c r="CJ52" s="16">
        <v>7</v>
      </c>
      <c r="CK52" s="16">
        <v>13</v>
      </c>
      <c r="CL52" s="16">
        <v>1</v>
      </c>
      <c r="CM52" s="16">
        <v>5</v>
      </c>
      <c r="CN52" s="16">
        <v>0</v>
      </c>
      <c r="CO52" s="16">
        <v>15</v>
      </c>
      <c r="CP52" s="16">
        <v>10</v>
      </c>
      <c r="CQ52" s="16">
        <v>3</v>
      </c>
      <c r="CR52" s="16">
        <v>9</v>
      </c>
      <c r="CS52" s="16">
        <v>8</v>
      </c>
      <c r="CT52" s="16">
        <v>6</v>
      </c>
      <c r="CU52" s="33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7"/>
      <c r="EH52" s="27"/>
      <c r="EI52" s="27"/>
      <c r="EJ52" s="27"/>
      <c r="EK52" s="27"/>
      <c r="EL52" s="27"/>
      <c r="EM52" s="27"/>
      <c r="EN52" s="27"/>
      <c r="EO52" s="27"/>
      <c r="EP52" s="27"/>
      <c r="EQ52" s="27"/>
      <c r="ER52" s="27"/>
      <c r="ES52" s="27"/>
      <c r="ET52" s="27"/>
      <c r="EU52" s="27"/>
      <c r="EV52" s="27"/>
      <c r="EW52" s="27"/>
    </row>
    <row r="53" spans="1:153" ht="28.2" customHeight="1" thickBot="1" x14ac:dyDescent="0.3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>
        <v>2</v>
      </c>
      <c r="CE53" s="16">
        <v>4</v>
      </c>
      <c r="CF53" s="16">
        <v>2</v>
      </c>
      <c r="CG53" s="16">
        <v>1</v>
      </c>
      <c r="CH53" s="16">
        <v>11</v>
      </c>
      <c r="CI53" s="16">
        <v>10</v>
      </c>
      <c r="CJ53" s="16">
        <v>13</v>
      </c>
      <c r="CK53" s="16">
        <v>7</v>
      </c>
      <c r="CL53" s="16">
        <v>8</v>
      </c>
      <c r="CM53" s="16">
        <v>15</v>
      </c>
      <c r="CN53" s="16">
        <v>9</v>
      </c>
      <c r="CO53" s="16">
        <v>12</v>
      </c>
      <c r="CP53" s="16">
        <v>5</v>
      </c>
      <c r="CQ53" s="16">
        <v>6</v>
      </c>
      <c r="CR53" s="16">
        <v>3</v>
      </c>
      <c r="CS53" s="16">
        <v>0</v>
      </c>
      <c r="CT53" s="16">
        <v>14</v>
      </c>
      <c r="CU53" s="33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  <c r="EV53" s="27"/>
      <c r="EW53" s="27"/>
    </row>
    <row r="54" spans="1:153" ht="28.2" customHeight="1" thickBot="1" x14ac:dyDescent="0.3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16">
        <v>3</v>
      </c>
      <c r="CE54" s="16">
        <v>11</v>
      </c>
      <c r="CF54" s="16">
        <v>8</v>
      </c>
      <c r="CG54" s="16">
        <v>12</v>
      </c>
      <c r="CH54" s="16">
        <v>7</v>
      </c>
      <c r="CI54" s="16">
        <v>1</v>
      </c>
      <c r="CJ54" s="16">
        <v>14</v>
      </c>
      <c r="CK54" s="16">
        <v>2</v>
      </c>
      <c r="CL54" s="16">
        <v>13</v>
      </c>
      <c r="CM54" s="16">
        <v>6</v>
      </c>
      <c r="CN54" s="16">
        <v>15</v>
      </c>
      <c r="CO54" s="16">
        <v>0</v>
      </c>
      <c r="CP54" s="16">
        <v>9</v>
      </c>
      <c r="CQ54" s="16">
        <v>10</v>
      </c>
      <c r="CR54" s="16">
        <v>4</v>
      </c>
      <c r="CS54" s="16">
        <v>5</v>
      </c>
      <c r="CT54" s="16">
        <v>3</v>
      </c>
      <c r="CU54" s="33"/>
      <c r="CV54" s="27"/>
      <c r="CW54" s="8">
        <f ca="1">DG37</f>
        <v>1</v>
      </c>
      <c r="CX54" s="8">
        <f t="shared" ref="CX54:CY54" ca="1" si="75">DH37</f>
        <v>0</v>
      </c>
      <c r="CY54" s="8">
        <f t="shared" ca="1" si="75"/>
        <v>1</v>
      </c>
      <c r="CZ54" s="8">
        <f ca="1">DJ37</f>
        <v>1</v>
      </c>
      <c r="DA54" s="8">
        <f ca="1">DG38</f>
        <v>1</v>
      </c>
      <c r="DB54" s="8">
        <f t="shared" ref="DB54:DD54" ca="1" si="76">DH38</f>
        <v>1</v>
      </c>
      <c r="DC54" s="8">
        <f t="shared" ca="1" si="76"/>
        <v>0</v>
      </c>
      <c r="DD54" s="8">
        <f t="shared" ca="1" si="76"/>
        <v>1</v>
      </c>
      <c r="DE54" s="8">
        <f ca="1">DG39</f>
        <v>0</v>
      </c>
      <c r="DF54" s="8">
        <f t="shared" ref="DF54:DH54" ca="1" si="77">DH39</f>
        <v>1</v>
      </c>
      <c r="DG54" s="8">
        <f t="shared" ca="1" si="77"/>
        <v>0</v>
      </c>
      <c r="DH54" s="8">
        <f t="shared" ca="1" si="77"/>
        <v>0</v>
      </c>
      <c r="DI54" s="8">
        <f ca="1">DG40</f>
        <v>1</v>
      </c>
      <c r="DJ54" s="8">
        <f t="shared" ref="DJ54:DL54" ca="1" si="78">DH40</f>
        <v>0</v>
      </c>
      <c r="DK54" s="8">
        <f t="shared" ca="1" si="78"/>
        <v>0</v>
      </c>
      <c r="DL54" s="8">
        <f t="shared" ca="1" si="78"/>
        <v>0</v>
      </c>
      <c r="DM54" s="8">
        <f ca="1">DG41</f>
        <v>1</v>
      </c>
      <c r="DN54" s="8">
        <f t="shared" ref="DN54:DP54" ca="1" si="79">DH41</f>
        <v>1</v>
      </c>
      <c r="DO54" s="8">
        <f t="shared" ca="1" si="79"/>
        <v>1</v>
      </c>
      <c r="DP54" s="8">
        <f t="shared" ca="1" si="79"/>
        <v>0</v>
      </c>
      <c r="DQ54" s="8">
        <f ca="1">DG42</f>
        <v>1</v>
      </c>
      <c r="DR54" s="8">
        <f t="shared" ref="DR54:DT54" ca="1" si="80">DH42</f>
        <v>0</v>
      </c>
      <c r="DS54" s="8">
        <f t="shared" ca="1" si="80"/>
        <v>0</v>
      </c>
      <c r="DT54" s="8">
        <f t="shared" ca="1" si="80"/>
        <v>0</v>
      </c>
      <c r="DU54" s="8">
        <f ca="1">DG43</f>
        <v>0</v>
      </c>
      <c r="DV54" s="8">
        <f t="shared" ref="DV54:DX54" ca="1" si="81">DH43</f>
        <v>1</v>
      </c>
      <c r="DW54" s="8">
        <f t="shared" ca="1" si="81"/>
        <v>0</v>
      </c>
      <c r="DX54" s="8">
        <f t="shared" ca="1" si="81"/>
        <v>0</v>
      </c>
      <c r="DY54" s="8">
        <f ca="1">DG44</f>
        <v>0</v>
      </c>
      <c r="DZ54" s="8">
        <f t="shared" ref="DZ54:EB54" ca="1" si="82">DH44</f>
        <v>1</v>
      </c>
      <c r="EA54" s="8">
        <f t="shared" ca="1" si="82"/>
        <v>0</v>
      </c>
      <c r="EB54" s="8">
        <f t="shared" ca="1" si="82"/>
        <v>1</v>
      </c>
      <c r="EC54" s="27"/>
      <c r="ED54" s="27"/>
      <c r="EE54" s="27"/>
      <c r="EF54" s="27"/>
      <c r="EG54" s="27"/>
      <c r="EH54" s="27"/>
      <c r="EI54" s="27"/>
      <c r="EJ54" s="27"/>
      <c r="EK54" s="27"/>
      <c r="EL54" s="27"/>
      <c r="EM54" s="27"/>
      <c r="EN54" s="27"/>
      <c r="EO54" s="27"/>
      <c r="EP54" s="27"/>
      <c r="EQ54" s="27"/>
      <c r="ER54" s="27"/>
      <c r="ES54" s="27"/>
      <c r="ET54" s="27"/>
      <c r="EU54" s="27"/>
      <c r="EV54" s="27"/>
      <c r="EW54" s="27"/>
    </row>
    <row r="55" spans="1:153" ht="28.2" customHeight="1" thickBot="1" x14ac:dyDescent="0.3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109">
        <v>6</v>
      </c>
      <c r="CE55" s="109"/>
      <c r="CF55" s="109"/>
      <c r="CG55" s="109"/>
      <c r="CH55" s="109"/>
      <c r="CI55" s="109"/>
      <c r="CJ55" s="109"/>
      <c r="CK55" s="109"/>
      <c r="CL55" s="109"/>
      <c r="CM55" s="109"/>
      <c r="CN55" s="109"/>
      <c r="CO55" s="109"/>
      <c r="CP55" s="109"/>
      <c r="CQ55" s="109"/>
      <c r="CR55" s="109"/>
      <c r="CS55" s="109"/>
      <c r="CT55" s="109"/>
      <c r="CU55" s="34"/>
      <c r="CV55" s="27"/>
      <c r="CW55" s="15">
        <f>B28</f>
        <v>1</v>
      </c>
      <c r="CX55" s="15">
        <f t="shared" ref="CX55:EB55" si="83">C28</f>
        <v>1</v>
      </c>
      <c r="CY55" s="15">
        <f t="shared" si="83"/>
        <v>1</v>
      </c>
      <c r="CZ55" s="15">
        <f t="shared" si="83"/>
        <v>1</v>
      </c>
      <c r="DA55" s="15">
        <f t="shared" si="83"/>
        <v>1</v>
      </c>
      <c r="DB55" s="15">
        <f t="shared" si="83"/>
        <v>1</v>
      </c>
      <c r="DC55" s="15">
        <f t="shared" si="83"/>
        <v>1</v>
      </c>
      <c r="DD55" s="15">
        <f t="shared" si="83"/>
        <v>1</v>
      </c>
      <c r="DE55" s="15">
        <f t="shared" si="83"/>
        <v>0</v>
      </c>
      <c r="DF55" s="15">
        <f t="shared" si="83"/>
        <v>0</v>
      </c>
      <c r="DG55" s="15">
        <f t="shared" si="83"/>
        <v>0</v>
      </c>
      <c r="DH55" s="15">
        <f t="shared" si="83"/>
        <v>0</v>
      </c>
      <c r="DI55" s="15">
        <f t="shared" si="83"/>
        <v>0</v>
      </c>
      <c r="DJ55" s="15">
        <f t="shared" si="83"/>
        <v>1</v>
      </c>
      <c r="DK55" s="15">
        <f t="shared" si="83"/>
        <v>0</v>
      </c>
      <c r="DL55" s="15">
        <f t="shared" si="83"/>
        <v>1</v>
      </c>
      <c r="DM55" s="15">
        <f t="shared" si="83"/>
        <v>0</v>
      </c>
      <c r="DN55" s="15">
        <f t="shared" si="83"/>
        <v>0</v>
      </c>
      <c r="DO55" s="15">
        <f t="shared" si="83"/>
        <v>0</v>
      </c>
      <c r="DP55" s="15">
        <f t="shared" si="83"/>
        <v>1</v>
      </c>
      <c r="DQ55" s="15">
        <f t="shared" si="83"/>
        <v>1</v>
      </c>
      <c r="DR55" s="15">
        <f t="shared" si="83"/>
        <v>1</v>
      </c>
      <c r="DS55" s="15">
        <f t="shared" si="83"/>
        <v>1</v>
      </c>
      <c r="DT55" s="15">
        <f t="shared" si="83"/>
        <v>0</v>
      </c>
      <c r="DU55" s="15">
        <f t="shared" si="83"/>
        <v>1</v>
      </c>
      <c r="DV55" s="15">
        <f t="shared" si="83"/>
        <v>1</v>
      </c>
      <c r="DW55" s="15">
        <f t="shared" si="83"/>
        <v>1</v>
      </c>
      <c r="DX55" s="15">
        <f t="shared" si="83"/>
        <v>0</v>
      </c>
      <c r="DY55" s="15">
        <f t="shared" si="83"/>
        <v>1</v>
      </c>
      <c r="DZ55" s="15">
        <f t="shared" si="83"/>
        <v>0</v>
      </c>
      <c r="EA55" s="15">
        <f t="shared" si="83"/>
        <v>1</v>
      </c>
      <c r="EB55" s="15">
        <f t="shared" si="83"/>
        <v>0</v>
      </c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  <c r="EU55" s="27"/>
      <c r="EV55" s="27"/>
      <c r="EW55" s="27"/>
    </row>
    <row r="56" spans="1:153" ht="28.2" customHeight="1" thickBot="1" x14ac:dyDescent="0.3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16">
        <v>0</v>
      </c>
      <c r="CE56" s="16">
        <v>12</v>
      </c>
      <c r="CF56" s="16">
        <v>1</v>
      </c>
      <c r="CG56" s="16">
        <v>10</v>
      </c>
      <c r="CH56" s="16">
        <v>15</v>
      </c>
      <c r="CI56" s="16">
        <v>9</v>
      </c>
      <c r="CJ56" s="16">
        <v>2</v>
      </c>
      <c r="CK56" s="16">
        <v>6</v>
      </c>
      <c r="CL56" s="16">
        <v>8</v>
      </c>
      <c r="CM56" s="16">
        <v>0</v>
      </c>
      <c r="CN56" s="16">
        <v>13</v>
      </c>
      <c r="CO56" s="16">
        <v>3</v>
      </c>
      <c r="CP56" s="16">
        <v>4</v>
      </c>
      <c r="CQ56" s="16">
        <v>14</v>
      </c>
      <c r="CR56" s="16">
        <v>7</v>
      </c>
      <c r="CS56" s="16">
        <v>5</v>
      </c>
      <c r="CT56" s="16">
        <v>11</v>
      </c>
      <c r="CU56" s="27"/>
      <c r="CV56" s="27"/>
      <c r="CW56" s="4">
        <f ca="1">IF(_xlfn.XOR(CW54,CW55),1,0)</f>
        <v>0</v>
      </c>
      <c r="CX56" s="4">
        <f t="shared" ref="CX56:EB56" ca="1" si="84">IF(_xlfn.XOR(CX54,CX55),1,0)</f>
        <v>1</v>
      </c>
      <c r="CY56" s="4">
        <f t="shared" ca="1" si="84"/>
        <v>0</v>
      </c>
      <c r="CZ56" s="4">
        <f t="shared" ca="1" si="84"/>
        <v>0</v>
      </c>
      <c r="DA56" s="4">
        <f t="shared" ca="1" si="84"/>
        <v>0</v>
      </c>
      <c r="DB56" s="4">
        <f t="shared" ca="1" si="84"/>
        <v>0</v>
      </c>
      <c r="DC56" s="4">
        <f t="shared" ca="1" si="84"/>
        <v>1</v>
      </c>
      <c r="DD56" s="4">
        <f t="shared" ca="1" si="84"/>
        <v>0</v>
      </c>
      <c r="DE56" s="4">
        <f t="shared" ca="1" si="84"/>
        <v>0</v>
      </c>
      <c r="DF56" s="4">
        <f t="shared" ca="1" si="84"/>
        <v>1</v>
      </c>
      <c r="DG56" s="4">
        <f t="shared" ca="1" si="84"/>
        <v>0</v>
      </c>
      <c r="DH56" s="4">
        <f t="shared" ca="1" si="84"/>
        <v>0</v>
      </c>
      <c r="DI56" s="4">
        <f t="shared" ca="1" si="84"/>
        <v>1</v>
      </c>
      <c r="DJ56" s="4">
        <f t="shared" ca="1" si="84"/>
        <v>1</v>
      </c>
      <c r="DK56" s="4">
        <f t="shared" ca="1" si="84"/>
        <v>0</v>
      </c>
      <c r="DL56" s="4">
        <f t="shared" ca="1" si="84"/>
        <v>1</v>
      </c>
      <c r="DM56" s="4">
        <f t="shared" ca="1" si="84"/>
        <v>1</v>
      </c>
      <c r="DN56" s="4">
        <f t="shared" ca="1" si="84"/>
        <v>1</v>
      </c>
      <c r="DO56" s="4">
        <f t="shared" ca="1" si="84"/>
        <v>1</v>
      </c>
      <c r="DP56" s="4">
        <f t="shared" ca="1" si="84"/>
        <v>1</v>
      </c>
      <c r="DQ56" s="4">
        <f t="shared" ca="1" si="84"/>
        <v>0</v>
      </c>
      <c r="DR56" s="4">
        <f t="shared" ca="1" si="84"/>
        <v>1</v>
      </c>
      <c r="DS56" s="4">
        <f t="shared" ca="1" si="84"/>
        <v>1</v>
      </c>
      <c r="DT56" s="4">
        <f t="shared" ca="1" si="84"/>
        <v>0</v>
      </c>
      <c r="DU56" s="4">
        <f t="shared" ca="1" si="84"/>
        <v>1</v>
      </c>
      <c r="DV56" s="4">
        <f t="shared" ca="1" si="84"/>
        <v>0</v>
      </c>
      <c r="DW56" s="4">
        <f t="shared" ca="1" si="84"/>
        <v>1</v>
      </c>
      <c r="DX56" s="4">
        <f t="shared" ca="1" si="84"/>
        <v>0</v>
      </c>
      <c r="DY56" s="4">
        <f t="shared" ca="1" si="84"/>
        <v>1</v>
      </c>
      <c r="DZ56" s="4">
        <f t="shared" ca="1" si="84"/>
        <v>1</v>
      </c>
      <c r="EA56" s="4">
        <f t="shared" ca="1" si="84"/>
        <v>1</v>
      </c>
      <c r="EB56" s="4">
        <f t="shared" ca="1" si="84"/>
        <v>1</v>
      </c>
      <c r="EC56" s="27"/>
      <c r="ED56" s="27"/>
      <c r="EE56" s="27"/>
      <c r="EF56" s="27"/>
      <c r="EG56" s="27"/>
      <c r="EH56" s="27"/>
      <c r="EI56" s="27"/>
      <c r="EJ56" s="27"/>
      <c r="EK56" s="27"/>
      <c r="EL56" s="27"/>
      <c r="EM56" s="27"/>
      <c r="EN56" s="27"/>
      <c r="EO56" s="27"/>
      <c r="EP56" s="27"/>
      <c r="EQ56" s="27"/>
      <c r="ER56" s="27"/>
      <c r="ES56" s="27"/>
      <c r="ET56" s="27"/>
      <c r="EU56" s="27"/>
      <c r="EV56" s="27"/>
      <c r="EW56" s="27"/>
    </row>
    <row r="57" spans="1:153" ht="28.2" customHeight="1" thickBot="1" x14ac:dyDescent="0.3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16">
        <v>1</v>
      </c>
      <c r="CE57" s="16">
        <v>10</v>
      </c>
      <c r="CF57" s="16">
        <v>15</v>
      </c>
      <c r="CG57" s="16">
        <v>4</v>
      </c>
      <c r="CH57" s="16">
        <v>2</v>
      </c>
      <c r="CI57" s="16">
        <v>7</v>
      </c>
      <c r="CJ57" s="16">
        <v>12</v>
      </c>
      <c r="CK57" s="16">
        <v>9</v>
      </c>
      <c r="CL57" s="16">
        <v>5</v>
      </c>
      <c r="CM57" s="16">
        <v>6</v>
      </c>
      <c r="CN57" s="16">
        <v>1</v>
      </c>
      <c r="CO57" s="16">
        <v>13</v>
      </c>
      <c r="CP57" s="16">
        <v>14</v>
      </c>
      <c r="CQ57" s="16">
        <v>0</v>
      </c>
      <c r="CR57" s="16">
        <v>11</v>
      </c>
      <c r="CS57" s="16">
        <v>3</v>
      </c>
      <c r="CT57" s="16">
        <v>8</v>
      </c>
      <c r="CU57" s="33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  <c r="ES57" s="27"/>
      <c r="ET57" s="27"/>
      <c r="EU57" s="27"/>
      <c r="EV57" s="27"/>
      <c r="EW57" s="27"/>
    </row>
    <row r="58" spans="1:153" ht="28.2" customHeight="1" thickBot="1" x14ac:dyDescent="0.3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>
        <v>2</v>
      </c>
      <c r="CE58" s="16">
        <v>9</v>
      </c>
      <c r="CF58" s="16">
        <v>14</v>
      </c>
      <c r="CG58" s="16">
        <v>15</v>
      </c>
      <c r="CH58" s="16">
        <v>5</v>
      </c>
      <c r="CI58" s="16">
        <v>2</v>
      </c>
      <c r="CJ58" s="16">
        <v>8</v>
      </c>
      <c r="CK58" s="16">
        <v>12</v>
      </c>
      <c r="CL58" s="16">
        <v>3</v>
      </c>
      <c r="CM58" s="16">
        <v>7</v>
      </c>
      <c r="CN58" s="16">
        <v>0</v>
      </c>
      <c r="CO58" s="16">
        <v>4</v>
      </c>
      <c r="CP58" s="16">
        <v>10</v>
      </c>
      <c r="CQ58" s="16">
        <v>1</v>
      </c>
      <c r="CR58" s="16">
        <v>13</v>
      </c>
      <c r="CS58" s="16">
        <v>11</v>
      </c>
      <c r="CT58" s="16">
        <v>6</v>
      </c>
      <c r="CU58" s="33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  <c r="ES58" s="27"/>
      <c r="ET58" s="27"/>
      <c r="EU58" s="27"/>
      <c r="EV58" s="27"/>
      <c r="EW58" s="27"/>
    </row>
    <row r="59" spans="1:153" ht="28.2" customHeight="1" thickBot="1" x14ac:dyDescent="0.3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16">
        <v>3</v>
      </c>
      <c r="CE59" s="16">
        <v>4</v>
      </c>
      <c r="CF59" s="16">
        <v>3</v>
      </c>
      <c r="CG59" s="16">
        <v>2</v>
      </c>
      <c r="CH59" s="16">
        <v>12</v>
      </c>
      <c r="CI59" s="16">
        <v>9</v>
      </c>
      <c r="CJ59" s="16">
        <v>5</v>
      </c>
      <c r="CK59" s="16">
        <v>15</v>
      </c>
      <c r="CL59" s="16">
        <v>10</v>
      </c>
      <c r="CM59" s="16">
        <v>11</v>
      </c>
      <c r="CN59" s="16">
        <v>14</v>
      </c>
      <c r="CO59" s="16">
        <v>1</v>
      </c>
      <c r="CP59" s="16">
        <v>7</v>
      </c>
      <c r="CQ59" s="16">
        <v>6</v>
      </c>
      <c r="CR59" s="16">
        <v>0</v>
      </c>
      <c r="CS59" s="16">
        <v>8</v>
      </c>
      <c r="CT59" s="16">
        <v>13</v>
      </c>
      <c r="CU59" s="33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I59" s="27"/>
      <c r="EJ59" s="27"/>
      <c r="EK59" s="27"/>
      <c r="EL59" s="27"/>
      <c r="EM59" s="27"/>
      <c r="EN59" s="27"/>
      <c r="EO59" s="27"/>
      <c r="EP59" s="27"/>
      <c r="EQ59" s="27"/>
      <c r="ER59" s="27"/>
      <c r="ES59" s="27"/>
      <c r="ET59" s="27"/>
      <c r="EU59" s="27"/>
      <c r="EV59" s="27"/>
      <c r="EW59" s="27"/>
    </row>
    <row r="60" spans="1:153" ht="28.2" customHeight="1" thickBot="1" x14ac:dyDescent="0.3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109">
        <v>7</v>
      </c>
      <c r="CE60" s="109"/>
      <c r="CF60" s="109"/>
      <c r="CG60" s="109"/>
      <c r="CH60" s="109"/>
      <c r="CI60" s="109"/>
      <c r="CJ60" s="109"/>
      <c r="CK60" s="109"/>
      <c r="CL60" s="109"/>
      <c r="CM60" s="109"/>
      <c r="CN60" s="109"/>
      <c r="CO60" s="109"/>
      <c r="CP60" s="109"/>
      <c r="CQ60" s="109"/>
      <c r="CR60" s="109"/>
      <c r="CS60" s="109"/>
      <c r="CT60" s="109"/>
      <c r="CU60" s="34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I60" s="27"/>
      <c r="EJ60" s="27"/>
      <c r="EK60" s="27"/>
      <c r="EL60" s="27"/>
      <c r="EM60" s="27"/>
      <c r="EN60" s="27"/>
      <c r="EO60" s="27"/>
      <c r="EP60" s="27"/>
      <c r="EQ60" s="27"/>
      <c r="ER60" s="27"/>
      <c r="ES60" s="27"/>
      <c r="ET60" s="27"/>
      <c r="EU60" s="27"/>
      <c r="EV60" s="27"/>
      <c r="EW60" s="27"/>
    </row>
    <row r="61" spans="1:153" ht="28.2" customHeight="1" thickBot="1" x14ac:dyDescent="0.3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16">
        <v>0</v>
      </c>
      <c r="CE61" s="16">
        <v>4</v>
      </c>
      <c r="CF61" s="16">
        <v>11</v>
      </c>
      <c r="CG61" s="16">
        <v>2</v>
      </c>
      <c r="CH61" s="16">
        <v>14</v>
      </c>
      <c r="CI61" s="16">
        <v>15</v>
      </c>
      <c r="CJ61" s="16">
        <v>0</v>
      </c>
      <c r="CK61" s="16">
        <v>8</v>
      </c>
      <c r="CL61" s="16">
        <v>13</v>
      </c>
      <c r="CM61" s="16">
        <v>3</v>
      </c>
      <c r="CN61" s="16">
        <v>12</v>
      </c>
      <c r="CO61" s="16">
        <v>9</v>
      </c>
      <c r="CP61" s="16">
        <v>7</v>
      </c>
      <c r="CQ61" s="16">
        <v>5</v>
      </c>
      <c r="CR61" s="16">
        <v>10</v>
      </c>
      <c r="CS61" s="16">
        <v>6</v>
      </c>
      <c r="CT61" s="16">
        <v>1</v>
      </c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I61" s="27"/>
      <c r="EJ61" s="27"/>
      <c r="EK61" s="27"/>
      <c r="EL61" s="27"/>
      <c r="EM61" s="27"/>
      <c r="EN61" s="27"/>
      <c r="EO61" s="27"/>
      <c r="EP61" s="27"/>
      <c r="EQ61" s="27"/>
      <c r="ER61" s="27"/>
      <c r="ES61" s="27"/>
      <c r="ET61" s="27"/>
      <c r="EU61" s="27"/>
      <c r="EV61" s="27"/>
      <c r="EW61" s="27"/>
    </row>
    <row r="62" spans="1:153" ht="28.2" customHeight="1" thickBot="1" x14ac:dyDescent="0.3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16">
        <v>1</v>
      </c>
      <c r="CE62" s="16">
        <v>13</v>
      </c>
      <c r="CF62" s="16">
        <v>0</v>
      </c>
      <c r="CG62" s="16">
        <v>11</v>
      </c>
      <c r="CH62" s="16">
        <v>7</v>
      </c>
      <c r="CI62" s="16">
        <v>4</v>
      </c>
      <c r="CJ62" s="16">
        <v>9</v>
      </c>
      <c r="CK62" s="16">
        <v>1</v>
      </c>
      <c r="CL62" s="16">
        <v>10</v>
      </c>
      <c r="CM62" s="16">
        <v>14</v>
      </c>
      <c r="CN62" s="16">
        <v>3</v>
      </c>
      <c r="CO62" s="16">
        <v>5</v>
      </c>
      <c r="CP62" s="16">
        <v>12</v>
      </c>
      <c r="CQ62" s="16">
        <v>2</v>
      </c>
      <c r="CR62" s="16">
        <v>15</v>
      </c>
      <c r="CS62" s="16">
        <v>8</v>
      </c>
      <c r="CT62" s="16">
        <v>6</v>
      </c>
      <c r="CU62" s="33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I62" s="27"/>
      <c r="EJ62" s="27"/>
      <c r="EK62" s="27"/>
      <c r="EL62" s="27"/>
      <c r="EM62" s="27"/>
      <c r="EN62" s="27"/>
      <c r="EO62" s="27"/>
      <c r="EP62" s="27"/>
      <c r="EQ62" s="27"/>
      <c r="ER62" s="27"/>
      <c r="ES62" s="27"/>
      <c r="ET62" s="27"/>
      <c r="EU62" s="27"/>
      <c r="EV62" s="27"/>
      <c r="EW62" s="27"/>
    </row>
    <row r="63" spans="1:153" ht="28.2" customHeight="1" thickBot="1" x14ac:dyDescent="0.3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16">
        <v>2</v>
      </c>
      <c r="CE63" s="16">
        <v>1</v>
      </c>
      <c r="CF63" s="16">
        <v>4</v>
      </c>
      <c r="CG63" s="16">
        <v>11</v>
      </c>
      <c r="CH63" s="16">
        <v>13</v>
      </c>
      <c r="CI63" s="16">
        <v>12</v>
      </c>
      <c r="CJ63" s="16">
        <v>3</v>
      </c>
      <c r="CK63" s="16">
        <v>7</v>
      </c>
      <c r="CL63" s="16">
        <v>14</v>
      </c>
      <c r="CM63" s="16">
        <v>10</v>
      </c>
      <c r="CN63" s="16">
        <v>15</v>
      </c>
      <c r="CO63" s="16">
        <v>6</v>
      </c>
      <c r="CP63" s="16">
        <v>8</v>
      </c>
      <c r="CQ63" s="16">
        <v>0</v>
      </c>
      <c r="CR63" s="16">
        <v>5</v>
      </c>
      <c r="CS63" s="16">
        <v>9</v>
      </c>
      <c r="CT63" s="16">
        <v>2</v>
      </c>
      <c r="CU63" s="33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  <c r="EH63" s="27"/>
      <c r="EI63" s="27"/>
      <c r="EJ63" s="27"/>
      <c r="EK63" s="27"/>
      <c r="EL63" s="27"/>
      <c r="EM63" s="27"/>
      <c r="EN63" s="27"/>
      <c r="EO63" s="27"/>
      <c r="EP63" s="27"/>
      <c r="EQ63" s="27"/>
      <c r="ER63" s="27"/>
      <c r="ES63" s="27"/>
      <c r="ET63" s="27"/>
      <c r="EU63" s="27"/>
      <c r="EV63" s="27"/>
      <c r="EW63" s="27"/>
    </row>
    <row r="64" spans="1:153" ht="28.2" customHeight="1" thickBot="1" x14ac:dyDescent="0.3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16">
        <v>3</v>
      </c>
      <c r="CE64" s="16">
        <v>6</v>
      </c>
      <c r="CF64" s="16">
        <v>11</v>
      </c>
      <c r="CG64" s="16">
        <v>13</v>
      </c>
      <c r="CH64" s="16">
        <v>8</v>
      </c>
      <c r="CI64" s="16">
        <v>1</v>
      </c>
      <c r="CJ64" s="16">
        <v>4</v>
      </c>
      <c r="CK64" s="16">
        <v>10</v>
      </c>
      <c r="CL64" s="16">
        <v>7</v>
      </c>
      <c r="CM64" s="16">
        <v>9</v>
      </c>
      <c r="CN64" s="16">
        <v>5</v>
      </c>
      <c r="CO64" s="16">
        <v>0</v>
      </c>
      <c r="CP64" s="16">
        <v>15</v>
      </c>
      <c r="CQ64" s="16">
        <v>14</v>
      </c>
      <c r="CR64" s="16">
        <v>2</v>
      </c>
      <c r="CS64" s="16">
        <v>3</v>
      </c>
      <c r="CT64" s="16">
        <v>12</v>
      </c>
      <c r="CU64" s="33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  <c r="EH64" s="27"/>
      <c r="EI64" s="27"/>
      <c r="EJ64" s="27"/>
      <c r="EK64" s="27"/>
      <c r="EL64" s="27"/>
      <c r="EM64" s="27"/>
      <c r="EN64" s="27"/>
      <c r="EO64" s="27"/>
      <c r="EP64" s="27"/>
      <c r="EQ64" s="27"/>
      <c r="ER64" s="27"/>
      <c r="ES64" s="27"/>
      <c r="ET64" s="27"/>
      <c r="EU64" s="27"/>
      <c r="EV64" s="27"/>
      <c r="EW64" s="27"/>
    </row>
    <row r="65" spans="1:153" ht="28.2" customHeight="1" thickBot="1" x14ac:dyDescent="0.3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109">
        <v>8</v>
      </c>
      <c r="CE65" s="109"/>
      <c r="CF65" s="109"/>
      <c r="CG65" s="109"/>
      <c r="CH65" s="109"/>
      <c r="CI65" s="109"/>
      <c r="CJ65" s="109"/>
      <c r="CK65" s="109"/>
      <c r="CL65" s="109"/>
      <c r="CM65" s="109"/>
      <c r="CN65" s="109"/>
      <c r="CO65" s="109"/>
      <c r="CP65" s="109"/>
      <c r="CQ65" s="109"/>
      <c r="CR65" s="109"/>
      <c r="CS65" s="109"/>
      <c r="CT65" s="109"/>
      <c r="CU65" s="34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  <c r="EG65" s="27"/>
      <c r="EH65" s="27"/>
      <c r="EI65" s="27"/>
      <c r="EJ65" s="27"/>
      <c r="EK65" s="27"/>
      <c r="EL65" s="27"/>
      <c r="EM65" s="27"/>
      <c r="EN65" s="27"/>
      <c r="EO65" s="27"/>
      <c r="EP65" s="27"/>
      <c r="EQ65" s="27"/>
      <c r="ER65" s="27"/>
      <c r="ES65" s="27"/>
      <c r="ET65" s="27"/>
      <c r="EU65" s="27"/>
      <c r="EV65" s="27"/>
      <c r="EW65" s="27"/>
    </row>
    <row r="66" spans="1:153" ht="28.2" customHeight="1" thickBot="1" x14ac:dyDescent="0.3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16">
        <v>0</v>
      </c>
      <c r="CE66" s="16">
        <v>13</v>
      </c>
      <c r="CF66" s="16">
        <v>2</v>
      </c>
      <c r="CG66" s="16">
        <v>8</v>
      </c>
      <c r="CH66" s="16">
        <v>4</v>
      </c>
      <c r="CI66" s="16">
        <v>6</v>
      </c>
      <c r="CJ66" s="16">
        <v>15</v>
      </c>
      <c r="CK66" s="16">
        <v>11</v>
      </c>
      <c r="CL66" s="16">
        <v>1</v>
      </c>
      <c r="CM66" s="16">
        <v>10</v>
      </c>
      <c r="CN66" s="16">
        <v>9</v>
      </c>
      <c r="CO66" s="16">
        <v>3</v>
      </c>
      <c r="CP66" s="16">
        <v>14</v>
      </c>
      <c r="CQ66" s="16">
        <v>5</v>
      </c>
      <c r="CR66" s="16">
        <v>0</v>
      </c>
      <c r="CS66" s="16">
        <v>12</v>
      </c>
      <c r="CT66" s="16">
        <v>7</v>
      </c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I66" s="27"/>
      <c r="EJ66" s="27"/>
      <c r="EK66" s="27"/>
      <c r="EL66" s="27"/>
      <c r="EM66" s="27"/>
      <c r="EN66" s="27"/>
      <c r="EO66" s="27"/>
      <c r="EP66" s="27"/>
      <c r="EQ66" s="27"/>
      <c r="ER66" s="27"/>
      <c r="ES66" s="27"/>
      <c r="ET66" s="27"/>
      <c r="EU66" s="27"/>
      <c r="EV66" s="27"/>
      <c r="EW66" s="27"/>
    </row>
    <row r="67" spans="1:153" ht="28.2" customHeight="1" thickBot="1" x14ac:dyDescent="0.3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16">
        <v>1</v>
      </c>
      <c r="CE67" s="16">
        <v>1</v>
      </c>
      <c r="CF67" s="16">
        <v>15</v>
      </c>
      <c r="CG67" s="16">
        <v>13</v>
      </c>
      <c r="CH67" s="16">
        <v>8</v>
      </c>
      <c r="CI67" s="16">
        <v>10</v>
      </c>
      <c r="CJ67" s="16">
        <v>3</v>
      </c>
      <c r="CK67" s="16">
        <v>7</v>
      </c>
      <c r="CL67" s="16">
        <v>4</v>
      </c>
      <c r="CM67" s="16">
        <v>12</v>
      </c>
      <c r="CN67" s="16">
        <v>5</v>
      </c>
      <c r="CO67" s="16">
        <v>6</v>
      </c>
      <c r="CP67" s="16">
        <v>11</v>
      </c>
      <c r="CQ67" s="16">
        <v>0</v>
      </c>
      <c r="CR67" s="16">
        <v>14</v>
      </c>
      <c r="CS67" s="16">
        <v>9</v>
      </c>
      <c r="CT67" s="16">
        <v>2</v>
      </c>
      <c r="CU67" s="33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I67" s="27"/>
      <c r="EJ67" s="27"/>
      <c r="EK67" s="27"/>
      <c r="EL67" s="27"/>
      <c r="EM67" s="27"/>
      <c r="EN67" s="27"/>
      <c r="EO67" s="27"/>
      <c r="EP67" s="27"/>
      <c r="EQ67" s="27"/>
      <c r="ER67" s="27"/>
      <c r="ES67" s="27"/>
      <c r="ET67" s="27"/>
      <c r="EU67" s="27"/>
      <c r="EV67" s="27"/>
      <c r="EW67" s="27"/>
    </row>
    <row r="68" spans="1:153" ht="28.2" customHeight="1" thickBot="1" x14ac:dyDescent="0.3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16">
        <v>2</v>
      </c>
      <c r="CE68" s="16">
        <v>7</v>
      </c>
      <c r="CF68" s="16">
        <v>11</v>
      </c>
      <c r="CG68" s="16">
        <v>4</v>
      </c>
      <c r="CH68" s="16">
        <v>1</v>
      </c>
      <c r="CI68" s="16">
        <v>9</v>
      </c>
      <c r="CJ68" s="16">
        <v>12</v>
      </c>
      <c r="CK68" s="16">
        <v>14</v>
      </c>
      <c r="CL68" s="16">
        <v>2</v>
      </c>
      <c r="CM68" s="16">
        <v>0</v>
      </c>
      <c r="CN68" s="16">
        <v>6</v>
      </c>
      <c r="CO68" s="16">
        <v>10</v>
      </c>
      <c r="CP68" s="16">
        <v>13</v>
      </c>
      <c r="CQ68" s="16">
        <v>15</v>
      </c>
      <c r="CR68" s="16">
        <v>3</v>
      </c>
      <c r="CS68" s="16">
        <v>5</v>
      </c>
      <c r="CT68" s="16">
        <v>8</v>
      </c>
      <c r="CU68" s="33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  <c r="EG68" s="27"/>
      <c r="EH68" s="27"/>
      <c r="EI68" s="27"/>
      <c r="EJ68" s="27"/>
      <c r="EK68" s="27"/>
      <c r="EL68" s="27"/>
      <c r="EM68" s="27"/>
      <c r="EN68" s="27"/>
      <c r="EO68" s="27"/>
      <c r="EP68" s="27"/>
      <c r="EQ68" s="27"/>
      <c r="ER68" s="27"/>
      <c r="ES68" s="27"/>
      <c r="ET68" s="27"/>
      <c r="EU68" s="27"/>
      <c r="EV68" s="27"/>
      <c r="EW68" s="27"/>
    </row>
    <row r="69" spans="1:153" ht="28.2" customHeight="1" thickBot="1" x14ac:dyDescent="0.3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16">
        <v>3</v>
      </c>
      <c r="CE69" s="16">
        <v>2</v>
      </c>
      <c r="CF69" s="16">
        <v>1</v>
      </c>
      <c r="CG69" s="16">
        <v>14</v>
      </c>
      <c r="CH69" s="16">
        <v>7</v>
      </c>
      <c r="CI69" s="16">
        <v>4</v>
      </c>
      <c r="CJ69" s="16">
        <v>10</v>
      </c>
      <c r="CK69" s="16">
        <v>8</v>
      </c>
      <c r="CL69" s="16">
        <v>13</v>
      </c>
      <c r="CM69" s="16">
        <v>15</v>
      </c>
      <c r="CN69" s="16">
        <v>12</v>
      </c>
      <c r="CO69" s="16">
        <v>9</v>
      </c>
      <c r="CP69" s="16">
        <v>0</v>
      </c>
      <c r="CQ69" s="16">
        <v>3</v>
      </c>
      <c r="CR69" s="16">
        <v>5</v>
      </c>
      <c r="CS69" s="16">
        <v>6</v>
      </c>
      <c r="CT69" s="16">
        <v>11</v>
      </c>
      <c r="CU69" s="33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27"/>
      <c r="ED69" s="27"/>
      <c r="EE69" s="27"/>
      <c r="EF69" s="27"/>
      <c r="EG69" s="27"/>
      <c r="EH69" s="27"/>
      <c r="EI69" s="27"/>
      <c r="EJ69" s="27"/>
      <c r="EK69" s="27"/>
      <c r="EL69" s="27"/>
      <c r="EM69" s="27"/>
      <c r="EN69" s="27"/>
      <c r="EO69" s="27"/>
      <c r="EP69" s="27"/>
      <c r="EQ69" s="27"/>
      <c r="ER69" s="27"/>
      <c r="ES69" s="27"/>
      <c r="ET69" s="27"/>
      <c r="EU69" s="27"/>
      <c r="EV69" s="27"/>
      <c r="EW69" s="27"/>
    </row>
    <row r="70" spans="1:153" ht="28.2" customHeight="1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34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27"/>
      <c r="ED70" s="27"/>
      <c r="EE70" s="27"/>
      <c r="EF70" s="27"/>
      <c r="EG70" s="27"/>
      <c r="EH70" s="27"/>
      <c r="EI70" s="27"/>
      <c r="EJ70" s="27"/>
      <c r="EK70" s="27"/>
      <c r="EL70" s="27"/>
      <c r="EM70" s="27"/>
      <c r="EN70" s="27"/>
      <c r="EO70" s="27"/>
      <c r="EP70" s="27"/>
      <c r="EQ70" s="27"/>
      <c r="ER70" s="27"/>
      <c r="ES70" s="27"/>
      <c r="ET70" s="27"/>
      <c r="EU70" s="27"/>
      <c r="EV70" s="27"/>
      <c r="EW70" s="27"/>
    </row>
    <row r="71" spans="1:153" ht="28.2" customHeight="1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  <c r="EG71" s="27"/>
      <c r="EH71" s="27"/>
      <c r="EI71" s="27"/>
      <c r="EJ71" s="27"/>
      <c r="EK71" s="27"/>
      <c r="EL71" s="27"/>
      <c r="EM71" s="27"/>
      <c r="EN71" s="27"/>
      <c r="EO71" s="27"/>
      <c r="EP71" s="27"/>
      <c r="EQ71" s="27"/>
      <c r="ER71" s="27"/>
      <c r="ES71" s="27"/>
      <c r="ET71" s="27"/>
      <c r="EU71" s="27"/>
      <c r="EV71" s="27"/>
      <c r="EW71" s="27"/>
    </row>
    <row r="72" spans="1:153" ht="28.2" customHeight="1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I72" s="27"/>
      <c r="EJ72" s="27"/>
      <c r="EK72" s="27"/>
      <c r="EL72" s="27"/>
      <c r="EM72" s="27"/>
      <c r="EN72" s="27"/>
      <c r="EO72" s="27"/>
      <c r="EP72" s="27"/>
      <c r="EQ72" s="27"/>
      <c r="ER72" s="27"/>
      <c r="ES72" s="27"/>
      <c r="ET72" s="27"/>
      <c r="EU72" s="27"/>
      <c r="EV72" s="27"/>
      <c r="EW72" s="27"/>
    </row>
    <row r="73" spans="1:153" ht="28.2" customHeight="1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  <c r="EC73" s="27"/>
      <c r="ED73" s="27"/>
      <c r="EE73" s="27"/>
      <c r="EF73" s="27"/>
      <c r="EG73" s="27"/>
      <c r="EH73" s="27"/>
      <c r="EI73" s="27"/>
      <c r="EJ73" s="27"/>
      <c r="EK73" s="27"/>
      <c r="EL73" s="27"/>
      <c r="EM73" s="27"/>
      <c r="EN73" s="27"/>
      <c r="EO73" s="27"/>
      <c r="EP73" s="27"/>
      <c r="EQ73" s="27"/>
      <c r="ER73" s="27"/>
      <c r="ES73" s="27"/>
      <c r="ET73" s="27"/>
      <c r="EU73" s="27"/>
      <c r="EV73" s="27"/>
      <c r="EW73" s="27"/>
    </row>
    <row r="74" spans="1:153" ht="28.2" customHeight="1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  <c r="EG74" s="27"/>
      <c r="EH74" s="27"/>
      <c r="EI74" s="27"/>
      <c r="EJ74" s="27"/>
      <c r="EK74" s="27"/>
      <c r="EL74" s="27"/>
      <c r="EM74" s="27"/>
      <c r="EN74" s="27"/>
      <c r="EO74" s="27"/>
      <c r="EP74" s="27"/>
      <c r="EQ74" s="27"/>
      <c r="ER74" s="27"/>
      <c r="ES74" s="27"/>
      <c r="ET74" s="27"/>
      <c r="EU74" s="27"/>
      <c r="EV74" s="27"/>
      <c r="EW74" s="27"/>
    </row>
    <row r="75" spans="1:153" ht="28.2" customHeight="1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  <c r="EC75" s="27"/>
      <c r="ED75" s="27"/>
      <c r="EE75" s="27"/>
      <c r="EF75" s="27"/>
      <c r="EG75" s="27"/>
      <c r="EH75" s="27"/>
      <c r="EI75" s="27"/>
      <c r="EJ75" s="27"/>
      <c r="EK75" s="27"/>
      <c r="EL75" s="27"/>
      <c r="EM75" s="27"/>
      <c r="EN75" s="27"/>
      <c r="EO75" s="27"/>
      <c r="EP75" s="27"/>
      <c r="EQ75" s="27"/>
      <c r="ER75" s="27"/>
      <c r="ES75" s="27"/>
      <c r="ET75" s="27"/>
      <c r="EU75" s="27"/>
      <c r="EV75" s="27"/>
      <c r="EW75" s="27"/>
    </row>
    <row r="76" spans="1:153" ht="28.2" customHeight="1" x14ac:dyDescent="0.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  <c r="EC76" s="27"/>
      <c r="ED76" s="27"/>
      <c r="EE76" s="27"/>
      <c r="EF76" s="27"/>
      <c r="EG76" s="27"/>
      <c r="EH76" s="27"/>
      <c r="EI76" s="27"/>
      <c r="EJ76" s="27"/>
      <c r="EK76" s="27"/>
      <c r="EL76" s="27"/>
      <c r="EM76" s="27"/>
      <c r="EN76" s="27"/>
      <c r="EO76" s="27"/>
      <c r="EP76" s="27"/>
      <c r="EQ76" s="27"/>
      <c r="ER76" s="27"/>
      <c r="ES76" s="27"/>
      <c r="ET76" s="27"/>
      <c r="EU76" s="27"/>
      <c r="EV76" s="27"/>
      <c r="EW76" s="27"/>
    </row>
    <row r="77" spans="1:153" ht="28.2" customHeight="1" x14ac:dyDescent="0.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7"/>
      <c r="DS77" s="27"/>
      <c r="DT77" s="27"/>
      <c r="DU77" s="27"/>
      <c r="DV77" s="27"/>
      <c r="DW77" s="27"/>
      <c r="DX77" s="27"/>
      <c r="DY77" s="27"/>
      <c r="DZ77" s="27"/>
      <c r="EA77" s="27"/>
      <c r="EB77" s="27"/>
      <c r="EC77" s="27"/>
      <c r="ED77" s="27"/>
      <c r="EE77" s="27"/>
      <c r="EF77" s="27"/>
      <c r="EG77" s="27"/>
      <c r="EH77" s="27"/>
      <c r="EI77" s="27"/>
      <c r="EJ77" s="27"/>
      <c r="EK77" s="27"/>
      <c r="EL77" s="27"/>
      <c r="EM77" s="27"/>
      <c r="EN77" s="27"/>
      <c r="EO77" s="27"/>
      <c r="EP77" s="27"/>
      <c r="EQ77" s="27"/>
      <c r="ER77" s="27"/>
      <c r="ES77" s="27"/>
      <c r="ET77" s="27"/>
      <c r="EU77" s="27"/>
      <c r="EV77" s="27"/>
      <c r="EW77" s="27"/>
    </row>
    <row r="78" spans="1:153" ht="28.2" customHeight="1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7"/>
      <c r="DS78" s="27"/>
      <c r="DT78" s="27"/>
      <c r="DU78" s="27"/>
      <c r="DV78" s="27"/>
      <c r="DW78" s="27"/>
      <c r="DX78" s="27"/>
      <c r="DY78" s="27"/>
      <c r="DZ78" s="27"/>
      <c r="EA78" s="27"/>
      <c r="EB78" s="27"/>
      <c r="EC78" s="27"/>
      <c r="ED78" s="27"/>
      <c r="EE78" s="27"/>
      <c r="EF78" s="27"/>
      <c r="EG78" s="27"/>
      <c r="EH78" s="27"/>
      <c r="EI78" s="27"/>
      <c r="EJ78" s="27"/>
      <c r="EK78" s="27"/>
      <c r="EL78" s="27"/>
      <c r="EM78" s="27"/>
      <c r="EN78" s="27"/>
      <c r="EO78" s="27"/>
      <c r="EP78" s="27"/>
      <c r="EQ78" s="27"/>
      <c r="ER78" s="27"/>
      <c r="ES78" s="27"/>
      <c r="ET78" s="27"/>
      <c r="EU78" s="27"/>
      <c r="EV78" s="27"/>
      <c r="EW78" s="27"/>
    </row>
    <row r="79" spans="1:153" ht="28.2" customHeight="1" x14ac:dyDescent="0.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7"/>
      <c r="DS79" s="27"/>
      <c r="DT79" s="27"/>
      <c r="DU79" s="27"/>
      <c r="DV79" s="27"/>
      <c r="DW79" s="27"/>
      <c r="DX79" s="27"/>
      <c r="DY79" s="27"/>
      <c r="DZ79" s="27"/>
      <c r="EA79" s="27"/>
      <c r="EB79" s="27"/>
      <c r="EC79" s="27"/>
      <c r="ED79" s="27"/>
      <c r="EE79" s="27"/>
      <c r="EF79" s="27"/>
      <c r="EG79" s="27"/>
      <c r="EH79" s="27"/>
      <c r="EI79" s="27"/>
      <c r="EJ79" s="27"/>
      <c r="EK79" s="27"/>
      <c r="EL79" s="27"/>
      <c r="EM79" s="27"/>
      <c r="EN79" s="27"/>
      <c r="EO79" s="27"/>
      <c r="EP79" s="27"/>
      <c r="EQ79" s="27"/>
      <c r="ER79" s="27"/>
      <c r="ES79" s="27"/>
      <c r="ET79" s="27"/>
      <c r="EU79" s="27"/>
      <c r="EV79" s="27"/>
      <c r="EW79" s="27"/>
    </row>
    <row r="80" spans="1:153" ht="28.2" customHeight="1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</row>
    <row r="81" spans="1:153" ht="28.2" customHeight="1" x14ac:dyDescent="0.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7"/>
      <c r="DS81" s="27"/>
      <c r="DT81" s="27"/>
      <c r="DU81" s="27"/>
      <c r="DV81" s="27"/>
      <c r="DW81" s="27"/>
      <c r="DX81" s="27"/>
      <c r="DY81" s="27"/>
      <c r="DZ81" s="27"/>
      <c r="EA81" s="27"/>
      <c r="EB81" s="27"/>
      <c r="EC81" s="27"/>
      <c r="ED81" s="27"/>
      <c r="EE81" s="27"/>
      <c r="EF81" s="27"/>
      <c r="EG81" s="27"/>
      <c r="EH81" s="27"/>
      <c r="EI81" s="27"/>
      <c r="EJ81" s="27"/>
      <c r="EK81" s="27"/>
      <c r="EL81" s="27"/>
      <c r="EM81" s="27"/>
      <c r="EN81" s="27"/>
      <c r="EO81" s="27"/>
      <c r="EP81" s="27"/>
      <c r="EQ81" s="27"/>
      <c r="ER81" s="27"/>
      <c r="ES81" s="27"/>
      <c r="ET81" s="27"/>
      <c r="EU81" s="27"/>
      <c r="EV81" s="27"/>
      <c r="EW81" s="27"/>
    </row>
    <row r="82" spans="1:153" ht="28.2" customHeight="1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7"/>
      <c r="DS82" s="27"/>
      <c r="DT82" s="27"/>
      <c r="DU82" s="27"/>
      <c r="DV82" s="27"/>
      <c r="DW82" s="27"/>
      <c r="DX82" s="27"/>
      <c r="DY82" s="27"/>
      <c r="DZ82" s="27"/>
      <c r="EA82" s="27"/>
      <c r="EB82" s="27"/>
      <c r="EC82" s="27"/>
      <c r="ED82" s="27"/>
      <c r="EE82" s="27"/>
      <c r="EF82" s="27"/>
      <c r="EG82" s="27"/>
      <c r="EH82" s="27"/>
      <c r="EI82" s="27"/>
      <c r="EJ82" s="27"/>
      <c r="EK82" s="27"/>
      <c r="EL82" s="27"/>
      <c r="EM82" s="27"/>
      <c r="EN82" s="27"/>
      <c r="EO82" s="27"/>
      <c r="EP82" s="27"/>
      <c r="EQ82" s="27"/>
      <c r="ER82" s="27"/>
      <c r="ES82" s="27"/>
      <c r="ET82" s="27"/>
      <c r="EU82" s="27"/>
      <c r="EV82" s="27"/>
      <c r="EW82" s="27"/>
    </row>
    <row r="83" spans="1:153" ht="28.2" customHeight="1" x14ac:dyDescent="0.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7"/>
      <c r="DS83" s="27"/>
      <c r="DT83" s="27"/>
      <c r="DU83" s="27"/>
      <c r="DV83" s="27"/>
      <c r="DW83" s="27"/>
      <c r="DX83" s="27"/>
      <c r="DY83" s="27"/>
      <c r="DZ83" s="27"/>
      <c r="EA83" s="27"/>
      <c r="EB83" s="27"/>
      <c r="EC83" s="27"/>
      <c r="ED83" s="27"/>
      <c r="EE83" s="27"/>
      <c r="EF83" s="27"/>
      <c r="EG83" s="27"/>
      <c r="EH83" s="27"/>
      <c r="EI83" s="27"/>
      <c r="EJ83" s="27"/>
      <c r="EK83" s="27"/>
      <c r="EL83" s="27"/>
      <c r="EM83" s="27"/>
      <c r="EN83" s="27"/>
      <c r="EO83" s="27"/>
      <c r="EP83" s="27"/>
      <c r="EQ83" s="27"/>
      <c r="ER83" s="27"/>
      <c r="ES83" s="27"/>
      <c r="ET83" s="27"/>
      <c r="EU83" s="27"/>
      <c r="EV83" s="27"/>
      <c r="EW83" s="27"/>
    </row>
    <row r="84" spans="1:153" ht="28.2" customHeight="1" x14ac:dyDescent="0.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7"/>
      <c r="DS84" s="27"/>
      <c r="DT84" s="27"/>
      <c r="DU84" s="27"/>
      <c r="DV84" s="27"/>
      <c r="DW84" s="27"/>
      <c r="DX84" s="27"/>
      <c r="DY84" s="27"/>
      <c r="DZ84" s="27"/>
      <c r="EA84" s="27"/>
      <c r="EB84" s="27"/>
      <c r="EC84" s="27"/>
      <c r="ED84" s="27"/>
      <c r="EE84" s="27"/>
      <c r="EF84" s="27"/>
      <c r="EG84" s="27"/>
      <c r="EH84" s="27"/>
      <c r="EI84" s="27"/>
      <c r="EJ84" s="27"/>
      <c r="EK84" s="27"/>
      <c r="EL84" s="27"/>
      <c r="EM84" s="27"/>
      <c r="EN84" s="27"/>
      <c r="EO84" s="27"/>
      <c r="EP84" s="27"/>
      <c r="EQ84" s="27"/>
      <c r="ER84" s="27"/>
      <c r="ES84" s="27"/>
      <c r="ET84" s="27"/>
      <c r="EU84" s="27"/>
      <c r="EV84" s="27"/>
      <c r="EW84" s="27"/>
    </row>
    <row r="85" spans="1:153" ht="28.2" customHeigh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  <c r="EC85" s="27"/>
      <c r="ED85" s="27"/>
      <c r="EE85" s="27"/>
      <c r="EF85" s="27"/>
      <c r="EG85" s="27"/>
      <c r="EH85" s="27"/>
      <c r="EI85" s="27"/>
      <c r="EJ85" s="27"/>
      <c r="EK85" s="27"/>
      <c r="EL85" s="27"/>
      <c r="EM85" s="27"/>
      <c r="EN85" s="27"/>
      <c r="EO85" s="27"/>
      <c r="EP85" s="27"/>
      <c r="EQ85" s="27"/>
      <c r="ER85" s="27"/>
      <c r="ES85" s="27"/>
      <c r="ET85" s="27"/>
      <c r="EU85" s="27"/>
      <c r="EV85" s="27"/>
      <c r="EW85" s="27"/>
    </row>
    <row r="86" spans="1:153" ht="28.2" customHeight="1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7"/>
      <c r="DS86" s="27"/>
      <c r="DT86" s="27"/>
      <c r="DU86" s="27"/>
      <c r="DV86" s="27"/>
      <c r="DW86" s="27"/>
      <c r="DX86" s="27"/>
      <c r="DY86" s="27"/>
      <c r="DZ86" s="27"/>
      <c r="EA86" s="27"/>
      <c r="EB86" s="27"/>
      <c r="EC86" s="27"/>
      <c r="ED86" s="27"/>
      <c r="EE86" s="27"/>
      <c r="EF86" s="27"/>
      <c r="EG86" s="27"/>
      <c r="EH86" s="27"/>
      <c r="EI86" s="27"/>
      <c r="EJ86" s="27"/>
      <c r="EK86" s="27"/>
      <c r="EL86" s="27"/>
      <c r="EM86" s="27"/>
      <c r="EN86" s="27"/>
      <c r="EO86" s="27"/>
      <c r="EP86" s="27"/>
      <c r="EQ86" s="27"/>
      <c r="ER86" s="27"/>
      <c r="ES86" s="27"/>
      <c r="ET86" s="27"/>
      <c r="EU86" s="27"/>
      <c r="EV86" s="27"/>
      <c r="EW86" s="27"/>
    </row>
    <row r="87" spans="1:153" ht="28.2" customHeight="1" x14ac:dyDescent="0.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7"/>
      <c r="DS87" s="27"/>
      <c r="DT87" s="27"/>
      <c r="DU87" s="27"/>
      <c r="DV87" s="27"/>
      <c r="DW87" s="27"/>
      <c r="DX87" s="27"/>
      <c r="DY87" s="27"/>
      <c r="DZ87" s="27"/>
      <c r="EA87" s="27"/>
      <c r="EB87" s="27"/>
      <c r="EC87" s="27"/>
      <c r="ED87" s="27"/>
      <c r="EE87" s="27"/>
      <c r="EF87" s="27"/>
      <c r="EG87" s="27"/>
      <c r="EH87" s="27"/>
      <c r="EI87" s="27"/>
      <c r="EJ87" s="27"/>
      <c r="EK87" s="27"/>
      <c r="EL87" s="27"/>
      <c r="EM87" s="27"/>
      <c r="EN87" s="27"/>
      <c r="EO87" s="27"/>
      <c r="EP87" s="27"/>
      <c r="EQ87" s="27"/>
      <c r="ER87" s="27"/>
      <c r="ES87" s="27"/>
      <c r="ET87" s="27"/>
      <c r="EU87" s="27"/>
      <c r="EV87" s="27"/>
      <c r="EW87" s="27"/>
    </row>
    <row r="88" spans="1:153" ht="28.2" customHeight="1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7"/>
      <c r="DS88" s="27"/>
      <c r="DT88" s="27"/>
      <c r="DU88" s="27"/>
      <c r="DV88" s="27"/>
      <c r="DW88" s="27"/>
      <c r="DX88" s="27"/>
      <c r="DY88" s="27"/>
      <c r="DZ88" s="27"/>
      <c r="EA88" s="27"/>
      <c r="EB88" s="27"/>
      <c r="EC88" s="27"/>
      <c r="ED88" s="27"/>
      <c r="EE88" s="27"/>
      <c r="EF88" s="27"/>
      <c r="EG88" s="27"/>
      <c r="EH88" s="27"/>
      <c r="EI88" s="27"/>
      <c r="EJ88" s="27"/>
      <c r="EK88" s="27"/>
      <c r="EL88" s="27"/>
      <c r="EM88" s="27"/>
      <c r="EN88" s="27"/>
      <c r="EO88" s="27"/>
      <c r="EP88" s="27"/>
      <c r="EQ88" s="27"/>
      <c r="ER88" s="27"/>
      <c r="ES88" s="27"/>
      <c r="ET88" s="27"/>
      <c r="EU88" s="27"/>
      <c r="EV88" s="27"/>
      <c r="EW88" s="27"/>
    </row>
    <row r="89" spans="1:153" ht="28.2" customHeight="1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7"/>
      <c r="DS89" s="27"/>
      <c r="DT89" s="27"/>
      <c r="DU89" s="27"/>
      <c r="DV89" s="27"/>
      <c r="DW89" s="27"/>
      <c r="DX89" s="27"/>
      <c r="DY89" s="27"/>
      <c r="DZ89" s="27"/>
      <c r="EA89" s="27"/>
      <c r="EB89" s="27"/>
      <c r="EC89" s="27"/>
      <c r="ED89" s="27"/>
      <c r="EE89" s="27"/>
      <c r="EF89" s="27"/>
      <c r="EG89" s="27"/>
      <c r="EH89" s="27"/>
      <c r="EI89" s="27"/>
      <c r="EJ89" s="27"/>
      <c r="EK89" s="27"/>
      <c r="EL89" s="27"/>
      <c r="EM89" s="27"/>
      <c r="EN89" s="27"/>
      <c r="EO89" s="27"/>
      <c r="EP89" s="27"/>
      <c r="EQ89" s="27"/>
      <c r="ER89" s="27"/>
      <c r="ES89" s="27"/>
      <c r="ET89" s="27"/>
      <c r="EU89" s="27"/>
      <c r="EV89" s="27"/>
      <c r="EW89" s="27"/>
    </row>
    <row r="90" spans="1:153" ht="28.2" customHeight="1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7"/>
      <c r="DS90" s="27"/>
      <c r="DT90" s="27"/>
      <c r="DU90" s="27"/>
      <c r="DV90" s="27"/>
      <c r="DW90" s="27"/>
      <c r="DX90" s="27"/>
      <c r="DY90" s="27"/>
      <c r="DZ90" s="27"/>
      <c r="EA90" s="27"/>
      <c r="EB90" s="27"/>
      <c r="EC90" s="27"/>
      <c r="ED90" s="27"/>
      <c r="EE90" s="27"/>
      <c r="EF90" s="27"/>
      <c r="EG90" s="27"/>
      <c r="EH90" s="27"/>
      <c r="EI90" s="27"/>
      <c r="EJ90" s="27"/>
      <c r="EK90" s="27"/>
      <c r="EL90" s="27"/>
      <c r="EM90" s="27"/>
      <c r="EN90" s="27"/>
      <c r="EO90" s="27"/>
      <c r="EP90" s="27"/>
      <c r="EQ90" s="27"/>
      <c r="ER90" s="27"/>
      <c r="ES90" s="27"/>
      <c r="ET90" s="27"/>
      <c r="EU90" s="27"/>
      <c r="EV90" s="27"/>
      <c r="EW90" s="27"/>
    </row>
    <row r="91" spans="1:153" ht="28.2" customHeight="1" x14ac:dyDescent="0.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7"/>
      <c r="EC91" s="27"/>
      <c r="ED91" s="27"/>
      <c r="EE91" s="27"/>
      <c r="EF91" s="27"/>
      <c r="EG91" s="27"/>
      <c r="EH91" s="27"/>
      <c r="EI91" s="27"/>
      <c r="EJ91" s="27"/>
      <c r="EK91" s="27"/>
      <c r="EL91" s="27"/>
      <c r="EM91" s="27"/>
      <c r="EN91" s="27"/>
      <c r="EO91" s="27"/>
      <c r="EP91" s="27"/>
      <c r="EQ91" s="27"/>
      <c r="ER91" s="27"/>
      <c r="ES91" s="27"/>
      <c r="ET91" s="27"/>
      <c r="EU91" s="27"/>
      <c r="EV91" s="27"/>
      <c r="EW91" s="27"/>
    </row>
    <row r="92" spans="1:153" ht="28.2" customHeight="1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7"/>
      <c r="DS92" s="27"/>
      <c r="DT92" s="27"/>
      <c r="DU92" s="27"/>
      <c r="DV92" s="27"/>
      <c r="DW92" s="27"/>
      <c r="DX92" s="27"/>
      <c r="DY92" s="27"/>
      <c r="DZ92" s="27"/>
      <c r="EA92" s="27"/>
      <c r="EB92" s="27"/>
      <c r="EC92" s="27"/>
      <c r="ED92" s="27"/>
      <c r="EE92" s="27"/>
      <c r="EF92" s="27"/>
      <c r="EG92" s="27"/>
      <c r="EH92" s="27"/>
      <c r="EI92" s="27"/>
      <c r="EJ92" s="27"/>
      <c r="EK92" s="27"/>
      <c r="EL92" s="27"/>
      <c r="EM92" s="27"/>
      <c r="EN92" s="27"/>
      <c r="EO92" s="27"/>
      <c r="EP92" s="27"/>
      <c r="EQ92" s="27"/>
      <c r="ER92" s="27"/>
      <c r="ES92" s="27"/>
      <c r="ET92" s="27"/>
      <c r="EU92" s="27"/>
      <c r="EV92" s="27"/>
      <c r="EW92" s="27"/>
    </row>
    <row r="93" spans="1:153" ht="28.2" customHeight="1" x14ac:dyDescent="0.3"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7"/>
      <c r="DS93" s="27"/>
      <c r="DT93" s="27"/>
      <c r="DU93" s="27"/>
      <c r="DV93" s="27"/>
      <c r="DW93" s="27"/>
      <c r="DX93" s="27"/>
      <c r="DY93" s="27"/>
      <c r="DZ93" s="27"/>
      <c r="EA93" s="27"/>
      <c r="EB93" s="27"/>
      <c r="EC93" s="27"/>
      <c r="ED93" s="27"/>
      <c r="EE93" s="27"/>
      <c r="EF93" s="27"/>
      <c r="EG93" s="27"/>
      <c r="EH93" s="27"/>
      <c r="EI93" s="27"/>
      <c r="EJ93" s="27"/>
      <c r="EK93" s="27"/>
      <c r="EL93" s="27"/>
      <c r="EM93" s="27"/>
      <c r="EN93" s="27"/>
      <c r="EO93" s="27"/>
      <c r="EP93" s="27"/>
      <c r="EQ93" s="27"/>
      <c r="ER93" s="27"/>
      <c r="ES93" s="27"/>
      <c r="ET93" s="27"/>
      <c r="EU93" s="27"/>
      <c r="EV93" s="27"/>
      <c r="EW93" s="27"/>
    </row>
  </sheetData>
  <mergeCells count="66">
    <mergeCell ref="EC32:ED32"/>
    <mergeCell ref="EE32:EF32"/>
    <mergeCell ref="BB10:BH10"/>
    <mergeCell ref="AQ8:BI8"/>
    <mergeCell ref="O3:Q3"/>
    <mergeCell ref="R3:V3"/>
    <mergeCell ref="BJ11:BO11"/>
    <mergeCell ref="AA8:AP8"/>
    <mergeCell ref="CE24:CF24"/>
    <mergeCell ref="CE25:CF25"/>
    <mergeCell ref="AA7:AU7"/>
    <mergeCell ref="B21:Q21"/>
    <mergeCell ref="BO24:BT24"/>
    <mergeCell ref="CE26:CF26"/>
    <mergeCell ref="B29:BM29"/>
    <mergeCell ref="CD30:CT30"/>
    <mergeCell ref="DG33:DH33"/>
    <mergeCell ref="DI33:DJ33"/>
    <mergeCell ref="DK33:DL33"/>
    <mergeCell ref="B31:I31"/>
    <mergeCell ref="J31:Q31"/>
    <mergeCell ref="R31:Y31"/>
    <mergeCell ref="Z31:AG31"/>
    <mergeCell ref="AH31:AO31"/>
    <mergeCell ref="AP31:AW31"/>
    <mergeCell ref="AX31:BE31"/>
    <mergeCell ref="BF31:BM31"/>
    <mergeCell ref="F32:V32"/>
    <mergeCell ref="B32:E32"/>
    <mergeCell ref="B33:E33"/>
    <mergeCell ref="F33:V33"/>
    <mergeCell ref="AA2:AG2"/>
    <mergeCell ref="B4:Y4"/>
    <mergeCell ref="B6:Q6"/>
    <mergeCell ref="AA11:AG11"/>
    <mergeCell ref="AA4:AR4"/>
    <mergeCell ref="CW34:DL34"/>
    <mergeCell ref="CD35:CT35"/>
    <mergeCell ref="DB36:DE36"/>
    <mergeCell ref="CW32:CX32"/>
    <mergeCell ref="CY32:CZ32"/>
    <mergeCell ref="DA32:DB32"/>
    <mergeCell ref="DC32:DD32"/>
    <mergeCell ref="DE32:DF32"/>
    <mergeCell ref="DG32:DH32"/>
    <mergeCell ref="DI32:DJ32"/>
    <mergeCell ref="DK32:DL32"/>
    <mergeCell ref="CW33:CX33"/>
    <mergeCell ref="CY33:CZ33"/>
    <mergeCell ref="DA33:DB33"/>
    <mergeCell ref="DC33:DD33"/>
    <mergeCell ref="DE33:DF33"/>
    <mergeCell ref="D40:Z40"/>
    <mergeCell ref="D41:D44"/>
    <mergeCell ref="E44:Z44"/>
    <mergeCell ref="CD65:CT65"/>
    <mergeCell ref="CD40:CT40"/>
    <mergeCell ref="CD45:CT45"/>
    <mergeCell ref="CD50:CT50"/>
    <mergeCell ref="CD55:CT55"/>
    <mergeCell ref="CD60:CT60"/>
    <mergeCell ref="E41:I41"/>
    <mergeCell ref="J43:Z43"/>
    <mergeCell ref="J42:Z42"/>
    <mergeCell ref="J41:Z41"/>
    <mergeCell ref="E43:I4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4"/>
  <sheetViews>
    <sheetView workbookViewId="0">
      <selection sqref="A1:P4"/>
    </sheetView>
  </sheetViews>
  <sheetFormatPr defaultRowHeight="14.4" x14ac:dyDescent="0.3"/>
  <sheetData>
    <row r="1" spans="1:16" ht="18.600000000000001" thickBot="1" x14ac:dyDescent="0.35">
      <c r="A1" s="16">
        <v>15</v>
      </c>
      <c r="B1" s="16">
        <v>1</v>
      </c>
      <c r="C1" s="16">
        <v>8</v>
      </c>
      <c r="D1" s="16">
        <v>14</v>
      </c>
      <c r="E1" s="16">
        <v>6</v>
      </c>
      <c r="F1" s="16">
        <v>11</v>
      </c>
      <c r="G1" s="16">
        <v>3</v>
      </c>
      <c r="H1" s="16">
        <v>4</v>
      </c>
      <c r="I1" s="16">
        <v>9</v>
      </c>
      <c r="J1" s="16">
        <v>7</v>
      </c>
      <c r="K1" s="16">
        <v>2</v>
      </c>
      <c r="L1" s="16">
        <v>13</v>
      </c>
      <c r="M1" s="16">
        <v>12</v>
      </c>
      <c r="N1" s="16">
        <v>0</v>
      </c>
      <c r="O1" s="16">
        <v>5</v>
      </c>
      <c r="P1" s="16">
        <v>10</v>
      </c>
    </row>
    <row r="2" spans="1:16" ht="18.600000000000001" thickBot="1" x14ac:dyDescent="0.35">
      <c r="A2" s="16">
        <v>3</v>
      </c>
      <c r="B2" s="16">
        <v>13</v>
      </c>
      <c r="C2" s="16">
        <v>4</v>
      </c>
      <c r="D2" s="16">
        <v>7</v>
      </c>
      <c r="E2" s="16">
        <v>15</v>
      </c>
      <c r="F2" s="16">
        <v>2</v>
      </c>
      <c r="G2" s="16">
        <v>8</v>
      </c>
      <c r="H2" s="16">
        <v>14</v>
      </c>
      <c r="I2" s="16">
        <v>12</v>
      </c>
      <c r="J2" s="16">
        <v>0</v>
      </c>
      <c r="K2" s="16">
        <v>1</v>
      </c>
      <c r="L2" s="16">
        <v>10</v>
      </c>
      <c r="M2" s="16">
        <v>6</v>
      </c>
      <c r="N2" s="16">
        <v>9</v>
      </c>
      <c r="O2" s="16">
        <v>11</v>
      </c>
      <c r="P2" s="16">
        <v>5</v>
      </c>
    </row>
    <row r="3" spans="1:16" ht="18.600000000000001" thickBot="1" x14ac:dyDescent="0.35">
      <c r="A3" s="16">
        <v>0</v>
      </c>
      <c r="B3" s="16">
        <v>14</v>
      </c>
      <c r="C3" s="16">
        <v>7</v>
      </c>
      <c r="D3" s="16">
        <v>11</v>
      </c>
      <c r="E3" s="16">
        <v>10</v>
      </c>
      <c r="F3" s="16">
        <v>4</v>
      </c>
      <c r="G3" s="16">
        <v>13</v>
      </c>
      <c r="H3" s="16">
        <v>1</v>
      </c>
      <c r="I3" s="16">
        <v>5</v>
      </c>
      <c r="J3" s="16">
        <v>8</v>
      </c>
      <c r="K3" s="16">
        <v>12</v>
      </c>
      <c r="L3" s="16">
        <v>6</v>
      </c>
      <c r="M3" s="16">
        <v>9</v>
      </c>
      <c r="N3" s="16">
        <v>3</v>
      </c>
      <c r="O3" s="16">
        <v>2</v>
      </c>
      <c r="P3" s="16">
        <v>15</v>
      </c>
    </row>
    <row r="4" spans="1:16" ht="18.600000000000001" thickBot="1" x14ac:dyDescent="0.35">
      <c r="A4" s="16">
        <v>13</v>
      </c>
      <c r="B4" s="16">
        <v>8</v>
      </c>
      <c r="C4" s="16">
        <v>10</v>
      </c>
      <c r="D4" s="16">
        <v>1</v>
      </c>
      <c r="E4" s="16">
        <v>3</v>
      </c>
      <c r="F4" s="16">
        <v>15</v>
      </c>
      <c r="G4" s="16">
        <v>4</v>
      </c>
      <c r="H4" s="16">
        <v>2</v>
      </c>
      <c r="I4" s="16">
        <v>11</v>
      </c>
      <c r="J4" s="16">
        <v>6</v>
      </c>
      <c r="K4" s="16">
        <v>7</v>
      </c>
      <c r="L4" s="16">
        <v>12</v>
      </c>
      <c r="M4" s="16">
        <v>0</v>
      </c>
      <c r="N4" s="16">
        <v>5</v>
      </c>
      <c r="O4" s="16">
        <v>14</v>
      </c>
      <c r="P4" s="16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"/>
  <sheetViews>
    <sheetView workbookViewId="0">
      <selection activeCell="S6" sqref="S6"/>
    </sheetView>
  </sheetViews>
  <sheetFormatPr defaultRowHeight="14.4" x14ac:dyDescent="0.3"/>
  <cols>
    <col min="19" max="19" width="9.88671875" bestFit="1" customWidth="1"/>
  </cols>
  <sheetData>
    <row r="1" spans="1:16" ht="18.600000000000001" thickBot="1" x14ac:dyDescent="0.35">
      <c r="A1" s="16">
        <v>14</v>
      </c>
      <c r="B1" s="16">
        <v>4</v>
      </c>
      <c r="C1" s="16">
        <v>13</v>
      </c>
      <c r="D1" s="16">
        <v>1</v>
      </c>
      <c r="E1" s="16">
        <v>2</v>
      </c>
      <c r="F1" s="16">
        <v>15</v>
      </c>
      <c r="G1" s="16">
        <v>11</v>
      </c>
      <c r="H1" s="16">
        <v>8</v>
      </c>
      <c r="I1" s="16">
        <v>3</v>
      </c>
      <c r="J1" s="16">
        <v>10</v>
      </c>
      <c r="K1" s="16">
        <v>6</v>
      </c>
      <c r="L1" s="16">
        <v>12</v>
      </c>
      <c r="M1" s="16">
        <v>5</v>
      </c>
      <c r="N1" s="16">
        <v>9</v>
      </c>
      <c r="O1" s="16">
        <v>0</v>
      </c>
      <c r="P1" s="16">
        <v>7</v>
      </c>
    </row>
    <row r="2" spans="1:16" ht="18.600000000000001" thickBot="1" x14ac:dyDescent="0.35">
      <c r="A2" s="16">
        <v>0</v>
      </c>
      <c r="B2" s="16">
        <v>15</v>
      </c>
      <c r="C2" s="16">
        <v>7</v>
      </c>
      <c r="D2" s="16">
        <v>4</v>
      </c>
      <c r="E2" s="16">
        <v>14</v>
      </c>
      <c r="F2" s="16">
        <v>2</v>
      </c>
      <c r="G2" s="16">
        <v>13</v>
      </c>
      <c r="H2" s="16">
        <v>1</v>
      </c>
      <c r="I2" s="16">
        <v>10</v>
      </c>
      <c r="J2" s="16">
        <v>6</v>
      </c>
      <c r="K2" s="16">
        <v>12</v>
      </c>
      <c r="L2" s="16">
        <v>11</v>
      </c>
      <c r="M2" s="16">
        <v>9</v>
      </c>
      <c r="N2" s="16">
        <v>5</v>
      </c>
      <c r="O2" s="16">
        <v>3</v>
      </c>
      <c r="P2" s="16">
        <v>8</v>
      </c>
    </row>
    <row r="3" spans="1:16" ht="18.600000000000001" thickBot="1" x14ac:dyDescent="0.35">
      <c r="A3" s="16">
        <v>4</v>
      </c>
      <c r="B3" s="16">
        <v>1</v>
      </c>
      <c r="C3" s="16">
        <v>14</v>
      </c>
      <c r="D3" s="16">
        <v>8</v>
      </c>
      <c r="E3" s="16">
        <v>13</v>
      </c>
      <c r="F3" s="16">
        <v>6</v>
      </c>
      <c r="G3" s="16">
        <v>2</v>
      </c>
      <c r="H3" s="16">
        <v>11</v>
      </c>
      <c r="I3" s="16">
        <v>15</v>
      </c>
      <c r="J3" s="16">
        <v>12</v>
      </c>
      <c r="K3" s="16">
        <v>9</v>
      </c>
      <c r="L3" s="16">
        <v>7</v>
      </c>
      <c r="M3" s="16">
        <v>3</v>
      </c>
      <c r="N3" s="16">
        <v>10</v>
      </c>
      <c r="O3" s="16">
        <v>5</v>
      </c>
      <c r="P3" s="16">
        <v>0</v>
      </c>
    </row>
    <row r="4" spans="1:16" ht="18.600000000000001" thickBot="1" x14ac:dyDescent="0.35">
      <c r="A4" s="16">
        <v>15</v>
      </c>
      <c r="B4" s="16">
        <v>12</v>
      </c>
      <c r="C4" s="16">
        <v>8</v>
      </c>
      <c r="D4" s="16">
        <v>2</v>
      </c>
      <c r="E4" s="16">
        <v>4</v>
      </c>
      <c r="F4" s="16">
        <v>9</v>
      </c>
      <c r="G4" s="16">
        <v>1</v>
      </c>
      <c r="H4" s="16">
        <v>7</v>
      </c>
      <c r="I4" s="16">
        <v>5</v>
      </c>
      <c r="J4" s="16">
        <v>11</v>
      </c>
      <c r="K4" s="16">
        <v>3</v>
      </c>
      <c r="L4" s="16">
        <v>14</v>
      </c>
      <c r="M4" s="16">
        <v>10</v>
      </c>
      <c r="N4" s="16">
        <v>0</v>
      </c>
      <c r="O4" s="16">
        <v>6</v>
      </c>
      <c r="P4" s="16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77"/>
  <sheetViews>
    <sheetView showGridLines="0" tabSelected="1" zoomScale="52" zoomScaleNormal="52" workbookViewId="0">
      <selection activeCell="I3" sqref="I3"/>
    </sheetView>
  </sheetViews>
  <sheetFormatPr defaultColWidth="5.44140625" defaultRowHeight="28.2" customHeight="1" x14ac:dyDescent="0.3"/>
  <cols>
    <col min="1" max="6" width="5.44140625" style="1"/>
    <col min="7" max="7" width="5.44140625" style="1" customWidth="1"/>
    <col min="8" max="8" width="5.44140625" style="1"/>
    <col min="9" max="9" width="5.6640625" style="1" customWidth="1"/>
    <col min="10" max="45" width="5.44140625" style="1" customWidth="1"/>
    <col min="46" max="47" width="5.44140625" style="1"/>
    <col min="48" max="48" width="22.109375" style="1" customWidth="1"/>
    <col min="49" max="49" width="32.5546875" style="1" customWidth="1"/>
    <col min="50" max="50" width="32.44140625" style="1" customWidth="1"/>
    <col min="51" max="51" width="5.88671875" style="1" customWidth="1"/>
    <col min="52" max="52" width="5.44140625" style="1" customWidth="1"/>
    <col min="53" max="16384" width="5.44140625" style="1"/>
  </cols>
  <sheetData>
    <row r="1" spans="1:177" ht="19.8" customHeight="1" thickBot="1" x14ac:dyDescent="0.3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1"/>
      <c r="AB1" s="71"/>
      <c r="AC1" s="71"/>
      <c r="AD1" s="71"/>
      <c r="AE1" s="71"/>
      <c r="AF1" s="71"/>
      <c r="AG1" s="71"/>
      <c r="AH1" s="71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1"/>
      <c r="AU1" s="71"/>
      <c r="AV1" s="71"/>
      <c r="AW1" s="71"/>
      <c r="AX1" s="71"/>
      <c r="AY1" s="73"/>
      <c r="AZ1" s="29"/>
      <c r="BA1" s="29"/>
      <c r="BB1" s="29"/>
      <c r="BC1" s="29"/>
      <c r="BD1" s="29"/>
      <c r="BE1" s="29"/>
      <c r="BF1" s="29"/>
      <c r="BG1" s="28"/>
      <c r="BH1" s="29"/>
      <c r="BI1" s="29"/>
      <c r="BJ1" s="29"/>
      <c r="BK1" s="29"/>
      <c r="BL1" s="29"/>
      <c r="BM1" s="29"/>
      <c r="BN1" s="29"/>
      <c r="BO1" s="28"/>
      <c r="BP1" s="29"/>
      <c r="BQ1" s="29"/>
      <c r="BR1" s="29"/>
      <c r="BS1" s="29"/>
      <c r="BT1" s="29"/>
      <c r="BU1" s="29"/>
      <c r="BV1" s="29"/>
      <c r="BW1" s="28"/>
      <c r="BX1" s="29"/>
      <c r="BY1" s="29"/>
      <c r="BZ1" s="29"/>
      <c r="CA1" s="27"/>
      <c r="CB1" s="27"/>
      <c r="CC1" s="27"/>
      <c r="CD1" s="27"/>
      <c r="CE1" s="28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</row>
    <row r="2" spans="1:177" ht="28.2" customHeight="1" thickBot="1" x14ac:dyDescent="0.35">
      <c r="A2" s="74"/>
      <c r="B2" s="156" t="s">
        <v>23</v>
      </c>
      <c r="C2" s="157"/>
      <c r="D2" s="157"/>
      <c r="E2" s="157"/>
      <c r="F2" s="157"/>
      <c r="G2" s="157"/>
      <c r="H2" s="157"/>
      <c r="I2" s="158"/>
      <c r="J2" s="27"/>
      <c r="K2" s="143" t="s">
        <v>0</v>
      </c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55"/>
      <c r="AQ2" s="27"/>
      <c r="AR2" s="27"/>
      <c r="AS2" s="27"/>
      <c r="AT2" s="27"/>
      <c r="AU2" s="27"/>
      <c r="AV2" s="27"/>
      <c r="AW2" s="27"/>
      <c r="AX2" s="27"/>
      <c r="AY2" s="75"/>
      <c r="AZ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</row>
    <row r="3" spans="1:177" ht="28.2" customHeight="1" thickBot="1" x14ac:dyDescent="0.35">
      <c r="A3" s="74"/>
      <c r="B3" s="85" t="s">
        <v>39</v>
      </c>
      <c r="C3" s="86" t="s">
        <v>7</v>
      </c>
      <c r="D3" s="86" t="s">
        <v>50</v>
      </c>
      <c r="E3" s="86" t="s">
        <v>7</v>
      </c>
      <c r="F3" s="86" t="s">
        <v>51</v>
      </c>
      <c r="G3" s="86" t="s">
        <v>52</v>
      </c>
      <c r="H3" s="86" t="s">
        <v>40</v>
      </c>
      <c r="I3" s="87" t="s">
        <v>53</v>
      </c>
      <c r="J3" s="27"/>
      <c r="K3" s="88">
        <v>0</v>
      </c>
      <c r="L3" s="89">
        <v>3</v>
      </c>
      <c r="M3" s="89">
        <v>6</v>
      </c>
      <c r="N3" s="90">
        <v>1</v>
      </c>
      <c r="O3" s="46">
        <v>1</v>
      </c>
      <c r="P3" s="47">
        <v>7</v>
      </c>
      <c r="Q3" s="47">
        <v>52</v>
      </c>
      <c r="R3" s="48">
        <v>0</v>
      </c>
      <c r="S3" s="46">
        <v>3</v>
      </c>
      <c r="T3" s="47">
        <v>6</v>
      </c>
      <c r="U3" s="47">
        <v>1</v>
      </c>
      <c r="V3" s="48">
        <v>1</v>
      </c>
      <c r="W3" s="46">
        <v>7</v>
      </c>
      <c r="X3" s="47">
        <v>52</v>
      </c>
      <c r="Y3" s="47">
        <v>0</v>
      </c>
      <c r="Z3" s="48">
        <v>3</v>
      </c>
      <c r="AA3" s="46">
        <v>6</v>
      </c>
      <c r="AB3" s="47">
        <v>1</v>
      </c>
      <c r="AC3" s="47">
        <v>1</v>
      </c>
      <c r="AD3" s="48">
        <v>7</v>
      </c>
      <c r="AE3" s="46">
        <v>52</v>
      </c>
      <c r="AF3" s="47">
        <v>0</v>
      </c>
      <c r="AG3" s="47">
        <v>3</v>
      </c>
      <c r="AH3" s="48">
        <v>6</v>
      </c>
      <c r="AI3" s="46">
        <v>1</v>
      </c>
      <c r="AJ3" s="47">
        <v>1</v>
      </c>
      <c r="AK3" s="47">
        <v>7</v>
      </c>
      <c r="AL3" s="48">
        <v>52</v>
      </c>
      <c r="AM3" s="46">
        <v>0</v>
      </c>
      <c r="AN3" s="47">
        <v>3</v>
      </c>
      <c r="AO3" s="47">
        <v>6</v>
      </c>
      <c r="AP3" s="48">
        <v>1</v>
      </c>
      <c r="AQ3" s="27"/>
      <c r="AR3" s="27"/>
      <c r="AS3" s="27"/>
      <c r="AT3" s="27"/>
      <c r="AU3" s="27"/>
      <c r="AV3" s="27"/>
      <c r="AW3" s="27"/>
      <c r="AX3" s="27"/>
      <c r="AY3" s="75"/>
      <c r="AZ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</row>
    <row r="4" spans="1:177" ht="28.2" customHeight="1" thickBot="1" x14ac:dyDescent="0.35">
      <c r="A4" s="74"/>
      <c r="B4" s="94" t="s">
        <v>45</v>
      </c>
      <c r="C4" s="95" t="s">
        <v>46</v>
      </c>
      <c r="D4" s="95">
        <v>66</v>
      </c>
      <c r="E4" s="96" t="s">
        <v>47</v>
      </c>
      <c r="F4" s="94" t="s">
        <v>48</v>
      </c>
      <c r="G4" s="95" t="s">
        <v>45</v>
      </c>
      <c r="H4" s="95">
        <v>20</v>
      </c>
      <c r="I4" s="96" t="s">
        <v>49</v>
      </c>
      <c r="K4" s="91">
        <v>0</v>
      </c>
      <c r="L4" s="92">
        <v>3</v>
      </c>
      <c r="M4" s="92">
        <v>6</v>
      </c>
      <c r="N4" s="93">
        <v>1</v>
      </c>
      <c r="O4" s="46">
        <v>1</v>
      </c>
      <c r="P4" s="47">
        <v>7</v>
      </c>
      <c r="Q4" s="47">
        <v>59</v>
      </c>
      <c r="R4" s="48">
        <v>0</v>
      </c>
      <c r="S4" s="46">
        <v>3</v>
      </c>
      <c r="T4" s="47">
        <v>6</v>
      </c>
      <c r="U4" s="47">
        <v>1</v>
      </c>
      <c r="V4" s="48">
        <v>1</v>
      </c>
      <c r="W4" s="46">
        <v>7</v>
      </c>
      <c r="X4" s="47">
        <v>59</v>
      </c>
      <c r="Y4" s="47">
        <v>0</v>
      </c>
      <c r="Z4" s="48">
        <v>3</v>
      </c>
      <c r="AA4" s="46">
        <v>6</v>
      </c>
      <c r="AB4" s="47">
        <v>1</v>
      </c>
      <c r="AC4" s="47">
        <v>1</v>
      </c>
      <c r="AD4" s="48">
        <v>7</v>
      </c>
      <c r="AE4" s="46">
        <v>59</v>
      </c>
      <c r="AF4" s="47">
        <v>0</v>
      </c>
      <c r="AG4" s="47">
        <v>3</v>
      </c>
      <c r="AH4" s="48">
        <v>6</v>
      </c>
      <c r="AI4" s="46">
        <v>1</v>
      </c>
      <c r="AJ4" s="47">
        <v>1</v>
      </c>
      <c r="AK4" s="47">
        <v>7</v>
      </c>
      <c r="AL4" s="48">
        <v>59</v>
      </c>
      <c r="AM4" s="46">
        <v>0</v>
      </c>
      <c r="AN4" s="47">
        <v>3</v>
      </c>
      <c r="AO4" s="47">
        <v>6</v>
      </c>
      <c r="AP4" s="48">
        <v>1</v>
      </c>
      <c r="AQ4" s="27"/>
      <c r="AR4" s="27"/>
      <c r="AS4" s="27"/>
      <c r="AT4" s="27"/>
      <c r="AU4" s="27"/>
      <c r="AV4" s="27"/>
      <c r="AW4" s="27"/>
      <c r="AX4" s="27"/>
      <c r="AY4" s="75"/>
      <c r="AZ4" s="27"/>
      <c r="BG4" s="49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</row>
    <row r="5" spans="1:177" ht="28.2" customHeight="1" thickBot="1" x14ac:dyDescent="0.35">
      <c r="A5" s="74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62"/>
      <c r="AL5" s="62"/>
      <c r="AM5" s="62"/>
      <c r="AN5" s="62"/>
      <c r="AO5" s="62"/>
      <c r="AP5" s="62"/>
      <c r="AQ5" s="62"/>
      <c r="AR5" s="62"/>
      <c r="AS5" s="30"/>
      <c r="AT5" s="30"/>
      <c r="AU5" s="30"/>
      <c r="AV5" s="30"/>
      <c r="AW5" s="27"/>
      <c r="AX5" s="30"/>
      <c r="AY5" s="76"/>
      <c r="AZ5" s="30"/>
      <c r="BA5" s="49"/>
      <c r="BB5" s="49"/>
      <c r="BC5" s="49"/>
      <c r="BD5" s="49"/>
      <c r="BE5" s="49"/>
      <c r="BF5" s="49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</row>
    <row r="6" spans="1:177" ht="28.2" customHeight="1" thickBot="1" x14ac:dyDescent="0.35">
      <c r="A6" s="74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94" t="str">
        <f>F4</f>
        <v>BA</v>
      </c>
      <c r="S6" s="94" t="str">
        <f>G4</f>
        <v>6A</v>
      </c>
      <c r="T6" s="94">
        <f>H4</f>
        <v>20</v>
      </c>
      <c r="U6" s="97" t="str">
        <f>I4</f>
        <v>E2</v>
      </c>
      <c r="V6" s="27"/>
      <c r="W6" s="27"/>
      <c r="X6" s="27"/>
      <c r="Y6" s="27"/>
      <c r="Z6" s="91">
        <f>K4</f>
        <v>0</v>
      </c>
      <c r="AA6" s="91">
        <f t="shared" ref="AA6:AC6" si="0">L4</f>
        <v>3</v>
      </c>
      <c r="AB6" s="91">
        <f t="shared" si="0"/>
        <v>6</v>
      </c>
      <c r="AC6" s="98">
        <f t="shared" si="0"/>
        <v>1</v>
      </c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9">
        <f>HEX2DEC(MID(R6,1,1)) * POWER(16,7) + HEX2DEC(MID(R6,2,1)) * POWER(16,6) + HEX2DEC(MID(S6,1,1)) * POWER(16,5) + HEX2DEC(MID(S6,2,1)) * POWER(16,4) + HEX2DEC(MID(T6,1,1)) * POWER(16,3) + HEX2DEC(MID(T6,2,1)) * POWER(16,2) + HEX2DEC(MID(U6,1,1)) * POWER(16,1) + HEX2DEC(MID(U6,2,1)) * POWER(16,0)</f>
        <v>3127517410</v>
      </c>
      <c r="AX6" s="29" t="str">
        <f>DEC2HEX(AW6)</f>
        <v>BA6A20E2</v>
      </c>
      <c r="AY6" s="77"/>
      <c r="AZ6" s="29"/>
      <c r="BA6" s="61"/>
      <c r="BB6" s="61"/>
      <c r="EO6" s="27"/>
      <c r="EP6" s="27"/>
      <c r="EQ6" s="27"/>
      <c r="ER6" s="27"/>
      <c r="ES6" s="27"/>
      <c r="ET6" s="27"/>
      <c r="EU6" s="27"/>
      <c r="EV6" s="27"/>
    </row>
    <row r="7" spans="1:177" ht="28.2" customHeight="1" thickBot="1" x14ac:dyDescent="0.35">
      <c r="A7" s="74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9">
        <f>HEX2DEC(MID(K4,1,1)) * POWER(16,7) + HEX2DEC(MID(K4,2,1)) * POWER(16,6) + HEX2DEC(MID(L4,1,1)) * POWER(16,5) + HEX2DEC(MID(L4,2,1)) * POWER(16,4) + HEX2DEC(MID(M4,1,1)) * POWER(16,3) + HEX2DEC(MID(M4,2,1)) * POWER(16,2) + HEX2DEC(MID(N4,1,1)) * POWER(16,1) + HEX2DEC(MID(N4,2,1)) * POWER(16,0)</f>
        <v>3170320</v>
      </c>
      <c r="AX7" s="29" t="str">
        <f>DEC2HEX(AW7)</f>
        <v>306010</v>
      </c>
      <c r="AY7" s="77" t="str">
        <f>MID(AX7,1,2)</f>
        <v>30</v>
      </c>
      <c r="AZ7" s="29" t="str">
        <f>MID(AX7,3,2)</f>
        <v>60</v>
      </c>
      <c r="BA7" s="61" t="str">
        <f>MID(AX7,5,2)</f>
        <v>10</v>
      </c>
      <c r="BB7" s="61" t="str">
        <f>MID(AX7,7,2)</f>
        <v/>
      </c>
      <c r="EO7" s="27"/>
      <c r="EP7" s="27"/>
      <c r="EQ7" s="27"/>
      <c r="ER7" s="27"/>
      <c r="ES7" s="27"/>
      <c r="ET7" s="27"/>
      <c r="EU7" s="27"/>
      <c r="EV7" s="27"/>
    </row>
    <row r="8" spans="1:177" ht="28.2" customHeight="1" thickBot="1" x14ac:dyDescent="0.35">
      <c r="A8" s="74"/>
      <c r="B8" s="27"/>
      <c r="C8" s="27"/>
      <c r="D8" s="27"/>
      <c r="E8" s="40"/>
      <c r="F8" s="41"/>
      <c r="G8" s="41"/>
      <c r="H8" s="42"/>
      <c r="I8" s="143" t="s">
        <v>25</v>
      </c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55"/>
      <c r="AO8" s="27"/>
      <c r="AP8" s="27"/>
      <c r="AQ8" s="27"/>
      <c r="AR8" s="27"/>
      <c r="AS8" s="27"/>
      <c r="AT8" s="27"/>
      <c r="AU8" s="27"/>
      <c r="AW8" s="29">
        <f>MOD(SUM(AW6:AW7), POWER(2,32))</f>
        <v>3130687730</v>
      </c>
      <c r="AX8" s="78" t="str">
        <f>DEC2HEX(AW8)</f>
        <v>BA9A80F2</v>
      </c>
      <c r="AY8" s="77" t="str">
        <f>MID(AX8,1,2)</f>
        <v>BA</v>
      </c>
      <c r="AZ8" s="29" t="str">
        <f>MID(AX8,3,2)</f>
        <v>9A</v>
      </c>
      <c r="BA8" s="61" t="str">
        <f>MID(AX8,5,2)</f>
        <v>80</v>
      </c>
      <c r="BB8" s="61" t="str">
        <f>MID(AX8,7,2)</f>
        <v>F2</v>
      </c>
      <c r="EO8" s="27"/>
      <c r="EP8" s="27"/>
      <c r="EQ8" s="27"/>
      <c r="ER8" s="27"/>
      <c r="ES8" s="27"/>
      <c r="ET8" s="27"/>
      <c r="EU8" s="27"/>
      <c r="EV8" s="27"/>
    </row>
    <row r="9" spans="1:177" ht="28.2" customHeight="1" thickBot="1" x14ac:dyDescent="0.35">
      <c r="A9" s="74"/>
      <c r="B9" s="27"/>
      <c r="C9" s="27"/>
      <c r="D9" s="27"/>
      <c r="E9" s="143" t="s">
        <v>9</v>
      </c>
      <c r="F9" s="144"/>
      <c r="G9" s="144"/>
      <c r="H9" s="107"/>
      <c r="I9" s="55" t="str">
        <f t="shared" ref="I9:P9" si="1">MID(HEX2BIN($R$6,8), COLUMN(A1),1)</f>
        <v>1</v>
      </c>
      <c r="J9" s="50" t="str">
        <f t="shared" si="1"/>
        <v>0</v>
      </c>
      <c r="K9" s="50" t="str">
        <f t="shared" si="1"/>
        <v>1</v>
      </c>
      <c r="L9" s="50" t="str">
        <f t="shared" si="1"/>
        <v>1</v>
      </c>
      <c r="M9" s="50" t="str">
        <f t="shared" si="1"/>
        <v>1</v>
      </c>
      <c r="N9" s="50" t="str">
        <f t="shared" si="1"/>
        <v>0</v>
      </c>
      <c r="O9" s="50" t="str">
        <f t="shared" si="1"/>
        <v>1</v>
      </c>
      <c r="P9" s="50" t="str">
        <f t="shared" si="1"/>
        <v>0</v>
      </c>
      <c r="Q9" s="50" t="str">
        <f t="shared" ref="Q9:X9" si="2">MID(HEX2BIN($S$6,8), COLUMN(A1),1)</f>
        <v>0</v>
      </c>
      <c r="R9" s="50" t="str">
        <f t="shared" si="2"/>
        <v>1</v>
      </c>
      <c r="S9" s="50" t="str">
        <f t="shared" si="2"/>
        <v>1</v>
      </c>
      <c r="T9" s="50" t="str">
        <f t="shared" si="2"/>
        <v>0</v>
      </c>
      <c r="U9" s="50" t="str">
        <f t="shared" si="2"/>
        <v>1</v>
      </c>
      <c r="V9" s="50" t="str">
        <f t="shared" si="2"/>
        <v>0</v>
      </c>
      <c r="W9" s="50" t="str">
        <f t="shared" si="2"/>
        <v>1</v>
      </c>
      <c r="X9" s="50" t="str">
        <f t="shared" si="2"/>
        <v>0</v>
      </c>
      <c r="Y9" s="50" t="str">
        <f t="shared" ref="Y9:AF9" si="3">MID(HEX2BIN($T$6,8), COLUMN(A1),1)</f>
        <v>0</v>
      </c>
      <c r="Z9" s="50" t="str">
        <f t="shared" si="3"/>
        <v>0</v>
      </c>
      <c r="AA9" s="50" t="str">
        <f t="shared" si="3"/>
        <v>1</v>
      </c>
      <c r="AB9" s="50" t="str">
        <f t="shared" si="3"/>
        <v>0</v>
      </c>
      <c r="AC9" s="50" t="str">
        <f t="shared" si="3"/>
        <v>0</v>
      </c>
      <c r="AD9" s="50" t="str">
        <f t="shared" si="3"/>
        <v>0</v>
      </c>
      <c r="AE9" s="50" t="str">
        <f t="shared" si="3"/>
        <v>0</v>
      </c>
      <c r="AF9" s="50" t="str">
        <f t="shared" si="3"/>
        <v>0</v>
      </c>
      <c r="AG9" s="50" t="str">
        <f t="shared" ref="AG9:AN9" si="4">MID(HEX2BIN($U$6,8), COLUMN(A1),1)</f>
        <v>1</v>
      </c>
      <c r="AH9" s="50" t="str">
        <f t="shared" si="4"/>
        <v>1</v>
      </c>
      <c r="AI9" s="50" t="str">
        <f t="shared" si="4"/>
        <v>1</v>
      </c>
      <c r="AJ9" s="50" t="str">
        <f t="shared" si="4"/>
        <v>0</v>
      </c>
      <c r="AK9" s="50" t="str">
        <f t="shared" si="4"/>
        <v>0</v>
      </c>
      <c r="AL9" s="50" t="str">
        <f t="shared" si="4"/>
        <v>0</v>
      </c>
      <c r="AM9" s="50" t="str">
        <f t="shared" si="4"/>
        <v>1</v>
      </c>
      <c r="AN9" s="51" t="str">
        <f t="shared" si="4"/>
        <v>0</v>
      </c>
      <c r="AO9" s="27"/>
      <c r="AP9" s="145" t="s">
        <v>28</v>
      </c>
      <c r="AQ9" s="146"/>
      <c r="AR9" s="146"/>
      <c r="AS9" s="146"/>
      <c r="AT9" s="146"/>
      <c r="AU9" s="146"/>
      <c r="AV9" s="147"/>
      <c r="AW9" s="27"/>
      <c r="AX9" s="27"/>
      <c r="AY9" s="75"/>
      <c r="AZ9" s="27"/>
      <c r="EO9" s="27"/>
      <c r="EP9" s="27"/>
      <c r="EQ9" s="27"/>
      <c r="ER9" s="27"/>
      <c r="ES9" s="27"/>
      <c r="ET9" s="27"/>
      <c r="EU9" s="27"/>
      <c r="EV9" s="27"/>
    </row>
    <row r="10" spans="1:177" ht="28.2" customHeight="1" thickBot="1" x14ac:dyDescent="0.35">
      <c r="A10" s="74"/>
      <c r="B10" s="27"/>
      <c r="C10" s="27"/>
      <c r="D10" s="27"/>
      <c r="E10" s="143" t="s">
        <v>0</v>
      </c>
      <c r="F10" s="144"/>
      <c r="G10" s="144"/>
      <c r="H10" s="107"/>
      <c r="I10" s="52" t="str">
        <f t="shared" ref="I10:P10" si="5">MID(HEX2BIN( $K$4,8), COLUMN(A1),1)</f>
        <v>0</v>
      </c>
      <c r="J10" s="53" t="str">
        <f t="shared" si="5"/>
        <v>0</v>
      </c>
      <c r="K10" s="53" t="str">
        <f t="shared" si="5"/>
        <v>0</v>
      </c>
      <c r="L10" s="53" t="str">
        <f t="shared" si="5"/>
        <v>0</v>
      </c>
      <c r="M10" s="53" t="str">
        <f t="shared" si="5"/>
        <v>0</v>
      </c>
      <c r="N10" s="53" t="str">
        <f t="shared" si="5"/>
        <v>0</v>
      </c>
      <c r="O10" s="53" t="str">
        <f t="shared" si="5"/>
        <v>0</v>
      </c>
      <c r="P10" s="53" t="str">
        <f t="shared" si="5"/>
        <v>0</v>
      </c>
      <c r="Q10" s="53" t="str">
        <f t="shared" ref="Q10:X10" si="6">MID(HEX2BIN($L$4,8), COLUMN(A1),1)</f>
        <v>0</v>
      </c>
      <c r="R10" s="53" t="str">
        <f t="shared" si="6"/>
        <v>0</v>
      </c>
      <c r="S10" s="53" t="str">
        <f t="shared" si="6"/>
        <v>0</v>
      </c>
      <c r="T10" s="53" t="str">
        <f t="shared" si="6"/>
        <v>0</v>
      </c>
      <c r="U10" s="53" t="str">
        <f t="shared" si="6"/>
        <v>0</v>
      </c>
      <c r="V10" s="53" t="str">
        <f t="shared" si="6"/>
        <v>0</v>
      </c>
      <c r="W10" s="53" t="str">
        <f t="shared" si="6"/>
        <v>1</v>
      </c>
      <c r="X10" s="53" t="str">
        <f t="shared" si="6"/>
        <v>1</v>
      </c>
      <c r="Y10" s="53" t="str">
        <f t="shared" ref="Y10:AF10" si="7">MID(HEX2BIN($M$4,8), COLUMN(A1),1)</f>
        <v>0</v>
      </c>
      <c r="Z10" s="53" t="str">
        <f t="shared" si="7"/>
        <v>0</v>
      </c>
      <c r="AA10" s="53" t="str">
        <f t="shared" si="7"/>
        <v>0</v>
      </c>
      <c r="AB10" s="53" t="str">
        <f t="shared" si="7"/>
        <v>0</v>
      </c>
      <c r="AC10" s="53" t="str">
        <f t="shared" si="7"/>
        <v>0</v>
      </c>
      <c r="AD10" s="53" t="str">
        <f t="shared" si="7"/>
        <v>1</v>
      </c>
      <c r="AE10" s="53" t="str">
        <f t="shared" si="7"/>
        <v>1</v>
      </c>
      <c r="AF10" s="53" t="str">
        <f t="shared" si="7"/>
        <v>0</v>
      </c>
      <c r="AG10" s="53" t="str">
        <f t="shared" ref="AG10:AN10" si="8">MID(HEX2BIN($N$4,8), COLUMN(A1),1)</f>
        <v>0</v>
      </c>
      <c r="AH10" s="53" t="str">
        <f t="shared" si="8"/>
        <v>0</v>
      </c>
      <c r="AI10" s="53" t="str">
        <f t="shared" si="8"/>
        <v>0</v>
      </c>
      <c r="AJ10" s="53" t="str">
        <f t="shared" si="8"/>
        <v>0</v>
      </c>
      <c r="AK10" s="53" t="str">
        <f t="shared" si="8"/>
        <v>0</v>
      </c>
      <c r="AL10" s="53" t="str">
        <f t="shared" si="8"/>
        <v>0</v>
      </c>
      <c r="AM10" s="53" t="str">
        <f t="shared" si="8"/>
        <v>0</v>
      </c>
      <c r="AN10" s="54" t="str">
        <f t="shared" si="8"/>
        <v>1</v>
      </c>
      <c r="AO10" s="27"/>
      <c r="AP10" s="148"/>
      <c r="AQ10" s="149"/>
      <c r="AR10" s="149"/>
      <c r="AS10" s="149"/>
      <c r="AT10" s="149"/>
      <c r="AU10" s="149"/>
      <c r="AV10" s="150"/>
      <c r="AW10" s="27"/>
      <c r="AX10" s="27"/>
      <c r="AY10" s="75"/>
      <c r="AZ10" s="27"/>
      <c r="EO10" s="27"/>
      <c r="EP10" s="27"/>
      <c r="EQ10" s="27"/>
      <c r="ER10" s="27"/>
      <c r="ES10" s="27"/>
      <c r="ET10" s="27"/>
      <c r="EU10" s="27"/>
      <c r="EV10" s="27"/>
    </row>
    <row r="11" spans="1:177" ht="28.2" customHeight="1" thickBot="1" x14ac:dyDescent="0.35">
      <c r="A11" s="74"/>
      <c r="B11" s="27"/>
      <c r="C11" s="27"/>
      <c r="D11" s="27"/>
      <c r="E11" s="143" t="s">
        <v>24</v>
      </c>
      <c r="F11" s="144"/>
      <c r="G11" s="144"/>
      <c r="H11" s="107"/>
      <c r="I11" s="46" t="str">
        <f t="shared" ref="I11:P11" si="9">MID(HEX2BIN($AY$8,8), COLUMN(A$1),1)</f>
        <v>1</v>
      </c>
      <c r="J11" s="47" t="str">
        <f t="shared" si="9"/>
        <v>0</v>
      </c>
      <c r="K11" s="47" t="str">
        <f t="shared" si="9"/>
        <v>1</v>
      </c>
      <c r="L11" s="48" t="str">
        <f t="shared" si="9"/>
        <v>1</v>
      </c>
      <c r="M11" s="46" t="str">
        <f t="shared" si="9"/>
        <v>1</v>
      </c>
      <c r="N11" s="47" t="str">
        <f t="shared" si="9"/>
        <v>0</v>
      </c>
      <c r="O11" s="47" t="str">
        <f t="shared" si="9"/>
        <v>1</v>
      </c>
      <c r="P11" s="48" t="str">
        <f t="shared" si="9"/>
        <v>0</v>
      </c>
      <c r="Q11" s="46" t="str">
        <f t="shared" ref="Q11:X11" si="10">MID(HEX2BIN( $AZ$8,8), COLUMN(A$1),1)</f>
        <v>1</v>
      </c>
      <c r="R11" s="47" t="str">
        <f t="shared" si="10"/>
        <v>0</v>
      </c>
      <c r="S11" s="47" t="str">
        <f t="shared" si="10"/>
        <v>0</v>
      </c>
      <c r="T11" s="48" t="str">
        <f t="shared" si="10"/>
        <v>1</v>
      </c>
      <c r="U11" s="46" t="str">
        <f t="shared" si="10"/>
        <v>1</v>
      </c>
      <c r="V11" s="47" t="str">
        <f t="shared" si="10"/>
        <v>0</v>
      </c>
      <c r="W11" s="47" t="str">
        <f t="shared" si="10"/>
        <v>1</v>
      </c>
      <c r="X11" s="48" t="str">
        <f t="shared" si="10"/>
        <v>0</v>
      </c>
      <c r="Y11" s="46" t="str">
        <f t="shared" ref="Y11:AF11" si="11">MID(HEX2BIN( $BA$8,8), COLUMN(A$1),1)</f>
        <v>1</v>
      </c>
      <c r="Z11" s="47" t="str">
        <f t="shared" si="11"/>
        <v>0</v>
      </c>
      <c r="AA11" s="47" t="str">
        <f t="shared" si="11"/>
        <v>0</v>
      </c>
      <c r="AB11" s="48" t="str">
        <f t="shared" si="11"/>
        <v>0</v>
      </c>
      <c r="AC11" s="46" t="str">
        <f t="shared" si="11"/>
        <v>0</v>
      </c>
      <c r="AD11" s="47" t="str">
        <f t="shared" si="11"/>
        <v>0</v>
      </c>
      <c r="AE11" s="47" t="str">
        <f t="shared" si="11"/>
        <v>0</v>
      </c>
      <c r="AF11" s="48" t="str">
        <f t="shared" si="11"/>
        <v>0</v>
      </c>
      <c r="AG11" s="46" t="str">
        <f t="shared" ref="AG11:AN11" si="12">MID(HEX2BIN( $BB$8,8), COLUMN(A$1),1)</f>
        <v>1</v>
      </c>
      <c r="AH11" s="47" t="str">
        <f t="shared" si="12"/>
        <v>1</v>
      </c>
      <c r="AI11" s="47" t="str">
        <f t="shared" si="12"/>
        <v>1</v>
      </c>
      <c r="AJ11" s="48" t="str">
        <f t="shared" si="12"/>
        <v>1</v>
      </c>
      <c r="AK11" s="46" t="str">
        <f t="shared" si="12"/>
        <v>0</v>
      </c>
      <c r="AL11" s="47" t="str">
        <f t="shared" si="12"/>
        <v>0</v>
      </c>
      <c r="AM11" s="47" t="str">
        <f t="shared" si="12"/>
        <v>1</v>
      </c>
      <c r="AN11" s="48" t="str">
        <f t="shared" si="12"/>
        <v>0</v>
      </c>
      <c r="AO11" s="27"/>
      <c r="AP11" s="151"/>
      <c r="AQ11" s="152"/>
      <c r="AR11" s="152"/>
      <c r="AS11" s="152"/>
      <c r="AT11" s="152"/>
      <c r="AU11" s="152"/>
      <c r="AV11" s="153"/>
      <c r="AW11" s="27"/>
      <c r="AX11" s="27"/>
      <c r="AY11" s="75"/>
      <c r="AZ11" s="27"/>
      <c r="EO11" s="27"/>
      <c r="EP11" s="27"/>
      <c r="EQ11" s="27"/>
      <c r="ER11" s="27"/>
      <c r="ES11" s="27"/>
      <c r="ET11" s="27"/>
      <c r="EU11" s="27"/>
      <c r="EV11" s="27"/>
    </row>
    <row r="12" spans="1:177" ht="28.2" customHeight="1" thickBot="1" x14ac:dyDescent="0.35">
      <c r="A12" s="74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75"/>
      <c r="AZ12" s="27"/>
      <c r="EO12" s="27"/>
      <c r="EP12" s="27"/>
      <c r="EQ12" s="27"/>
      <c r="ER12" s="27"/>
      <c r="ES12" s="27"/>
      <c r="ET12" s="27"/>
      <c r="EU12" s="27"/>
      <c r="EV12" s="27"/>
    </row>
    <row r="13" spans="1:177" ht="28.2" customHeight="1" thickBot="1" x14ac:dyDescent="0.35">
      <c r="A13" s="74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63" t="str">
        <f>BIN2HEX(CONCATENATE(I11,J11,K11,L11))</f>
        <v>B</v>
      </c>
      <c r="V13" s="63" t="str">
        <f>BIN2HEX(CONCATENATE(M11,N11,O11,P11))</f>
        <v>A</v>
      </c>
      <c r="W13" s="63" t="str">
        <f>BIN2HEX(CONCATENATE(Q11,R11,S11,T11))</f>
        <v>9</v>
      </c>
      <c r="X13" s="63" t="str">
        <f>BIN2HEX(CONCATENATE(U11,V11,W11,X11))</f>
        <v>A</v>
      </c>
      <c r="Y13" s="63" t="str">
        <f>BIN2HEX(CONCATENATE(Y11,Z11,AA11,AB11))</f>
        <v>8</v>
      </c>
      <c r="Z13" s="63" t="str">
        <f>BIN2HEX(CONCATENATE(AC11,AD11,AE11,AF11))</f>
        <v>0</v>
      </c>
      <c r="AA13" s="63" t="str">
        <f>BIN2HEX(CONCATENATE(AG11,AH11,AI11,AJ11))</f>
        <v>F</v>
      </c>
      <c r="AB13" s="63" t="str">
        <f>BIN2HEX(CONCATENATE(AK11,AL11,AM11,AN11))</f>
        <v>2</v>
      </c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145" t="s">
        <v>32</v>
      </c>
      <c r="AQ13" s="146"/>
      <c r="AR13" s="146"/>
      <c r="AS13" s="146"/>
      <c r="AT13" s="146"/>
      <c r="AU13" s="146"/>
      <c r="AV13" s="147"/>
      <c r="AW13" s="159" t="s">
        <v>29</v>
      </c>
      <c r="AX13" s="160"/>
      <c r="AY13" s="75"/>
      <c r="AZ13" s="27"/>
      <c r="EO13" s="27"/>
      <c r="EP13" s="27"/>
      <c r="EQ13" s="27"/>
      <c r="ER13" s="27"/>
      <c r="ES13" s="27"/>
      <c r="ET13" s="27"/>
      <c r="EU13" s="27"/>
      <c r="EV13" s="27"/>
    </row>
    <row r="14" spans="1:177" ht="28.2" customHeight="1" thickBot="1" x14ac:dyDescent="0.35">
      <c r="A14" s="74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148"/>
      <c r="AQ14" s="149"/>
      <c r="AR14" s="149"/>
      <c r="AS14" s="149"/>
      <c r="AT14" s="149"/>
      <c r="AU14" s="149"/>
      <c r="AV14" s="150"/>
      <c r="AW14" s="161" t="s">
        <v>30</v>
      </c>
      <c r="AX14" s="162"/>
      <c r="AY14" s="75"/>
      <c r="AZ14" s="27"/>
      <c r="EO14" s="27"/>
      <c r="EP14" s="27"/>
      <c r="EQ14" s="27"/>
      <c r="ER14" s="27"/>
      <c r="ES14" s="27"/>
      <c r="ET14" s="27"/>
      <c r="EU14" s="27"/>
      <c r="EV14" s="27"/>
      <c r="FT14" s="27"/>
      <c r="FU14" s="27"/>
    </row>
    <row r="15" spans="1:177" ht="28.2" customHeight="1" thickBot="1" x14ac:dyDescent="0.35">
      <c r="A15" s="74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63">
        <f t="shared" ref="U15:AB15" ca="1" si="13">INDIRECT(ADDRESS(COLUMN(A1),HEX2DEC(U13)+1,,,"MS"))</f>
        <v>6</v>
      </c>
      <c r="V15" s="63" t="str">
        <f t="shared" ca="1" si="13"/>
        <v>B</v>
      </c>
      <c r="W15" s="63">
        <f t="shared" ca="1" si="13"/>
        <v>7</v>
      </c>
      <c r="X15" s="63">
        <f t="shared" ca="1" si="13"/>
        <v>3</v>
      </c>
      <c r="Y15" s="63">
        <f t="shared" ca="1" si="13"/>
        <v>7</v>
      </c>
      <c r="Z15" s="63" t="str">
        <f t="shared" ca="1" si="13"/>
        <v>B</v>
      </c>
      <c r="AA15" s="63" t="str">
        <f t="shared" ca="1" si="13"/>
        <v>F</v>
      </c>
      <c r="AB15" s="63">
        <f t="shared" ca="1" si="13"/>
        <v>6</v>
      </c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151"/>
      <c r="AQ15" s="152"/>
      <c r="AR15" s="152"/>
      <c r="AS15" s="152"/>
      <c r="AT15" s="152"/>
      <c r="AU15" s="152"/>
      <c r="AV15" s="153"/>
      <c r="AW15" s="163" t="s">
        <v>31</v>
      </c>
      <c r="AX15" s="164"/>
      <c r="AY15" s="75"/>
      <c r="AZ15" s="27"/>
      <c r="EO15" s="27"/>
      <c r="EP15" s="27"/>
      <c r="EQ15" s="27"/>
      <c r="ER15" s="27"/>
      <c r="ES15" s="27"/>
      <c r="ET15" s="27"/>
      <c r="EU15" s="27"/>
      <c r="EV15" s="27"/>
      <c r="FT15" s="27"/>
      <c r="FU15" s="27"/>
    </row>
    <row r="16" spans="1:177" ht="28.2" customHeight="1" thickBot="1" x14ac:dyDescent="0.35">
      <c r="A16" s="74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75"/>
      <c r="AZ16" s="27"/>
      <c r="EO16" s="27"/>
      <c r="EP16" s="27"/>
      <c r="EQ16" s="27"/>
      <c r="ER16" s="27"/>
      <c r="ES16" s="27"/>
      <c r="ET16" s="27"/>
      <c r="EU16" s="27"/>
      <c r="EV16" s="27"/>
      <c r="FT16" s="29" t="str">
        <f ca="1">CONCATENATE(BIN2HEX(CONCATENATE(I19,J19,K19,L19,M19,N19,O19,P19),2), BIN2HEX(CONCATENATE(Q19,R19,S19,T19,U19,V19,W19,X19),2), BIN2HEX(CONCATENATE(Y19,Z19,AA19,AB19,AC19,AD19,AE19,AF19),2), BIN2HEX(CONCATENATE(AG19,AH19,AI19,AJ19,AK19,AL19,AM19,AN19),2))</f>
        <v>9BDFB35B</v>
      </c>
      <c r="FU16" s="29"/>
    </row>
    <row r="17" spans="1:177" ht="28.2" customHeight="1" thickBot="1" x14ac:dyDescent="0.35">
      <c r="A17" s="74"/>
      <c r="B17" s="27"/>
      <c r="C17" s="27"/>
      <c r="D17" s="27"/>
      <c r="E17" s="108"/>
      <c r="F17" s="108"/>
      <c r="G17" s="108"/>
      <c r="H17" s="27"/>
      <c r="I17" s="64" t="str">
        <f ca="1">MID(HEX2BIN($U$15,4),COLUMN(A1),1)</f>
        <v>0</v>
      </c>
      <c r="J17" s="65" t="str">
        <f ca="1">MID(HEX2BIN($U$15,4),COLUMN(B1),1)</f>
        <v>1</v>
      </c>
      <c r="K17" s="65" t="str">
        <f ca="1">MID(HEX2BIN($U$15,4),COLUMN(C1),1)</f>
        <v>1</v>
      </c>
      <c r="L17" s="66" t="str">
        <f ca="1">MID(HEX2BIN($U$15,4),COLUMN(D1),1)</f>
        <v>0</v>
      </c>
      <c r="M17" s="64" t="str">
        <f ca="1">MID(HEX2BIN($V$15,4),COLUMN(A1),1)</f>
        <v>1</v>
      </c>
      <c r="N17" s="65" t="str">
        <f ca="1">MID(HEX2BIN($V$15,4),COLUMN(B1),1)</f>
        <v>0</v>
      </c>
      <c r="O17" s="65" t="str">
        <f ca="1">MID(HEX2BIN($V$15,4),COLUMN(C1),1)</f>
        <v>1</v>
      </c>
      <c r="P17" s="66" t="str">
        <f ca="1">MID(HEX2BIN($V$15,4),COLUMN(D1),1)</f>
        <v>1</v>
      </c>
      <c r="Q17" s="64" t="str">
        <f ca="1">MID(HEX2BIN($W$15,4),COLUMN(A1),1)</f>
        <v>0</v>
      </c>
      <c r="R17" s="65" t="str">
        <f ca="1">MID(HEX2BIN($W$15,4),COLUMN(B1),1)</f>
        <v>1</v>
      </c>
      <c r="S17" s="65" t="str">
        <f ca="1">MID(HEX2BIN($W$15,4),COLUMN(C1),1)</f>
        <v>1</v>
      </c>
      <c r="T17" s="66" t="str">
        <f ca="1">MID(HEX2BIN($W$15,4),COLUMN(D1),1)</f>
        <v>1</v>
      </c>
      <c r="U17" s="64" t="str">
        <f ca="1">MID(HEX2BIN($X$15,4),COLUMN(A1),1)</f>
        <v>0</v>
      </c>
      <c r="V17" s="65" t="str">
        <f ca="1">MID(HEX2BIN($X$15,4),COLUMN(B1),1)</f>
        <v>0</v>
      </c>
      <c r="W17" s="65" t="str">
        <f ca="1">MID(HEX2BIN($X$15,4),COLUMN(C1),1)</f>
        <v>1</v>
      </c>
      <c r="X17" s="66" t="str">
        <f ca="1">MID(HEX2BIN($X$15,4),COLUMN(D1),1)</f>
        <v>1</v>
      </c>
      <c r="Y17" s="64" t="str">
        <f ca="1">MID(HEX2BIN($Y$15,4),COLUMN(A1),1)</f>
        <v>0</v>
      </c>
      <c r="Z17" s="65" t="str">
        <f ca="1">MID(HEX2BIN($Y$15,4),COLUMN(B1),1)</f>
        <v>1</v>
      </c>
      <c r="AA17" s="65" t="str">
        <f ca="1">MID(HEX2BIN($Y$15,4),COLUMN(C1),1)</f>
        <v>1</v>
      </c>
      <c r="AB17" s="66" t="str">
        <f ca="1">MID(HEX2BIN($Y$15,4),COLUMN(D1),1)</f>
        <v>1</v>
      </c>
      <c r="AC17" s="64" t="str">
        <f ca="1">MID(HEX2BIN($Z$15,4),COLUMN(A1),1)</f>
        <v>1</v>
      </c>
      <c r="AD17" s="65" t="str">
        <f ca="1">MID(HEX2BIN($Z$15,4),COLUMN(B1),1)</f>
        <v>0</v>
      </c>
      <c r="AE17" s="65" t="str">
        <f ca="1">MID(HEX2BIN($Z$15,4),COLUMN(C1),1)</f>
        <v>1</v>
      </c>
      <c r="AF17" s="66" t="str">
        <f ca="1">MID(HEX2BIN($Z$15,4),COLUMN(D1),1)</f>
        <v>1</v>
      </c>
      <c r="AG17" s="64" t="str">
        <f ca="1">MID(HEX2BIN($AA$15,4),COLUMN(A1),1)</f>
        <v>1</v>
      </c>
      <c r="AH17" s="65" t="str">
        <f ca="1">MID(HEX2BIN($AA$15,4),COLUMN(B1),1)</f>
        <v>1</v>
      </c>
      <c r="AI17" s="65" t="str">
        <f ca="1">MID(HEX2BIN($AA$15,4),COLUMN(C1),1)</f>
        <v>1</v>
      </c>
      <c r="AJ17" s="66" t="str">
        <f ca="1">MID(HEX2BIN($AA$15,4),COLUMN(D1),1)</f>
        <v>1</v>
      </c>
      <c r="AK17" s="64" t="str">
        <f ca="1">MID(HEX2BIN($AB$15,4),COLUMN(A1),1)</f>
        <v>0</v>
      </c>
      <c r="AL17" s="65" t="str">
        <f ca="1">MID(HEX2BIN($AB$15,4),COLUMN(B1),1)</f>
        <v>1</v>
      </c>
      <c r="AM17" s="65" t="str">
        <f ca="1">MID(HEX2BIN($AB$15,4),COLUMN(C1),1)</f>
        <v>1</v>
      </c>
      <c r="AN17" s="67" t="str">
        <f ca="1">MID(HEX2BIN($AB$15,4),COLUMN(D1),1)</f>
        <v>0</v>
      </c>
      <c r="AO17" s="27"/>
      <c r="AP17" s="145" t="s">
        <v>33</v>
      </c>
      <c r="AQ17" s="146"/>
      <c r="AR17" s="146"/>
      <c r="AS17" s="146"/>
      <c r="AT17" s="146"/>
      <c r="AU17" s="146"/>
      <c r="AV17" s="147"/>
      <c r="AW17" s="27"/>
      <c r="AX17" s="27"/>
      <c r="AY17" s="75"/>
      <c r="AZ17" s="27"/>
      <c r="EO17" s="27"/>
      <c r="EP17" s="27"/>
      <c r="EQ17" s="27"/>
      <c r="ER17" s="27"/>
      <c r="ES17" s="27"/>
      <c r="ET17" s="27"/>
      <c r="EU17" s="27"/>
      <c r="EV17" s="27"/>
      <c r="FT17" s="29"/>
      <c r="FU17" s="29"/>
    </row>
    <row r="18" spans="1:177" ht="28.2" customHeight="1" thickBot="1" x14ac:dyDescent="0.35">
      <c r="A18" s="74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148"/>
      <c r="AQ18" s="149"/>
      <c r="AR18" s="149"/>
      <c r="AS18" s="149"/>
      <c r="AT18" s="149"/>
      <c r="AU18" s="149"/>
      <c r="AV18" s="150"/>
      <c r="AW18" s="27"/>
      <c r="AX18" s="27"/>
      <c r="AY18" s="75"/>
      <c r="AZ18" s="27"/>
      <c r="EO18" s="27"/>
      <c r="EP18" s="27"/>
      <c r="EQ18" s="27"/>
      <c r="ER18" s="27"/>
      <c r="ES18" s="27"/>
      <c r="ET18" s="27"/>
      <c r="EU18" s="27"/>
      <c r="EV18" s="27"/>
      <c r="FT18" s="29"/>
      <c r="FU18" s="29"/>
    </row>
    <row r="19" spans="1:177" ht="28.2" customHeight="1" thickBot="1" x14ac:dyDescent="0.35">
      <c r="A19" s="74"/>
      <c r="B19" s="27"/>
      <c r="C19" s="27"/>
      <c r="D19" s="27"/>
      <c r="E19" s="143" t="s">
        <v>37</v>
      </c>
      <c r="F19" s="144"/>
      <c r="G19" s="144"/>
      <c r="H19" s="107"/>
      <c r="I19" s="64" t="str">
        <f ca="1">T17</f>
        <v>1</v>
      </c>
      <c r="J19" s="65" t="str">
        <f t="shared" ref="J19:AC19" ca="1" si="14">U17</f>
        <v>0</v>
      </c>
      <c r="K19" s="65" t="str">
        <f t="shared" ca="1" si="14"/>
        <v>0</v>
      </c>
      <c r="L19" s="67" t="str">
        <f t="shared" ca="1" si="14"/>
        <v>1</v>
      </c>
      <c r="M19" s="64" t="str">
        <f t="shared" ca="1" si="14"/>
        <v>1</v>
      </c>
      <c r="N19" s="65" t="str">
        <f t="shared" ca="1" si="14"/>
        <v>0</v>
      </c>
      <c r="O19" s="65" t="str">
        <f t="shared" ca="1" si="14"/>
        <v>1</v>
      </c>
      <c r="P19" s="67" t="str">
        <f t="shared" ca="1" si="14"/>
        <v>1</v>
      </c>
      <c r="Q19" s="64" t="str">
        <f t="shared" ca="1" si="14"/>
        <v>1</v>
      </c>
      <c r="R19" s="65" t="str">
        <f t="shared" ca="1" si="14"/>
        <v>1</v>
      </c>
      <c r="S19" s="65" t="str">
        <f t="shared" ca="1" si="14"/>
        <v>0</v>
      </c>
      <c r="T19" s="67" t="str">
        <f t="shared" ca="1" si="14"/>
        <v>1</v>
      </c>
      <c r="U19" s="64" t="str">
        <f t="shared" ca="1" si="14"/>
        <v>1</v>
      </c>
      <c r="V19" s="65" t="str">
        <f t="shared" ca="1" si="14"/>
        <v>1</v>
      </c>
      <c r="W19" s="65" t="str">
        <f t="shared" ca="1" si="14"/>
        <v>1</v>
      </c>
      <c r="X19" s="67" t="str">
        <f t="shared" ca="1" si="14"/>
        <v>1</v>
      </c>
      <c r="Y19" s="64" t="str">
        <f t="shared" ca="1" si="14"/>
        <v>1</v>
      </c>
      <c r="Z19" s="65" t="str">
        <f t="shared" ca="1" si="14"/>
        <v>0</v>
      </c>
      <c r="AA19" s="65" t="str">
        <f t="shared" ca="1" si="14"/>
        <v>1</v>
      </c>
      <c r="AB19" s="67" t="str">
        <f t="shared" ca="1" si="14"/>
        <v>1</v>
      </c>
      <c r="AC19" s="64" t="str">
        <f t="shared" ca="1" si="14"/>
        <v>0</v>
      </c>
      <c r="AD19" s="65" t="str">
        <f ca="1">I17</f>
        <v>0</v>
      </c>
      <c r="AE19" s="65" t="str">
        <f t="shared" ref="AE19:AN19" ca="1" si="15">J17</f>
        <v>1</v>
      </c>
      <c r="AF19" s="67" t="str">
        <f t="shared" ca="1" si="15"/>
        <v>1</v>
      </c>
      <c r="AG19" s="64" t="str">
        <f t="shared" ca="1" si="15"/>
        <v>0</v>
      </c>
      <c r="AH19" s="65" t="str">
        <f t="shared" ca="1" si="15"/>
        <v>1</v>
      </c>
      <c r="AI19" s="65" t="str">
        <f t="shared" ca="1" si="15"/>
        <v>0</v>
      </c>
      <c r="AJ19" s="67" t="str">
        <f t="shared" ca="1" si="15"/>
        <v>1</v>
      </c>
      <c r="AK19" s="68" t="str">
        <f t="shared" ca="1" si="15"/>
        <v>1</v>
      </c>
      <c r="AL19" s="65" t="str">
        <f t="shared" ca="1" si="15"/>
        <v>0</v>
      </c>
      <c r="AM19" s="65" t="str">
        <f t="shared" ca="1" si="15"/>
        <v>1</v>
      </c>
      <c r="AN19" s="67" t="str">
        <f t="shared" ca="1" si="15"/>
        <v>1</v>
      </c>
      <c r="AO19" s="27"/>
      <c r="AP19" s="151"/>
      <c r="AQ19" s="152"/>
      <c r="AR19" s="152"/>
      <c r="AS19" s="152"/>
      <c r="AT19" s="152"/>
      <c r="AU19" s="152"/>
      <c r="AV19" s="153"/>
      <c r="AW19" s="27"/>
      <c r="AX19" s="27"/>
      <c r="AY19" s="75"/>
      <c r="AZ19" s="27"/>
      <c r="EO19" s="27"/>
      <c r="EP19" s="27"/>
      <c r="EQ19" s="27"/>
      <c r="ER19" s="27"/>
      <c r="ES19" s="27"/>
      <c r="ET19" s="27"/>
      <c r="EU19" s="27"/>
      <c r="EV19" s="27"/>
      <c r="FT19" s="29"/>
      <c r="FU19" s="29"/>
    </row>
    <row r="20" spans="1:177" ht="28.2" customHeight="1" thickBot="1" x14ac:dyDescent="0.35">
      <c r="A20" s="74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75"/>
      <c r="AZ20" s="27"/>
      <c r="EO20" s="27"/>
      <c r="EP20" s="27"/>
      <c r="EQ20" s="27"/>
      <c r="ER20" s="27"/>
      <c r="ES20" s="27"/>
      <c r="ET20" s="27"/>
      <c r="EU20" s="27"/>
      <c r="EV20" s="27"/>
      <c r="FT20" s="29" t="str">
        <f>CONCATENATE(BIN2HEX(CONCATENATE(I23,J23,K23,L23,M23,N23,O23,P23)), BIN2HEX(CONCATENATE(Q23,R23,S23,T23,U23,V23,W23,X23)), BIN2HEX(CONCATENATE(Y23,Z23,AA23,AB23,AC23,AD23,AE23,AF23)), BIN2HEX(CONCATENATE(AG23,AH23,AI23,AJ23,AK23,AL23,AM23,AN23)))</f>
        <v>6A1D66D5</v>
      </c>
      <c r="FU20" s="29"/>
    </row>
    <row r="21" spans="1:177" ht="28.2" customHeight="1" thickBot="1" x14ac:dyDescent="0.35">
      <c r="A21" s="74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63" t="str">
        <f t="shared" ref="U21:AB21" ca="1" si="16">MID($FT$16, COLUMN(A3),1)</f>
        <v>9</v>
      </c>
      <c r="V21" s="63" t="str">
        <f t="shared" ca="1" si="16"/>
        <v>B</v>
      </c>
      <c r="W21" s="63" t="str">
        <f t="shared" ca="1" si="16"/>
        <v>D</v>
      </c>
      <c r="X21" s="63" t="str">
        <f t="shared" ca="1" si="16"/>
        <v>F</v>
      </c>
      <c r="Y21" s="63" t="str">
        <f t="shared" ca="1" si="16"/>
        <v>B</v>
      </c>
      <c r="Z21" s="63" t="str">
        <f t="shared" ca="1" si="16"/>
        <v>3</v>
      </c>
      <c r="AA21" s="63" t="str">
        <f t="shared" ca="1" si="16"/>
        <v>5</v>
      </c>
      <c r="AB21" s="63" t="str">
        <f t="shared" ca="1" si="16"/>
        <v>B</v>
      </c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75"/>
      <c r="AZ21" s="27"/>
      <c r="EO21" s="27"/>
      <c r="EP21" s="27"/>
      <c r="EQ21" s="27"/>
      <c r="ER21" s="27"/>
      <c r="ES21" s="27"/>
      <c r="ET21" s="27"/>
      <c r="EU21" s="27"/>
      <c r="EV21" s="27"/>
      <c r="FT21" s="29"/>
      <c r="FU21" s="29"/>
    </row>
    <row r="22" spans="1:177" ht="28.2" customHeight="1" thickBot="1" x14ac:dyDescent="0.35">
      <c r="A22" s="74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75"/>
      <c r="AZ22" s="27"/>
      <c r="EO22" s="27"/>
      <c r="EP22" s="27"/>
      <c r="EQ22" s="27"/>
      <c r="ER22" s="27"/>
      <c r="ES22" s="27"/>
      <c r="ET22" s="27"/>
      <c r="EU22" s="27"/>
      <c r="EV22" s="27"/>
      <c r="FT22" s="29" t="str">
        <f ca="1">CONCATENATE(BIN2HEX(CONCATENATE(I25,J25,K25,L25,M25,N25,O25,P25)), BIN2HEX(CONCATENATE(Q25,R25,S25,T25,U25,V25,W25,X25)), BIN2HEX(CONCATENATE(Y25,Z25,AA25,AB25,AC25,AD25,AE25,AF25)), BIN2HEX(CONCATENATE(AG25,AH25,AI25,AJ25,AK25,AL25,AM25,AN25)))</f>
        <v>F1C2D58E</v>
      </c>
      <c r="FU22" s="29"/>
    </row>
    <row r="23" spans="1:177" ht="28.2" customHeight="1" thickBot="1" x14ac:dyDescent="0.35">
      <c r="A23" s="74"/>
      <c r="B23" s="27"/>
      <c r="C23" s="27"/>
      <c r="D23" s="27"/>
      <c r="E23" s="143" t="s">
        <v>27</v>
      </c>
      <c r="F23" s="144"/>
      <c r="G23" s="144"/>
      <c r="H23" s="107"/>
      <c r="I23" s="64" t="str">
        <f>MID(HEX2BIN($B$4,8), COLUMN(A15),1)</f>
        <v>0</v>
      </c>
      <c r="J23" s="65" t="str">
        <f>MID(HEX2BIN($B$4,8), COLUMN(B15),1)</f>
        <v>1</v>
      </c>
      <c r="K23" s="65" t="str">
        <f>MID(HEX2BIN($B$4,8), COLUMN(C15),1)</f>
        <v>1</v>
      </c>
      <c r="L23" s="65" t="str">
        <f>MID(HEX2BIN($B$4,8), COLUMN(D15),1)</f>
        <v>0</v>
      </c>
      <c r="M23" s="65" t="str">
        <f>MID(HEX2BIN($B$4,8), COLUMN(E16),1)</f>
        <v>1</v>
      </c>
      <c r="N23" s="65" t="str">
        <f>MID(HEX2BIN($B$4,8), COLUMN(F16),1)</f>
        <v>0</v>
      </c>
      <c r="O23" s="65" t="str">
        <f>MID(HEX2BIN($B$4,8), COLUMN(G16),1)</f>
        <v>1</v>
      </c>
      <c r="P23" s="65" t="str">
        <f>MID(HEX2BIN($B$4,8), COLUMN(H16),1)</f>
        <v>0</v>
      </c>
      <c r="Q23" s="65" t="str">
        <f>MID(HEX2BIN($C$4,8), COLUMN(A15),1)</f>
        <v>0</v>
      </c>
      <c r="R23" s="65" t="str">
        <f>MID(HEX2BIN($C$4,8), COLUMN(B15),1)</f>
        <v>0</v>
      </c>
      <c r="S23" s="65" t="str">
        <f>MID(HEX2BIN($C$4,8), COLUMN(C15),1)</f>
        <v>0</v>
      </c>
      <c r="T23" s="65" t="str">
        <f>MID(HEX2BIN($C$4,8), COLUMN(D15),1)</f>
        <v>1</v>
      </c>
      <c r="U23" s="65" t="str">
        <f>MID(HEX2BIN($C$4,8), COLUMN(E16),1)</f>
        <v>1</v>
      </c>
      <c r="V23" s="65" t="str">
        <f>MID(HEX2BIN($C$4,8), COLUMN(F16),1)</f>
        <v>1</v>
      </c>
      <c r="W23" s="65" t="str">
        <f>MID(HEX2BIN($C$4,8), COLUMN(G16),1)</f>
        <v>0</v>
      </c>
      <c r="X23" s="65" t="str">
        <f>MID(HEX2BIN($C$4,8), COLUMN(H16),1)</f>
        <v>1</v>
      </c>
      <c r="Y23" s="65" t="str">
        <f>MID(HEX2BIN($D$4,8), COLUMN(A15),1)</f>
        <v>0</v>
      </c>
      <c r="Z23" s="65" t="str">
        <f>MID(HEX2BIN($D$4,8), COLUMN(B15),1)</f>
        <v>1</v>
      </c>
      <c r="AA23" s="65" t="str">
        <f>MID(HEX2BIN($D$4,8), COLUMN(C15),1)</f>
        <v>1</v>
      </c>
      <c r="AB23" s="65" t="str">
        <f>MID(HEX2BIN($D$4,8), COLUMN(D15),1)</f>
        <v>0</v>
      </c>
      <c r="AC23" s="65" t="str">
        <f>MID(HEX2BIN($D$4,8), COLUMN(E16),1)</f>
        <v>0</v>
      </c>
      <c r="AD23" s="65" t="str">
        <f>MID(HEX2BIN($D$4,8), COLUMN(F16),1)</f>
        <v>1</v>
      </c>
      <c r="AE23" s="65" t="str">
        <f>MID(HEX2BIN($D$4,8), COLUMN(G16),1)</f>
        <v>1</v>
      </c>
      <c r="AF23" s="65" t="str">
        <f>MID(HEX2BIN($D$4,8), COLUMN(H16),1)</f>
        <v>0</v>
      </c>
      <c r="AG23" s="65" t="str">
        <f>MID(HEX2BIN($E$4,8), COLUMN(A15),1)</f>
        <v>1</v>
      </c>
      <c r="AH23" s="65" t="str">
        <f>MID(HEX2BIN($E$4,8), COLUMN(B15),1)</f>
        <v>1</v>
      </c>
      <c r="AI23" s="65" t="str">
        <f>MID(HEX2BIN($E$4,8), COLUMN(C15),1)</f>
        <v>0</v>
      </c>
      <c r="AJ23" s="65" t="str">
        <f>MID(HEX2BIN($E$4,8), COLUMN(D15),1)</f>
        <v>1</v>
      </c>
      <c r="AK23" s="65" t="str">
        <f>MID(HEX2BIN($E$4,8), COLUMN(E16),1)</f>
        <v>0</v>
      </c>
      <c r="AL23" s="65" t="str">
        <f>MID(HEX2BIN($E$4,8), COLUMN(F16),1)</f>
        <v>1</v>
      </c>
      <c r="AM23" s="65" t="str">
        <f>MID(HEX2BIN($E$4,8), COLUMN(G16),1)</f>
        <v>0</v>
      </c>
      <c r="AN23" s="67" t="str">
        <f>MID(HEX2BIN($E$4,8), COLUMN(H16),1)</f>
        <v>1</v>
      </c>
      <c r="AO23" s="27"/>
      <c r="AP23" s="145" t="s">
        <v>38</v>
      </c>
      <c r="AQ23" s="146"/>
      <c r="AR23" s="146"/>
      <c r="AS23" s="146"/>
      <c r="AT23" s="146"/>
      <c r="AU23" s="146"/>
      <c r="AV23" s="147"/>
      <c r="AW23" s="27"/>
      <c r="AX23" s="27"/>
      <c r="AY23" s="75"/>
      <c r="AZ23" s="27"/>
      <c r="EO23" s="27"/>
      <c r="EP23" s="27"/>
      <c r="EQ23" s="27"/>
      <c r="ER23" s="27"/>
      <c r="ES23" s="27"/>
      <c r="ET23" s="27"/>
      <c r="EU23" s="27"/>
      <c r="EV23" s="27"/>
      <c r="FT23" s="29"/>
      <c r="FU23" s="29"/>
    </row>
    <row r="24" spans="1:177" ht="28.2" customHeight="1" thickBot="1" x14ac:dyDescent="0.35">
      <c r="A24" s="74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148"/>
      <c r="AQ24" s="149"/>
      <c r="AR24" s="149"/>
      <c r="AS24" s="149"/>
      <c r="AT24" s="149"/>
      <c r="AU24" s="149"/>
      <c r="AV24" s="150"/>
      <c r="AW24" s="27"/>
      <c r="AX24" s="27"/>
      <c r="AY24" s="75"/>
      <c r="AZ24" s="27"/>
      <c r="EO24" s="27"/>
      <c r="EP24" s="27"/>
      <c r="EQ24" s="27"/>
      <c r="ER24" s="27"/>
      <c r="ES24" s="27"/>
      <c r="ET24" s="27"/>
      <c r="EU24" s="27"/>
      <c r="EV24" s="27"/>
      <c r="FT24" s="29"/>
      <c r="FU24" s="29"/>
    </row>
    <row r="25" spans="1:177" ht="28.2" customHeight="1" thickBot="1" x14ac:dyDescent="0.35">
      <c r="A25" s="74"/>
      <c r="B25" s="27"/>
      <c r="C25" s="27"/>
      <c r="D25" s="27"/>
      <c r="E25" s="108"/>
      <c r="F25" s="108"/>
      <c r="G25" s="108"/>
      <c r="H25" s="27"/>
      <c r="I25" s="64">
        <f ca="1">IF(_xlfn.XOR(VALUE(I19),VALUE(I23)),1,0)</f>
        <v>1</v>
      </c>
      <c r="J25" s="65">
        <f t="shared" ref="J25:AN25" ca="1" si="17">IF(_xlfn.XOR(VALUE(J19),VALUE(J23)),1,0)</f>
        <v>1</v>
      </c>
      <c r="K25" s="65">
        <f t="shared" ca="1" si="17"/>
        <v>1</v>
      </c>
      <c r="L25" s="65">
        <f t="shared" ca="1" si="17"/>
        <v>1</v>
      </c>
      <c r="M25" s="65">
        <f t="shared" ca="1" si="17"/>
        <v>0</v>
      </c>
      <c r="N25" s="65">
        <f t="shared" ca="1" si="17"/>
        <v>0</v>
      </c>
      <c r="O25" s="65">
        <f t="shared" ca="1" si="17"/>
        <v>0</v>
      </c>
      <c r="P25" s="65">
        <f t="shared" ca="1" si="17"/>
        <v>1</v>
      </c>
      <c r="Q25" s="65">
        <f t="shared" ca="1" si="17"/>
        <v>1</v>
      </c>
      <c r="R25" s="65">
        <f t="shared" ca="1" si="17"/>
        <v>1</v>
      </c>
      <c r="S25" s="65">
        <f t="shared" ca="1" si="17"/>
        <v>0</v>
      </c>
      <c r="T25" s="65">
        <f t="shared" ca="1" si="17"/>
        <v>0</v>
      </c>
      <c r="U25" s="65">
        <f t="shared" ca="1" si="17"/>
        <v>0</v>
      </c>
      <c r="V25" s="65">
        <f t="shared" ca="1" si="17"/>
        <v>0</v>
      </c>
      <c r="W25" s="65">
        <f t="shared" ca="1" si="17"/>
        <v>1</v>
      </c>
      <c r="X25" s="65">
        <f t="shared" ca="1" si="17"/>
        <v>0</v>
      </c>
      <c r="Y25" s="65">
        <f t="shared" ca="1" si="17"/>
        <v>1</v>
      </c>
      <c r="Z25" s="65">
        <f t="shared" ca="1" si="17"/>
        <v>1</v>
      </c>
      <c r="AA25" s="65">
        <f t="shared" ca="1" si="17"/>
        <v>0</v>
      </c>
      <c r="AB25" s="65">
        <f t="shared" ca="1" si="17"/>
        <v>1</v>
      </c>
      <c r="AC25" s="65">
        <f t="shared" ca="1" si="17"/>
        <v>0</v>
      </c>
      <c r="AD25" s="65">
        <f t="shared" ca="1" si="17"/>
        <v>1</v>
      </c>
      <c r="AE25" s="65">
        <f t="shared" ca="1" si="17"/>
        <v>0</v>
      </c>
      <c r="AF25" s="65">
        <f t="shared" ca="1" si="17"/>
        <v>1</v>
      </c>
      <c r="AG25" s="65">
        <f t="shared" ca="1" si="17"/>
        <v>1</v>
      </c>
      <c r="AH25" s="65">
        <f t="shared" ca="1" si="17"/>
        <v>0</v>
      </c>
      <c r="AI25" s="65">
        <f t="shared" ca="1" si="17"/>
        <v>0</v>
      </c>
      <c r="AJ25" s="65">
        <f t="shared" ca="1" si="17"/>
        <v>0</v>
      </c>
      <c r="AK25" s="65">
        <f t="shared" ca="1" si="17"/>
        <v>1</v>
      </c>
      <c r="AL25" s="65">
        <f t="shared" ca="1" si="17"/>
        <v>1</v>
      </c>
      <c r="AM25" s="65">
        <f t="shared" ca="1" si="17"/>
        <v>1</v>
      </c>
      <c r="AN25" s="67">
        <f t="shared" ca="1" si="17"/>
        <v>0</v>
      </c>
      <c r="AO25" s="27"/>
      <c r="AP25" s="151"/>
      <c r="AQ25" s="152"/>
      <c r="AR25" s="152"/>
      <c r="AS25" s="152"/>
      <c r="AT25" s="152"/>
      <c r="AU25" s="152"/>
      <c r="AV25" s="153"/>
      <c r="AW25" s="27"/>
      <c r="AX25" s="27"/>
      <c r="AY25" s="75"/>
      <c r="AZ25" s="27"/>
      <c r="EO25" s="27"/>
      <c r="EP25" s="27"/>
      <c r="EQ25" s="27"/>
      <c r="ER25" s="27"/>
      <c r="ES25" s="27"/>
      <c r="ET25" s="27"/>
      <c r="EU25" s="27"/>
      <c r="EV25" s="27"/>
      <c r="FT25" s="29"/>
      <c r="FU25" s="29"/>
    </row>
    <row r="26" spans="1:177" ht="28.2" customHeight="1" thickBot="1" x14ac:dyDescent="0.35">
      <c r="A26" s="74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75"/>
      <c r="AZ26" s="27"/>
      <c r="EO26" s="27"/>
      <c r="EP26" s="27"/>
      <c r="EQ26" s="27"/>
      <c r="ER26" s="27"/>
      <c r="ES26" s="27"/>
      <c r="ET26" s="27"/>
      <c r="EU26" s="27"/>
      <c r="EV26" s="27"/>
      <c r="FT26" s="29"/>
      <c r="FU26" s="29"/>
    </row>
    <row r="27" spans="1:177" ht="28.2" customHeight="1" thickBot="1" x14ac:dyDescent="0.35">
      <c r="A27" s="74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99" t="str">
        <f ca="1">Y29</f>
        <v>F1</v>
      </c>
      <c r="X27" s="100" t="str">
        <f ca="1">Z29</f>
        <v>C2</v>
      </c>
      <c r="Y27" s="100" t="str">
        <f ca="1">AA29</f>
        <v>D5</v>
      </c>
      <c r="Z27" s="101" t="str">
        <f ca="1">AB29</f>
        <v>8E</v>
      </c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145" t="s">
        <v>36</v>
      </c>
      <c r="AQ27" s="146"/>
      <c r="AR27" s="146"/>
      <c r="AS27" s="146"/>
      <c r="AT27" s="146"/>
      <c r="AU27" s="146"/>
      <c r="AV27" s="147"/>
      <c r="AW27" s="27"/>
      <c r="AX27" s="27"/>
      <c r="AY27" s="75"/>
      <c r="AZ27" s="27"/>
      <c r="EO27" s="27"/>
      <c r="EP27" s="27"/>
      <c r="EQ27" s="27"/>
      <c r="ER27" s="27"/>
      <c r="ES27" s="27"/>
      <c r="ET27" s="27"/>
      <c r="EU27" s="27"/>
      <c r="EV27" s="27"/>
      <c r="FT27" s="29"/>
      <c r="FU27" s="29"/>
    </row>
    <row r="28" spans="1:177" ht="28.2" customHeight="1" thickBot="1" x14ac:dyDescent="0.35">
      <c r="A28" s="74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148"/>
      <c r="AQ28" s="149"/>
      <c r="AR28" s="149"/>
      <c r="AS28" s="149"/>
      <c r="AT28" s="149"/>
      <c r="AU28" s="149"/>
      <c r="AV28" s="150"/>
      <c r="AW28" s="27"/>
      <c r="AX28" s="27"/>
      <c r="AY28" s="75"/>
      <c r="AZ28" s="27"/>
      <c r="EO28" s="27"/>
      <c r="EP28" s="27"/>
      <c r="EQ28" s="27"/>
      <c r="ER28" s="27"/>
      <c r="ES28" s="27"/>
      <c r="ET28" s="27"/>
      <c r="EU28" s="27"/>
      <c r="EV28" s="27"/>
    </row>
    <row r="29" spans="1:177" ht="28.2" customHeight="1" thickBot="1" x14ac:dyDescent="0.35">
      <c r="A29" s="74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104" t="str">
        <f>F4</f>
        <v>BA</v>
      </c>
      <c r="V29" s="105" t="str">
        <f>G4</f>
        <v>6A</v>
      </c>
      <c r="W29" s="105">
        <f>H4</f>
        <v>20</v>
      </c>
      <c r="X29" s="106" t="str">
        <f>I4</f>
        <v>E2</v>
      </c>
      <c r="Y29" s="102" t="str">
        <f ca="1">MID($FT$22,1,2)</f>
        <v>F1</v>
      </c>
      <c r="Z29" s="102" t="str">
        <f ca="1">MID($FT$22,3,2)</f>
        <v>C2</v>
      </c>
      <c r="AA29" s="102" t="str">
        <f ca="1">MID($FT$22,5,2)</f>
        <v>D5</v>
      </c>
      <c r="AB29" s="103" t="str">
        <f ca="1">MID($FT$22,7,2)</f>
        <v>8E</v>
      </c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151"/>
      <c r="AQ29" s="152"/>
      <c r="AR29" s="152"/>
      <c r="AS29" s="152"/>
      <c r="AT29" s="152"/>
      <c r="AU29" s="152"/>
      <c r="AV29" s="153"/>
      <c r="AW29" s="27"/>
      <c r="AX29" s="27"/>
      <c r="AY29" s="75"/>
      <c r="AZ29" s="27"/>
      <c r="EO29" s="27"/>
      <c r="EP29" s="27"/>
      <c r="EQ29" s="27"/>
      <c r="ER29" s="27"/>
      <c r="ES29" s="27"/>
      <c r="ET29" s="27"/>
      <c r="EU29" s="27"/>
      <c r="EV29" s="27"/>
    </row>
    <row r="30" spans="1:177" ht="28.2" customHeight="1" thickBot="1" x14ac:dyDescent="0.35">
      <c r="A30" s="79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154" t="s">
        <v>34</v>
      </c>
      <c r="V30" s="154"/>
      <c r="W30" s="154"/>
      <c r="X30" s="154"/>
      <c r="Y30" s="154" t="s">
        <v>35</v>
      </c>
      <c r="Z30" s="154"/>
      <c r="AA30" s="154"/>
      <c r="AB30" s="154"/>
      <c r="AC30" s="81"/>
      <c r="AD30" s="81"/>
      <c r="AE30" s="81"/>
      <c r="AF30" s="81"/>
      <c r="AG30" s="81"/>
      <c r="AH30" s="81"/>
      <c r="AI30" s="81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3"/>
      <c r="AX30" s="83"/>
      <c r="AY30" s="84"/>
      <c r="AZ30" s="27"/>
      <c r="EO30" s="27"/>
      <c r="EP30" s="27"/>
      <c r="EQ30" s="27"/>
      <c r="ER30" s="27"/>
      <c r="ES30" s="27"/>
      <c r="ET30" s="27"/>
      <c r="EU30" s="27"/>
      <c r="EV30" s="27"/>
    </row>
    <row r="31" spans="1:177" ht="28.2" customHeight="1" x14ac:dyDescent="0.3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EO31" s="27"/>
      <c r="EP31" s="27"/>
      <c r="EQ31" s="27"/>
      <c r="ER31" s="27"/>
      <c r="ES31" s="27"/>
      <c r="ET31" s="27"/>
      <c r="EU31" s="27"/>
      <c r="EV31" s="27"/>
    </row>
    <row r="32" spans="1:177" ht="28.2" customHeight="1" x14ac:dyDescent="0.3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EO32" s="27"/>
      <c r="EP32" s="27"/>
      <c r="EQ32" s="27"/>
      <c r="ER32" s="27"/>
      <c r="ES32" s="27"/>
      <c r="ET32" s="27"/>
      <c r="EU32" s="27"/>
      <c r="EV32" s="27"/>
    </row>
    <row r="33" spans="1:153" ht="28.2" customHeight="1" x14ac:dyDescent="0.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EO33" s="27"/>
      <c r="EP33" s="27"/>
      <c r="EQ33" s="27"/>
      <c r="ER33" s="27"/>
      <c r="ES33" s="27"/>
      <c r="ET33" s="27"/>
      <c r="EU33" s="27"/>
      <c r="EV33" s="27"/>
    </row>
    <row r="34" spans="1:153" ht="28.2" customHeigh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EO34" s="27"/>
      <c r="EP34" s="27"/>
      <c r="EQ34" s="27"/>
      <c r="ER34" s="27"/>
      <c r="ES34" s="27"/>
      <c r="ET34" s="27"/>
      <c r="EU34" s="27"/>
      <c r="EV34" s="27"/>
    </row>
    <row r="35" spans="1:153" ht="28.2" customHeight="1" x14ac:dyDescent="0.3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EO35" s="27"/>
      <c r="EP35" s="27"/>
      <c r="EQ35" s="27"/>
      <c r="ER35" s="27"/>
      <c r="ES35" s="27"/>
      <c r="ET35" s="27"/>
      <c r="EU35" s="27"/>
      <c r="EV35" s="27"/>
    </row>
    <row r="36" spans="1:153" ht="28.2" customHeight="1" x14ac:dyDescent="0.3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EO36" s="27"/>
      <c r="EP36" s="27"/>
      <c r="EQ36" s="27"/>
      <c r="ER36" s="27"/>
      <c r="ES36" s="27"/>
      <c r="ET36" s="27"/>
      <c r="EU36" s="27"/>
      <c r="EV36" s="27"/>
      <c r="EW36" s="27"/>
    </row>
    <row r="37" spans="1:153" ht="28.2" customHeight="1" x14ac:dyDescent="0.3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EO37" s="27"/>
      <c r="EP37" s="27"/>
      <c r="EQ37" s="27"/>
      <c r="ER37" s="27"/>
      <c r="ES37" s="27"/>
      <c r="ET37" s="27"/>
      <c r="EU37" s="27"/>
      <c r="EV37" s="27"/>
      <c r="EW37" s="27"/>
    </row>
    <row r="38" spans="1:153" ht="28.2" customHeight="1" x14ac:dyDescent="0.3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EO38" s="27"/>
      <c r="EP38" s="27"/>
      <c r="EQ38" s="27"/>
      <c r="ER38" s="27"/>
      <c r="ES38" s="27"/>
      <c r="ET38" s="27"/>
      <c r="EU38" s="27"/>
      <c r="EV38" s="27"/>
      <c r="EW38" s="27"/>
    </row>
    <row r="39" spans="1:153" ht="28.2" customHeight="1" x14ac:dyDescent="0.3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EO39" s="27"/>
      <c r="EP39" s="27"/>
      <c r="EQ39" s="27"/>
      <c r="ER39" s="27"/>
      <c r="ES39" s="27"/>
      <c r="ET39" s="27"/>
      <c r="EU39" s="27"/>
      <c r="EV39" s="27"/>
      <c r="EW39" s="27"/>
    </row>
    <row r="40" spans="1:153" ht="28.2" customHeight="1" x14ac:dyDescent="0.3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EO40" s="27"/>
      <c r="EP40" s="27"/>
      <c r="EQ40" s="27"/>
      <c r="ER40" s="27"/>
      <c r="ES40" s="27"/>
      <c r="ET40" s="27"/>
      <c r="EU40" s="27"/>
      <c r="EV40" s="27"/>
      <c r="EW40" s="27"/>
    </row>
    <row r="41" spans="1:153" ht="28.2" customHeight="1" x14ac:dyDescent="0.3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EO41" s="27"/>
      <c r="EP41" s="27"/>
      <c r="EQ41" s="27"/>
      <c r="ER41" s="27"/>
      <c r="ES41" s="27"/>
      <c r="ET41" s="27"/>
      <c r="EU41" s="27"/>
      <c r="EV41" s="27"/>
      <c r="EW41" s="27"/>
    </row>
    <row r="42" spans="1:153" ht="28.2" customHeight="1" x14ac:dyDescent="0.3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EO42" s="27"/>
      <c r="EP42" s="27"/>
      <c r="EQ42" s="27"/>
      <c r="ER42" s="27"/>
      <c r="ES42" s="27"/>
      <c r="ET42" s="27"/>
      <c r="EU42" s="27"/>
      <c r="EV42" s="27"/>
      <c r="EW42" s="27"/>
    </row>
    <row r="43" spans="1:153" ht="28.2" customHeight="1" x14ac:dyDescent="0.3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EO43" s="27"/>
      <c r="EP43" s="27"/>
      <c r="EQ43" s="27"/>
      <c r="ER43" s="27"/>
      <c r="ES43" s="27"/>
      <c r="ET43" s="27"/>
      <c r="EU43" s="27"/>
      <c r="EV43" s="27"/>
      <c r="EW43" s="27"/>
    </row>
    <row r="44" spans="1:153" ht="28.2" customHeight="1" x14ac:dyDescent="0.3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EO44" s="27"/>
      <c r="EP44" s="27"/>
      <c r="EQ44" s="27"/>
      <c r="ER44" s="27"/>
      <c r="ES44" s="27"/>
      <c r="ET44" s="27"/>
      <c r="EU44" s="27"/>
      <c r="EV44" s="27"/>
      <c r="EW44" s="27"/>
    </row>
    <row r="45" spans="1:153" ht="28.2" customHeight="1" x14ac:dyDescent="0.3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EO45" s="27"/>
      <c r="EP45" s="27"/>
      <c r="EQ45" s="27"/>
      <c r="ER45" s="27"/>
      <c r="ES45" s="27"/>
      <c r="ET45" s="27"/>
      <c r="EU45" s="27"/>
      <c r="EV45" s="27"/>
      <c r="EW45" s="27"/>
    </row>
    <row r="46" spans="1:153" ht="28.2" customHeight="1" x14ac:dyDescent="0.3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EO46" s="27"/>
      <c r="EP46" s="27"/>
      <c r="EQ46" s="27"/>
      <c r="ER46" s="27"/>
      <c r="ES46" s="27"/>
      <c r="ET46" s="27"/>
      <c r="EU46" s="27"/>
      <c r="EV46" s="27"/>
      <c r="EW46" s="27"/>
    </row>
    <row r="47" spans="1:153" ht="28.2" customHeight="1" x14ac:dyDescent="0.3"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EO47" s="27"/>
      <c r="EP47" s="27"/>
      <c r="EQ47" s="27"/>
      <c r="ER47" s="27"/>
      <c r="ES47" s="27"/>
      <c r="ET47" s="27"/>
      <c r="EU47" s="27"/>
      <c r="EV47" s="27"/>
      <c r="EW47" s="27"/>
    </row>
    <row r="48" spans="1:153" ht="28.2" customHeight="1" x14ac:dyDescent="0.3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EO48" s="27"/>
      <c r="EP48" s="27"/>
      <c r="EQ48" s="27"/>
      <c r="ER48" s="27"/>
      <c r="ES48" s="27"/>
      <c r="ET48" s="27"/>
      <c r="EU48" s="27"/>
      <c r="EV48" s="27"/>
      <c r="EW48" s="27"/>
    </row>
    <row r="49" spans="2:153" ht="28.2" customHeight="1" x14ac:dyDescent="0.3"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EO49" s="27"/>
      <c r="EP49" s="27"/>
      <c r="EQ49" s="27"/>
      <c r="ER49" s="27"/>
      <c r="ES49" s="27"/>
      <c r="ET49" s="27"/>
      <c r="EU49" s="27"/>
      <c r="EV49" s="27"/>
      <c r="EW49" s="27"/>
    </row>
    <row r="50" spans="2:153" ht="28.2" customHeight="1" x14ac:dyDescent="0.3"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EO50" s="27"/>
      <c r="EP50" s="27"/>
      <c r="EQ50" s="27"/>
      <c r="ER50" s="27"/>
      <c r="ES50" s="27"/>
      <c r="ET50" s="27"/>
      <c r="EU50" s="27"/>
      <c r="EV50" s="27"/>
      <c r="EW50" s="27"/>
    </row>
    <row r="51" spans="2:153" ht="28.2" customHeight="1" x14ac:dyDescent="0.3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EO51" s="27"/>
      <c r="EP51" s="27"/>
      <c r="EQ51" s="27"/>
      <c r="ER51" s="27"/>
      <c r="ES51" s="27"/>
      <c r="ET51" s="27"/>
      <c r="EU51" s="27"/>
      <c r="EV51" s="27"/>
      <c r="EW51" s="27"/>
    </row>
    <row r="52" spans="2:153" ht="28.2" customHeight="1" x14ac:dyDescent="0.3"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EO52" s="27"/>
      <c r="EP52" s="27"/>
      <c r="EQ52" s="27"/>
      <c r="ER52" s="27"/>
      <c r="ES52" s="27"/>
      <c r="ET52" s="27"/>
      <c r="EU52" s="27"/>
      <c r="EV52" s="27"/>
      <c r="EW52" s="27"/>
    </row>
    <row r="53" spans="2:153" ht="28.2" customHeight="1" x14ac:dyDescent="0.3"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EO53" s="27"/>
      <c r="EP53" s="27"/>
      <c r="EQ53" s="27"/>
      <c r="ER53" s="27"/>
      <c r="ES53" s="27"/>
      <c r="ET53" s="27"/>
      <c r="EU53" s="27"/>
      <c r="EV53" s="27"/>
      <c r="EW53" s="27"/>
    </row>
    <row r="54" spans="2:153" ht="28.2" customHeight="1" x14ac:dyDescent="0.3"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EO54" s="27"/>
      <c r="EP54" s="27"/>
      <c r="EQ54" s="27"/>
      <c r="ER54" s="27"/>
      <c r="ES54" s="27"/>
      <c r="ET54" s="27"/>
      <c r="EU54" s="27"/>
      <c r="EV54" s="27"/>
      <c r="EW54" s="27"/>
    </row>
    <row r="55" spans="2:153" ht="28.2" customHeight="1" x14ac:dyDescent="0.3"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EO55" s="27"/>
      <c r="EP55" s="27"/>
      <c r="EQ55" s="27"/>
      <c r="ER55" s="27"/>
      <c r="ES55" s="27"/>
      <c r="ET55" s="27"/>
      <c r="EU55" s="27"/>
      <c r="EV55" s="27"/>
      <c r="EW55" s="27"/>
    </row>
    <row r="56" spans="2:153" ht="28.2" customHeight="1" x14ac:dyDescent="0.3"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EO56" s="27"/>
      <c r="EP56" s="27"/>
      <c r="EQ56" s="27"/>
      <c r="ER56" s="27"/>
      <c r="ES56" s="27"/>
      <c r="ET56" s="27"/>
      <c r="EU56" s="27"/>
      <c r="EV56" s="27"/>
      <c r="EW56" s="27"/>
    </row>
    <row r="57" spans="2:153" ht="28.2" customHeight="1" x14ac:dyDescent="0.3"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EO57" s="27"/>
      <c r="EP57" s="27"/>
      <c r="EQ57" s="27"/>
      <c r="ER57" s="27"/>
      <c r="ES57" s="27"/>
      <c r="ET57" s="27"/>
      <c r="EU57" s="27"/>
      <c r="EV57" s="27"/>
      <c r="EW57" s="27"/>
    </row>
    <row r="58" spans="2:153" ht="28.2" customHeight="1" x14ac:dyDescent="0.3"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EO58" s="27"/>
      <c r="EP58" s="27"/>
      <c r="EQ58" s="27"/>
      <c r="ER58" s="27"/>
      <c r="ES58" s="27"/>
      <c r="ET58" s="27"/>
      <c r="EU58" s="27"/>
      <c r="EV58" s="27"/>
      <c r="EW58" s="27"/>
    </row>
    <row r="59" spans="2:153" ht="28.2" customHeight="1" x14ac:dyDescent="0.3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EO59" s="27"/>
      <c r="EP59" s="27"/>
      <c r="EQ59" s="27"/>
      <c r="ER59" s="27"/>
      <c r="ES59" s="27"/>
      <c r="ET59" s="27"/>
      <c r="EU59" s="27"/>
      <c r="EV59" s="27"/>
      <c r="EW59" s="27"/>
    </row>
    <row r="60" spans="2:153" ht="28.2" customHeight="1" x14ac:dyDescent="0.3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EO60" s="27"/>
      <c r="EP60" s="27"/>
      <c r="EQ60" s="27"/>
      <c r="ER60" s="27"/>
      <c r="ES60" s="27"/>
      <c r="ET60" s="27"/>
      <c r="EU60" s="27"/>
      <c r="EV60" s="27"/>
      <c r="EW60" s="27"/>
    </row>
    <row r="61" spans="2:153" ht="28.2" customHeight="1" x14ac:dyDescent="0.3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EO61" s="27"/>
      <c r="EP61" s="27"/>
      <c r="EQ61" s="27"/>
      <c r="ER61" s="27"/>
      <c r="ES61" s="27"/>
      <c r="ET61" s="27"/>
      <c r="EU61" s="27"/>
      <c r="EV61" s="27"/>
      <c r="EW61" s="27"/>
    </row>
    <row r="62" spans="2:153" ht="28.2" customHeight="1" x14ac:dyDescent="0.3"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EO62" s="27"/>
      <c r="EP62" s="27"/>
      <c r="EQ62" s="27"/>
      <c r="ER62" s="27"/>
      <c r="ES62" s="27"/>
      <c r="ET62" s="27"/>
      <c r="EU62" s="27"/>
      <c r="EV62" s="27"/>
      <c r="EW62" s="27"/>
    </row>
    <row r="63" spans="2:153" ht="28.2" customHeight="1" x14ac:dyDescent="0.3"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EO63" s="27"/>
      <c r="EP63" s="27"/>
      <c r="EQ63" s="27"/>
      <c r="ER63" s="27"/>
      <c r="ES63" s="27"/>
      <c r="ET63" s="27"/>
      <c r="EU63" s="27"/>
      <c r="EV63" s="27"/>
      <c r="EW63" s="27"/>
    </row>
    <row r="64" spans="2:153" ht="28.2" customHeight="1" x14ac:dyDescent="0.3"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EO64" s="27"/>
      <c r="EP64" s="27"/>
      <c r="EQ64" s="27"/>
      <c r="ER64" s="27"/>
      <c r="ES64" s="27"/>
      <c r="ET64" s="27"/>
      <c r="EU64" s="27"/>
      <c r="EV64" s="27"/>
      <c r="EW64" s="27"/>
    </row>
    <row r="65" spans="2:153" ht="28.2" customHeight="1" x14ac:dyDescent="0.3"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EO65" s="27"/>
      <c r="EP65" s="27"/>
      <c r="EQ65" s="27"/>
      <c r="ER65" s="27"/>
      <c r="ES65" s="27"/>
      <c r="ET65" s="27"/>
      <c r="EU65" s="27"/>
      <c r="EV65" s="27"/>
      <c r="EW65" s="27"/>
    </row>
    <row r="66" spans="2:153" ht="28.2" customHeight="1" x14ac:dyDescent="0.3"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EO66" s="27"/>
      <c r="EP66" s="27"/>
      <c r="EQ66" s="27"/>
      <c r="ER66" s="27"/>
      <c r="ES66" s="27"/>
      <c r="ET66" s="27"/>
      <c r="EU66" s="27"/>
      <c r="EV66" s="27"/>
      <c r="EW66" s="27"/>
    </row>
    <row r="67" spans="2:153" ht="28.2" customHeight="1" x14ac:dyDescent="0.3"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  <c r="CQ67" s="138"/>
      <c r="CR67" s="138"/>
      <c r="CS67" s="138"/>
      <c r="CT67" s="138"/>
      <c r="CU67"/>
    </row>
    <row r="68" spans="2:153" ht="28.2" customHeight="1" x14ac:dyDescent="0.3">
      <c r="CD68" s="59"/>
      <c r="CE68" s="59"/>
      <c r="CF68" s="59"/>
      <c r="CG68" s="59"/>
      <c r="CH68" s="59"/>
      <c r="CI68" s="59"/>
      <c r="CJ68" s="59"/>
      <c r="CK68" s="59"/>
      <c r="CL68" s="59"/>
      <c r="CM68" s="59"/>
      <c r="CN68" s="59"/>
      <c r="CO68" s="59"/>
      <c r="CP68" s="59"/>
      <c r="CQ68" s="59"/>
      <c r="CR68" s="59"/>
      <c r="CS68" s="59"/>
      <c r="CT68" s="59"/>
    </row>
    <row r="69" spans="2:153" ht="28.2" customHeight="1" x14ac:dyDescent="0.3">
      <c r="CD69" s="59"/>
      <c r="CE69" s="59"/>
      <c r="CF69" s="59"/>
      <c r="CG69" s="59"/>
      <c r="CH69" s="59"/>
      <c r="CI69" s="59"/>
      <c r="CJ69" s="59"/>
      <c r="CK69" s="59"/>
      <c r="CL69" s="59"/>
      <c r="CM69" s="59"/>
      <c r="CN69" s="59"/>
      <c r="CO69" s="59"/>
      <c r="CP69" s="59"/>
      <c r="CQ69" s="59"/>
      <c r="CR69" s="59"/>
      <c r="CS69" s="59"/>
      <c r="CT69" s="59"/>
      <c r="CU69" s="60"/>
    </row>
    <row r="70" spans="2:153" ht="28.2" customHeight="1" x14ac:dyDescent="0.3">
      <c r="CD70" s="59"/>
      <c r="CE70" s="59"/>
      <c r="CF70" s="59"/>
      <c r="CG70" s="59"/>
      <c r="CH70" s="59"/>
      <c r="CI70" s="59"/>
      <c r="CJ70" s="59"/>
      <c r="CK70" s="59"/>
      <c r="CL70" s="59"/>
      <c r="CM70" s="59"/>
      <c r="CN70" s="59"/>
      <c r="CO70" s="59"/>
      <c r="CP70" s="59"/>
      <c r="CQ70" s="59"/>
      <c r="CR70" s="59"/>
      <c r="CS70" s="59"/>
      <c r="CT70" s="59"/>
      <c r="CU70" s="60"/>
    </row>
    <row r="71" spans="2:153" ht="28.2" customHeight="1" x14ac:dyDescent="0.3">
      <c r="CD71" s="59"/>
      <c r="CE71" s="59"/>
      <c r="CF71" s="59"/>
      <c r="CG71" s="59"/>
      <c r="CH71" s="59"/>
      <c r="CI71" s="59"/>
      <c r="CJ71" s="59"/>
      <c r="CK71" s="59"/>
      <c r="CL71" s="59"/>
      <c r="CM71" s="59"/>
      <c r="CN71" s="59"/>
      <c r="CO71" s="59"/>
      <c r="CP71" s="59"/>
      <c r="CQ71" s="59"/>
      <c r="CR71" s="59"/>
      <c r="CS71" s="59"/>
      <c r="CT71" s="59"/>
      <c r="CU71" s="60"/>
    </row>
    <row r="72" spans="2:153" ht="28.2" customHeight="1" x14ac:dyDescent="0.3">
      <c r="CD72" s="138"/>
      <c r="CE72" s="138"/>
      <c r="CF72" s="138"/>
      <c r="CG72" s="138"/>
      <c r="CH72" s="138"/>
      <c r="CI72" s="138"/>
      <c r="CJ72" s="138"/>
      <c r="CK72" s="138"/>
      <c r="CL72" s="138"/>
      <c r="CM72" s="138"/>
      <c r="CN72" s="138"/>
      <c r="CO72" s="138"/>
      <c r="CP72" s="138"/>
      <c r="CQ72" s="138"/>
      <c r="CR72" s="138"/>
      <c r="CS72" s="138"/>
      <c r="CT72" s="138"/>
      <c r="CU72"/>
    </row>
    <row r="73" spans="2:153" ht="28.2" customHeight="1" x14ac:dyDescent="0.3">
      <c r="CD73" s="59"/>
      <c r="CE73" s="59"/>
      <c r="CF73" s="59"/>
      <c r="CG73" s="59"/>
      <c r="CH73" s="59"/>
      <c r="CI73" s="59"/>
      <c r="CJ73" s="59"/>
      <c r="CK73" s="59"/>
      <c r="CL73" s="59"/>
      <c r="CM73" s="59"/>
      <c r="CN73" s="59"/>
      <c r="CO73" s="59"/>
      <c r="CP73" s="59"/>
      <c r="CQ73" s="59"/>
      <c r="CR73" s="59"/>
      <c r="CS73" s="59"/>
      <c r="CT73" s="59"/>
    </row>
    <row r="74" spans="2:153" ht="28.2" customHeight="1" x14ac:dyDescent="0.3">
      <c r="CD74" s="59"/>
      <c r="CE74" s="59"/>
      <c r="CF74" s="59"/>
      <c r="CG74" s="59"/>
      <c r="CH74" s="59"/>
      <c r="CI74" s="59"/>
      <c r="CJ74" s="59"/>
      <c r="CK74" s="59"/>
      <c r="CL74" s="59"/>
      <c r="CM74" s="59"/>
      <c r="CN74" s="59"/>
      <c r="CO74" s="59"/>
      <c r="CP74" s="59"/>
      <c r="CQ74" s="59"/>
      <c r="CR74" s="59"/>
      <c r="CS74" s="59"/>
      <c r="CT74" s="59"/>
      <c r="CU74" s="60"/>
    </row>
    <row r="75" spans="2:153" ht="28.2" customHeight="1" x14ac:dyDescent="0.3">
      <c r="CD75" s="59"/>
      <c r="CE75" s="59"/>
      <c r="CF75" s="59"/>
      <c r="CG75" s="59"/>
      <c r="CH75" s="59"/>
      <c r="CI75" s="59"/>
      <c r="CJ75" s="59"/>
      <c r="CK75" s="59"/>
      <c r="CL75" s="59"/>
      <c r="CM75" s="59"/>
      <c r="CN75" s="59"/>
      <c r="CO75" s="59"/>
      <c r="CP75" s="59"/>
      <c r="CQ75" s="59"/>
      <c r="CR75" s="59"/>
      <c r="CS75" s="59"/>
      <c r="CT75" s="59"/>
      <c r="CU75" s="60"/>
    </row>
    <row r="76" spans="2:153" ht="28.2" customHeight="1" x14ac:dyDescent="0.3">
      <c r="CD76" s="59"/>
      <c r="CE76" s="59"/>
      <c r="CF76" s="59"/>
      <c r="CG76" s="59"/>
      <c r="CH76" s="59"/>
      <c r="CI76" s="59"/>
      <c r="CJ76" s="59"/>
      <c r="CK76" s="59"/>
      <c r="CL76" s="59"/>
      <c r="CM76" s="59"/>
      <c r="CN76" s="59"/>
      <c r="CO76" s="59"/>
      <c r="CP76" s="59"/>
      <c r="CQ76" s="59"/>
      <c r="CR76" s="59"/>
      <c r="CS76" s="59"/>
      <c r="CT76" s="59"/>
      <c r="CU76" s="60"/>
    </row>
    <row r="77" spans="2:153" ht="28.2" customHeight="1" x14ac:dyDescent="0.3">
      <c r="CU77"/>
    </row>
  </sheetData>
  <mergeCells count="22">
    <mergeCell ref="CD67:CT67"/>
    <mergeCell ref="CD72:CT72"/>
    <mergeCell ref="K2:AP2"/>
    <mergeCell ref="B2:I2"/>
    <mergeCell ref="I8:AN8"/>
    <mergeCell ref="E9:G9"/>
    <mergeCell ref="AP9:AV11"/>
    <mergeCell ref="AP13:AV15"/>
    <mergeCell ref="AW13:AX13"/>
    <mergeCell ref="AW14:AX14"/>
    <mergeCell ref="AW15:AX15"/>
    <mergeCell ref="E23:G23"/>
    <mergeCell ref="E25:G25"/>
    <mergeCell ref="E17:G17"/>
    <mergeCell ref="E19:G19"/>
    <mergeCell ref="E10:G10"/>
    <mergeCell ref="E11:G11"/>
    <mergeCell ref="AP17:AV19"/>
    <mergeCell ref="AP23:AV25"/>
    <mergeCell ref="U30:X30"/>
    <mergeCell ref="Y30:AB30"/>
    <mergeCell ref="AP27:AV29"/>
  </mergeCells>
  <hyperlinks>
    <hyperlink ref="AW15" r:id="rId1" location="%D0%A0%D0%B5%D0%B6%D0%B8%D0%BC_%D0%BF%D1%80%D0%BE%D1%81%D1%82%D0%BE%D0%B9_%D0%B7%D0%B0%D0%BC%D0%B5%D0%BD%D1%8B" display="https://ru.wikipedia.org/wiki/%D0%93%D0%9E%D0%A1%D0%A2_28147-89#%D0%A0%D0%B5%D0%B6%D0%B8%D0%BC_%D0%BF%D1%80%D0%BE%D1%81%D1%82%D0%BE%D0%B9_%D0%B7%D0%B0%D0%BC%D0%B5%D0%BD%D1%8B" xr:uid="{00000000-0004-0000-0100-000000000000}"/>
    <hyperlink ref="AW15:AX15" r:id="rId2" location="%D0%A0%D0%B5%D0%B6%D0%B8%D0%BC_%D0%BF%D1%80%D0%BE%D1%81%D1%82%D0%BE%D0%B9_%D0%B7%D0%B0%D0%BC%D0%B5%D0%BD%D1%8B" display="Ссылка на таблицу" xr:uid="{00000000-0004-0000-0100-000001000000}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8"/>
  <sheetViews>
    <sheetView workbookViewId="0">
      <selection activeCell="A11" sqref="A11"/>
    </sheetView>
  </sheetViews>
  <sheetFormatPr defaultRowHeight="15.6" x14ac:dyDescent="0.3"/>
  <cols>
    <col min="1" max="16384" width="8.88671875" style="57"/>
  </cols>
  <sheetData>
    <row r="1" spans="1:18" ht="16.2" thickBot="1" x14ac:dyDescent="0.35">
      <c r="A1" s="56">
        <v>1</v>
      </c>
      <c r="B1" s="56">
        <v>7</v>
      </c>
      <c r="C1" s="56" t="s">
        <v>19</v>
      </c>
      <c r="D1" s="56" t="s">
        <v>21</v>
      </c>
      <c r="E1" s="56">
        <v>0</v>
      </c>
      <c r="F1" s="56">
        <v>5</v>
      </c>
      <c r="G1" s="56">
        <v>8</v>
      </c>
      <c r="H1" s="56">
        <v>3</v>
      </c>
      <c r="I1" s="56">
        <v>4</v>
      </c>
      <c r="J1" s="56" t="s">
        <v>22</v>
      </c>
      <c r="K1" s="56" t="s">
        <v>20</v>
      </c>
      <c r="L1" s="56">
        <v>6</v>
      </c>
      <c r="M1" s="56">
        <v>9</v>
      </c>
      <c r="N1" s="56" t="s">
        <v>18</v>
      </c>
      <c r="O1" s="56" t="s">
        <v>26</v>
      </c>
      <c r="P1" s="56">
        <v>2</v>
      </c>
      <c r="R1" s="57">
        <v>1</v>
      </c>
    </row>
    <row r="2" spans="1:18" ht="16.2" thickBot="1" x14ac:dyDescent="0.35">
      <c r="A2" s="56">
        <v>8</v>
      </c>
      <c r="B2" s="56" t="s">
        <v>19</v>
      </c>
      <c r="C2" s="56">
        <v>2</v>
      </c>
      <c r="D2" s="56">
        <v>5</v>
      </c>
      <c r="E2" s="56">
        <v>6</v>
      </c>
      <c r="F2" s="56">
        <v>9</v>
      </c>
      <c r="G2" s="56">
        <v>1</v>
      </c>
      <c r="H2" s="56" t="s">
        <v>18</v>
      </c>
      <c r="I2" s="56" t="s">
        <v>22</v>
      </c>
      <c r="J2" s="56">
        <v>4</v>
      </c>
      <c r="K2" s="56" t="s">
        <v>26</v>
      </c>
      <c r="L2" s="56">
        <v>0</v>
      </c>
      <c r="M2" s="56" t="s">
        <v>21</v>
      </c>
      <c r="N2" s="56" t="s">
        <v>20</v>
      </c>
      <c r="O2" s="56">
        <v>3</v>
      </c>
      <c r="P2" s="56">
        <v>7</v>
      </c>
      <c r="R2" s="57">
        <v>2</v>
      </c>
    </row>
    <row r="3" spans="1:18" ht="16.2" thickBot="1" x14ac:dyDescent="0.35">
      <c r="A3" s="56">
        <v>5</v>
      </c>
      <c r="B3" s="56" t="s">
        <v>21</v>
      </c>
      <c r="C3" s="56" t="s">
        <v>22</v>
      </c>
      <c r="D3" s="56">
        <v>6</v>
      </c>
      <c r="E3" s="56">
        <v>9</v>
      </c>
      <c r="F3" s="56">
        <v>2</v>
      </c>
      <c r="G3" s="56" t="s">
        <v>18</v>
      </c>
      <c r="H3" s="56" t="s">
        <v>20</v>
      </c>
      <c r="I3" s="56" t="s">
        <v>26</v>
      </c>
      <c r="J3" s="56">
        <v>7</v>
      </c>
      <c r="K3" s="56">
        <v>8</v>
      </c>
      <c r="L3" s="56">
        <v>1</v>
      </c>
      <c r="M3" s="56">
        <v>4</v>
      </c>
      <c r="N3" s="56">
        <v>3</v>
      </c>
      <c r="O3" s="56" t="s">
        <v>19</v>
      </c>
      <c r="P3" s="56">
        <v>0</v>
      </c>
      <c r="R3" s="57">
        <v>3</v>
      </c>
    </row>
    <row r="4" spans="1:18" ht="16.2" thickBot="1" x14ac:dyDescent="0.35">
      <c r="A4" s="56">
        <v>7</v>
      </c>
      <c r="B4" s="56" t="s">
        <v>22</v>
      </c>
      <c r="C4" s="56">
        <v>5</v>
      </c>
      <c r="D4" s="56" t="s">
        <v>20</v>
      </c>
      <c r="E4" s="56">
        <v>8</v>
      </c>
      <c r="F4" s="56">
        <v>1</v>
      </c>
      <c r="G4" s="56">
        <v>6</v>
      </c>
      <c r="H4" s="56" t="s">
        <v>21</v>
      </c>
      <c r="I4" s="56">
        <v>0</v>
      </c>
      <c r="J4" s="56">
        <v>9</v>
      </c>
      <c r="K4" s="56">
        <v>3</v>
      </c>
      <c r="L4" s="56" t="s">
        <v>19</v>
      </c>
      <c r="M4" s="56" t="s">
        <v>26</v>
      </c>
      <c r="N4" s="56">
        <v>4</v>
      </c>
      <c r="O4" s="56">
        <v>2</v>
      </c>
      <c r="P4" s="56" t="s">
        <v>18</v>
      </c>
      <c r="R4" s="57">
        <v>4</v>
      </c>
    </row>
    <row r="5" spans="1:18" ht="16.2" thickBot="1" x14ac:dyDescent="0.35">
      <c r="A5" s="56" t="s">
        <v>18</v>
      </c>
      <c r="B5" s="56">
        <v>8</v>
      </c>
      <c r="C5" s="56">
        <v>2</v>
      </c>
      <c r="D5" s="56">
        <v>1</v>
      </c>
      <c r="E5" s="56" t="s">
        <v>21</v>
      </c>
      <c r="F5" s="56">
        <v>4</v>
      </c>
      <c r="G5" s="56" t="s">
        <v>22</v>
      </c>
      <c r="H5" s="56">
        <v>6</v>
      </c>
      <c r="I5" s="56">
        <v>7</v>
      </c>
      <c r="J5" s="56">
        <v>0</v>
      </c>
      <c r="K5" s="56" t="s">
        <v>20</v>
      </c>
      <c r="L5" s="56">
        <v>5</v>
      </c>
      <c r="M5" s="56">
        <v>3</v>
      </c>
      <c r="N5" s="56" t="s">
        <v>19</v>
      </c>
      <c r="O5" s="56">
        <v>9</v>
      </c>
      <c r="P5" s="56" t="s">
        <v>26</v>
      </c>
      <c r="R5" s="57">
        <v>5</v>
      </c>
    </row>
    <row r="6" spans="1:18" ht="16.2" thickBot="1" x14ac:dyDescent="0.35">
      <c r="A6" s="56" t="s">
        <v>26</v>
      </c>
      <c r="B6" s="56">
        <v>3</v>
      </c>
      <c r="C6" s="56">
        <v>5</v>
      </c>
      <c r="D6" s="56">
        <v>8</v>
      </c>
      <c r="E6" s="56">
        <v>2</v>
      </c>
      <c r="F6" s="56" t="s">
        <v>22</v>
      </c>
      <c r="G6" s="56" t="s">
        <v>20</v>
      </c>
      <c r="H6" s="56" t="s">
        <v>21</v>
      </c>
      <c r="I6" s="56" t="s">
        <v>19</v>
      </c>
      <c r="J6" s="56">
        <v>1</v>
      </c>
      <c r="K6" s="56">
        <v>7</v>
      </c>
      <c r="L6" s="56">
        <v>4</v>
      </c>
      <c r="M6" s="56" t="s">
        <v>18</v>
      </c>
      <c r="N6" s="56">
        <v>9</v>
      </c>
      <c r="O6" s="56">
        <v>6</v>
      </c>
      <c r="P6" s="56">
        <v>0</v>
      </c>
      <c r="R6" s="57">
        <v>6</v>
      </c>
    </row>
    <row r="7" spans="1:18" ht="16.2" thickBot="1" x14ac:dyDescent="0.35">
      <c r="A7" s="56">
        <v>6</v>
      </c>
      <c r="B7" s="56">
        <v>8</v>
      </c>
      <c r="C7" s="56">
        <v>2</v>
      </c>
      <c r="D7" s="58">
        <v>3</v>
      </c>
      <c r="E7" s="56">
        <v>9</v>
      </c>
      <c r="F7" s="56" t="s">
        <v>20</v>
      </c>
      <c r="G7" s="56">
        <v>5</v>
      </c>
      <c r="H7" s="56" t="s">
        <v>18</v>
      </c>
      <c r="I7" s="56">
        <v>1</v>
      </c>
      <c r="J7" s="56" t="s">
        <v>19</v>
      </c>
      <c r="K7" s="56">
        <v>4</v>
      </c>
      <c r="L7" s="56">
        <v>7</v>
      </c>
      <c r="M7" s="56" t="s">
        <v>26</v>
      </c>
      <c r="N7" s="56" t="s">
        <v>21</v>
      </c>
      <c r="O7" s="56">
        <v>0</v>
      </c>
      <c r="P7" s="56" t="s">
        <v>22</v>
      </c>
      <c r="R7" s="57">
        <v>7</v>
      </c>
    </row>
    <row r="8" spans="1:18" ht="16.2" thickBot="1" x14ac:dyDescent="0.35">
      <c r="A8" s="56" t="s">
        <v>18</v>
      </c>
      <c r="B8" s="56">
        <v>4</v>
      </c>
      <c r="C8" s="56">
        <v>6</v>
      </c>
      <c r="D8" s="56">
        <v>2</v>
      </c>
      <c r="E8" s="56" t="s">
        <v>20</v>
      </c>
      <c r="F8" s="56">
        <v>5</v>
      </c>
      <c r="G8" s="56" t="s">
        <v>26</v>
      </c>
      <c r="H8" s="56">
        <v>9</v>
      </c>
      <c r="I8" s="56" t="s">
        <v>19</v>
      </c>
      <c r="J8" s="56">
        <v>8</v>
      </c>
      <c r="K8" s="56" t="s">
        <v>21</v>
      </c>
      <c r="L8" s="56">
        <v>7</v>
      </c>
      <c r="M8" s="56">
        <v>0</v>
      </c>
      <c r="N8" s="58">
        <v>3</v>
      </c>
      <c r="O8" s="56" t="s">
        <v>22</v>
      </c>
      <c r="P8" s="56">
        <v>1</v>
      </c>
      <c r="R8" s="57">
        <v>8</v>
      </c>
    </row>
    <row r="10" spans="1:18" x14ac:dyDescent="0.3">
      <c r="A10" s="57">
        <v>0</v>
      </c>
      <c r="B10" s="57">
        <v>1</v>
      </c>
      <c r="C10" s="57">
        <v>2</v>
      </c>
      <c r="D10" s="57">
        <v>3</v>
      </c>
      <c r="E10" s="57">
        <v>4</v>
      </c>
      <c r="F10" s="57">
        <v>5</v>
      </c>
      <c r="G10" s="57">
        <v>6</v>
      </c>
      <c r="H10" s="57">
        <v>7</v>
      </c>
      <c r="I10" s="57">
        <v>8</v>
      </c>
      <c r="J10" s="57">
        <v>9</v>
      </c>
      <c r="K10" s="57" t="s">
        <v>20</v>
      </c>
      <c r="L10" s="57" t="s">
        <v>26</v>
      </c>
      <c r="M10" s="57" t="s">
        <v>18</v>
      </c>
      <c r="N10" s="57" t="s">
        <v>21</v>
      </c>
      <c r="O10" s="57" t="s">
        <v>19</v>
      </c>
      <c r="P10" s="57" t="s">
        <v>22</v>
      </c>
    </row>
    <row r="17" spans="1:16" ht="16.2" thickBot="1" x14ac:dyDescent="0.35"/>
    <row r="18" spans="1:16" ht="16.2" thickBot="1" x14ac:dyDescent="0.3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"/>
  <sheetViews>
    <sheetView workbookViewId="0">
      <selection sqref="A1:P4"/>
    </sheetView>
  </sheetViews>
  <sheetFormatPr defaultRowHeight="14.4" x14ac:dyDescent="0.3"/>
  <sheetData>
    <row r="1" spans="1:16" ht="18.600000000000001" thickBot="1" x14ac:dyDescent="0.35">
      <c r="A1" s="16">
        <v>13</v>
      </c>
      <c r="B1" s="16">
        <v>2</v>
      </c>
      <c r="C1" s="16">
        <v>8</v>
      </c>
      <c r="D1" s="16">
        <v>4</v>
      </c>
      <c r="E1" s="16">
        <v>6</v>
      </c>
      <c r="F1" s="16">
        <v>15</v>
      </c>
      <c r="G1" s="16">
        <v>11</v>
      </c>
      <c r="H1" s="16">
        <v>1</v>
      </c>
      <c r="I1" s="16">
        <v>10</v>
      </c>
      <c r="J1" s="16">
        <v>9</v>
      </c>
      <c r="K1" s="16">
        <v>3</v>
      </c>
      <c r="L1" s="16">
        <v>14</v>
      </c>
      <c r="M1" s="16">
        <v>5</v>
      </c>
      <c r="N1" s="16">
        <v>0</v>
      </c>
      <c r="O1" s="16">
        <v>12</v>
      </c>
      <c r="P1" s="16">
        <v>7</v>
      </c>
    </row>
    <row r="2" spans="1:16" ht="18.600000000000001" thickBot="1" x14ac:dyDescent="0.35">
      <c r="A2" s="16">
        <v>1</v>
      </c>
      <c r="B2" s="16">
        <v>15</v>
      </c>
      <c r="C2" s="16">
        <v>13</v>
      </c>
      <c r="D2" s="16">
        <v>8</v>
      </c>
      <c r="E2" s="16">
        <v>10</v>
      </c>
      <c r="F2" s="16">
        <v>3</v>
      </c>
      <c r="G2" s="16">
        <v>7</v>
      </c>
      <c r="H2" s="16">
        <v>4</v>
      </c>
      <c r="I2" s="16">
        <v>12</v>
      </c>
      <c r="J2" s="16">
        <v>5</v>
      </c>
      <c r="K2" s="16">
        <v>6</v>
      </c>
      <c r="L2" s="16">
        <v>11</v>
      </c>
      <c r="M2" s="16">
        <v>0</v>
      </c>
      <c r="N2" s="16">
        <v>14</v>
      </c>
      <c r="O2" s="16">
        <v>9</v>
      </c>
      <c r="P2" s="16">
        <v>2</v>
      </c>
    </row>
    <row r="3" spans="1:16" ht="18.600000000000001" thickBot="1" x14ac:dyDescent="0.35">
      <c r="A3" s="16">
        <v>7</v>
      </c>
      <c r="B3" s="16">
        <v>11</v>
      </c>
      <c r="C3" s="16">
        <v>4</v>
      </c>
      <c r="D3" s="16">
        <v>1</v>
      </c>
      <c r="E3" s="16">
        <v>9</v>
      </c>
      <c r="F3" s="16">
        <v>12</v>
      </c>
      <c r="G3" s="16">
        <v>14</v>
      </c>
      <c r="H3" s="16">
        <v>2</v>
      </c>
      <c r="I3" s="16">
        <v>0</v>
      </c>
      <c r="J3" s="16">
        <v>6</v>
      </c>
      <c r="K3" s="16">
        <v>10</v>
      </c>
      <c r="L3" s="16">
        <v>13</v>
      </c>
      <c r="M3" s="16">
        <v>15</v>
      </c>
      <c r="N3" s="16">
        <v>3</v>
      </c>
      <c r="O3" s="16">
        <v>5</v>
      </c>
      <c r="P3" s="16">
        <v>8</v>
      </c>
    </row>
    <row r="4" spans="1:16" ht="18.600000000000001" thickBot="1" x14ac:dyDescent="0.35">
      <c r="A4" s="16">
        <v>2</v>
      </c>
      <c r="B4" s="16">
        <v>1</v>
      </c>
      <c r="C4" s="16">
        <v>14</v>
      </c>
      <c r="D4" s="16">
        <v>7</v>
      </c>
      <c r="E4" s="16">
        <v>4</v>
      </c>
      <c r="F4" s="16">
        <v>10</v>
      </c>
      <c r="G4" s="16">
        <v>8</v>
      </c>
      <c r="H4" s="16">
        <v>13</v>
      </c>
      <c r="I4" s="16">
        <v>15</v>
      </c>
      <c r="J4" s="16">
        <v>12</v>
      </c>
      <c r="K4" s="16">
        <v>9</v>
      </c>
      <c r="L4" s="16">
        <v>0</v>
      </c>
      <c r="M4" s="16">
        <v>3</v>
      </c>
      <c r="N4" s="16">
        <v>5</v>
      </c>
      <c r="O4" s="16">
        <v>6</v>
      </c>
      <c r="P4" s="16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"/>
  <sheetViews>
    <sheetView workbookViewId="0">
      <selection sqref="A1:P4"/>
    </sheetView>
  </sheetViews>
  <sheetFormatPr defaultRowHeight="14.4" x14ac:dyDescent="0.3"/>
  <sheetData>
    <row r="1" spans="1:16" ht="18.600000000000001" thickBot="1" x14ac:dyDescent="0.35">
      <c r="A1" s="16">
        <v>4</v>
      </c>
      <c r="B1" s="16">
        <v>11</v>
      </c>
      <c r="C1" s="16">
        <v>2</v>
      </c>
      <c r="D1" s="16">
        <v>14</v>
      </c>
      <c r="E1" s="16">
        <v>15</v>
      </c>
      <c r="F1" s="16">
        <v>0</v>
      </c>
      <c r="G1" s="16">
        <v>8</v>
      </c>
      <c r="H1" s="16">
        <v>13</v>
      </c>
      <c r="I1" s="16">
        <v>3</v>
      </c>
      <c r="J1" s="16">
        <v>12</v>
      </c>
      <c r="K1" s="16">
        <v>9</v>
      </c>
      <c r="L1" s="16">
        <v>7</v>
      </c>
      <c r="M1" s="16">
        <v>5</v>
      </c>
      <c r="N1" s="16">
        <v>10</v>
      </c>
      <c r="O1" s="16">
        <v>6</v>
      </c>
      <c r="P1" s="16">
        <v>1</v>
      </c>
    </row>
    <row r="2" spans="1:16" ht="18.600000000000001" thickBot="1" x14ac:dyDescent="0.35">
      <c r="A2" s="16">
        <v>13</v>
      </c>
      <c r="B2" s="16">
        <v>0</v>
      </c>
      <c r="C2" s="16">
        <v>11</v>
      </c>
      <c r="D2" s="16">
        <v>7</v>
      </c>
      <c r="E2" s="16">
        <v>4</v>
      </c>
      <c r="F2" s="16">
        <v>9</v>
      </c>
      <c r="G2" s="16">
        <v>1</v>
      </c>
      <c r="H2" s="16">
        <v>10</v>
      </c>
      <c r="I2" s="16">
        <v>14</v>
      </c>
      <c r="J2" s="16">
        <v>3</v>
      </c>
      <c r="K2" s="16">
        <v>5</v>
      </c>
      <c r="L2" s="16">
        <v>12</v>
      </c>
      <c r="M2" s="16">
        <v>2</v>
      </c>
      <c r="N2" s="16">
        <v>15</v>
      </c>
      <c r="O2" s="16">
        <v>8</v>
      </c>
      <c r="P2" s="16">
        <v>6</v>
      </c>
    </row>
    <row r="3" spans="1:16" ht="18.600000000000001" thickBot="1" x14ac:dyDescent="0.35">
      <c r="A3" s="16">
        <v>1</v>
      </c>
      <c r="B3" s="16">
        <v>4</v>
      </c>
      <c r="C3" s="16">
        <v>11</v>
      </c>
      <c r="D3" s="16">
        <v>13</v>
      </c>
      <c r="E3" s="16">
        <v>12</v>
      </c>
      <c r="F3" s="16">
        <v>3</v>
      </c>
      <c r="G3" s="16">
        <v>7</v>
      </c>
      <c r="H3" s="16">
        <v>14</v>
      </c>
      <c r="I3" s="16">
        <v>10</v>
      </c>
      <c r="J3" s="16">
        <v>15</v>
      </c>
      <c r="K3" s="16">
        <v>6</v>
      </c>
      <c r="L3" s="16">
        <v>8</v>
      </c>
      <c r="M3" s="16">
        <v>0</v>
      </c>
      <c r="N3" s="16">
        <v>5</v>
      </c>
      <c r="O3" s="16">
        <v>9</v>
      </c>
      <c r="P3" s="16">
        <v>2</v>
      </c>
    </row>
    <row r="4" spans="1:16" ht="18.600000000000001" thickBot="1" x14ac:dyDescent="0.35">
      <c r="A4" s="16">
        <v>6</v>
      </c>
      <c r="B4" s="16">
        <v>11</v>
      </c>
      <c r="C4" s="16">
        <v>13</v>
      </c>
      <c r="D4" s="16">
        <v>8</v>
      </c>
      <c r="E4" s="16">
        <v>1</v>
      </c>
      <c r="F4" s="16">
        <v>4</v>
      </c>
      <c r="G4" s="16">
        <v>10</v>
      </c>
      <c r="H4" s="16">
        <v>7</v>
      </c>
      <c r="I4" s="16">
        <v>9</v>
      </c>
      <c r="J4" s="16">
        <v>5</v>
      </c>
      <c r="K4" s="16">
        <v>0</v>
      </c>
      <c r="L4" s="16">
        <v>15</v>
      </c>
      <c r="M4" s="16">
        <v>14</v>
      </c>
      <c r="N4" s="16">
        <v>2</v>
      </c>
      <c r="O4" s="16">
        <v>3</v>
      </c>
      <c r="P4" s="16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"/>
  <sheetViews>
    <sheetView workbookViewId="0">
      <selection activeCell="Q1" sqref="Q1:Q4"/>
    </sheetView>
  </sheetViews>
  <sheetFormatPr defaultRowHeight="14.4" x14ac:dyDescent="0.3"/>
  <sheetData>
    <row r="1" spans="1:17" ht="18.600000000000001" thickBot="1" x14ac:dyDescent="0.35">
      <c r="A1" s="16">
        <v>12</v>
      </c>
      <c r="B1" s="16">
        <v>1</v>
      </c>
      <c r="C1" s="16">
        <v>10</v>
      </c>
      <c r="D1" s="16">
        <v>15</v>
      </c>
      <c r="E1" s="16">
        <v>9</v>
      </c>
      <c r="F1" s="16">
        <v>2</v>
      </c>
      <c r="G1" s="16">
        <v>6</v>
      </c>
      <c r="H1" s="16">
        <v>8</v>
      </c>
      <c r="I1" s="16">
        <v>0</v>
      </c>
      <c r="J1" s="16">
        <v>13</v>
      </c>
      <c r="K1" s="16">
        <v>3</v>
      </c>
      <c r="L1" s="16">
        <v>4</v>
      </c>
      <c r="M1" s="16">
        <v>14</v>
      </c>
      <c r="N1" s="16">
        <v>7</v>
      </c>
      <c r="O1" s="16">
        <v>5</v>
      </c>
      <c r="P1" s="16">
        <v>11</v>
      </c>
      <c r="Q1" s="16"/>
    </row>
    <row r="2" spans="1:17" ht="18.600000000000001" thickBot="1" x14ac:dyDescent="0.35">
      <c r="A2" s="16">
        <v>10</v>
      </c>
      <c r="B2" s="16">
        <v>15</v>
      </c>
      <c r="C2" s="16">
        <v>4</v>
      </c>
      <c r="D2" s="16">
        <v>2</v>
      </c>
      <c r="E2" s="16">
        <v>7</v>
      </c>
      <c r="F2" s="16">
        <v>12</v>
      </c>
      <c r="G2" s="16">
        <v>9</v>
      </c>
      <c r="H2" s="16">
        <v>5</v>
      </c>
      <c r="I2" s="16">
        <v>6</v>
      </c>
      <c r="J2" s="16">
        <v>1</v>
      </c>
      <c r="K2" s="16">
        <v>13</v>
      </c>
      <c r="L2" s="16">
        <v>14</v>
      </c>
      <c r="M2" s="16">
        <v>0</v>
      </c>
      <c r="N2" s="16">
        <v>11</v>
      </c>
      <c r="O2" s="16">
        <v>3</v>
      </c>
      <c r="P2" s="16">
        <v>8</v>
      </c>
      <c r="Q2" s="16"/>
    </row>
    <row r="3" spans="1:17" ht="18.600000000000001" thickBot="1" x14ac:dyDescent="0.35">
      <c r="A3" s="16">
        <v>9</v>
      </c>
      <c r="B3" s="16">
        <v>14</v>
      </c>
      <c r="C3" s="16">
        <v>15</v>
      </c>
      <c r="D3" s="16">
        <v>5</v>
      </c>
      <c r="E3" s="16">
        <v>2</v>
      </c>
      <c r="F3" s="16">
        <v>8</v>
      </c>
      <c r="G3" s="16">
        <v>12</v>
      </c>
      <c r="H3" s="16">
        <v>3</v>
      </c>
      <c r="I3" s="16">
        <v>7</v>
      </c>
      <c r="J3" s="16">
        <v>0</v>
      </c>
      <c r="K3" s="16">
        <v>4</v>
      </c>
      <c r="L3" s="16">
        <v>10</v>
      </c>
      <c r="M3" s="16">
        <v>1</v>
      </c>
      <c r="N3" s="16">
        <v>13</v>
      </c>
      <c r="O3" s="16">
        <v>11</v>
      </c>
      <c r="P3" s="16">
        <v>6</v>
      </c>
      <c r="Q3" s="16"/>
    </row>
    <row r="4" spans="1:17" ht="18.600000000000001" thickBot="1" x14ac:dyDescent="0.35">
      <c r="A4" s="16">
        <v>4</v>
      </c>
      <c r="B4" s="16">
        <v>3</v>
      </c>
      <c r="C4" s="16">
        <v>2</v>
      </c>
      <c r="D4" s="16">
        <v>12</v>
      </c>
      <c r="E4" s="16">
        <v>9</v>
      </c>
      <c r="F4" s="16">
        <v>5</v>
      </c>
      <c r="G4" s="16">
        <v>15</v>
      </c>
      <c r="H4" s="16">
        <v>10</v>
      </c>
      <c r="I4" s="16">
        <v>11</v>
      </c>
      <c r="J4" s="16">
        <v>14</v>
      </c>
      <c r="K4" s="16">
        <v>1</v>
      </c>
      <c r="L4" s="16">
        <v>7</v>
      </c>
      <c r="M4" s="16">
        <v>6</v>
      </c>
      <c r="N4" s="16">
        <v>0</v>
      </c>
      <c r="O4" s="16">
        <v>8</v>
      </c>
      <c r="P4" s="16">
        <v>13</v>
      </c>
      <c r="Q4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"/>
  <sheetViews>
    <sheetView workbookViewId="0">
      <selection sqref="A1:P4"/>
    </sheetView>
  </sheetViews>
  <sheetFormatPr defaultRowHeight="14.4" x14ac:dyDescent="0.3"/>
  <sheetData>
    <row r="1" spans="1:16" ht="18.600000000000001" thickBot="1" x14ac:dyDescent="0.35">
      <c r="A1" s="16">
        <v>2</v>
      </c>
      <c r="B1" s="16">
        <v>12</v>
      </c>
      <c r="C1" s="16">
        <v>4</v>
      </c>
      <c r="D1" s="16">
        <v>1</v>
      </c>
      <c r="E1" s="16">
        <v>7</v>
      </c>
      <c r="F1" s="16">
        <v>10</v>
      </c>
      <c r="G1" s="16">
        <v>11</v>
      </c>
      <c r="H1" s="16">
        <v>6</v>
      </c>
      <c r="I1" s="16">
        <v>8</v>
      </c>
      <c r="J1" s="16">
        <v>5</v>
      </c>
      <c r="K1" s="16">
        <v>3</v>
      </c>
      <c r="L1" s="16">
        <v>15</v>
      </c>
      <c r="M1" s="16">
        <v>13</v>
      </c>
      <c r="N1" s="16">
        <v>0</v>
      </c>
      <c r="O1" s="16">
        <v>14</v>
      </c>
      <c r="P1" s="16">
        <v>9</v>
      </c>
    </row>
    <row r="2" spans="1:16" ht="18.600000000000001" thickBot="1" x14ac:dyDescent="0.35">
      <c r="A2" s="16">
        <v>14</v>
      </c>
      <c r="B2" s="16">
        <v>11</v>
      </c>
      <c r="C2" s="16">
        <v>2</v>
      </c>
      <c r="D2" s="16">
        <v>12</v>
      </c>
      <c r="E2" s="16">
        <v>4</v>
      </c>
      <c r="F2" s="16">
        <v>7</v>
      </c>
      <c r="G2" s="16">
        <v>13</v>
      </c>
      <c r="H2" s="16">
        <v>1</v>
      </c>
      <c r="I2" s="16">
        <v>5</v>
      </c>
      <c r="J2" s="16">
        <v>0</v>
      </c>
      <c r="K2" s="16">
        <v>15</v>
      </c>
      <c r="L2" s="16">
        <v>10</v>
      </c>
      <c r="M2" s="16">
        <v>3</v>
      </c>
      <c r="N2" s="16">
        <v>9</v>
      </c>
      <c r="O2" s="16">
        <v>8</v>
      </c>
      <c r="P2" s="16">
        <v>6</v>
      </c>
    </row>
    <row r="3" spans="1:16" ht="18.600000000000001" thickBot="1" x14ac:dyDescent="0.35">
      <c r="A3" s="16">
        <v>4</v>
      </c>
      <c r="B3" s="16">
        <v>2</v>
      </c>
      <c r="C3" s="16">
        <v>1</v>
      </c>
      <c r="D3" s="16">
        <v>11</v>
      </c>
      <c r="E3" s="16">
        <v>10</v>
      </c>
      <c r="F3" s="16">
        <v>13</v>
      </c>
      <c r="G3" s="16">
        <v>7</v>
      </c>
      <c r="H3" s="16">
        <v>8</v>
      </c>
      <c r="I3" s="16">
        <v>15</v>
      </c>
      <c r="J3" s="16">
        <v>9</v>
      </c>
      <c r="K3" s="16">
        <v>12</v>
      </c>
      <c r="L3" s="16">
        <v>5</v>
      </c>
      <c r="M3" s="16">
        <v>6</v>
      </c>
      <c r="N3" s="16">
        <v>3</v>
      </c>
      <c r="O3" s="16">
        <v>0</v>
      </c>
      <c r="P3" s="16">
        <v>14</v>
      </c>
    </row>
    <row r="4" spans="1:16" ht="18.600000000000001" thickBot="1" x14ac:dyDescent="0.35">
      <c r="A4" s="16">
        <v>11</v>
      </c>
      <c r="B4" s="16">
        <v>8</v>
      </c>
      <c r="C4" s="16">
        <v>12</v>
      </c>
      <c r="D4" s="16">
        <v>7</v>
      </c>
      <c r="E4" s="16">
        <v>1</v>
      </c>
      <c r="F4" s="16">
        <v>14</v>
      </c>
      <c r="G4" s="16">
        <v>2</v>
      </c>
      <c r="H4" s="16">
        <v>13</v>
      </c>
      <c r="I4" s="16">
        <v>6</v>
      </c>
      <c r="J4" s="16">
        <v>15</v>
      </c>
      <c r="K4" s="16">
        <v>0</v>
      </c>
      <c r="L4" s="16">
        <v>9</v>
      </c>
      <c r="M4" s="16">
        <v>10</v>
      </c>
      <c r="N4" s="16">
        <v>4</v>
      </c>
      <c r="O4" s="16">
        <v>5</v>
      </c>
      <c r="P4" s="16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"/>
  <sheetViews>
    <sheetView workbookViewId="0">
      <selection sqref="A1:P4"/>
    </sheetView>
  </sheetViews>
  <sheetFormatPr defaultRowHeight="14.4" x14ac:dyDescent="0.3"/>
  <sheetData>
    <row r="1" spans="1:16" ht="18.600000000000001" thickBot="1" x14ac:dyDescent="0.35">
      <c r="A1" s="16">
        <v>7</v>
      </c>
      <c r="B1" s="16">
        <v>13</v>
      </c>
      <c r="C1" s="16">
        <v>14</v>
      </c>
      <c r="D1" s="16">
        <v>3</v>
      </c>
      <c r="E1" s="16">
        <v>0</v>
      </c>
      <c r="F1" s="16">
        <v>6</v>
      </c>
      <c r="G1" s="16">
        <v>9</v>
      </c>
      <c r="H1" s="16">
        <v>10</v>
      </c>
      <c r="I1" s="16">
        <v>1</v>
      </c>
      <c r="J1" s="16">
        <v>2</v>
      </c>
      <c r="K1" s="16">
        <v>8</v>
      </c>
      <c r="L1" s="16">
        <v>5</v>
      </c>
      <c r="M1" s="16">
        <v>11</v>
      </c>
      <c r="N1" s="16">
        <v>12</v>
      </c>
      <c r="O1" s="16">
        <v>4</v>
      </c>
      <c r="P1" s="16">
        <v>15</v>
      </c>
    </row>
    <row r="2" spans="1:16" ht="18.600000000000001" thickBot="1" x14ac:dyDescent="0.35">
      <c r="A2" s="16">
        <v>13</v>
      </c>
      <c r="B2" s="16">
        <v>8</v>
      </c>
      <c r="C2" s="16">
        <v>11</v>
      </c>
      <c r="D2" s="16">
        <v>5</v>
      </c>
      <c r="E2" s="16">
        <v>6</v>
      </c>
      <c r="F2" s="16">
        <v>15</v>
      </c>
      <c r="G2" s="16">
        <v>0</v>
      </c>
      <c r="H2" s="16">
        <v>3</v>
      </c>
      <c r="I2" s="16">
        <v>4</v>
      </c>
      <c r="J2" s="16">
        <v>7</v>
      </c>
      <c r="K2" s="16">
        <v>2</v>
      </c>
      <c r="L2" s="16">
        <v>12</v>
      </c>
      <c r="M2" s="16">
        <v>1</v>
      </c>
      <c r="N2" s="16">
        <v>10</v>
      </c>
      <c r="O2" s="16">
        <v>14</v>
      </c>
      <c r="P2" s="16">
        <v>9</v>
      </c>
    </row>
    <row r="3" spans="1:16" ht="18.600000000000001" thickBot="1" x14ac:dyDescent="0.35">
      <c r="A3" s="16">
        <v>10</v>
      </c>
      <c r="B3" s="16">
        <v>6</v>
      </c>
      <c r="C3" s="16">
        <v>9</v>
      </c>
      <c r="D3" s="16">
        <v>0</v>
      </c>
      <c r="E3" s="16">
        <v>12</v>
      </c>
      <c r="F3" s="16">
        <v>11</v>
      </c>
      <c r="G3" s="16">
        <v>7</v>
      </c>
      <c r="H3" s="16">
        <v>13</v>
      </c>
      <c r="I3" s="16">
        <v>15</v>
      </c>
      <c r="J3" s="16">
        <v>1</v>
      </c>
      <c r="K3" s="16">
        <v>3</v>
      </c>
      <c r="L3" s="16">
        <v>14</v>
      </c>
      <c r="M3" s="16">
        <v>5</v>
      </c>
      <c r="N3" s="16">
        <v>2</v>
      </c>
      <c r="O3" s="16">
        <v>8</v>
      </c>
      <c r="P3" s="16">
        <v>4</v>
      </c>
    </row>
    <row r="4" spans="1:16" ht="18.600000000000001" thickBot="1" x14ac:dyDescent="0.35">
      <c r="A4" s="16">
        <v>3</v>
      </c>
      <c r="B4" s="16">
        <v>15</v>
      </c>
      <c r="C4" s="16">
        <v>0</v>
      </c>
      <c r="D4" s="16">
        <v>6</v>
      </c>
      <c r="E4" s="16">
        <v>10</v>
      </c>
      <c r="F4" s="16">
        <v>1</v>
      </c>
      <c r="G4" s="16">
        <v>13</v>
      </c>
      <c r="H4" s="16">
        <v>8</v>
      </c>
      <c r="I4" s="16">
        <v>9</v>
      </c>
      <c r="J4" s="16">
        <v>4</v>
      </c>
      <c r="K4" s="16">
        <v>5</v>
      </c>
      <c r="L4" s="16">
        <v>11</v>
      </c>
      <c r="M4" s="16">
        <v>12</v>
      </c>
      <c r="N4" s="16">
        <v>7</v>
      </c>
      <c r="O4" s="16">
        <v>2</v>
      </c>
      <c r="P4" s="16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"/>
  <sheetViews>
    <sheetView workbookViewId="0">
      <selection sqref="A1:P4"/>
    </sheetView>
  </sheetViews>
  <sheetFormatPr defaultRowHeight="14.4" x14ac:dyDescent="0.3"/>
  <sheetData>
    <row r="1" spans="1:16" ht="18.600000000000001" thickBot="1" x14ac:dyDescent="0.35">
      <c r="A1" s="16">
        <v>10</v>
      </c>
      <c r="B1" s="16">
        <v>0</v>
      </c>
      <c r="C1" s="16">
        <v>9</v>
      </c>
      <c r="D1" s="16">
        <v>14</v>
      </c>
      <c r="E1" s="16">
        <v>6</v>
      </c>
      <c r="F1" s="16">
        <v>3</v>
      </c>
      <c r="G1" s="16">
        <v>15</v>
      </c>
      <c r="H1" s="16">
        <v>5</v>
      </c>
      <c r="I1" s="16">
        <v>1</v>
      </c>
      <c r="J1" s="16">
        <v>13</v>
      </c>
      <c r="K1" s="16">
        <v>12</v>
      </c>
      <c r="L1" s="16">
        <v>7</v>
      </c>
      <c r="M1" s="16">
        <v>11</v>
      </c>
      <c r="N1" s="16">
        <v>4</v>
      </c>
      <c r="O1" s="16">
        <v>2</v>
      </c>
      <c r="P1" s="16">
        <v>8</v>
      </c>
    </row>
    <row r="2" spans="1:16" ht="18.600000000000001" thickBot="1" x14ac:dyDescent="0.35">
      <c r="A2" s="16">
        <v>13</v>
      </c>
      <c r="B2" s="16">
        <v>7</v>
      </c>
      <c r="C2" s="16">
        <v>0</v>
      </c>
      <c r="D2" s="16">
        <v>9</v>
      </c>
      <c r="E2" s="16">
        <v>3</v>
      </c>
      <c r="F2" s="16">
        <v>4</v>
      </c>
      <c r="G2" s="16">
        <v>6</v>
      </c>
      <c r="H2" s="16">
        <v>10</v>
      </c>
      <c r="I2" s="16">
        <v>2</v>
      </c>
      <c r="J2" s="16">
        <v>8</v>
      </c>
      <c r="K2" s="16">
        <v>5</v>
      </c>
      <c r="L2" s="16">
        <v>14</v>
      </c>
      <c r="M2" s="16">
        <v>12</v>
      </c>
      <c r="N2" s="16">
        <v>11</v>
      </c>
      <c r="O2" s="16">
        <v>15</v>
      </c>
      <c r="P2" s="16">
        <v>1</v>
      </c>
    </row>
    <row r="3" spans="1:16" ht="18.600000000000001" thickBot="1" x14ac:dyDescent="0.35">
      <c r="A3" s="16">
        <v>13</v>
      </c>
      <c r="B3" s="16">
        <v>6</v>
      </c>
      <c r="C3" s="16">
        <v>4</v>
      </c>
      <c r="D3" s="16">
        <v>9</v>
      </c>
      <c r="E3" s="16">
        <v>8</v>
      </c>
      <c r="F3" s="16">
        <v>15</v>
      </c>
      <c r="G3" s="16">
        <v>3</v>
      </c>
      <c r="H3" s="16">
        <v>0</v>
      </c>
      <c r="I3" s="16">
        <v>11</v>
      </c>
      <c r="J3" s="16">
        <v>1</v>
      </c>
      <c r="K3" s="16">
        <v>2</v>
      </c>
      <c r="L3" s="16">
        <v>12</v>
      </c>
      <c r="M3" s="16">
        <v>5</v>
      </c>
      <c r="N3" s="16">
        <v>10</v>
      </c>
      <c r="O3" s="16">
        <v>14</v>
      </c>
      <c r="P3" s="16">
        <v>7</v>
      </c>
    </row>
    <row r="4" spans="1:16" ht="18.600000000000001" thickBot="1" x14ac:dyDescent="0.35">
      <c r="A4" s="16">
        <v>1</v>
      </c>
      <c r="B4" s="16">
        <v>10</v>
      </c>
      <c r="C4" s="16">
        <v>13</v>
      </c>
      <c r="D4" s="16">
        <v>0</v>
      </c>
      <c r="E4" s="16">
        <v>6</v>
      </c>
      <c r="F4" s="16">
        <v>9</v>
      </c>
      <c r="G4" s="16">
        <v>8</v>
      </c>
      <c r="H4" s="16">
        <v>7</v>
      </c>
      <c r="I4" s="16">
        <v>4</v>
      </c>
      <c r="J4" s="16">
        <v>15</v>
      </c>
      <c r="K4" s="16">
        <v>14</v>
      </c>
      <c r="L4" s="16">
        <v>3</v>
      </c>
      <c r="M4" s="16">
        <v>11</v>
      </c>
      <c r="N4" s="16">
        <v>5</v>
      </c>
      <c r="O4" s="16">
        <v>2</v>
      </c>
      <c r="P4" s="1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DES 1 Round</vt:lpstr>
      <vt:lpstr>Магма</vt:lpstr>
      <vt:lpstr>MS</vt:lpstr>
      <vt:lpstr>S8</vt:lpstr>
      <vt:lpstr>S7</vt:lpstr>
      <vt:lpstr>S6</vt:lpstr>
      <vt:lpstr>S5</vt:lpstr>
      <vt:lpstr>S4</vt:lpstr>
      <vt:lpstr>S3</vt:lpstr>
      <vt:lpstr>S2</vt:lpstr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Anestesia</dc:creator>
  <cp:lastModifiedBy>Алина Порошина</cp:lastModifiedBy>
  <dcterms:created xsi:type="dcterms:W3CDTF">2024-03-06T09:37:59Z</dcterms:created>
  <dcterms:modified xsi:type="dcterms:W3CDTF">2024-03-25T10:11:07Z</dcterms:modified>
</cp:coreProperties>
</file>