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/>
  <bookViews>
    <workbookView xWindow="240" yWindow="105" windowWidth="20730" windowHeight="11760"/>
  </bookViews>
  <sheets>
    <sheet name="Расчет емкости рынка сокр" sheetId="3" r:id="rId1"/>
    <sheet name="Расчет емкости рынка полный" sheetId="1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1" i="1"/>
  <c r="I52"/>
  <c r="H51"/>
  <c r="H52"/>
  <c r="G51"/>
  <c r="G52"/>
  <c r="F51"/>
  <c r="F52"/>
  <c r="E51"/>
  <c r="E52"/>
  <c r="D51"/>
  <c r="D52"/>
  <c r="C51"/>
  <c r="C52"/>
  <c r="I36"/>
  <c r="I37"/>
  <c r="H36"/>
  <c r="H37"/>
  <c r="G36"/>
  <c r="G37"/>
  <c r="F36"/>
  <c r="F37"/>
  <c r="E36"/>
  <c r="E37"/>
  <c r="D36"/>
  <c r="D37"/>
  <c r="C36"/>
  <c r="C37"/>
  <c r="C17"/>
  <c r="C24"/>
  <c r="C25"/>
  <c r="C21"/>
  <c r="C22"/>
  <c r="I21"/>
  <c r="I22"/>
  <c r="H21"/>
  <c r="H22"/>
  <c r="G21"/>
  <c r="G22"/>
  <c r="F21"/>
  <c r="F22"/>
  <c r="E21"/>
  <c r="E22"/>
  <c r="D21"/>
  <c r="D22"/>
  <c r="C51" i="3"/>
  <c r="C52"/>
  <c r="C36"/>
  <c r="C37"/>
  <c r="C21"/>
  <c r="C61"/>
  <c r="A42"/>
  <c r="A54"/>
  <c r="A71"/>
  <c r="C65"/>
  <c r="C47"/>
  <c r="C54"/>
  <c r="C71"/>
  <c r="A52"/>
  <c r="A65"/>
  <c r="C60"/>
  <c r="C32"/>
  <c r="C39"/>
  <c r="C70"/>
  <c r="A27"/>
  <c r="A39"/>
  <c r="A70"/>
  <c r="A12"/>
  <c r="A24"/>
  <c r="A69"/>
  <c r="C59"/>
  <c r="C17"/>
  <c r="C24"/>
  <c r="A25"/>
  <c r="A73"/>
  <c r="I17" i="1"/>
  <c r="I24"/>
  <c r="I25"/>
  <c r="I73"/>
  <c r="I32"/>
  <c r="I39"/>
  <c r="I40"/>
  <c r="I74"/>
  <c r="I47"/>
  <c r="I54"/>
  <c r="I55"/>
  <c r="I75"/>
  <c r="I76"/>
  <c r="H17"/>
  <c r="H24"/>
  <c r="H25"/>
  <c r="H73"/>
  <c r="H32"/>
  <c r="H39"/>
  <c r="H40"/>
  <c r="H74"/>
  <c r="H47"/>
  <c r="H54"/>
  <c r="H55"/>
  <c r="H75"/>
  <c r="H76"/>
  <c r="G17"/>
  <c r="G24"/>
  <c r="G25"/>
  <c r="G73"/>
  <c r="G32"/>
  <c r="G39"/>
  <c r="G40"/>
  <c r="G74"/>
  <c r="G47"/>
  <c r="G54"/>
  <c r="G55"/>
  <c r="G75"/>
  <c r="G76"/>
  <c r="F17"/>
  <c r="F24"/>
  <c r="F25"/>
  <c r="F73"/>
  <c r="F32"/>
  <c r="F39"/>
  <c r="F40"/>
  <c r="F74"/>
  <c r="F47"/>
  <c r="F54"/>
  <c r="F55"/>
  <c r="F75"/>
  <c r="F76"/>
  <c r="E17"/>
  <c r="E24"/>
  <c r="E25"/>
  <c r="E73"/>
  <c r="E32"/>
  <c r="E39"/>
  <c r="E40"/>
  <c r="E74"/>
  <c r="E47"/>
  <c r="E54"/>
  <c r="E55"/>
  <c r="E75"/>
  <c r="E76"/>
  <c r="D17"/>
  <c r="D24"/>
  <c r="D25"/>
  <c r="D73"/>
  <c r="D32"/>
  <c r="D39"/>
  <c r="D40"/>
  <c r="D74"/>
  <c r="D47"/>
  <c r="D54"/>
  <c r="D55"/>
  <c r="D75"/>
  <c r="D76"/>
  <c r="C73"/>
  <c r="C32"/>
  <c r="C39"/>
  <c r="C40"/>
  <c r="C74"/>
  <c r="C47"/>
  <c r="C54"/>
  <c r="C55"/>
  <c r="C75"/>
  <c r="C76"/>
  <c r="I69"/>
  <c r="I70"/>
  <c r="I71"/>
  <c r="I72"/>
  <c r="H69"/>
  <c r="H70"/>
  <c r="H71"/>
  <c r="H72"/>
  <c r="G69"/>
  <c r="G70"/>
  <c r="G71"/>
  <c r="G72"/>
  <c r="F69"/>
  <c r="F70"/>
  <c r="F71"/>
  <c r="F72"/>
  <c r="E69"/>
  <c r="E70"/>
  <c r="E71"/>
  <c r="E72"/>
  <c r="D69"/>
  <c r="D70"/>
  <c r="D71"/>
  <c r="D72"/>
  <c r="C69"/>
  <c r="C70"/>
  <c r="C71"/>
  <c r="C72"/>
  <c r="I63"/>
  <c r="I64"/>
  <c r="I65"/>
  <c r="I66"/>
  <c r="H63"/>
  <c r="H64"/>
  <c r="H65"/>
  <c r="H66"/>
  <c r="G63"/>
  <c r="G64"/>
  <c r="G65"/>
  <c r="G66"/>
  <c r="F63"/>
  <c r="F64"/>
  <c r="F65"/>
  <c r="F66"/>
  <c r="E63"/>
  <c r="E64"/>
  <c r="E65"/>
  <c r="E66"/>
  <c r="D63"/>
  <c r="D64"/>
  <c r="D65"/>
  <c r="D66"/>
  <c r="C63"/>
  <c r="C64"/>
  <c r="C65"/>
  <c r="C66"/>
  <c r="D59"/>
  <c r="D60"/>
  <c r="D61"/>
  <c r="D62"/>
  <c r="E59"/>
  <c r="E60"/>
  <c r="E61"/>
  <c r="E62"/>
  <c r="F59"/>
  <c r="F60"/>
  <c r="F61"/>
  <c r="F62"/>
  <c r="G59"/>
  <c r="G60"/>
  <c r="G61"/>
  <c r="G62"/>
  <c r="H59"/>
  <c r="H60"/>
  <c r="H61"/>
  <c r="H62"/>
  <c r="I59"/>
  <c r="I60"/>
  <c r="I61"/>
  <c r="I62"/>
  <c r="C59"/>
  <c r="C60"/>
  <c r="C61"/>
  <c r="C62"/>
  <c r="A42"/>
  <c r="A55"/>
  <c r="A75"/>
  <c r="A27"/>
  <c r="A40"/>
  <c r="A74"/>
  <c r="A12"/>
  <c r="A25"/>
  <c r="A73"/>
  <c r="A54"/>
  <c r="A71"/>
  <c r="A39"/>
  <c r="A70"/>
  <c r="A24"/>
  <c r="A69"/>
  <c r="A52"/>
  <c r="A65"/>
  <c r="A37"/>
  <c r="A64"/>
  <c r="A22"/>
  <c r="A63"/>
  <c r="A51"/>
  <c r="A61"/>
  <c r="A36"/>
  <c r="A60"/>
  <c r="A21"/>
  <c r="A59"/>
  <c r="C64" i="3"/>
  <c r="C40"/>
  <c r="C74"/>
  <c r="A55"/>
  <c r="A75"/>
  <c r="C22"/>
  <c r="C63"/>
  <c r="C69"/>
  <c r="C72"/>
  <c r="C25"/>
  <c r="C73"/>
  <c r="A36"/>
  <c r="A60"/>
  <c r="A37"/>
  <c r="A64"/>
  <c r="A40"/>
  <c r="A74"/>
  <c r="C55"/>
  <c r="C75"/>
  <c r="C62"/>
  <c r="A21"/>
  <c r="A59"/>
  <c r="A22"/>
  <c r="A63"/>
  <c r="A51"/>
  <c r="A61"/>
  <c r="C66"/>
  <c r="C76"/>
</calcChain>
</file>

<file path=xl/comments1.xml><?xml version="1.0" encoding="utf-8"?>
<comments xmlns="http://schemas.openxmlformats.org/spreadsheetml/2006/main">
  <authors>
    <author>Автор</author>
  </authors>
  <commentLis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  <comment ref="A31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  <comment ref="A46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  <comment ref="A31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  <comment ref="A46" authorId="0">
      <text>
        <r>
          <rPr>
            <b/>
            <sz val="9"/>
            <color indexed="81"/>
            <rFont val="Tahoma"/>
            <family val="2"/>
            <charset val="204"/>
          </rPr>
          <t>% аудитории, которые потребляют товар или услугу</t>
        </r>
      </text>
    </comment>
  </commentList>
</comments>
</file>

<file path=xl/sharedStrings.xml><?xml version="1.0" encoding="utf-8"?>
<sst xmlns="http://schemas.openxmlformats.org/spreadsheetml/2006/main" count="244" uniqueCount="42">
  <si>
    <t>1. АНАЛИЗ ЕМКОСТИ РЫНКА</t>
  </si>
  <si>
    <t>Предшествующий период 1</t>
  </si>
  <si>
    <t>Предшествующий период 3</t>
  </si>
  <si>
    <t>Текущий год</t>
  </si>
  <si>
    <t>Прогнозный период 1</t>
  </si>
  <si>
    <t>Прогнозный период 2</t>
  </si>
  <si>
    <t>Прогнозный период 3</t>
  </si>
  <si>
    <t>2010 год</t>
  </si>
  <si>
    <t>2013 год</t>
  </si>
  <si>
    <t>2012 год</t>
  </si>
  <si>
    <t>2011 год</t>
  </si>
  <si>
    <t>2014 год</t>
  </si>
  <si>
    <t>2015 год</t>
  </si>
  <si>
    <t>2016 год</t>
  </si>
  <si>
    <t>Расчет емкости рынка снизу вверх (от потребителя или базы клиентов)</t>
  </si>
  <si>
    <t>ед.изм</t>
  </si>
  <si>
    <t>в тыс.чел или тыс.шт (для компаний)</t>
  </si>
  <si>
    <t>Размер аудитории весь</t>
  </si>
  <si>
    <t>Размер аудитории фактически пользующийся товаром или услугой</t>
  </si>
  <si>
    <t>%</t>
  </si>
  <si>
    <t xml:space="preserve">Пенетрация </t>
  </si>
  <si>
    <t>шт</t>
  </si>
  <si>
    <t>Среднее кол-во покупок в год</t>
  </si>
  <si>
    <t>Средняя стоимость покупки</t>
  </si>
  <si>
    <t>руб</t>
  </si>
  <si>
    <t>Рынок</t>
  </si>
  <si>
    <t>Сегмент 1</t>
  </si>
  <si>
    <t>Сегмент 2</t>
  </si>
  <si>
    <t>Сегмент 3</t>
  </si>
  <si>
    <t>опишите рынок</t>
  </si>
  <si>
    <t>название сегмента 1</t>
  </si>
  <si>
    <t>название сегмента 2</t>
  </si>
  <si>
    <t>название сегмента 3</t>
  </si>
  <si>
    <t>в шт</t>
  </si>
  <si>
    <t>в руб</t>
  </si>
  <si>
    <t>Потенциальная емкость</t>
  </si>
  <si>
    <t>Фактическая емкость</t>
  </si>
  <si>
    <t>ПОТЕНЦИАЛЬНАЯ ЕМКОСТЬ РЫНКА</t>
  </si>
  <si>
    <t>ФАКТИЧЕСКАЯ ЕМКОСТЬ РЫНКА</t>
  </si>
  <si>
    <t>заполняемые ячейки</t>
  </si>
  <si>
    <t>ячейки с формулами, сичтаются автоматически</t>
  </si>
  <si>
    <t>ПРАВИЛА ЗАПОЛНЕНИЯ И ИСПОЛЬЗОВАНИЯ</t>
  </si>
</sst>
</file>

<file path=xl/styles.xml><?xml version="1.0" encoding="utf-8"?>
<styleSheet xmlns="http://schemas.openxmlformats.org/spreadsheetml/2006/main">
  <numFmts count="1">
    <numFmt numFmtId="164" formatCode="_-* #,##0\ _р_._-;\-* #,##0\ _р_._-;_-* &quot;-&quot;\ _р_.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charset val="204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3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 wrapText="1"/>
    </xf>
    <xf numFmtId="164" fontId="0" fillId="4" borderId="7" xfId="0" applyNumberFormat="1" applyFill="1" applyBorder="1" applyAlignment="1">
      <alignment horizontal="center" vertical="center" wrapText="1"/>
    </xf>
    <xf numFmtId="9" fontId="0" fillId="4" borderId="7" xfId="0" applyNumberFormat="1" applyFill="1" applyBorder="1" applyAlignment="1">
      <alignment horizontal="center" vertical="center" wrapText="1"/>
    </xf>
    <xf numFmtId="164" fontId="0" fillId="5" borderId="7" xfId="0" applyNumberFormat="1" applyFill="1" applyBorder="1" applyAlignment="1">
      <alignment horizontal="center" vertical="center" wrapText="1"/>
    </xf>
    <xf numFmtId="0" fontId="0" fillId="7" borderId="0" xfId="0" applyFill="1"/>
    <xf numFmtId="0" fontId="0" fillId="0" borderId="7" xfId="0" applyBorder="1"/>
    <xf numFmtId="0" fontId="0" fillId="7" borderId="7" xfId="0" applyFill="1" applyBorder="1"/>
    <xf numFmtId="164" fontId="0" fillId="0" borderId="7" xfId="0" applyNumberFormat="1" applyBorder="1" applyAlignment="1">
      <alignment horizontal="left" vertical="center" wrapText="1"/>
    </xf>
    <xf numFmtId="164" fontId="0" fillId="0" borderId="7" xfId="0" applyNumberFormat="1" applyBorder="1"/>
    <xf numFmtId="164" fontId="2" fillId="7" borderId="7" xfId="0" applyNumberFormat="1" applyFont="1" applyFill="1" applyBorder="1"/>
    <xf numFmtId="164" fontId="0" fillId="5" borderId="7" xfId="0" applyNumberFormat="1" applyFill="1" applyBorder="1" applyAlignment="1">
      <alignment horizontal="left" vertical="center" wrapText="1"/>
    </xf>
    <xf numFmtId="164" fontId="0" fillId="5" borderId="7" xfId="0" applyNumberFormat="1" applyFill="1" applyBorder="1"/>
    <xf numFmtId="0" fontId="6" fillId="2" borderId="0" xfId="0" applyFont="1" applyFill="1"/>
    <xf numFmtId="0" fontId="7" fillId="2" borderId="0" xfId="0" applyFont="1" applyFill="1"/>
    <xf numFmtId="0" fontId="6" fillId="6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3">
    <cellStyle name="Обычный" xfId="0" builtinId="0"/>
    <cellStyle name="Открывавшаяся гиперссылка" xfId="1" builtinId="9" hidden="1"/>
    <cellStyle name="Открывавшаяся гиперссылка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952500</xdr:colOff>
      <xdr:row>0</xdr:row>
      <xdr:rowOff>876300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lc="http://schemas.openxmlformats.org/drawingml/2006/lockedCanvas"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:a14="http://schemas.microsoft.com/office/drawing/2010/main" xmlns:wps="http://schemas.microsoft.com/office/word/2010/wordprocessingShape" xmlns:wpi="http://schemas.microsoft.com/office/word/2010/wordprocessingInk" xmlns:wpg="http://schemas.microsoft.com/office/word/2010/wordprocessingGroup" xmlns:w14="http://schemas.microsoft.com/office/word/2010/wordml" xmlns:w="http://schemas.openxmlformats.org/wordprocessingml/2006/main" xmlns:w10="urn:schemas-microsoft-com:office:word" xmlns:wp14="http://schemas.microsoft.com/office/word/2010/wordprocessingDrawing" xmlns:v="urn:schemas-microsoft-com:vml" xmlns:o="urn:schemas-microsoft-com:office:office" xmlns:mc="http://schemas.openxmlformats.org/markup-compatibility/2006" xmlns:wpc="http://schemas.microsoft.com/office/word/2010/wordprocessingCanvas" xmlns="" xmlns:pic="http://schemas.openxmlformats.org/drawingml/2006/picture" xmlns:p="http://schemas.openxmlformats.org/presentationml/2006/main" val="0"/>
            </a:ext>
          </a:extLst>
        </a:blip>
        <a:stretch>
          <a:fillRect/>
        </a:stretch>
      </xdr:blipFill>
      <xdr:spPr>
        <a:xfrm>
          <a:off x="0" y="0"/>
          <a:ext cx="3095625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6"/>
  <sheetViews>
    <sheetView tabSelected="1" topLeftCell="A76" workbookViewId="0">
      <selection activeCell="E5" sqref="E5"/>
    </sheetView>
  </sheetViews>
  <sheetFormatPr defaultColWidth="8.85546875" defaultRowHeight="15"/>
  <cols>
    <col min="1" max="1" width="32.140625" customWidth="1"/>
    <col min="2" max="2" width="23.42578125" customWidth="1"/>
    <col min="3" max="3" width="15.85546875" customWidth="1"/>
  </cols>
  <sheetData>
    <row r="1" spans="1:3" ht="76.5" customHeight="1"/>
    <row r="2" spans="1:3" ht="18.75">
      <c r="A2" s="25" t="s">
        <v>41</v>
      </c>
      <c r="B2" s="24"/>
    </row>
    <row r="3" spans="1:3">
      <c r="A3" s="13"/>
      <c r="B3" t="s">
        <v>39</v>
      </c>
    </row>
    <row r="4" spans="1:3">
      <c r="A4" s="15"/>
      <c r="B4" t="s">
        <v>40</v>
      </c>
    </row>
    <row r="5" spans="1:3" ht="15.75" thickBot="1"/>
    <row r="6" spans="1:3">
      <c r="A6" s="3" t="s">
        <v>25</v>
      </c>
      <c r="B6" s="4" t="s">
        <v>29</v>
      </c>
    </row>
    <row r="7" spans="1:3">
      <c r="A7" s="5" t="s">
        <v>26</v>
      </c>
      <c r="B7" s="6" t="s">
        <v>30</v>
      </c>
    </row>
    <row r="8" spans="1:3">
      <c r="A8" s="5" t="s">
        <v>27</v>
      </c>
      <c r="B8" s="6" t="s">
        <v>31</v>
      </c>
    </row>
    <row r="9" spans="1:3" ht="15.75" thickBot="1">
      <c r="A9" s="7" t="s">
        <v>28</v>
      </c>
      <c r="B9" s="8" t="s">
        <v>32</v>
      </c>
    </row>
    <row r="11" spans="1:3">
      <c r="A11" s="1" t="s">
        <v>0</v>
      </c>
      <c r="B11" s="1"/>
    </row>
    <row r="12" spans="1:3" s="2" customFormat="1">
      <c r="A12" s="27" t="str">
        <f>B7</f>
        <v>название сегмента 1</v>
      </c>
      <c r="B12" s="28" t="s">
        <v>15</v>
      </c>
      <c r="C12" s="9" t="s">
        <v>3</v>
      </c>
    </row>
    <row r="13" spans="1:3" s="2" customFormat="1">
      <c r="A13" s="27"/>
      <c r="B13" s="28"/>
      <c r="C13" s="10" t="s">
        <v>8</v>
      </c>
    </row>
    <row r="14" spans="1:3" s="2" customFormat="1">
      <c r="A14" s="26" t="s">
        <v>14</v>
      </c>
      <c r="B14" s="26"/>
      <c r="C14" s="26"/>
    </row>
    <row r="15" spans="1:3" s="2" customFormat="1" ht="22.5">
      <c r="A15" s="11" t="s">
        <v>17</v>
      </c>
      <c r="B15" s="12" t="s">
        <v>16</v>
      </c>
      <c r="C15" s="13">
        <v>253</v>
      </c>
    </row>
    <row r="16" spans="1:3" s="2" customFormat="1">
      <c r="A16" s="11" t="s">
        <v>20</v>
      </c>
      <c r="B16" s="12" t="s">
        <v>19</v>
      </c>
      <c r="C16" s="14">
        <v>0.18</v>
      </c>
    </row>
    <row r="17" spans="1:3" s="2" customFormat="1" ht="45">
      <c r="A17" s="11" t="s">
        <v>18</v>
      </c>
      <c r="B17" s="12" t="s">
        <v>16</v>
      </c>
      <c r="C17" s="15">
        <f t="shared" ref="C17" si="0">C15*C16</f>
        <v>45.54</v>
      </c>
    </row>
    <row r="18" spans="1:3" s="2" customFormat="1">
      <c r="A18" s="11" t="s">
        <v>22</v>
      </c>
      <c r="B18" s="12" t="s">
        <v>21</v>
      </c>
      <c r="C18" s="13">
        <v>8</v>
      </c>
    </row>
    <row r="19" spans="1:3" s="2" customFormat="1">
      <c r="A19" s="11" t="s">
        <v>23</v>
      </c>
      <c r="B19" s="12" t="s">
        <v>24</v>
      </c>
      <c r="C19" s="13">
        <v>320</v>
      </c>
    </row>
    <row r="20" spans="1:3" s="2" customFormat="1">
      <c r="A20" s="26" t="s">
        <v>35</v>
      </c>
      <c r="B20" s="26"/>
      <c r="C20" s="26"/>
    </row>
    <row r="21" spans="1:3" s="2" customFormat="1">
      <c r="A21" s="11" t="str">
        <f>A12</f>
        <v>название сегмента 1</v>
      </c>
      <c r="B21" s="12" t="s">
        <v>33</v>
      </c>
      <c r="C21" s="15">
        <f>C15*C18</f>
        <v>2024</v>
      </c>
    </row>
    <row r="22" spans="1:3" s="2" customFormat="1">
      <c r="A22" s="11" t="str">
        <f>A12</f>
        <v>название сегмента 1</v>
      </c>
      <c r="B22" s="12" t="s">
        <v>34</v>
      </c>
      <c r="C22" s="15">
        <f t="shared" ref="C22" si="1">C21*C19</f>
        <v>647680</v>
      </c>
    </row>
    <row r="23" spans="1:3" s="2" customFormat="1">
      <c r="A23" s="26" t="s">
        <v>36</v>
      </c>
      <c r="B23" s="26"/>
      <c r="C23" s="26"/>
    </row>
    <row r="24" spans="1:3" s="2" customFormat="1">
      <c r="A24" s="11" t="str">
        <f>A12</f>
        <v>название сегмента 1</v>
      </c>
      <c r="B24" s="12" t="s">
        <v>33</v>
      </c>
      <c r="C24" s="15">
        <f t="shared" ref="C24" si="2">C17*C18</f>
        <v>364.32</v>
      </c>
    </row>
    <row r="25" spans="1:3" s="2" customFormat="1">
      <c r="A25" s="11" t="str">
        <f>A12</f>
        <v>название сегмента 1</v>
      </c>
      <c r="B25" s="12" t="s">
        <v>34</v>
      </c>
      <c r="C25" s="15">
        <f t="shared" ref="C25" si="3">C24*C19</f>
        <v>116582.39999999999</v>
      </c>
    </row>
    <row r="26" spans="1:3" s="16" customFormat="1"/>
    <row r="27" spans="1:3">
      <c r="A27" s="27" t="str">
        <f>B8</f>
        <v>название сегмента 2</v>
      </c>
      <c r="B27" s="28" t="s">
        <v>15</v>
      </c>
      <c r="C27" s="9" t="s">
        <v>3</v>
      </c>
    </row>
    <row r="28" spans="1:3">
      <c r="A28" s="27"/>
      <c r="B28" s="28"/>
      <c r="C28" s="10" t="s">
        <v>8</v>
      </c>
    </row>
    <row r="29" spans="1:3">
      <c r="A29" s="26" t="s">
        <v>14</v>
      </c>
      <c r="B29" s="26"/>
      <c r="C29" s="26"/>
    </row>
    <row r="30" spans="1:3" ht="22.5">
      <c r="A30" s="11" t="s">
        <v>17</v>
      </c>
      <c r="B30" s="12" t="s">
        <v>16</v>
      </c>
      <c r="C30" s="13">
        <v>160</v>
      </c>
    </row>
    <row r="31" spans="1:3">
      <c r="A31" s="11" t="s">
        <v>20</v>
      </c>
      <c r="B31" s="12" t="s">
        <v>19</v>
      </c>
      <c r="C31" s="14">
        <v>0.18</v>
      </c>
    </row>
    <row r="32" spans="1:3" ht="45">
      <c r="A32" s="11" t="s">
        <v>18</v>
      </c>
      <c r="B32" s="12" t="s">
        <v>16</v>
      </c>
      <c r="C32" s="15">
        <f t="shared" ref="C32" si="4">C30*C31</f>
        <v>28.799999999999997</v>
      </c>
    </row>
    <row r="33" spans="1:3">
      <c r="A33" s="11" t="s">
        <v>22</v>
      </c>
      <c r="B33" s="12" t="s">
        <v>21</v>
      </c>
      <c r="C33" s="13">
        <v>8</v>
      </c>
    </row>
    <row r="34" spans="1:3">
      <c r="A34" s="11" t="s">
        <v>23</v>
      </c>
      <c r="B34" s="12" t="s">
        <v>24</v>
      </c>
      <c r="C34" s="13">
        <v>320</v>
      </c>
    </row>
    <row r="35" spans="1:3">
      <c r="A35" s="26" t="s">
        <v>35</v>
      </c>
      <c r="B35" s="26"/>
      <c r="C35" s="26"/>
    </row>
    <row r="36" spans="1:3">
      <c r="A36" s="11" t="str">
        <f>A27</f>
        <v>название сегмента 2</v>
      </c>
      <c r="B36" s="12" t="s">
        <v>33</v>
      </c>
      <c r="C36" s="15">
        <f>C30*C33</f>
        <v>1280</v>
      </c>
    </row>
    <row r="37" spans="1:3">
      <c r="A37" s="11" t="str">
        <f>A27</f>
        <v>название сегмента 2</v>
      </c>
      <c r="B37" s="12" t="s">
        <v>34</v>
      </c>
      <c r="C37" s="15">
        <f t="shared" ref="C37" si="5">C36*C34</f>
        <v>409600</v>
      </c>
    </row>
    <row r="38" spans="1:3">
      <c r="A38" s="26" t="s">
        <v>36</v>
      </c>
      <c r="B38" s="26"/>
      <c r="C38" s="26"/>
    </row>
    <row r="39" spans="1:3">
      <c r="A39" s="11" t="str">
        <f>A27</f>
        <v>название сегмента 2</v>
      </c>
      <c r="B39" s="12" t="s">
        <v>33</v>
      </c>
      <c r="C39" s="15">
        <f t="shared" ref="C39" si="6">C32*C33</f>
        <v>230.39999999999998</v>
      </c>
    </row>
    <row r="40" spans="1:3">
      <c r="A40" s="11" t="str">
        <f>A27</f>
        <v>название сегмента 2</v>
      </c>
      <c r="B40" s="12" t="s">
        <v>34</v>
      </c>
      <c r="C40" s="15">
        <f t="shared" ref="C40" si="7">C39*C34</f>
        <v>73728</v>
      </c>
    </row>
    <row r="41" spans="1:3" s="16" customFormat="1"/>
    <row r="42" spans="1:3">
      <c r="A42" s="27" t="str">
        <f>B9</f>
        <v>название сегмента 3</v>
      </c>
      <c r="B42" s="28" t="s">
        <v>15</v>
      </c>
      <c r="C42" s="9" t="s">
        <v>3</v>
      </c>
    </row>
    <row r="43" spans="1:3">
      <c r="A43" s="27"/>
      <c r="B43" s="28"/>
      <c r="C43" s="10" t="s">
        <v>8</v>
      </c>
    </row>
    <row r="44" spans="1:3">
      <c r="A44" s="26" t="s">
        <v>14</v>
      </c>
      <c r="B44" s="26"/>
      <c r="C44" s="26"/>
    </row>
    <row r="45" spans="1:3" ht="22.5">
      <c r="A45" s="11" t="s">
        <v>17</v>
      </c>
      <c r="B45" s="12" t="s">
        <v>16</v>
      </c>
      <c r="C45" s="13">
        <v>160</v>
      </c>
    </row>
    <row r="46" spans="1:3">
      <c r="A46" s="11" t="s">
        <v>20</v>
      </c>
      <c r="B46" s="12" t="s">
        <v>19</v>
      </c>
      <c r="C46" s="14">
        <v>0.18</v>
      </c>
    </row>
    <row r="47" spans="1:3" ht="45">
      <c r="A47" s="11" t="s">
        <v>18</v>
      </c>
      <c r="B47" s="12" t="s">
        <v>16</v>
      </c>
      <c r="C47" s="15">
        <f t="shared" ref="C47" si="8">C45*C46</f>
        <v>28.799999999999997</v>
      </c>
    </row>
    <row r="48" spans="1:3">
      <c r="A48" s="11" t="s">
        <v>22</v>
      </c>
      <c r="B48" s="12" t="s">
        <v>21</v>
      </c>
      <c r="C48" s="13">
        <v>8</v>
      </c>
    </row>
    <row r="49" spans="1:3">
      <c r="A49" s="11" t="s">
        <v>23</v>
      </c>
      <c r="B49" s="12" t="s">
        <v>24</v>
      </c>
      <c r="C49" s="13">
        <v>320</v>
      </c>
    </row>
    <row r="50" spans="1:3">
      <c r="A50" s="26" t="s">
        <v>35</v>
      </c>
      <c r="B50" s="26"/>
      <c r="C50" s="26"/>
    </row>
    <row r="51" spans="1:3">
      <c r="A51" s="11" t="str">
        <f>A42</f>
        <v>название сегмента 3</v>
      </c>
      <c r="B51" s="12" t="s">
        <v>33</v>
      </c>
      <c r="C51" s="15">
        <f>C45*C48</f>
        <v>1280</v>
      </c>
    </row>
    <row r="52" spans="1:3">
      <c r="A52" s="11" t="str">
        <f>A42</f>
        <v>название сегмента 3</v>
      </c>
      <c r="B52" s="12" t="s">
        <v>34</v>
      </c>
      <c r="C52" s="15">
        <f t="shared" ref="C52" si="9">C51*C49</f>
        <v>409600</v>
      </c>
    </row>
    <row r="53" spans="1:3">
      <c r="A53" s="26" t="s">
        <v>36</v>
      </c>
      <c r="B53" s="26"/>
      <c r="C53" s="26"/>
    </row>
    <row r="54" spans="1:3">
      <c r="A54" s="11" t="str">
        <f>A42</f>
        <v>название сегмента 3</v>
      </c>
      <c r="B54" s="12" t="s">
        <v>33</v>
      </c>
      <c r="C54" s="15">
        <f t="shared" ref="C54" si="10">C47*C48</f>
        <v>230.39999999999998</v>
      </c>
    </row>
    <row r="55" spans="1:3">
      <c r="A55" s="11" t="str">
        <f>A42</f>
        <v>название сегмента 3</v>
      </c>
      <c r="B55" s="12" t="s">
        <v>34</v>
      </c>
      <c r="C55" s="15">
        <f t="shared" ref="C55" si="11">C54*C49</f>
        <v>73728</v>
      </c>
    </row>
    <row r="57" spans="1:3">
      <c r="A57" s="27" t="s">
        <v>37</v>
      </c>
      <c r="B57" s="28" t="s">
        <v>15</v>
      </c>
      <c r="C57" s="9" t="s">
        <v>3</v>
      </c>
    </row>
    <row r="58" spans="1:3">
      <c r="A58" s="27"/>
      <c r="B58" s="28"/>
      <c r="C58" s="10" t="s">
        <v>8</v>
      </c>
    </row>
    <row r="59" spans="1:3">
      <c r="A59" s="11" t="str">
        <f>A21</f>
        <v>название сегмента 1</v>
      </c>
      <c r="B59" s="12" t="s">
        <v>33</v>
      </c>
      <c r="C59" s="19">
        <f>C21</f>
        <v>2024</v>
      </c>
    </row>
    <row r="60" spans="1:3">
      <c r="A60" s="17" t="str">
        <f>A36</f>
        <v>название сегмента 2</v>
      </c>
      <c r="B60" s="12" t="s">
        <v>33</v>
      </c>
      <c r="C60" s="20">
        <f>C36</f>
        <v>1280</v>
      </c>
    </row>
    <row r="61" spans="1:3">
      <c r="A61" s="17" t="str">
        <f>A51</f>
        <v>название сегмента 3</v>
      </c>
      <c r="B61" s="12" t="s">
        <v>33</v>
      </c>
      <c r="C61" s="20">
        <f>C51</f>
        <v>1280</v>
      </c>
    </row>
    <row r="62" spans="1:3">
      <c r="A62" s="18"/>
      <c r="B62" s="18"/>
      <c r="C62" s="21">
        <f t="shared" ref="C62" si="12">SUM(C59:C61)</f>
        <v>4584</v>
      </c>
    </row>
    <row r="63" spans="1:3">
      <c r="A63" s="17" t="str">
        <f>A22</f>
        <v>название сегмента 1</v>
      </c>
      <c r="B63" s="12" t="s">
        <v>34</v>
      </c>
      <c r="C63" s="20">
        <f>C22</f>
        <v>647680</v>
      </c>
    </row>
    <row r="64" spans="1:3">
      <c r="A64" s="17" t="str">
        <f>A37</f>
        <v>название сегмента 2</v>
      </c>
      <c r="B64" s="12" t="s">
        <v>34</v>
      </c>
      <c r="C64" s="20">
        <f>C37</f>
        <v>409600</v>
      </c>
    </row>
    <row r="65" spans="1:3">
      <c r="A65" s="17" t="str">
        <f>A52</f>
        <v>название сегмента 3</v>
      </c>
      <c r="B65" s="12" t="s">
        <v>34</v>
      </c>
      <c r="C65" s="20">
        <f>C52</f>
        <v>409600</v>
      </c>
    </row>
    <row r="66" spans="1:3">
      <c r="A66" s="18"/>
      <c r="B66" s="18"/>
      <c r="C66" s="21">
        <f t="shared" ref="C66" si="13">SUM(C63:C65)</f>
        <v>1466880</v>
      </c>
    </row>
    <row r="67" spans="1:3">
      <c r="A67" s="27" t="s">
        <v>38</v>
      </c>
      <c r="B67" s="28" t="s">
        <v>15</v>
      </c>
      <c r="C67" s="9" t="s">
        <v>3</v>
      </c>
    </row>
    <row r="68" spans="1:3">
      <c r="A68" s="27"/>
      <c r="B68" s="28"/>
      <c r="C68" s="10" t="s">
        <v>8</v>
      </c>
    </row>
    <row r="69" spans="1:3">
      <c r="A69" s="17" t="str">
        <f>A24</f>
        <v>название сегмента 1</v>
      </c>
      <c r="B69" s="12" t="s">
        <v>33</v>
      </c>
      <c r="C69" s="19">
        <f t="shared" ref="C69" si="14">C24</f>
        <v>364.32</v>
      </c>
    </row>
    <row r="70" spans="1:3">
      <c r="A70" s="17" t="str">
        <f>A39</f>
        <v>название сегмента 2</v>
      </c>
      <c r="B70" s="12" t="s">
        <v>33</v>
      </c>
      <c r="C70" s="20">
        <f t="shared" ref="C70" si="15">C39</f>
        <v>230.39999999999998</v>
      </c>
    </row>
    <row r="71" spans="1:3">
      <c r="A71" s="17" t="str">
        <f>A54</f>
        <v>название сегмента 3</v>
      </c>
      <c r="B71" s="12" t="s">
        <v>33</v>
      </c>
      <c r="C71" s="20">
        <f t="shared" ref="C71" si="16">C54</f>
        <v>230.39999999999998</v>
      </c>
    </row>
    <row r="72" spans="1:3">
      <c r="A72" s="18"/>
      <c r="B72" s="18"/>
      <c r="C72" s="21">
        <f t="shared" ref="C72" si="17">SUM(C69:C71)</f>
        <v>825.12</v>
      </c>
    </row>
    <row r="73" spans="1:3">
      <c r="A73" s="17" t="str">
        <f>A25</f>
        <v>название сегмента 1</v>
      </c>
      <c r="B73" s="12" t="s">
        <v>34</v>
      </c>
      <c r="C73" s="20">
        <f t="shared" ref="C73" si="18">C25</f>
        <v>116582.39999999999</v>
      </c>
    </row>
    <row r="74" spans="1:3">
      <c r="A74" s="17" t="str">
        <f>A40</f>
        <v>название сегмента 2</v>
      </c>
      <c r="B74" s="12" t="s">
        <v>34</v>
      </c>
      <c r="C74" s="20">
        <f t="shared" ref="C74" si="19">C40</f>
        <v>73728</v>
      </c>
    </row>
    <row r="75" spans="1:3">
      <c r="A75" s="17" t="str">
        <f>A55</f>
        <v>название сегмента 3</v>
      </c>
      <c r="B75" s="12" t="s">
        <v>34</v>
      </c>
      <c r="C75" s="20">
        <f t="shared" ref="C75" si="20">C55</f>
        <v>73728</v>
      </c>
    </row>
    <row r="76" spans="1:3">
      <c r="A76" s="18"/>
      <c r="B76" s="18"/>
      <c r="C76" s="21">
        <f t="shared" ref="C76" si="21">SUM(C73:C75)</f>
        <v>264038.40000000002</v>
      </c>
    </row>
  </sheetData>
  <mergeCells count="19">
    <mergeCell ref="A50:C50"/>
    <mergeCell ref="A53:C53"/>
    <mergeCell ref="A57:A58"/>
    <mergeCell ref="B57:B58"/>
    <mergeCell ref="A67:A68"/>
    <mergeCell ref="B67:B68"/>
    <mergeCell ref="A44:C44"/>
    <mergeCell ref="A12:A13"/>
    <mergeCell ref="B12:B13"/>
    <mergeCell ref="A14:C14"/>
    <mergeCell ref="A20:C20"/>
    <mergeCell ref="A23:C23"/>
    <mergeCell ref="A27:A28"/>
    <mergeCell ref="B27:B28"/>
    <mergeCell ref="A29:C29"/>
    <mergeCell ref="A35:C35"/>
    <mergeCell ref="A38:C38"/>
    <mergeCell ref="A42:A43"/>
    <mergeCell ref="B42:B43"/>
  </mergeCells>
  <pageMargins left="0.7" right="0.7" top="0.75" bottom="0.75" header="0.3" footer="0.3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I76"/>
  <sheetViews>
    <sheetView topLeftCell="A10" workbookViewId="0">
      <selection activeCell="B8" sqref="B8"/>
    </sheetView>
  </sheetViews>
  <sheetFormatPr defaultColWidth="8.85546875" defaultRowHeight="15"/>
  <cols>
    <col min="1" max="1" width="32.140625" customWidth="1"/>
    <col min="2" max="2" width="23.42578125" customWidth="1"/>
    <col min="3" max="3" width="19.42578125" customWidth="1"/>
    <col min="4" max="4" width="21" customWidth="1"/>
    <col min="5" max="5" width="18.7109375" customWidth="1"/>
    <col min="6" max="6" width="15.85546875" customWidth="1"/>
    <col min="7" max="7" width="16" customWidth="1"/>
    <col min="8" max="8" width="16.42578125" customWidth="1"/>
    <col min="9" max="9" width="17" customWidth="1"/>
  </cols>
  <sheetData>
    <row r="2" spans="1:9" ht="18.75">
      <c r="A2" s="25" t="s">
        <v>41</v>
      </c>
      <c r="B2" s="24"/>
    </row>
    <row r="3" spans="1:9">
      <c r="A3" s="13"/>
      <c r="B3" t="s">
        <v>39</v>
      </c>
    </row>
    <row r="4" spans="1:9">
      <c r="A4" s="15"/>
      <c r="B4" t="s">
        <v>40</v>
      </c>
    </row>
    <row r="5" spans="1:9" ht="15.75" thickBot="1"/>
    <row r="6" spans="1:9">
      <c r="A6" s="3" t="s">
        <v>25</v>
      </c>
      <c r="B6" s="4" t="s">
        <v>29</v>
      </c>
    </row>
    <row r="7" spans="1:9">
      <c r="A7" s="5" t="s">
        <v>26</v>
      </c>
      <c r="B7" s="6" t="s">
        <v>30</v>
      </c>
    </row>
    <row r="8" spans="1:9">
      <c r="A8" s="5" t="s">
        <v>27</v>
      </c>
      <c r="B8" s="6" t="s">
        <v>31</v>
      </c>
    </row>
    <row r="9" spans="1:9" ht="15.75" thickBot="1">
      <c r="A9" s="7" t="s">
        <v>28</v>
      </c>
      <c r="B9" s="8" t="s">
        <v>32</v>
      </c>
    </row>
    <row r="11" spans="1:9">
      <c r="A11" s="1" t="s">
        <v>0</v>
      </c>
      <c r="B11" s="1"/>
    </row>
    <row r="12" spans="1:9" s="2" customFormat="1" ht="30">
      <c r="A12" s="27" t="str">
        <f>B7</f>
        <v>название сегмента 1</v>
      </c>
      <c r="B12" s="28" t="s">
        <v>15</v>
      </c>
      <c r="C12" s="9" t="s">
        <v>1</v>
      </c>
      <c r="D12" s="9" t="s">
        <v>1</v>
      </c>
      <c r="E12" s="9" t="s">
        <v>2</v>
      </c>
      <c r="F12" s="9" t="s">
        <v>3</v>
      </c>
      <c r="G12" s="9" t="s">
        <v>4</v>
      </c>
      <c r="H12" s="9" t="s">
        <v>5</v>
      </c>
      <c r="I12" s="9" t="s">
        <v>6</v>
      </c>
    </row>
    <row r="13" spans="1:9" s="2" customFormat="1">
      <c r="A13" s="27"/>
      <c r="B13" s="28"/>
      <c r="C13" s="10" t="s">
        <v>7</v>
      </c>
      <c r="D13" s="10" t="s">
        <v>10</v>
      </c>
      <c r="E13" s="10" t="s">
        <v>9</v>
      </c>
      <c r="F13" s="10" t="s">
        <v>8</v>
      </c>
      <c r="G13" s="10" t="s">
        <v>11</v>
      </c>
      <c r="H13" s="10" t="s">
        <v>12</v>
      </c>
      <c r="I13" s="10" t="s">
        <v>13</v>
      </c>
    </row>
    <row r="14" spans="1:9" s="2" customFormat="1">
      <c r="A14" s="26" t="s">
        <v>14</v>
      </c>
      <c r="B14" s="26"/>
      <c r="C14" s="26"/>
      <c r="D14" s="26"/>
      <c r="E14" s="26"/>
      <c r="F14" s="26"/>
      <c r="G14" s="26"/>
      <c r="H14" s="26"/>
      <c r="I14" s="26"/>
    </row>
    <row r="15" spans="1:9" s="2" customFormat="1" ht="22.5">
      <c r="A15" s="11" t="s">
        <v>17</v>
      </c>
      <c r="B15" s="12" t="s">
        <v>16</v>
      </c>
      <c r="C15" s="13">
        <v>150</v>
      </c>
      <c r="D15" s="13">
        <v>160</v>
      </c>
      <c r="E15" s="13">
        <v>160</v>
      </c>
      <c r="F15" s="13">
        <v>160</v>
      </c>
      <c r="G15" s="13">
        <v>170</v>
      </c>
      <c r="H15" s="13">
        <v>176</v>
      </c>
      <c r="I15" s="13">
        <v>179</v>
      </c>
    </row>
    <row r="16" spans="1:9" s="2" customFormat="1">
      <c r="A16" s="11" t="s">
        <v>20</v>
      </c>
      <c r="B16" s="12" t="s">
        <v>19</v>
      </c>
      <c r="C16" s="14">
        <v>0.1</v>
      </c>
      <c r="D16" s="14">
        <v>0.11</v>
      </c>
      <c r="E16" s="14">
        <v>0.15</v>
      </c>
      <c r="F16" s="14">
        <v>0.18</v>
      </c>
      <c r="G16" s="14">
        <v>0.25</v>
      </c>
      <c r="H16" s="14">
        <v>0.3</v>
      </c>
      <c r="I16" s="14">
        <v>0.31</v>
      </c>
    </row>
    <row r="17" spans="1:9" s="2" customFormat="1" ht="45">
      <c r="A17" s="11" t="s">
        <v>18</v>
      </c>
      <c r="B17" s="12" t="s">
        <v>16</v>
      </c>
      <c r="C17" s="15">
        <f>C15*C16</f>
        <v>15</v>
      </c>
      <c r="D17" s="15">
        <f t="shared" ref="D17:I17" si="0">D15*D16</f>
        <v>17.600000000000001</v>
      </c>
      <c r="E17" s="15">
        <f t="shared" si="0"/>
        <v>24</v>
      </c>
      <c r="F17" s="15">
        <f t="shared" si="0"/>
        <v>28.799999999999997</v>
      </c>
      <c r="G17" s="15">
        <f t="shared" si="0"/>
        <v>42.5</v>
      </c>
      <c r="H17" s="15">
        <f t="shared" si="0"/>
        <v>52.8</v>
      </c>
      <c r="I17" s="15">
        <f t="shared" si="0"/>
        <v>55.49</v>
      </c>
    </row>
    <row r="18" spans="1:9" s="2" customFormat="1">
      <c r="A18" s="11" t="s">
        <v>22</v>
      </c>
      <c r="B18" s="12" t="s">
        <v>21</v>
      </c>
      <c r="C18" s="13">
        <v>5</v>
      </c>
      <c r="D18" s="13">
        <v>6</v>
      </c>
      <c r="E18" s="13">
        <v>7</v>
      </c>
      <c r="F18" s="13">
        <v>8</v>
      </c>
      <c r="G18" s="13">
        <v>8</v>
      </c>
      <c r="H18" s="13">
        <v>8</v>
      </c>
      <c r="I18" s="13">
        <v>8</v>
      </c>
    </row>
    <row r="19" spans="1:9" s="2" customFormat="1">
      <c r="A19" s="11" t="s">
        <v>23</v>
      </c>
      <c r="B19" s="12" t="s">
        <v>24</v>
      </c>
      <c r="C19" s="13">
        <v>200</v>
      </c>
      <c r="D19" s="13">
        <v>300</v>
      </c>
      <c r="E19" s="13">
        <v>350</v>
      </c>
      <c r="F19" s="13">
        <v>320</v>
      </c>
      <c r="G19" s="13">
        <v>360</v>
      </c>
      <c r="H19" s="13">
        <v>380</v>
      </c>
      <c r="I19" s="13">
        <v>390</v>
      </c>
    </row>
    <row r="20" spans="1:9" s="2" customFormat="1">
      <c r="A20" s="26" t="s">
        <v>35</v>
      </c>
      <c r="B20" s="26"/>
      <c r="C20" s="26"/>
      <c r="D20" s="26"/>
      <c r="E20" s="26"/>
      <c r="F20" s="26"/>
      <c r="G20" s="26"/>
      <c r="H20" s="26"/>
      <c r="I20" s="26"/>
    </row>
    <row r="21" spans="1:9" s="2" customFormat="1">
      <c r="A21" s="11" t="str">
        <f>A12</f>
        <v>название сегмента 1</v>
      </c>
      <c r="B21" s="12" t="s">
        <v>33</v>
      </c>
      <c r="C21" s="15">
        <f t="shared" ref="C21:I21" si="1">C15*C18</f>
        <v>750</v>
      </c>
      <c r="D21" s="15">
        <f t="shared" si="1"/>
        <v>960</v>
      </c>
      <c r="E21" s="15">
        <f t="shared" si="1"/>
        <v>1120</v>
      </c>
      <c r="F21" s="15">
        <f t="shared" si="1"/>
        <v>1280</v>
      </c>
      <c r="G21" s="15">
        <f t="shared" si="1"/>
        <v>1360</v>
      </c>
      <c r="H21" s="15">
        <f t="shared" si="1"/>
        <v>1408</v>
      </c>
      <c r="I21" s="15">
        <f t="shared" si="1"/>
        <v>1432</v>
      </c>
    </row>
    <row r="22" spans="1:9" s="2" customFormat="1">
      <c r="A22" s="11" t="str">
        <f>A12</f>
        <v>название сегмента 1</v>
      </c>
      <c r="B22" s="12" t="s">
        <v>34</v>
      </c>
      <c r="C22" s="15">
        <f>C21*C19</f>
        <v>150000</v>
      </c>
      <c r="D22" s="15">
        <f t="shared" ref="D22:I22" si="2">D21*D19</f>
        <v>288000</v>
      </c>
      <c r="E22" s="15">
        <f t="shared" si="2"/>
        <v>392000</v>
      </c>
      <c r="F22" s="15">
        <f t="shared" si="2"/>
        <v>409600</v>
      </c>
      <c r="G22" s="15">
        <f t="shared" si="2"/>
        <v>489600</v>
      </c>
      <c r="H22" s="15">
        <f t="shared" si="2"/>
        <v>535040</v>
      </c>
      <c r="I22" s="15">
        <f t="shared" si="2"/>
        <v>558480</v>
      </c>
    </row>
    <row r="23" spans="1:9" s="2" customFormat="1">
      <c r="A23" s="26" t="s">
        <v>36</v>
      </c>
      <c r="B23" s="26"/>
      <c r="C23" s="26"/>
      <c r="D23" s="26"/>
      <c r="E23" s="26"/>
      <c r="F23" s="26"/>
      <c r="G23" s="26"/>
      <c r="H23" s="26"/>
      <c r="I23" s="26"/>
    </row>
    <row r="24" spans="1:9" s="2" customFormat="1">
      <c r="A24" s="11" t="str">
        <f>A12</f>
        <v>название сегмента 1</v>
      </c>
      <c r="B24" s="12" t="s">
        <v>33</v>
      </c>
      <c r="C24" s="15">
        <f>C17*C18</f>
        <v>75</v>
      </c>
      <c r="D24" s="15">
        <f t="shared" ref="D24:I24" si="3">D17*D18</f>
        <v>105.60000000000001</v>
      </c>
      <c r="E24" s="15">
        <f t="shared" si="3"/>
        <v>168</v>
      </c>
      <c r="F24" s="15">
        <f t="shared" si="3"/>
        <v>230.39999999999998</v>
      </c>
      <c r="G24" s="15">
        <f t="shared" si="3"/>
        <v>340</v>
      </c>
      <c r="H24" s="15">
        <f t="shared" si="3"/>
        <v>422.4</v>
      </c>
      <c r="I24" s="15">
        <f t="shared" si="3"/>
        <v>443.92</v>
      </c>
    </row>
    <row r="25" spans="1:9" s="2" customFormat="1">
      <c r="A25" s="11" t="str">
        <f>A12</f>
        <v>название сегмента 1</v>
      </c>
      <c r="B25" s="12" t="s">
        <v>34</v>
      </c>
      <c r="C25" s="15">
        <f>C24*C19</f>
        <v>15000</v>
      </c>
      <c r="D25" s="15">
        <f t="shared" ref="D25:I25" si="4">D24*D19</f>
        <v>31680.000000000004</v>
      </c>
      <c r="E25" s="15">
        <f t="shared" si="4"/>
        <v>58800</v>
      </c>
      <c r="F25" s="15">
        <f t="shared" si="4"/>
        <v>73728</v>
      </c>
      <c r="G25" s="15">
        <f t="shared" si="4"/>
        <v>122400</v>
      </c>
      <c r="H25" s="15">
        <f t="shared" si="4"/>
        <v>160512</v>
      </c>
      <c r="I25" s="15">
        <f t="shared" si="4"/>
        <v>173128.80000000002</v>
      </c>
    </row>
    <row r="26" spans="1:9" s="16" customFormat="1"/>
    <row r="27" spans="1:9" ht="30">
      <c r="A27" s="27" t="str">
        <f>B8</f>
        <v>название сегмента 2</v>
      </c>
      <c r="B27" s="28" t="s">
        <v>15</v>
      </c>
      <c r="C27" s="9" t="s">
        <v>1</v>
      </c>
      <c r="D27" s="9" t="s">
        <v>1</v>
      </c>
      <c r="E27" s="9" t="s">
        <v>2</v>
      </c>
      <c r="F27" s="9" t="s">
        <v>3</v>
      </c>
      <c r="G27" s="9" t="s">
        <v>4</v>
      </c>
      <c r="H27" s="9" t="s">
        <v>5</v>
      </c>
      <c r="I27" s="9" t="s">
        <v>6</v>
      </c>
    </row>
    <row r="28" spans="1:9">
      <c r="A28" s="27"/>
      <c r="B28" s="28"/>
      <c r="C28" s="10" t="s">
        <v>7</v>
      </c>
      <c r="D28" s="10" t="s">
        <v>10</v>
      </c>
      <c r="E28" s="10" t="s">
        <v>9</v>
      </c>
      <c r="F28" s="10" t="s">
        <v>8</v>
      </c>
      <c r="G28" s="10" t="s">
        <v>11</v>
      </c>
      <c r="H28" s="10" t="s">
        <v>12</v>
      </c>
      <c r="I28" s="10" t="s">
        <v>13</v>
      </c>
    </row>
    <row r="29" spans="1:9">
      <c r="A29" s="26" t="s">
        <v>14</v>
      </c>
      <c r="B29" s="26"/>
      <c r="C29" s="26"/>
      <c r="D29" s="26"/>
      <c r="E29" s="26"/>
      <c r="F29" s="26"/>
      <c r="G29" s="26"/>
      <c r="H29" s="26"/>
      <c r="I29" s="26"/>
    </row>
    <row r="30" spans="1:9" ht="22.5">
      <c r="A30" s="11" t="s">
        <v>17</v>
      </c>
      <c r="B30" s="12" t="s">
        <v>16</v>
      </c>
      <c r="C30" s="13">
        <v>150</v>
      </c>
      <c r="D30" s="13">
        <v>160</v>
      </c>
      <c r="E30" s="13">
        <v>160</v>
      </c>
      <c r="F30" s="13">
        <v>160</v>
      </c>
      <c r="G30" s="13">
        <v>170</v>
      </c>
      <c r="H30" s="13">
        <v>176</v>
      </c>
      <c r="I30" s="13">
        <v>179</v>
      </c>
    </row>
    <row r="31" spans="1:9">
      <c r="A31" s="11" t="s">
        <v>20</v>
      </c>
      <c r="B31" s="12" t="s">
        <v>19</v>
      </c>
      <c r="C31" s="14">
        <v>0.1</v>
      </c>
      <c r="D31" s="14">
        <v>0.11</v>
      </c>
      <c r="E31" s="14">
        <v>0.15</v>
      </c>
      <c r="F31" s="14">
        <v>0.18</v>
      </c>
      <c r="G31" s="14">
        <v>0.25</v>
      </c>
      <c r="H31" s="14">
        <v>0.3</v>
      </c>
      <c r="I31" s="14">
        <v>0.31</v>
      </c>
    </row>
    <row r="32" spans="1:9" ht="45">
      <c r="A32" s="11" t="s">
        <v>18</v>
      </c>
      <c r="B32" s="12" t="s">
        <v>16</v>
      </c>
      <c r="C32" s="15">
        <f>C30*C31</f>
        <v>15</v>
      </c>
      <c r="D32" s="15">
        <f t="shared" ref="D32" si="5">D30*D31</f>
        <v>17.600000000000001</v>
      </c>
      <c r="E32" s="15">
        <f t="shared" ref="E32" si="6">E30*E31</f>
        <v>24</v>
      </c>
      <c r="F32" s="15">
        <f t="shared" ref="F32" si="7">F30*F31</f>
        <v>28.799999999999997</v>
      </c>
      <c r="G32" s="15">
        <f t="shared" ref="G32" si="8">G30*G31</f>
        <v>42.5</v>
      </c>
      <c r="H32" s="15">
        <f t="shared" ref="H32" si="9">H30*H31</f>
        <v>52.8</v>
      </c>
      <c r="I32" s="15">
        <f t="shared" ref="I32" si="10">I30*I31</f>
        <v>55.49</v>
      </c>
    </row>
    <row r="33" spans="1:9">
      <c r="A33" s="11" t="s">
        <v>22</v>
      </c>
      <c r="B33" s="12" t="s">
        <v>21</v>
      </c>
      <c r="C33" s="13">
        <v>5</v>
      </c>
      <c r="D33" s="13">
        <v>6</v>
      </c>
      <c r="E33" s="13">
        <v>7</v>
      </c>
      <c r="F33" s="13">
        <v>8</v>
      </c>
      <c r="G33" s="13">
        <v>8</v>
      </c>
      <c r="H33" s="13">
        <v>8</v>
      </c>
      <c r="I33" s="13">
        <v>8</v>
      </c>
    </row>
    <row r="34" spans="1:9">
      <c r="A34" s="11" t="s">
        <v>23</v>
      </c>
      <c r="B34" s="12" t="s">
        <v>24</v>
      </c>
      <c r="C34" s="13">
        <v>200</v>
      </c>
      <c r="D34" s="13">
        <v>300</v>
      </c>
      <c r="E34" s="13">
        <v>350</v>
      </c>
      <c r="F34" s="13">
        <v>320</v>
      </c>
      <c r="G34" s="13">
        <v>360</v>
      </c>
      <c r="H34" s="13">
        <v>380</v>
      </c>
      <c r="I34" s="13">
        <v>390</v>
      </c>
    </row>
    <row r="35" spans="1:9">
      <c r="A35" s="26" t="s">
        <v>35</v>
      </c>
      <c r="B35" s="26"/>
      <c r="C35" s="26"/>
      <c r="D35" s="26"/>
      <c r="E35" s="26"/>
      <c r="F35" s="26"/>
      <c r="G35" s="26"/>
      <c r="H35" s="26"/>
      <c r="I35" s="26"/>
    </row>
    <row r="36" spans="1:9">
      <c r="A36" s="11" t="str">
        <f>A27</f>
        <v>название сегмента 2</v>
      </c>
      <c r="B36" s="12" t="s">
        <v>33</v>
      </c>
      <c r="C36" s="15">
        <f t="shared" ref="C36:I36" si="11">C30*C33</f>
        <v>750</v>
      </c>
      <c r="D36" s="15">
        <f t="shared" si="11"/>
        <v>960</v>
      </c>
      <c r="E36" s="15">
        <f t="shared" si="11"/>
        <v>1120</v>
      </c>
      <c r="F36" s="15">
        <f t="shared" si="11"/>
        <v>1280</v>
      </c>
      <c r="G36" s="15">
        <f t="shared" si="11"/>
        <v>1360</v>
      </c>
      <c r="H36" s="15">
        <f t="shared" si="11"/>
        <v>1408</v>
      </c>
      <c r="I36" s="15">
        <f t="shared" si="11"/>
        <v>1432</v>
      </c>
    </row>
    <row r="37" spans="1:9">
      <c r="A37" s="11" t="str">
        <f>A27</f>
        <v>название сегмента 2</v>
      </c>
      <c r="B37" s="12" t="s">
        <v>34</v>
      </c>
      <c r="C37" s="15">
        <f>C36*C34</f>
        <v>150000</v>
      </c>
      <c r="D37" s="15">
        <f t="shared" ref="D37:I37" si="12">D36*D34</f>
        <v>288000</v>
      </c>
      <c r="E37" s="15">
        <f t="shared" si="12"/>
        <v>392000</v>
      </c>
      <c r="F37" s="15">
        <f t="shared" si="12"/>
        <v>409600</v>
      </c>
      <c r="G37" s="15">
        <f t="shared" si="12"/>
        <v>489600</v>
      </c>
      <c r="H37" s="15">
        <f t="shared" si="12"/>
        <v>535040</v>
      </c>
      <c r="I37" s="15">
        <f t="shared" si="12"/>
        <v>558480</v>
      </c>
    </row>
    <row r="38" spans="1:9">
      <c r="A38" s="26" t="s">
        <v>36</v>
      </c>
      <c r="B38" s="26"/>
      <c r="C38" s="26"/>
      <c r="D38" s="26"/>
      <c r="E38" s="26"/>
      <c r="F38" s="26"/>
      <c r="G38" s="26"/>
      <c r="H38" s="26"/>
      <c r="I38" s="26"/>
    </row>
    <row r="39" spans="1:9">
      <c r="A39" s="11" t="str">
        <f>A27</f>
        <v>название сегмента 2</v>
      </c>
      <c r="B39" s="12" t="s">
        <v>33</v>
      </c>
      <c r="C39" s="15">
        <f>C32*C33</f>
        <v>75</v>
      </c>
      <c r="D39" s="15">
        <f t="shared" ref="D39:I39" si="13">D32*D33</f>
        <v>105.60000000000001</v>
      </c>
      <c r="E39" s="15">
        <f t="shared" si="13"/>
        <v>168</v>
      </c>
      <c r="F39" s="15">
        <f t="shared" si="13"/>
        <v>230.39999999999998</v>
      </c>
      <c r="G39" s="15">
        <f t="shared" si="13"/>
        <v>340</v>
      </c>
      <c r="H39" s="15">
        <f t="shared" si="13"/>
        <v>422.4</v>
      </c>
      <c r="I39" s="15">
        <f t="shared" si="13"/>
        <v>443.92</v>
      </c>
    </row>
    <row r="40" spans="1:9">
      <c r="A40" s="11" t="str">
        <f>A27</f>
        <v>название сегмента 2</v>
      </c>
      <c r="B40" s="12" t="s">
        <v>34</v>
      </c>
      <c r="C40" s="15">
        <f>C39*C34</f>
        <v>15000</v>
      </c>
      <c r="D40" s="15">
        <f t="shared" ref="D40" si="14">D39*D34</f>
        <v>31680.000000000004</v>
      </c>
      <c r="E40" s="15">
        <f t="shared" ref="E40" si="15">E39*E34</f>
        <v>58800</v>
      </c>
      <c r="F40" s="15">
        <f t="shared" ref="F40" si="16">F39*F34</f>
        <v>73728</v>
      </c>
      <c r="G40" s="15">
        <f t="shared" ref="G40" si="17">G39*G34</f>
        <v>122400</v>
      </c>
      <c r="H40" s="15">
        <f t="shared" ref="H40" si="18">H39*H34</f>
        <v>160512</v>
      </c>
      <c r="I40" s="15">
        <f t="shared" ref="I40" si="19">I39*I34</f>
        <v>173128.80000000002</v>
      </c>
    </row>
    <row r="41" spans="1:9" s="16" customFormat="1"/>
    <row r="42" spans="1:9" ht="30">
      <c r="A42" s="27" t="str">
        <f>B9</f>
        <v>название сегмента 3</v>
      </c>
      <c r="B42" s="28" t="s">
        <v>15</v>
      </c>
      <c r="C42" s="9" t="s">
        <v>1</v>
      </c>
      <c r="D42" s="9" t="s">
        <v>1</v>
      </c>
      <c r="E42" s="9" t="s">
        <v>2</v>
      </c>
      <c r="F42" s="9" t="s">
        <v>3</v>
      </c>
      <c r="G42" s="9" t="s">
        <v>4</v>
      </c>
      <c r="H42" s="9" t="s">
        <v>5</v>
      </c>
      <c r="I42" s="9" t="s">
        <v>6</v>
      </c>
    </row>
    <row r="43" spans="1:9">
      <c r="A43" s="27"/>
      <c r="B43" s="28"/>
      <c r="C43" s="10" t="s">
        <v>7</v>
      </c>
      <c r="D43" s="10" t="s">
        <v>10</v>
      </c>
      <c r="E43" s="10" t="s">
        <v>9</v>
      </c>
      <c r="F43" s="10" t="s">
        <v>8</v>
      </c>
      <c r="G43" s="10" t="s">
        <v>11</v>
      </c>
      <c r="H43" s="10" t="s">
        <v>12</v>
      </c>
      <c r="I43" s="10" t="s">
        <v>13</v>
      </c>
    </row>
    <row r="44" spans="1:9">
      <c r="A44" s="26" t="s">
        <v>14</v>
      </c>
      <c r="B44" s="26"/>
      <c r="C44" s="26"/>
      <c r="D44" s="26"/>
      <c r="E44" s="26"/>
      <c r="F44" s="26"/>
      <c r="G44" s="26"/>
      <c r="H44" s="26"/>
      <c r="I44" s="26"/>
    </row>
    <row r="45" spans="1:9" ht="22.5">
      <c r="A45" s="11" t="s">
        <v>17</v>
      </c>
      <c r="B45" s="12" t="s">
        <v>16</v>
      </c>
      <c r="C45" s="13">
        <v>150</v>
      </c>
      <c r="D45" s="13">
        <v>160</v>
      </c>
      <c r="E45" s="13">
        <v>160</v>
      </c>
      <c r="F45" s="13">
        <v>160</v>
      </c>
      <c r="G45" s="13">
        <v>170</v>
      </c>
      <c r="H45" s="13">
        <v>176</v>
      </c>
      <c r="I45" s="13">
        <v>179</v>
      </c>
    </row>
    <row r="46" spans="1:9">
      <c r="A46" s="11" t="s">
        <v>20</v>
      </c>
      <c r="B46" s="12" t="s">
        <v>19</v>
      </c>
      <c r="C46" s="14">
        <v>0.1</v>
      </c>
      <c r="D46" s="14">
        <v>0.11</v>
      </c>
      <c r="E46" s="14">
        <v>0.15</v>
      </c>
      <c r="F46" s="14">
        <v>0.18</v>
      </c>
      <c r="G46" s="14">
        <v>0.25</v>
      </c>
      <c r="H46" s="14">
        <v>0.3</v>
      </c>
      <c r="I46" s="14">
        <v>0.31</v>
      </c>
    </row>
    <row r="47" spans="1:9" ht="45">
      <c r="A47" s="11" t="s">
        <v>18</v>
      </c>
      <c r="B47" s="12" t="s">
        <v>16</v>
      </c>
      <c r="C47" s="15">
        <f>C45*C46</f>
        <v>15</v>
      </c>
      <c r="D47" s="15">
        <f t="shared" ref="D47" si="20">D45*D46</f>
        <v>17.600000000000001</v>
      </c>
      <c r="E47" s="15">
        <f t="shared" ref="E47" si="21">E45*E46</f>
        <v>24</v>
      </c>
      <c r="F47" s="15">
        <f t="shared" ref="F47" si="22">F45*F46</f>
        <v>28.799999999999997</v>
      </c>
      <c r="G47" s="15">
        <f t="shared" ref="G47" si="23">G45*G46</f>
        <v>42.5</v>
      </c>
      <c r="H47" s="15">
        <f t="shared" ref="H47" si="24">H45*H46</f>
        <v>52.8</v>
      </c>
      <c r="I47" s="15">
        <f t="shared" ref="I47" si="25">I45*I46</f>
        <v>55.49</v>
      </c>
    </row>
    <row r="48" spans="1:9">
      <c r="A48" s="11" t="s">
        <v>22</v>
      </c>
      <c r="B48" s="12" t="s">
        <v>21</v>
      </c>
      <c r="C48" s="13">
        <v>5</v>
      </c>
      <c r="D48" s="13">
        <v>6</v>
      </c>
      <c r="E48" s="13">
        <v>7</v>
      </c>
      <c r="F48" s="13">
        <v>8</v>
      </c>
      <c r="G48" s="13">
        <v>8</v>
      </c>
      <c r="H48" s="13">
        <v>8</v>
      </c>
      <c r="I48" s="13">
        <v>8</v>
      </c>
    </row>
    <row r="49" spans="1:9">
      <c r="A49" s="11" t="s">
        <v>23</v>
      </c>
      <c r="B49" s="12" t="s">
        <v>24</v>
      </c>
      <c r="C49" s="13">
        <v>200</v>
      </c>
      <c r="D49" s="13">
        <v>300</v>
      </c>
      <c r="E49" s="13">
        <v>350</v>
      </c>
      <c r="F49" s="13">
        <v>320</v>
      </c>
      <c r="G49" s="13">
        <v>360</v>
      </c>
      <c r="H49" s="13">
        <v>380</v>
      </c>
      <c r="I49" s="13">
        <v>390</v>
      </c>
    </row>
    <row r="50" spans="1:9">
      <c r="A50" s="26" t="s">
        <v>35</v>
      </c>
      <c r="B50" s="26"/>
      <c r="C50" s="26"/>
      <c r="D50" s="26"/>
      <c r="E50" s="26"/>
      <c r="F50" s="26"/>
      <c r="G50" s="26"/>
      <c r="H50" s="26"/>
      <c r="I50" s="26"/>
    </row>
    <row r="51" spans="1:9">
      <c r="A51" s="11" t="str">
        <f>A42</f>
        <v>название сегмента 3</v>
      </c>
      <c r="B51" s="12" t="s">
        <v>33</v>
      </c>
      <c r="C51" s="15">
        <f t="shared" ref="C51:I51" si="26">C45*C48</f>
        <v>750</v>
      </c>
      <c r="D51" s="15">
        <f t="shared" si="26"/>
        <v>960</v>
      </c>
      <c r="E51" s="15">
        <f t="shared" si="26"/>
        <v>1120</v>
      </c>
      <c r="F51" s="15">
        <f t="shared" si="26"/>
        <v>1280</v>
      </c>
      <c r="G51" s="15">
        <f t="shared" si="26"/>
        <v>1360</v>
      </c>
      <c r="H51" s="15">
        <f t="shared" si="26"/>
        <v>1408</v>
      </c>
      <c r="I51" s="15">
        <f t="shared" si="26"/>
        <v>1432</v>
      </c>
    </row>
    <row r="52" spans="1:9">
      <c r="A52" s="11" t="str">
        <f>A42</f>
        <v>название сегмента 3</v>
      </c>
      <c r="B52" s="12" t="s">
        <v>34</v>
      </c>
      <c r="C52" s="15">
        <f>C51*C49</f>
        <v>150000</v>
      </c>
      <c r="D52" s="15">
        <f t="shared" ref="D52:I52" si="27">D51*D49</f>
        <v>288000</v>
      </c>
      <c r="E52" s="15">
        <f t="shared" si="27"/>
        <v>392000</v>
      </c>
      <c r="F52" s="15">
        <f t="shared" si="27"/>
        <v>409600</v>
      </c>
      <c r="G52" s="15">
        <f t="shared" si="27"/>
        <v>489600</v>
      </c>
      <c r="H52" s="15">
        <f t="shared" si="27"/>
        <v>535040</v>
      </c>
      <c r="I52" s="15">
        <f t="shared" si="27"/>
        <v>558480</v>
      </c>
    </row>
    <row r="53" spans="1:9">
      <c r="A53" s="26" t="s">
        <v>36</v>
      </c>
      <c r="B53" s="26"/>
      <c r="C53" s="26"/>
      <c r="D53" s="26"/>
      <c r="E53" s="26"/>
      <c r="F53" s="26"/>
      <c r="G53" s="26"/>
      <c r="H53" s="26"/>
      <c r="I53" s="26"/>
    </row>
    <row r="54" spans="1:9">
      <c r="A54" s="11" t="str">
        <f>A42</f>
        <v>название сегмента 3</v>
      </c>
      <c r="B54" s="12" t="s">
        <v>33</v>
      </c>
      <c r="C54" s="15">
        <f>C47*C48</f>
        <v>75</v>
      </c>
      <c r="D54" s="15">
        <f t="shared" ref="D54:I54" si="28">D47*D48</f>
        <v>105.60000000000001</v>
      </c>
      <c r="E54" s="15">
        <f t="shared" si="28"/>
        <v>168</v>
      </c>
      <c r="F54" s="15">
        <f t="shared" si="28"/>
        <v>230.39999999999998</v>
      </c>
      <c r="G54" s="15">
        <f t="shared" si="28"/>
        <v>340</v>
      </c>
      <c r="H54" s="15">
        <f t="shared" si="28"/>
        <v>422.4</v>
      </c>
      <c r="I54" s="15">
        <f t="shared" si="28"/>
        <v>443.92</v>
      </c>
    </row>
    <row r="55" spans="1:9">
      <c r="A55" s="11" t="str">
        <f>A42</f>
        <v>название сегмента 3</v>
      </c>
      <c r="B55" s="12" t="s">
        <v>34</v>
      </c>
      <c r="C55" s="15">
        <f>C54*C49</f>
        <v>15000</v>
      </c>
      <c r="D55" s="15">
        <f t="shared" ref="D55" si="29">D54*D49</f>
        <v>31680.000000000004</v>
      </c>
      <c r="E55" s="15">
        <f t="shared" ref="E55" si="30">E54*E49</f>
        <v>58800</v>
      </c>
      <c r="F55" s="15">
        <f t="shared" ref="F55" si="31">F54*F49</f>
        <v>73728</v>
      </c>
      <c r="G55" s="15">
        <f t="shared" ref="G55" si="32">G54*G49</f>
        <v>122400</v>
      </c>
      <c r="H55" s="15">
        <f t="shared" ref="H55" si="33">H54*H49</f>
        <v>160512</v>
      </c>
      <c r="I55" s="15">
        <f t="shared" ref="I55" si="34">I54*I49</f>
        <v>173128.80000000002</v>
      </c>
    </row>
    <row r="57" spans="1:9" ht="30">
      <c r="A57" s="27" t="s">
        <v>37</v>
      </c>
      <c r="B57" s="28" t="s">
        <v>15</v>
      </c>
      <c r="C57" s="9" t="s">
        <v>1</v>
      </c>
      <c r="D57" s="9" t="s">
        <v>1</v>
      </c>
      <c r="E57" s="9" t="s">
        <v>2</v>
      </c>
      <c r="F57" s="9" t="s">
        <v>3</v>
      </c>
      <c r="G57" s="9" t="s">
        <v>4</v>
      </c>
      <c r="H57" s="9" t="s">
        <v>5</v>
      </c>
      <c r="I57" s="9" t="s">
        <v>6</v>
      </c>
    </row>
    <row r="58" spans="1:9">
      <c r="A58" s="27"/>
      <c r="B58" s="28"/>
      <c r="C58" s="10" t="s">
        <v>7</v>
      </c>
      <c r="D58" s="10" t="s">
        <v>10</v>
      </c>
      <c r="E58" s="10" t="s">
        <v>9</v>
      </c>
      <c r="F58" s="10" t="s">
        <v>8</v>
      </c>
      <c r="G58" s="10" t="s">
        <v>11</v>
      </c>
      <c r="H58" s="10" t="s">
        <v>12</v>
      </c>
      <c r="I58" s="10" t="s">
        <v>13</v>
      </c>
    </row>
    <row r="59" spans="1:9">
      <c r="A59" s="11" t="str">
        <f>A21</f>
        <v>название сегмента 1</v>
      </c>
      <c r="B59" s="12" t="s">
        <v>33</v>
      </c>
      <c r="C59" s="22">
        <f t="shared" ref="C59:I59" si="35">C21</f>
        <v>750</v>
      </c>
      <c r="D59" s="22">
        <f t="shared" si="35"/>
        <v>960</v>
      </c>
      <c r="E59" s="22">
        <f t="shared" si="35"/>
        <v>1120</v>
      </c>
      <c r="F59" s="22">
        <f t="shared" si="35"/>
        <v>1280</v>
      </c>
      <c r="G59" s="22">
        <f t="shared" si="35"/>
        <v>1360</v>
      </c>
      <c r="H59" s="22">
        <f t="shared" si="35"/>
        <v>1408</v>
      </c>
      <c r="I59" s="22">
        <f t="shared" si="35"/>
        <v>1432</v>
      </c>
    </row>
    <row r="60" spans="1:9">
      <c r="A60" s="17" t="str">
        <f>A36</f>
        <v>название сегмента 2</v>
      </c>
      <c r="B60" s="12" t="s">
        <v>33</v>
      </c>
      <c r="C60" s="23">
        <f t="shared" ref="C60:I60" si="36">C36</f>
        <v>750</v>
      </c>
      <c r="D60" s="23">
        <f t="shared" si="36"/>
        <v>960</v>
      </c>
      <c r="E60" s="23">
        <f t="shared" si="36"/>
        <v>1120</v>
      </c>
      <c r="F60" s="23">
        <f t="shared" si="36"/>
        <v>1280</v>
      </c>
      <c r="G60" s="23">
        <f t="shared" si="36"/>
        <v>1360</v>
      </c>
      <c r="H60" s="23">
        <f t="shared" si="36"/>
        <v>1408</v>
      </c>
      <c r="I60" s="23">
        <f t="shared" si="36"/>
        <v>1432</v>
      </c>
    </row>
    <row r="61" spans="1:9">
      <c r="A61" s="17" t="str">
        <f>A51</f>
        <v>название сегмента 3</v>
      </c>
      <c r="B61" s="12" t="s">
        <v>33</v>
      </c>
      <c r="C61" s="23">
        <f t="shared" ref="C61:I61" si="37">C51</f>
        <v>750</v>
      </c>
      <c r="D61" s="23">
        <f t="shared" si="37"/>
        <v>960</v>
      </c>
      <c r="E61" s="23">
        <f t="shared" si="37"/>
        <v>1120</v>
      </c>
      <c r="F61" s="23">
        <f t="shared" si="37"/>
        <v>1280</v>
      </c>
      <c r="G61" s="23">
        <f t="shared" si="37"/>
        <v>1360</v>
      </c>
      <c r="H61" s="23">
        <f t="shared" si="37"/>
        <v>1408</v>
      </c>
      <c r="I61" s="23">
        <f t="shared" si="37"/>
        <v>1432</v>
      </c>
    </row>
    <row r="62" spans="1:9">
      <c r="A62" s="18"/>
      <c r="B62" s="18"/>
      <c r="C62" s="21">
        <f>SUM(C59:C61)</f>
        <v>2250</v>
      </c>
      <c r="D62" s="21">
        <f t="shared" ref="D62:I62" si="38">SUM(D59:D61)</f>
        <v>2880</v>
      </c>
      <c r="E62" s="21">
        <f t="shared" si="38"/>
        <v>3360</v>
      </c>
      <c r="F62" s="21">
        <f t="shared" si="38"/>
        <v>3840</v>
      </c>
      <c r="G62" s="21">
        <f t="shared" si="38"/>
        <v>4080</v>
      </c>
      <c r="H62" s="21">
        <f t="shared" si="38"/>
        <v>4224</v>
      </c>
      <c r="I62" s="21">
        <f t="shared" si="38"/>
        <v>4296</v>
      </c>
    </row>
    <row r="63" spans="1:9">
      <c r="A63" s="17" t="str">
        <f>A22</f>
        <v>название сегмента 1</v>
      </c>
      <c r="B63" s="12" t="s">
        <v>34</v>
      </c>
      <c r="C63" s="23">
        <f t="shared" ref="C63:I63" si="39">C22</f>
        <v>150000</v>
      </c>
      <c r="D63" s="23">
        <f t="shared" si="39"/>
        <v>288000</v>
      </c>
      <c r="E63" s="23">
        <f t="shared" si="39"/>
        <v>392000</v>
      </c>
      <c r="F63" s="23">
        <f t="shared" si="39"/>
        <v>409600</v>
      </c>
      <c r="G63" s="23">
        <f t="shared" si="39"/>
        <v>489600</v>
      </c>
      <c r="H63" s="23">
        <f t="shared" si="39"/>
        <v>535040</v>
      </c>
      <c r="I63" s="23">
        <f t="shared" si="39"/>
        <v>558480</v>
      </c>
    </row>
    <row r="64" spans="1:9">
      <c r="A64" s="17" t="str">
        <f>A37</f>
        <v>название сегмента 2</v>
      </c>
      <c r="B64" s="12" t="s">
        <v>34</v>
      </c>
      <c r="C64" s="23">
        <f t="shared" ref="C64:I64" si="40">C37</f>
        <v>150000</v>
      </c>
      <c r="D64" s="23">
        <f t="shared" si="40"/>
        <v>288000</v>
      </c>
      <c r="E64" s="23">
        <f t="shared" si="40"/>
        <v>392000</v>
      </c>
      <c r="F64" s="23">
        <f t="shared" si="40"/>
        <v>409600</v>
      </c>
      <c r="G64" s="23">
        <f t="shared" si="40"/>
        <v>489600</v>
      </c>
      <c r="H64" s="23">
        <f t="shared" si="40"/>
        <v>535040</v>
      </c>
      <c r="I64" s="23">
        <f t="shared" si="40"/>
        <v>558480</v>
      </c>
    </row>
    <row r="65" spans="1:9">
      <c r="A65" s="17" t="str">
        <f>A52</f>
        <v>название сегмента 3</v>
      </c>
      <c r="B65" s="12" t="s">
        <v>34</v>
      </c>
      <c r="C65" s="23">
        <f t="shared" ref="C65:I65" si="41">C52</f>
        <v>150000</v>
      </c>
      <c r="D65" s="23">
        <f t="shared" si="41"/>
        <v>288000</v>
      </c>
      <c r="E65" s="23">
        <f t="shared" si="41"/>
        <v>392000</v>
      </c>
      <c r="F65" s="23">
        <f t="shared" si="41"/>
        <v>409600</v>
      </c>
      <c r="G65" s="23">
        <f t="shared" si="41"/>
        <v>489600</v>
      </c>
      <c r="H65" s="23">
        <f t="shared" si="41"/>
        <v>535040</v>
      </c>
      <c r="I65" s="23">
        <f t="shared" si="41"/>
        <v>558480</v>
      </c>
    </row>
    <row r="66" spans="1:9">
      <c r="A66" s="18"/>
      <c r="B66" s="18"/>
      <c r="C66" s="21">
        <f>SUM(C63:C65)</f>
        <v>450000</v>
      </c>
      <c r="D66" s="21">
        <f t="shared" ref="D66" si="42">SUM(D63:D65)</f>
        <v>864000</v>
      </c>
      <c r="E66" s="21">
        <f t="shared" ref="E66" si="43">SUM(E63:E65)</f>
        <v>1176000</v>
      </c>
      <c r="F66" s="21">
        <f t="shared" ref="F66" si="44">SUM(F63:F65)</f>
        <v>1228800</v>
      </c>
      <c r="G66" s="21">
        <f t="shared" ref="G66" si="45">SUM(G63:G65)</f>
        <v>1468800</v>
      </c>
      <c r="H66" s="21">
        <f t="shared" ref="H66" si="46">SUM(H63:H65)</f>
        <v>1605120</v>
      </c>
      <c r="I66" s="21">
        <f t="shared" ref="I66" si="47">SUM(I63:I65)</f>
        <v>1675440</v>
      </c>
    </row>
    <row r="67" spans="1:9" ht="30">
      <c r="A67" s="27" t="s">
        <v>38</v>
      </c>
      <c r="B67" s="28" t="s">
        <v>15</v>
      </c>
      <c r="C67" s="9" t="s">
        <v>1</v>
      </c>
      <c r="D67" s="9" t="s">
        <v>1</v>
      </c>
      <c r="E67" s="9" t="s">
        <v>2</v>
      </c>
      <c r="F67" s="9" t="s">
        <v>3</v>
      </c>
      <c r="G67" s="9" t="s">
        <v>4</v>
      </c>
      <c r="H67" s="9" t="s">
        <v>5</v>
      </c>
      <c r="I67" s="9" t="s">
        <v>6</v>
      </c>
    </row>
    <row r="68" spans="1:9">
      <c r="A68" s="27"/>
      <c r="B68" s="28"/>
      <c r="C68" s="10" t="s">
        <v>7</v>
      </c>
      <c r="D68" s="10" t="s">
        <v>10</v>
      </c>
      <c r="E68" s="10" t="s">
        <v>9</v>
      </c>
      <c r="F68" s="10" t="s">
        <v>8</v>
      </c>
      <c r="G68" s="10" t="s">
        <v>11</v>
      </c>
      <c r="H68" s="10" t="s">
        <v>12</v>
      </c>
      <c r="I68" s="10" t="s">
        <v>13</v>
      </c>
    </row>
    <row r="69" spans="1:9">
      <c r="A69" s="17" t="str">
        <f>A24</f>
        <v>название сегмента 1</v>
      </c>
      <c r="B69" s="12" t="s">
        <v>33</v>
      </c>
      <c r="C69" s="22">
        <f>C24</f>
        <v>75</v>
      </c>
      <c r="D69" s="22">
        <f t="shared" ref="D69:I69" si="48">D24</f>
        <v>105.60000000000001</v>
      </c>
      <c r="E69" s="22">
        <f t="shared" si="48"/>
        <v>168</v>
      </c>
      <c r="F69" s="22">
        <f t="shared" si="48"/>
        <v>230.39999999999998</v>
      </c>
      <c r="G69" s="22">
        <f t="shared" si="48"/>
        <v>340</v>
      </c>
      <c r="H69" s="22">
        <f t="shared" si="48"/>
        <v>422.4</v>
      </c>
      <c r="I69" s="22">
        <f t="shared" si="48"/>
        <v>443.92</v>
      </c>
    </row>
    <row r="70" spans="1:9">
      <c r="A70" s="17" t="str">
        <f>A39</f>
        <v>название сегмента 2</v>
      </c>
      <c r="B70" s="12" t="s">
        <v>33</v>
      </c>
      <c r="C70" s="23">
        <f>C39</f>
        <v>75</v>
      </c>
      <c r="D70" s="23">
        <f t="shared" ref="D70:I70" si="49">D39</f>
        <v>105.60000000000001</v>
      </c>
      <c r="E70" s="23">
        <f t="shared" si="49"/>
        <v>168</v>
      </c>
      <c r="F70" s="23">
        <f t="shared" si="49"/>
        <v>230.39999999999998</v>
      </c>
      <c r="G70" s="23">
        <f t="shared" si="49"/>
        <v>340</v>
      </c>
      <c r="H70" s="23">
        <f t="shared" si="49"/>
        <v>422.4</v>
      </c>
      <c r="I70" s="23">
        <f t="shared" si="49"/>
        <v>443.92</v>
      </c>
    </row>
    <row r="71" spans="1:9">
      <c r="A71" s="17" t="str">
        <f>A54</f>
        <v>название сегмента 3</v>
      </c>
      <c r="B71" s="12" t="s">
        <v>33</v>
      </c>
      <c r="C71" s="23">
        <f>C54</f>
        <v>75</v>
      </c>
      <c r="D71" s="23">
        <f t="shared" ref="D71:I71" si="50">D54</f>
        <v>105.60000000000001</v>
      </c>
      <c r="E71" s="23">
        <f t="shared" si="50"/>
        <v>168</v>
      </c>
      <c r="F71" s="23">
        <f t="shared" si="50"/>
        <v>230.39999999999998</v>
      </c>
      <c r="G71" s="23">
        <f t="shared" si="50"/>
        <v>340</v>
      </c>
      <c r="H71" s="23">
        <f t="shared" si="50"/>
        <v>422.4</v>
      </c>
      <c r="I71" s="23">
        <f t="shared" si="50"/>
        <v>443.92</v>
      </c>
    </row>
    <row r="72" spans="1:9">
      <c r="A72" s="18"/>
      <c r="B72" s="18"/>
      <c r="C72" s="21">
        <f>SUM(C69:C71)</f>
        <v>225</v>
      </c>
      <c r="D72" s="21">
        <f t="shared" ref="D72" si="51">SUM(D69:D71)</f>
        <v>316.8</v>
      </c>
      <c r="E72" s="21">
        <f t="shared" ref="E72" si="52">SUM(E69:E71)</f>
        <v>504</v>
      </c>
      <c r="F72" s="21">
        <f t="shared" ref="F72" si="53">SUM(F69:F71)</f>
        <v>691.19999999999993</v>
      </c>
      <c r="G72" s="21">
        <f t="shared" ref="G72" si="54">SUM(G69:G71)</f>
        <v>1020</v>
      </c>
      <c r="H72" s="21">
        <f t="shared" ref="H72" si="55">SUM(H69:H71)</f>
        <v>1267.1999999999998</v>
      </c>
      <c r="I72" s="21">
        <f t="shared" ref="I72" si="56">SUM(I69:I71)</f>
        <v>1331.76</v>
      </c>
    </row>
    <row r="73" spans="1:9">
      <c r="A73" s="17" t="str">
        <f>A25</f>
        <v>название сегмента 1</v>
      </c>
      <c r="B73" s="12" t="s">
        <v>34</v>
      </c>
      <c r="C73" s="23">
        <f>C25</f>
        <v>15000</v>
      </c>
      <c r="D73" s="23">
        <f t="shared" ref="D73:I73" si="57">D25</f>
        <v>31680.000000000004</v>
      </c>
      <c r="E73" s="23">
        <f t="shared" si="57"/>
        <v>58800</v>
      </c>
      <c r="F73" s="23">
        <f t="shared" si="57"/>
        <v>73728</v>
      </c>
      <c r="G73" s="23">
        <f t="shared" si="57"/>
        <v>122400</v>
      </c>
      <c r="H73" s="23">
        <f t="shared" si="57"/>
        <v>160512</v>
      </c>
      <c r="I73" s="23">
        <f t="shared" si="57"/>
        <v>173128.80000000002</v>
      </c>
    </row>
    <row r="74" spans="1:9">
      <c r="A74" s="17" t="str">
        <f>A40</f>
        <v>название сегмента 2</v>
      </c>
      <c r="B74" s="12" t="s">
        <v>34</v>
      </c>
      <c r="C74" s="23">
        <f>C40</f>
        <v>15000</v>
      </c>
      <c r="D74" s="23">
        <f t="shared" ref="D74:I74" si="58">D40</f>
        <v>31680.000000000004</v>
      </c>
      <c r="E74" s="23">
        <f t="shared" si="58"/>
        <v>58800</v>
      </c>
      <c r="F74" s="23">
        <f t="shared" si="58"/>
        <v>73728</v>
      </c>
      <c r="G74" s="23">
        <f t="shared" si="58"/>
        <v>122400</v>
      </c>
      <c r="H74" s="23">
        <f t="shared" si="58"/>
        <v>160512</v>
      </c>
      <c r="I74" s="23">
        <f t="shared" si="58"/>
        <v>173128.80000000002</v>
      </c>
    </row>
    <row r="75" spans="1:9">
      <c r="A75" s="17" t="str">
        <f>A55</f>
        <v>название сегмента 3</v>
      </c>
      <c r="B75" s="12" t="s">
        <v>34</v>
      </c>
      <c r="C75" s="23">
        <f>C55</f>
        <v>15000</v>
      </c>
      <c r="D75" s="23">
        <f t="shared" ref="D75:I75" si="59">D55</f>
        <v>31680.000000000004</v>
      </c>
      <c r="E75" s="23">
        <f t="shared" si="59"/>
        <v>58800</v>
      </c>
      <c r="F75" s="23">
        <f t="shared" si="59"/>
        <v>73728</v>
      </c>
      <c r="G75" s="23">
        <f t="shared" si="59"/>
        <v>122400</v>
      </c>
      <c r="H75" s="23">
        <f t="shared" si="59"/>
        <v>160512</v>
      </c>
      <c r="I75" s="23">
        <f t="shared" si="59"/>
        <v>173128.80000000002</v>
      </c>
    </row>
    <row r="76" spans="1:9">
      <c r="A76" s="18"/>
      <c r="B76" s="18"/>
      <c r="C76" s="21">
        <f>SUM(C73:C75)</f>
        <v>45000</v>
      </c>
      <c r="D76" s="21">
        <f t="shared" ref="D76" si="60">SUM(D73:D75)</f>
        <v>95040.000000000015</v>
      </c>
      <c r="E76" s="21">
        <f t="shared" ref="E76" si="61">SUM(E73:E75)</f>
        <v>176400</v>
      </c>
      <c r="F76" s="21">
        <f t="shared" ref="F76" si="62">SUM(F73:F75)</f>
        <v>221184</v>
      </c>
      <c r="G76" s="21">
        <f t="shared" ref="G76" si="63">SUM(G73:G75)</f>
        <v>367200</v>
      </c>
      <c r="H76" s="21">
        <f t="shared" ref="H76" si="64">SUM(H73:H75)</f>
        <v>481536</v>
      </c>
      <c r="I76" s="21">
        <f t="shared" ref="I76" si="65">SUM(I73:I75)</f>
        <v>519386.4</v>
      </c>
    </row>
  </sheetData>
  <mergeCells count="19">
    <mergeCell ref="A50:I50"/>
    <mergeCell ref="A53:I53"/>
    <mergeCell ref="A57:A58"/>
    <mergeCell ref="B57:B58"/>
    <mergeCell ref="A67:A68"/>
    <mergeCell ref="B67:B68"/>
    <mergeCell ref="A44:I44"/>
    <mergeCell ref="A14:I14"/>
    <mergeCell ref="B12:B13"/>
    <mergeCell ref="A12:A13"/>
    <mergeCell ref="A20:I20"/>
    <mergeCell ref="A23:I23"/>
    <mergeCell ref="A27:A28"/>
    <mergeCell ref="B27:B28"/>
    <mergeCell ref="A29:I29"/>
    <mergeCell ref="A35:I35"/>
    <mergeCell ref="A38:I38"/>
    <mergeCell ref="A42:A43"/>
    <mergeCell ref="B42:B43"/>
  </mergeCells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емкости рынка сокр</vt:lpstr>
      <vt:lpstr>Расчет емкости рынка полный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2019-10-16T06:41:34Z</dcterms:modified>
</cp:coreProperties>
</file>