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3800" tabRatio="500"/>
  </bookViews>
  <sheets>
    <sheet name="Исходные данные" sheetId="1" r:id="rId1"/>
    <sheet name="БКГ+анализ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" i="2" l="1"/>
  <c r="D39" i="2"/>
  <c r="F33" i="2"/>
  <c r="D33" i="2"/>
  <c r="F17" i="2"/>
  <c r="D17" i="2"/>
  <c r="F11" i="2"/>
  <c r="D11" i="2"/>
  <c r="J22" i="1"/>
  <c r="K22" i="1"/>
  <c r="J21" i="1"/>
  <c r="K21" i="1"/>
  <c r="J20" i="1"/>
  <c r="K20" i="1"/>
  <c r="J19" i="1"/>
  <c r="K19" i="1"/>
  <c r="J18" i="1"/>
  <c r="K18" i="1"/>
  <c r="E23" i="1"/>
  <c r="F22" i="1"/>
  <c r="G22" i="1"/>
  <c r="F21" i="1"/>
  <c r="G21" i="1"/>
  <c r="F20" i="1"/>
  <c r="G20" i="1"/>
  <c r="F19" i="1"/>
  <c r="G19" i="1"/>
  <c r="F18" i="1"/>
  <c r="G18" i="1"/>
  <c r="C23" i="1"/>
  <c r="B23" i="1"/>
</calcChain>
</file>

<file path=xl/sharedStrings.xml><?xml version="1.0" encoding="utf-8"?>
<sst xmlns="http://schemas.openxmlformats.org/spreadsheetml/2006/main" count="109" uniqueCount="63">
  <si>
    <t>ШАБЛОН ПОСТРОЕНИЯ МАТРИЦЫ БКГ</t>
  </si>
  <si>
    <t>БКГ АНАЛИЗ</t>
  </si>
  <si>
    <t>Компания:</t>
  </si>
  <si>
    <t>Название компании</t>
  </si>
  <si>
    <t>Группы товаров:</t>
  </si>
  <si>
    <t>Перечислить анализируемые группы товаров</t>
  </si>
  <si>
    <t>Бренд 1</t>
  </si>
  <si>
    <t>Бренд 2</t>
  </si>
  <si>
    <t>Бренд 3</t>
  </si>
  <si>
    <t>Бренд 4</t>
  </si>
  <si>
    <t>Бренд 5</t>
  </si>
  <si>
    <t>Название группы</t>
  </si>
  <si>
    <t>Объем продаж, руб</t>
  </si>
  <si>
    <t>Объем прибыли, руб</t>
  </si>
  <si>
    <t>указать период</t>
  </si>
  <si>
    <t>ИТОГО</t>
  </si>
  <si>
    <t>заполняемые ячейки</t>
  </si>
  <si>
    <t>ячейки с формулами</t>
  </si>
  <si>
    <t>Темп роста</t>
  </si>
  <si>
    <t>Емкость рынка</t>
  </si>
  <si>
    <t>Взвешенный темп роста</t>
  </si>
  <si>
    <t>указать период*</t>
  </si>
  <si>
    <t>Расчет средневзвешенного темпа роста рынка для матрицы**</t>
  </si>
  <si>
    <t>*Период, за который будет проведен анализ может быть любым: месяц, квартал, полугодие, год</t>
  </si>
  <si>
    <t>Допускается в модели использовать просто темп роста рынка</t>
  </si>
  <si>
    <t>Доля рынка бренда в сегменте</t>
  </si>
  <si>
    <t>Доля рынка ключевого конкурента</t>
  </si>
  <si>
    <t>Относительная доля рынка</t>
  </si>
  <si>
    <t xml:space="preserve">Рост для матрицы </t>
  </si>
  <si>
    <t>Доля для матрицы</t>
  </si>
  <si>
    <t>Расчет относительной доли рынка***</t>
  </si>
  <si>
    <t>поставить значение "1" - если доля Вашего товара выше доли ключевого конкурента</t>
  </si>
  <si>
    <t>поставить значение "0" - если доля Вашего товара меньше доли ключевого конкурента</t>
  </si>
  <si>
    <t>1.СВОДНАЯ ТАБЛИЦА ДАННЫХ</t>
  </si>
  <si>
    <t>Высокий (больше 10%)</t>
  </si>
  <si>
    <t>2. ПОСТРОЕНИЕ МАТРИЦЫ БКГ по объему продаж</t>
  </si>
  <si>
    <t>Объем продаж</t>
  </si>
  <si>
    <t>Низкий (меньше 10%)</t>
  </si>
  <si>
    <t>Низкая (меньше 1)</t>
  </si>
  <si>
    <t>Высокая (больше 1)</t>
  </si>
  <si>
    <t>ТРУДНЫЕ ДЕТИ</t>
  </si>
  <si>
    <t>ЗВЕЗДЫ</t>
  </si>
  <si>
    <t>ДОЙНЫЕ КОРОВЫ</t>
  </si>
  <si>
    <t>СОБАКИ</t>
  </si>
  <si>
    <t>Наименование</t>
  </si>
  <si>
    <t>3. ПОСТРОЕНИЕ МАТРИЦЫ БКГ по объему прибыли</t>
  </si>
  <si>
    <t>Отсортировать в каждой ячейке товарные группы по объему продаж</t>
  </si>
  <si>
    <t>Отсортировать в каждой ячейке товарные группы по объему прибыли</t>
  </si>
  <si>
    <t xml:space="preserve">Анализ по объему прибыли позволяет судить о возможности инвестиций </t>
  </si>
  <si>
    <t>Анализ по объему продаж позволяет судить о перспективах развития бизнеса</t>
  </si>
  <si>
    <t>ВЫВОДЫ:</t>
  </si>
  <si>
    <r>
      <rPr>
        <sz val="16"/>
        <color theme="1"/>
        <rFont val="Calibri"/>
        <scheme val="minor"/>
      </rPr>
      <t>№3</t>
    </r>
    <r>
      <rPr>
        <sz val="12"/>
        <color theme="1"/>
        <rFont val="Calibri"/>
        <family val="2"/>
        <charset val="204"/>
        <scheme val="minor"/>
      </rPr>
      <t xml:space="preserve"> Основной акцент в поддержке делать на "Бренд 5" - обеспечивает основную долю продаж. Цель удержать положение.</t>
    </r>
  </si>
  <si>
    <r>
      <rPr>
        <b/>
        <sz val="16"/>
        <color theme="1"/>
        <rFont val="Calibri"/>
        <scheme val="minor"/>
      </rPr>
      <t>№4</t>
    </r>
    <r>
      <rPr>
        <sz val="12"/>
        <color theme="1"/>
        <rFont val="Calibri"/>
        <family val="2"/>
        <charset val="204"/>
        <scheme val="minor"/>
      </rPr>
      <t xml:space="preserve"> Низкая доля группы в портфеле. Необходимо увеличивать кол-во новинок и разработок. Существующие бренды 2 и 3 развивать по схеме: создание конкурентных преимуществ - рост дистрибуции - поддержка</t>
    </r>
  </si>
  <si>
    <t>ВЫВОД:</t>
  </si>
  <si>
    <t>** В примере рассчитан средневзвешенный темп роста рынка (взвешенный на суммарную емкость рынка, на котором функционирует компания)</t>
  </si>
  <si>
    <t xml:space="preserve">***Если нет точных данных по доля рынка - можно поступить проще: </t>
  </si>
  <si>
    <t>Занести с листа "Исходные данные" товарные категории в соответствующие ячейки</t>
  </si>
  <si>
    <r>
      <rPr>
        <b/>
        <sz val="16"/>
        <color theme="1"/>
        <rFont val="Calibri"/>
        <scheme val="minor"/>
      </rPr>
      <t>№2</t>
    </r>
    <r>
      <rPr>
        <sz val="12"/>
        <color theme="1"/>
        <rFont val="Calibri"/>
        <family val="2"/>
        <charset val="204"/>
        <scheme val="minor"/>
      </rPr>
      <t xml:space="preserve"> Компании не хватает звезд. Необходимо рассмотреть возможность развития "Бренд 2" и "Бренд 3" в звезды (укрепить конкурентные преимущества, построить дистрибуцию, развить знание товара). В случае невозможности развития существующих "трудных детей" в звезды - рассмотреть создание новых товарных категорий или брендов, способных занять это место</t>
    </r>
  </si>
  <si>
    <r>
      <rPr>
        <b/>
        <sz val="16"/>
        <color theme="1"/>
        <rFont val="Calibri"/>
        <scheme val="minor"/>
      </rPr>
      <t>№1</t>
    </r>
    <r>
      <rPr>
        <sz val="12"/>
        <color theme="1"/>
        <rFont val="Calibri"/>
        <family val="2"/>
        <charset val="204"/>
        <scheme val="minor"/>
      </rPr>
      <t xml:space="preserve"> Первым шагом компания должна решить судьбу "Бренд 1". Данную товарную группу необходимо закрывать. Если емкость рынка велика - то можно попробовать сделать из товара "дойную корову" - тогда необходимы программы по репозиционированию или улучшению товара</t>
    </r>
  </si>
  <si>
    <t>Баланс портфеля: удовлетворительный.  Необходимо осваивать новые перспективные направления и укреплять положение новинок - трудных детей на рынке.</t>
  </si>
  <si>
    <t>Баланс портфеля с точки зрения инвестиций хороший:  прибыль от "дойных коров" сможет обеспечить поддержку "трудных детей". А доля "неликвидного ассортимента - собак" в портфеле не так велика. Приоритет в инвестициях: поддержка Бренда 5, развитие бренда 3, создание новых товаров. Бренд 2 - необходимо сперва увеличить рентабельность производства, иначе инвестиции нецелесообразны. Бренд 4 - минимальная поддержка.</t>
  </si>
  <si>
    <t>Чем ближе выбранный период к году, тем выше объективность данных (исключается влияние сезонности продаж)</t>
  </si>
  <si>
    <t>&lt;/h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</si>
</sst>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р_у_б_._-;\-* #,##0\ _р_у_б_._-;_-* &quot;-&quot;\ _р_у_б_._-;_-@_-"/>
    <numFmt numFmtId="43" formatCode="_-* #,##0.00\ _р_у_б_._-;\-* #,##0.00\ _р_у_б_._-;_-* &quot;-&quot;??\ _р_у_б_._-;_-@_-"/>
    <numFmt numFmtId="164" formatCode="0.0%"/>
  </numFmts>
  <fonts count="13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2"/>
      <color theme="1"/>
      <name val="Calibri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sz val="12"/>
      <color theme="1"/>
      <name val="Calibri"/>
      <scheme val="minor"/>
    </font>
    <font>
      <i/>
      <sz val="12"/>
      <color theme="0" tint="-0.34998626667073579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i/>
      <sz val="10"/>
      <color theme="0" tint="-0.34998626667073579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2" fillId="5" borderId="0" xfId="0" applyFont="1" applyFill="1" applyAlignment="1">
      <alignment vertical="center"/>
    </xf>
    <xf numFmtId="41" fontId="2" fillId="5" borderId="0" xfId="0" applyNumberFormat="1" applyFont="1" applyFill="1" applyAlignment="1">
      <alignment vertical="center"/>
    </xf>
    <xf numFmtId="0" fontId="2" fillId="10" borderId="0" xfId="0" applyFont="1" applyFill="1" applyAlignment="1">
      <alignment vertical="center"/>
    </xf>
    <xf numFmtId="41" fontId="2" fillId="10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1" fontId="2" fillId="2" borderId="0" xfId="0" applyNumberFormat="1" applyFont="1" applyFill="1" applyAlignment="1">
      <alignment vertical="center"/>
    </xf>
    <xf numFmtId="0" fontId="2" fillId="8" borderId="0" xfId="0" applyFont="1" applyFill="1" applyAlignment="1">
      <alignment vertical="center"/>
    </xf>
    <xf numFmtId="41" fontId="2" fillId="8" borderId="0" xfId="0" applyNumberFormat="1" applyFont="1" applyFill="1" applyAlignment="1">
      <alignment vertical="center"/>
    </xf>
    <xf numFmtId="41" fontId="0" fillId="10" borderId="0" xfId="0" applyNumberFormat="1" applyFill="1" applyAlignment="1">
      <alignment vertical="center"/>
    </xf>
    <xf numFmtId="41" fontId="0" fillId="5" borderId="0" xfId="0" applyNumberFormat="1" applyFill="1" applyAlignment="1">
      <alignment vertical="center"/>
    </xf>
    <xf numFmtId="41" fontId="0" fillId="8" borderId="0" xfId="0" applyNumberFormat="1" applyFill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11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8" borderId="0" xfId="0" applyFont="1" applyFill="1"/>
    <xf numFmtId="0" fontId="0" fillId="8" borderId="0" xfId="0" applyFill="1"/>
    <xf numFmtId="0" fontId="10" fillId="0" borderId="0" xfId="0" applyFont="1"/>
    <xf numFmtId="0" fontId="11" fillId="12" borderId="0" xfId="0" applyFont="1" applyFill="1"/>
    <xf numFmtId="0" fontId="3" fillId="12" borderId="0" xfId="0" applyFont="1" applyFill="1"/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41" fontId="0" fillId="3" borderId="1" xfId="0" applyNumberFormat="1" applyFill="1" applyBorder="1" applyAlignment="1">
      <alignment horizontal="center" vertical="center"/>
    </xf>
    <xf numFmtId="41" fontId="0" fillId="3" borderId="1" xfId="0" applyNumberForma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41" fontId="2" fillId="2" borderId="1" xfId="0" applyNumberFormat="1" applyFont="1" applyFill="1" applyBorder="1" applyAlignment="1">
      <alignment vertical="center"/>
    </xf>
    <xf numFmtId="10" fontId="0" fillId="2" borderId="1" xfId="2" applyNumberFormat="1" applyFont="1" applyFill="1" applyBorder="1" applyAlignment="1">
      <alignment horizontal="center" vertical="center"/>
    </xf>
    <xf numFmtId="10" fontId="2" fillId="2" borderId="1" xfId="2" applyNumberFormat="1" applyFon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43" fontId="0" fillId="2" borderId="1" xfId="1" applyFont="1" applyFill="1" applyBorder="1" applyAlignment="1">
      <alignment horizontal="right" vertical="center"/>
    </xf>
    <xf numFmtId="164" fontId="0" fillId="2" borderId="1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textRotation="90" wrapText="1"/>
    </xf>
    <xf numFmtId="0" fontId="3" fillId="11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textRotation="90" wrapText="1"/>
    </xf>
    <xf numFmtId="0" fontId="3" fillId="11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left" vertical="center" wrapText="1"/>
    </xf>
    <xf numFmtId="0" fontId="0" fillId="10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</cellXfs>
  <cellStyles count="9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A16" sqref="A16:C23"/>
    </sheetView>
  </sheetViews>
  <sheetFormatPr baseColWidth="10" defaultColWidth="11" defaultRowHeight="15" x14ac:dyDescent="0"/>
  <cols>
    <col min="1" max="1" width="21.83203125" customWidth="1"/>
    <col min="2" max="2" width="18.1640625" customWidth="1"/>
    <col min="3" max="3" width="19.1640625" bestFit="1" customWidth="1"/>
    <col min="5" max="5" width="12" bestFit="1" customWidth="1"/>
  </cols>
  <sheetData>
    <row r="1" spans="1:11">
      <c r="A1" s="3" t="s">
        <v>0</v>
      </c>
    </row>
    <row r="2" spans="1:11">
      <c r="A2" s="2"/>
      <c r="B2" t="s">
        <v>16</v>
      </c>
    </row>
    <row r="3" spans="1:11">
      <c r="A3" s="1"/>
      <c r="B3" t="s">
        <v>17</v>
      </c>
    </row>
    <row r="5" spans="1:11" ht="21">
      <c r="A5" s="32" t="s">
        <v>1</v>
      </c>
      <c r="B5" s="33"/>
      <c r="C5" s="33"/>
      <c r="D5" s="33"/>
      <c r="E5" s="33"/>
      <c r="F5" s="33"/>
      <c r="G5" s="33"/>
      <c r="H5" s="33"/>
      <c r="I5" s="33"/>
      <c r="J5" s="33"/>
      <c r="K5" s="33"/>
    </row>
    <row r="6" spans="1:11">
      <c r="A6" t="s">
        <v>2</v>
      </c>
      <c r="B6" s="29" t="s">
        <v>3</v>
      </c>
    </row>
    <row r="7" spans="1:11">
      <c r="A7" t="s">
        <v>4</v>
      </c>
      <c r="B7" s="31" t="s">
        <v>5</v>
      </c>
    </row>
    <row r="8" spans="1:11">
      <c r="A8">
        <v>1</v>
      </c>
      <c r="B8" s="30" t="s">
        <v>6</v>
      </c>
    </row>
    <row r="9" spans="1:11">
      <c r="A9">
        <v>2</v>
      </c>
      <c r="B9" s="30" t="s">
        <v>7</v>
      </c>
    </row>
    <row r="10" spans="1:11">
      <c r="A10">
        <v>3</v>
      </c>
      <c r="B10" s="30" t="s">
        <v>8</v>
      </c>
    </row>
    <row r="11" spans="1:11">
      <c r="A11">
        <v>4</v>
      </c>
      <c r="B11" s="30" t="s">
        <v>9</v>
      </c>
    </row>
    <row r="12" spans="1:11">
      <c r="A12">
        <v>5</v>
      </c>
      <c r="B12" s="30" t="s">
        <v>10</v>
      </c>
    </row>
    <row r="14" spans="1:11" ht="21">
      <c r="A14" s="32" t="s">
        <v>33</v>
      </c>
      <c r="B14" s="33" t="s">
        <v>62</v>
      </c>
      <c r="C14" s="33"/>
      <c r="D14" s="33"/>
      <c r="E14" s="33"/>
      <c r="F14" s="33"/>
      <c r="G14" s="33"/>
      <c r="H14" s="33"/>
      <c r="I14" s="33"/>
      <c r="J14" s="33"/>
      <c r="K14" s="33"/>
    </row>
    <row r="15" spans="1:11" ht="38.25" customHeight="1">
      <c r="D15" s="45" t="s">
        <v>22</v>
      </c>
      <c r="E15" s="45"/>
      <c r="F15" s="45"/>
      <c r="G15" s="45"/>
      <c r="H15" s="45" t="s">
        <v>30</v>
      </c>
      <c r="I15" s="45"/>
      <c r="J15" s="45"/>
      <c r="K15" s="45"/>
    </row>
    <row r="16" spans="1:11">
      <c r="A16" s="46" t="s">
        <v>11</v>
      </c>
      <c r="B16" s="28" t="s">
        <v>12</v>
      </c>
      <c r="C16" s="28" t="s">
        <v>13</v>
      </c>
      <c r="D16" s="45" t="s">
        <v>18</v>
      </c>
      <c r="E16" s="45" t="s">
        <v>19</v>
      </c>
      <c r="F16" s="45" t="s">
        <v>20</v>
      </c>
      <c r="G16" s="45" t="s">
        <v>28</v>
      </c>
      <c r="H16" s="45" t="s">
        <v>25</v>
      </c>
      <c r="I16" s="45" t="s">
        <v>26</v>
      </c>
      <c r="J16" s="45" t="s">
        <v>27</v>
      </c>
      <c r="K16" s="45" t="s">
        <v>29</v>
      </c>
    </row>
    <row r="17" spans="1:11">
      <c r="A17" s="47"/>
      <c r="B17" s="34" t="s">
        <v>21</v>
      </c>
      <c r="C17" s="34" t="s">
        <v>14</v>
      </c>
      <c r="D17" s="45"/>
      <c r="E17" s="45"/>
      <c r="F17" s="45"/>
      <c r="G17" s="45"/>
      <c r="H17" s="45"/>
      <c r="I17" s="45"/>
      <c r="J17" s="45"/>
      <c r="K17" s="45"/>
    </row>
    <row r="18" spans="1:11">
      <c r="A18" s="35" t="s">
        <v>6</v>
      </c>
      <c r="B18" s="36">
        <v>500</v>
      </c>
      <c r="C18" s="36">
        <v>100</v>
      </c>
      <c r="D18" s="42">
        <v>0.05</v>
      </c>
      <c r="E18" s="36">
        <v>12500</v>
      </c>
      <c r="F18" s="40">
        <f>D18*E18/E23</f>
        <v>9.3057974620552372E-3</v>
      </c>
      <c r="G18" s="41" t="str">
        <f>IF(F18&gt;10%,"высокий","низкий")</f>
        <v>низкий</v>
      </c>
      <c r="H18" s="42">
        <v>0.08</v>
      </c>
      <c r="I18" s="42">
        <v>0.5</v>
      </c>
      <c r="J18" s="43">
        <f>H18/I18</f>
        <v>0.16</v>
      </c>
      <c r="K18" s="41" t="str">
        <f>IF(J18&gt;1,"высокая","низкая")</f>
        <v>низкая</v>
      </c>
    </row>
    <row r="19" spans="1:11">
      <c r="A19" s="35" t="s">
        <v>7</v>
      </c>
      <c r="B19" s="36">
        <v>1000</v>
      </c>
      <c r="C19" s="37">
        <v>200</v>
      </c>
      <c r="D19" s="42">
        <v>0.75</v>
      </c>
      <c r="E19" s="36">
        <v>10000</v>
      </c>
      <c r="F19" s="40">
        <f>E19*D19/E23</f>
        <v>0.11166956954466285</v>
      </c>
      <c r="G19" s="41" t="str">
        <f>IF(F19&gt;10%,"высокий","низкий")</f>
        <v>высокий</v>
      </c>
      <c r="H19" s="42">
        <v>0.02</v>
      </c>
      <c r="I19" s="42">
        <v>0.15</v>
      </c>
      <c r="J19" s="43">
        <f>H19/I19</f>
        <v>0.13333333333333333</v>
      </c>
      <c r="K19" s="41" t="str">
        <f>IF(J19&gt;1,"высокая","низкая")</f>
        <v>низкая</v>
      </c>
    </row>
    <row r="20" spans="1:11">
      <c r="A20" s="35" t="s">
        <v>8</v>
      </c>
      <c r="B20" s="36">
        <v>1500</v>
      </c>
      <c r="C20" s="37">
        <v>1100</v>
      </c>
      <c r="D20" s="42">
        <v>0.25</v>
      </c>
      <c r="E20" s="36">
        <v>27272.727272727272</v>
      </c>
      <c r="F20" s="44">
        <f>D20*E20/E23</f>
        <v>0.10151779049514804</v>
      </c>
      <c r="G20" s="41" t="str">
        <f>IF(F20&gt;10%,"высокий","низкий")</f>
        <v>высокий</v>
      </c>
      <c r="H20" s="42">
        <v>0.11</v>
      </c>
      <c r="I20" s="42">
        <v>0.21</v>
      </c>
      <c r="J20" s="43">
        <f>H20/I20</f>
        <v>0.52380952380952384</v>
      </c>
      <c r="K20" s="41" t="str">
        <f>IF(J20&gt;1,"высокая","низкая")</f>
        <v>низкая</v>
      </c>
    </row>
    <row r="21" spans="1:11">
      <c r="A21" s="35" t="s">
        <v>9</v>
      </c>
      <c r="B21" s="36">
        <v>450</v>
      </c>
      <c r="C21" s="37">
        <v>200</v>
      </c>
      <c r="D21" s="42">
        <v>0.06</v>
      </c>
      <c r="E21" s="36">
        <v>5625</v>
      </c>
      <c r="F21" s="40">
        <f>D21*E21/E23</f>
        <v>5.025130629509828E-3</v>
      </c>
      <c r="G21" s="41" t="str">
        <f>IF(F21&gt;10%,"высокий","низкий")</f>
        <v>низкий</v>
      </c>
      <c r="H21" s="42">
        <v>0.16</v>
      </c>
      <c r="I21" s="42">
        <v>0.12</v>
      </c>
      <c r="J21" s="43">
        <f>H21/I21</f>
        <v>1.3333333333333335</v>
      </c>
      <c r="K21" s="41" t="str">
        <f>IF(J21&gt;1,"высокая","низкая")</f>
        <v>высокая</v>
      </c>
    </row>
    <row r="22" spans="1:11">
      <c r="A22" s="35" t="s">
        <v>10</v>
      </c>
      <c r="B22" s="36">
        <v>3000</v>
      </c>
      <c r="C22" s="37">
        <v>1700</v>
      </c>
      <c r="D22" s="42">
        <v>0.01</v>
      </c>
      <c r="E22" s="36">
        <v>11764.705882352941</v>
      </c>
      <c r="F22" s="40">
        <f>D22*E22/E23</f>
        <v>1.7516795222692211E-3</v>
      </c>
      <c r="G22" s="41" t="str">
        <f>IF(F22&gt;10%,"высокий","низкий")</f>
        <v>низкий</v>
      </c>
      <c r="H22" s="42">
        <v>0.51</v>
      </c>
      <c r="I22" s="42">
        <v>0.31</v>
      </c>
      <c r="J22" s="43">
        <f>H22/I22</f>
        <v>1.6451612903225807</v>
      </c>
      <c r="K22" s="41" t="str">
        <f>IF(J22&gt;1,"высокая","низкая")</f>
        <v>высокая</v>
      </c>
    </row>
    <row r="23" spans="1:11">
      <c r="A23" s="38" t="s">
        <v>15</v>
      </c>
      <c r="B23" s="39">
        <f>SUM(B18:B22)</f>
        <v>6450</v>
      </c>
      <c r="C23" s="39">
        <f>SUM(C18:C22)</f>
        <v>3300</v>
      </c>
      <c r="D23" s="35"/>
      <c r="E23" s="39">
        <f>SUM(E18:E22)</f>
        <v>67162.433155080216</v>
      </c>
      <c r="F23" s="35"/>
      <c r="G23" s="35"/>
      <c r="H23" s="35"/>
      <c r="I23" s="35"/>
      <c r="J23" s="35"/>
      <c r="K23" s="35"/>
    </row>
    <row r="25" spans="1:11">
      <c r="A25" t="s">
        <v>23</v>
      </c>
    </row>
    <row r="26" spans="1:11">
      <c r="A26" t="s">
        <v>61</v>
      </c>
    </row>
    <row r="28" spans="1:11">
      <c r="A28" t="s">
        <v>54</v>
      </c>
    </row>
    <row r="29" spans="1:11">
      <c r="A29" t="s">
        <v>24</v>
      </c>
    </row>
    <row r="31" spans="1:11">
      <c r="A31" t="s">
        <v>55</v>
      </c>
    </row>
    <row r="32" spans="1:11">
      <c r="A32" t="s">
        <v>31</v>
      </c>
    </row>
    <row r="33" spans="1:1">
      <c r="A33" t="s">
        <v>32</v>
      </c>
    </row>
  </sheetData>
  <mergeCells count="11">
    <mergeCell ref="A16:A17"/>
    <mergeCell ref="D16:D17"/>
    <mergeCell ref="E16:E17"/>
    <mergeCell ref="F16:F17"/>
    <mergeCell ref="G16:G17"/>
    <mergeCell ref="I16:I17"/>
    <mergeCell ref="J16:J17"/>
    <mergeCell ref="K16:K17"/>
    <mergeCell ref="D15:G15"/>
    <mergeCell ref="H15:K15"/>
    <mergeCell ref="H16:H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F44" sqref="F44"/>
    </sheetView>
  </sheetViews>
  <sheetFormatPr baseColWidth="10" defaultColWidth="10.83203125" defaultRowHeight="15" x14ac:dyDescent="0"/>
  <cols>
    <col min="1" max="2" width="10.83203125" style="4"/>
    <col min="3" max="3" width="15.83203125" style="4" customWidth="1"/>
    <col min="4" max="4" width="14" style="4" customWidth="1"/>
    <col min="5" max="6" width="14.1640625" style="4" bestFit="1" customWidth="1"/>
    <col min="7" max="7" width="10.83203125" style="4"/>
    <col min="8" max="8" width="57.6640625" style="4" customWidth="1"/>
    <col min="9" max="9" width="45.83203125" style="4" customWidth="1"/>
    <col min="10" max="16384" width="10.83203125" style="4"/>
  </cols>
  <sheetData>
    <row r="1" spans="1:9">
      <c r="A1" s="26" t="s">
        <v>35</v>
      </c>
    </row>
    <row r="2" spans="1:9">
      <c r="A2" s="4" t="s">
        <v>56</v>
      </c>
    </row>
    <row r="3" spans="1:9">
      <c r="A3" s="4" t="s">
        <v>46</v>
      </c>
    </row>
    <row r="5" spans="1:9" ht="25" customHeight="1">
      <c r="C5" s="27" t="s">
        <v>44</v>
      </c>
      <c r="D5" s="27" t="s">
        <v>36</v>
      </c>
      <c r="E5" s="27" t="s">
        <v>44</v>
      </c>
      <c r="F5" s="27" t="s">
        <v>36</v>
      </c>
      <c r="H5" s="60" t="s">
        <v>50</v>
      </c>
      <c r="I5" s="60"/>
    </row>
    <row r="6" spans="1:9" ht="25" customHeight="1">
      <c r="A6" s="48" t="s">
        <v>18</v>
      </c>
      <c r="B6" s="56" t="s">
        <v>34</v>
      </c>
      <c r="C6" s="50" t="s">
        <v>40</v>
      </c>
      <c r="D6" s="50"/>
      <c r="E6" s="51" t="s">
        <v>41</v>
      </c>
      <c r="F6" s="51"/>
      <c r="H6" s="21" t="s">
        <v>40</v>
      </c>
      <c r="I6" s="22" t="s">
        <v>41</v>
      </c>
    </row>
    <row r="7" spans="1:9" ht="25" customHeight="1">
      <c r="A7" s="48"/>
      <c r="B7" s="56"/>
      <c r="C7" s="6" t="s">
        <v>8</v>
      </c>
      <c r="D7" s="19">
        <v>1500</v>
      </c>
      <c r="E7" s="7"/>
      <c r="F7" s="7"/>
      <c r="H7" s="63" t="s">
        <v>52</v>
      </c>
      <c r="I7" s="64" t="s">
        <v>57</v>
      </c>
    </row>
    <row r="8" spans="1:9" ht="25" customHeight="1">
      <c r="A8" s="48"/>
      <c r="B8" s="56"/>
      <c r="C8" s="6" t="s">
        <v>7</v>
      </c>
      <c r="D8" s="19">
        <v>1000</v>
      </c>
      <c r="E8" s="7"/>
      <c r="F8" s="7"/>
      <c r="H8" s="63"/>
      <c r="I8" s="65"/>
    </row>
    <row r="9" spans="1:9" ht="25" customHeight="1">
      <c r="A9" s="48"/>
      <c r="B9" s="56"/>
      <c r="C9" s="6"/>
      <c r="D9" s="6"/>
      <c r="E9" s="7"/>
      <c r="F9" s="7"/>
      <c r="H9" s="63"/>
      <c r="I9" s="65"/>
    </row>
    <row r="10" spans="1:9" ht="25" customHeight="1">
      <c r="A10" s="48"/>
      <c r="B10" s="56"/>
      <c r="C10" s="6"/>
      <c r="D10" s="6"/>
      <c r="E10" s="7"/>
      <c r="F10" s="7"/>
      <c r="H10" s="63"/>
      <c r="I10" s="65"/>
    </row>
    <row r="11" spans="1:9" ht="25" customHeight="1">
      <c r="A11" s="48"/>
      <c r="B11" s="56"/>
      <c r="C11" s="10" t="s">
        <v>15</v>
      </c>
      <c r="D11" s="11">
        <f>SUM(D7:D10)</f>
        <v>2500</v>
      </c>
      <c r="E11" s="14" t="s">
        <v>15</v>
      </c>
      <c r="F11" s="15">
        <f>SUM(F7:F10)</f>
        <v>0</v>
      </c>
      <c r="H11" s="63"/>
      <c r="I11" s="65"/>
    </row>
    <row r="12" spans="1:9" ht="25" customHeight="1">
      <c r="A12" s="48"/>
      <c r="B12" s="56" t="s">
        <v>37</v>
      </c>
      <c r="C12" s="53" t="s">
        <v>43</v>
      </c>
      <c r="D12" s="53"/>
      <c r="E12" s="52" t="s">
        <v>42</v>
      </c>
      <c r="F12" s="52"/>
      <c r="H12" s="23" t="s">
        <v>43</v>
      </c>
      <c r="I12" s="24" t="s">
        <v>42</v>
      </c>
    </row>
    <row r="13" spans="1:9" ht="25" customHeight="1">
      <c r="A13" s="48"/>
      <c r="B13" s="56"/>
      <c r="C13" s="9" t="s">
        <v>6</v>
      </c>
      <c r="D13" s="18">
        <v>500</v>
      </c>
      <c r="E13" s="8" t="s">
        <v>10</v>
      </c>
      <c r="F13" s="20">
        <v>3000</v>
      </c>
      <c r="H13" s="61" t="s">
        <v>58</v>
      </c>
      <c r="I13" s="66" t="s">
        <v>51</v>
      </c>
    </row>
    <row r="14" spans="1:9" ht="25" customHeight="1">
      <c r="A14" s="48"/>
      <c r="B14" s="56"/>
      <c r="C14" s="9"/>
      <c r="D14" s="9"/>
      <c r="E14" s="8" t="s">
        <v>9</v>
      </c>
      <c r="F14" s="20">
        <v>450</v>
      </c>
      <c r="H14" s="62"/>
      <c r="I14" s="66"/>
    </row>
    <row r="15" spans="1:9" ht="25" customHeight="1">
      <c r="A15" s="48"/>
      <c r="B15" s="56"/>
      <c r="C15" s="9"/>
      <c r="D15" s="9"/>
      <c r="E15" s="8"/>
      <c r="F15" s="8"/>
      <c r="H15" s="62"/>
      <c r="I15" s="66"/>
    </row>
    <row r="16" spans="1:9" ht="25" customHeight="1">
      <c r="A16" s="48"/>
      <c r="B16" s="56"/>
      <c r="C16" s="9"/>
      <c r="D16" s="9"/>
      <c r="E16" s="8"/>
      <c r="F16" s="8"/>
      <c r="H16" s="62"/>
      <c r="I16" s="66"/>
    </row>
    <row r="17" spans="1:9" ht="25" customHeight="1">
      <c r="A17" s="48"/>
      <c r="B17" s="56"/>
      <c r="C17" s="12" t="s">
        <v>15</v>
      </c>
      <c r="D17" s="13">
        <f>SUM(D13:D16)</f>
        <v>500</v>
      </c>
      <c r="E17" s="16" t="s">
        <v>15</v>
      </c>
      <c r="F17" s="17">
        <f>SUM(F13:F16)</f>
        <v>3450</v>
      </c>
      <c r="H17" s="62"/>
      <c r="I17" s="66"/>
    </row>
    <row r="18" spans="1:9">
      <c r="C18" s="49" t="s">
        <v>38</v>
      </c>
      <c r="D18" s="49"/>
      <c r="E18" s="49" t="s">
        <v>39</v>
      </c>
      <c r="F18" s="49"/>
      <c r="H18" s="57" t="s">
        <v>59</v>
      </c>
      <c r="I18" s="57"/>
    </row>
    <row r="19" spans="1:9">
      <c r="C19" s="49" t="s">
        <v>27</v>
      </c>
      <c r="D19" s="49"/>
      <c r="E19" s="49"/>
      <c r="F19" s="49"/>
      <c r="H19" s="57"/>
      <c r="I19" s="57"/>
    </row>
    <row r="20" spans="1:9">
      <c r="C20" s="5"/>
      <c r="D20" s="5"/>
      <c r="E20" s="5"/>
      <c r="F20" s="5"/>
    </row>
    <row r="21" spans="1:9">
      <c r="A21" s="4" t="s">
        <v>49</v>
      </c>
      <c r="C21" s="5"/>
      <c r="D21" s="5"/>
      <c r="E21" s="5"/>
      <c r="F21" s="5"/>
    </row>
    <row r="24" spans="1:9">
      <c r="A24" s="26" t="s">
        <v>45</v>
      </c>
    </row>
    <row r="25" spans="1:9">
      <c r="A25" s="4" t="s">
        <v>56</v>
      </c>
    </row>
    <row r="26" spans="1:9">
      <c r="A26" s="4" t="s">
        <v>47</v>
      </c>
    </row>
    <row r="27" spans="1:9">
      <c r="C27" s="5" t="s">
        <v>44</v>
      </c>
      <c r="D27" s="5" t="s">
        <v>36</v>
      </c>
      <c r="E27" s="5" t="s">
        <v>44</v>
      </c>
      <c r="F27" s="5" t="s">
        <v>36</v>
      </c>
    </row>
    <row r="28" spans="1:9">
      <c r="A28" s="58" t="s">
        <v>18</v>
      </c>
      <c r="B28" s="59" t="s">
        <v>34</v>
      </c>
      <c r="C28" s="50" t="s">
        <v>40</v>
      </c>
      <c r="D28" s="50"/>
      <c r="E28" s="51" t="s">
        <v>41</v>
      </c>
      <c r="F28" s="51"/>
      <c r="H28" s="25" t="s">
        <v>53</v>
      </c>
    </row>
    <row r="29" spans="1:9">
      <c r="A29" s="58"/>
      <c r="B29" s="59"/>
      <c r="C29" s="6" t="s">
        <v>8</v>
      </c>
      <c r="D29" s="19">
        <v>1100</v>
      </c>
      <c r="E29" s="7"/>
      <c r="F29" s="7"/>
      <c r="H29" s="55" t="s">
        <v>60</v>
      </c>
    </row>
    <row r="30" spans="1:9">
      <c r="A30" s="58"/>
      <c r="B30" s="59"/>
      <c r="C30" s="6" t="s">
        <v>7</v>
      </c>
      <c r="D30" s="19">
        <v>200</v>
      </c>
      <c r="E30" s="7"/>
      <c r="F30" s="7"/>
      <c r="H30" s="55"/>
    </row>
    <row r="31" spans="1:9">
      <c r="A31" s="58"/>
      <c r="B31" s="59"/>
      <c r="C31" s="6"/>
      <c r="D31" s="6"/>
      <c r="E31" s="7"/>
      <c r="F31" s="7"/>
      <c r="H31" s="55"/>
    </row>
    <row r="32" spans="1:9">
      <c r="A32" s="58"/>
      <c r="B32" s="59"/>
      <c r="C32" s="6"/>
      <c r="D32" s="6"/>
      <c r="E32" s="7"/>
      <c r="F32" s="7"/>
      <c r="H32" s="55"/>
    </row>
    <row r="33" spans="1:8">
      <c r="A33" s="58"/>
      <c r="B33" s="59"/>
      <c r="C33" s="10" t="s">
        <v>15</v>
      </c>
      <c r="D33" s="11">
        <f>SUM(D29:D32)</f>
        <v>1300</v>
      </c>
      <c r="E33" s="14" t="s">
        <v>15</v>
      </c>
      <c r="F33" s="15">
        <f>SUM(F29:F32)</f>
        <v>0</v>
      </c>
      <c r="H33" s="55"/>
    </row>
    <row r="34" spans="1:8">
      <c r="A34" s="58"/>
      <c r="B34" s="59" t="s">
        <v>37</v>
      </c>
      <c r="C34" s="53" t="s">
        <v>43</v>
      </c>
      <c r="D34" s="53"/>
      <c r="E34" s="52" t="s">
        <v>42</v>
      </c>
      <c r="F34" s="52"/>
      <c r="H34" s="55"/>
    </row>
    <row r="35" spans="1:8">
      <c r="A35" s="58"/>
      <c r="B35" s="59"/>
      <c r="C35" s="9" t="s">
        <v>6</v>
      </c>
      <c r="D35" s="18">
        <v>100</v>
      </c>
      <c r="E35" s="8" t="s">
        <v>10</v>
      </c>
      <c r="F35" s="20">
        <v>1700</v>
      </c>
      <c r="H35" s="55"/>
    </row>
    <row r="36" spans="1:8">
      <c r="A36" s="58"/>
      <c r="B36" s="59"/>
      <c r="C36" s="9"/>
      <c r="D36" s="9"/>
      <c r="E36" s="8" t="s">
        <v>9</v>
      </c>
      <c r="F36" s="20">
        <v>200</v>
      </c>
      <c r="H36" s="55"/>
    </row>
    <row r="37" spans="1:8">
      <c r="A37" s="58"/>
      <c r="B37" s="59"/>
      <c r="C37" s="9"/>
      <c r="D37" s="9"/>
      <c r="E37" s="8"/>
      <c r="F37" s="8"/>
      <c r="H37" s="55"/>
    </row>
    <row r="38" spans="1:8">
      <c r="A38" s="58"/>
      <c r="B38" s="59"/>
      <c r="C38" s="9"/>
      <c r="D38" s="9"/>
      <c r="E38" s="8"/>
      <c r="F38" s="8"/>
      <c r="H38" s="55"/>
    </row>
    <row r="39" spans="1:8">
      <c r="A39" s="58"/>
      <c r="B39" s="59"/>
      <c r="C39" s="12" t="s">
        <v>15</v>
      </c>
      <c r="D39" s="13">
        <f>SUM(D35:D38)</f>
        <v>100</v>
      </c>
      <c r="E39" s="16" t="s">
        <v>15</v>
      </c>
      <c r="F39" s="17">
        <f>SUM(F35:F38)</f>
        <v>1900</v>
      </c>
      <c r="H39" s="55"/>
    </row>
    <row r="40" spans="1:8">
      <c r="C40" s="54" t="s">
        <v>38</v>
      </c>
      <c r="D40" s="54"/>
      <c r="E40" s="54" t="s">
        <v>39</v>
      </c>
      <c r="F40" s="54"/>
    </row>
    <row r="41" spans="1:8">
      <c r="C41" s="54" t="s">
        <v>27</v>
      </c>
      <c r="D41" s="54"/>
      <c r="E41" s="54"/>
      <c r="F41" s="54"/>
    </row>
    <row r="43" spans="1:8">
      <c r="A43" s="4" t="s">
        <v>48</v>
      </c>
    </row>
  </sheetData>
  <mergeCells count="27">
    <mergeCell ref="H5:I5"/>
    <mergeCell ref="H13:H17"/>
    <mergeCell ref="H7:H11"/>
    <mergeCell ref="I7:I11"/>
    <mergeCell ref="I13:I17"/>
    <mergeCell ref="A28:A39"/>
    <mergeCell ref="B28:B33"/>
    <mergeCell ref="C28:D28"/>
    <mergeCell ref="E28:F28"/>
    <mergeCell ref="B34:B39"/>
    <mergeCell ref="C34:D34"/>
    <mergeCell ref="E34:F34"/>
    <mergeCell ref="C40:D40"/>
    <mergeCell ref="E40:F40"/>
    <mergeCell ref="C41:F41"/>
    <mergeCell ref="H29:H39"/>
    <mergeCell ref="B6:B11"/>
    <mergeCell ref="B12:B17"/>
    <mergeCell ref="H18:I19"/>
    <mergeCell ref="A6:A17"/>
    <mergeCell ref="C18:D18"/>
    <mergeCell ref="E18:F18"/>
    <mergeCell ref="C19:F19"/>
    <mergeCell ref="C6:D6"/>
    <mergeCell ref="E6:F6"/>
    <mergeCell ref="E12:F12"/>
    <mergeCell ref="C12:D1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Исходные данные</vt:lpstr>
      <vt:lpstr>БКГ+анализ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Oksana Motorina</dc:creator>
  <cp:lastModifiedBy>Oksana Motorina</cp:lastModifiedBy>
  <dcterms:created xsi:type="dcterms:W3CDTF">2013-03-22T15:42:47Z</dcterms:created>
  <dcterms:modified xsi:type="dcterms:W3CDTF">2013-03-27T04:40:02Z</dcterms:modified>
</cp:coreProperties>
</file>