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еба\III курс\6 семестр\Методы оптимизации\Лабораторные работы\ЛР 1\"/>
    </mc:Choice>
  </mc:AlternateContent>
  <bookViews>
    <workbookView xWindow="360" yWindow="120" windowWidth="14352" windowHeight="468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C32" i="1" l="1"/>
  <c r="C31" i="1"/>
  <c r="C33" i="1"/>
  <c r="C34" i="1"/>
  <c r="C35" i="1"/>
  <c r="C36" i="1"/>
  <c r="C37" i="1"/>
  <c r="C38" i="1"/>
  <c r="C39" i="1"/>
  <c r="C40" i="1"/>
  <c r="C41" i="1"/>
  <c r="C42" i="1"/>
  <c r="C43" i="1"/>
  <c r="C44" i="1"/>
  <c r="C30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F9" i="1"/>
  <c r="E18" i="1"/>
  <c r="F17" i="1" s="1"/>
  <c r="E3" i="1"/>
  <c r="E4" i="1"/>
  <c r="F3" i="1" s="1"/>
  <c r="E5" i="1"/>
  <c r="F4" i="1" s="1"/>
  <c r="E6" i="1"/>
  <c r="F5" i="1" s="1"/>
  <c r="E7" i="1"/>
  <c r="F6" i="1" s="1"/>
  <c r="E8" i="1"/>
  <c r="F7" i="1" s="1"/>
  <c r="E9" i="1"/>
  <c r="F8" i="1" s="1"/>
  <c r="E10" i="1"/>
  <c r="F10" i="1" s="1"/>
  <c r="E11" i="1"/>
  <c r="E12" i="1"/>
  <c r="F11" i="1" s="1"/>
  <c r="E13" i="1"/>
  <c r="F12" i="1" s="1"/>
  <c r="E14" i="1"/>
  <c r="F13" i="1" s="1"/>
  <c r="E15" i="1"/>
  <c r="F14" i="1" s="1"/>
  <c r="E16" i="1"/>
  <c r="E17" i="1"/>
  <c r="F16" i="1" s="1"/>
  <c r="Q7" i="1" l="1"/>
  <c r="Q15" i="1"/>
  <c r="Q5" i="1"/>
  <c r="Q8" i="1"/>
  <c r="Q16" i="1"/>
  <c r="Q9" i="1"/>
  <c r="Q17" i="1"/>
  <c r="Q12" i="1"/>
  <c r="Q3" i="1"/>
  <c r="Q13" i="1"/>
  <c r="Q4" i="1"/>
  <c r="Q11" i="1"/>
  <c r="Q6" i="1"/>
  <c r="Q10" i="1"/>
  <c r="Q14" i="1"/>
  <c r="F15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E64" i="1" l="1"/>
  <c r="E65" i="1"/>
  <c r="E66" i="1"/>
  <c r="E67" i="1"/>
  <c r="E68" i="1"/>
  <c r="E69" i="1"/>
  <c r="F64" i="1"/>
  <c r="G64" i="1" s="1"/>
  <c r="F63" i="1"/>
  <c r="G63" i="1" s="1"/>
  <c r="E63" i="1"/>
  <c r="F65" i="1"/>
  <c r="G65" i="1" s="1"/>
  <c r="F66" i="1"/>
  <c r="G66" i="1" s="1"/>
  <c r="F67" i="1"/>
  <c r="G67" i="1" s="1"/>
  <c r="F68" i="1"/>
  <c r="G68" i="1" s="1"/>
  <c r="F69" i="1"/>
  <c r="G69" i="1" s="1"/>
  <c r="H69" i="1" l="1"/>
  <c r="H67" i="1"/>
  <c r="H65" i="1"/>
  <c r="H63" i="1"/>
  <c r="H68" i="1"/>
  <c r="H66" i="1"/>
  <c r="H64" i="1"/>
</calcChain>
</file>

<file path=xl/sharedStrings.xml><?xml version="1.0" encoding="utf-8"?>
<sst xmlns="http://schemas.openxmlformats.org/spreadsheetml/2006/main" count="20" uniqueCount="13">
  <si>
    <t>x1</t>
  </si>
  <si>
    <t>x2</t>
  </si>
  <si>
    <t>f</t>
  </si>
  <si>
    <t>овражный</t>
  </si>
  <si>
    <t>a = 2.5</t>
  </si>
  <si>
    <t>точка 50 50</t>
  </si>
  <si>
    <t>Δk = ||xk – x*||</t>
  </si>
  <si>
    <t>q ≈ Δk+1/Δk</t>
  </si>
  <si>
    <t>k</t>
  </si>
  <si>
    <t>Овражный метод</t>
  </si>
  <si>
    <t>Метод наискорейшего спуска</t>
  </si>
  <si>
    <t>d ≈ lnΔk+1/lnΔk</t>
  </si>
  <si>
    <t>q=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</si>
</sst>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0000"/>
    <numFmt numFmtId="165" formatCode="0.0000000000"/>
    <numFmt numFmtId="166" formatCode="0.000000"/>
    <numFmt numFmtId="167" formatCode="0.000000000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" fillId="0" borderId="0" xfId="0" applyFont="1"/>
    <xf numFmtId="165" fontId="0" fillId="0" borderId="0" xfId="0" applyNumberFormat="1" applyFont="1"/>
    <xf numFmtId="0" fontId="0" fillId="0" borderId="0" xfId="0" applyFont="1"/>
    <xf numFmtId="0" fontId="0" fillId="0" borderId="0" xfId="0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/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2"/>
  <sheetViews>
    <sheetView tabSelected="1" zoomScaleNormal="100" workbookViewId="0">
      <selection activeCell="B22" sqref="B22"/>
    </sheetView>
  </sheetViews>
  <sheetFormatPr defaultRowHeight="14.4" x14ac:dyDescent="0.3"/>
  <cols>
    <col min="1" max="1" width="4.77734375" customWidth="1"/>
    <col min="2" max="3" width="14.6640625" bestFit="1" customWidth="1"/>
    <col min="4" max="4" width="27.44140625" customWidth="1"/>
    <col min="5" max="5" width="21.77734375" customWidth="1"/>
    <col min="6" max="6" width="15.5546875" customWidth="1"/>
    <col min="7" max="7" width="16.44140625" bestFit="1" customWidth="1"/>
    <col min="8" max="8" width="13.6640625" customWidth="1"/>
    <col min="9" max="9" width="13.5546875" customWidth="1"/>
    <col min="10" max="10" width="13.109375" customWidth="1"/>
    <col min="11" max="11" width="15.44140625" customWidth="1"/>
    <col min="12" max="12" width="4.88671875" customWidth="1"/>
    <col min="13" max="13" width="19.6640625" customWidth="1"/>
    <col min="14" max="14" width="16.44140625" customWidth="1"/>
    <col min="15" max="15" width="18.33203125" customWidth="1"/>
    <col min="16" max="16" width="20.33203125" customWidth="1"/>
    <col min="17" max="17" width="17.33203125" customWidth="1"/>
    <col min="18" max="18" width="13.6640625" customWidth="1"/>
  </cols>
  <sheetData>
    <row r="1" spans="1:29" x14ac:dyDescent="0.3">
      <c r="A1" s="12" t="s">
        <v>9</v>
      </c>
      <c r="B1" s="12"/>
      <c r="C1" s="12"/>
      <c r="D1" s="12"/>
      <c r="E1" s="12"/>
      <c r="F1" s="12"/>
      <c r="H1" s="10"/>
      <c r="I1" s="10"/>
      <c r="J1" s="10"/>
      <c r="K1" s="10"/>
      <c r="L1" s="12" t="s">
        <v>10</v>
      </c>
      <c r="M1" s="12"/>
      <c r="N1" s="12"/>
      <c r="O1" s="12"/>
      <c r="P1" s="12"/>
      <c r="Q1" s="12"/>
    </row>
    <row r="2" spans="1:29" x14ac:dyDescent="0.3">
      <c r="A2" t="s">
        <v>8</v>
      </c>
      <c r="B2" t="s">
        <v>0</v>
      </c>
      <c r="C2" t="s">
        <v>1</v>
      </c>
      <c r="D2" t="s">
        <v>2</v>
      </c>
      <c r="E2" t="s">
        <v>6</v>
      </c>
      <c r="F2" t="s">
        <v>7</v>
      </c>
      <c r="G2" t="s">
        <v>11</v>
      </c>
      <c r="L2" t="s">
        <v>8</v>
      </c>
      <c r="M2" t="s">
        <v>0</v>
      </c>
      <c r="N2" t="s">
        <v>1</v>
      </c>
      <c r="O2" t="s">
        <v>2</v>
      </c>
      <c r="P2" t="s">
        <v>6</v>
      </c>
      <c r="Q2" t="s">
        <v>7</v>
      </c>
      <c r="R2" t="s">
        <v>11</v>
      </c>
    </row>
    <row r="3" spans="1:29" x14ac:dyDescent="0.3">
      <c r="A3" s="3">
        <v>3</v>
      </c>
      <c r="B3">
        <v>-2.0263490000000002</v>
      </c>
      <c r="C3">
        <v>4.861332</v>
      </c>
      <c r="D3" s="5">
        <v>9.7291778554999997</v>
      </c>
      <c r="E3" s="2">
        <f t="shared" ref="E3:E15" si="0">SQRT((B3-1)^2+(C3-1)^2)</f>
        <v>4.9059833962239416</v>
      </c>
      <c r="F3">
        <f t="shared" ref="F3:F15" si="1">E4/E3</f>
        <v>0.91954457285691571</v>
      </c>
      <c r="G3" s="9">
        <f t="shared" ref="G3:G15" si="2">LN(E4)/LN(E3)</f>
        <v>0.94726243031050572</v>
      </c>
      <c r="L3" s="3">
        <v>64</v>
      </c>
      <c r="M3">
        <v>1.000086</v>
      </c>
      <c r="N3">
        <v>1.000162</v>
      </c>
      <c r="O3" s="5"/>
      <c r="P3" s="2">
        <f t="shared" ref="P3:P15" si="3">SQRT((M3-1)^2+(N3-1)^2)</f>
        <v>1.8341210428977632E-4</v>
      </c>
      <c r="Q3" s="9">
        <f t="shared" ref="Q3:Q15" si="4">P4/P3</f>
        <v>0.96385324591821586</v>
      </c>
      <c r="R3" s="9">
        <f t="shared" ref="R3:R15" si="5">LN(P4)/LN(P3)</f>
        <v>1.0042790787161653</v>
      </c>
    </row>
    <row r="4" spans="1:29" x14ac:dyDescent="0.3">
      <c r="A4" s="3">
        <v>4</v>
      </c>
      <c r="B4">
        <v>-2.0508670000000002</v>
      </c>
      <c r="C4">
        <v>4.3232169999999996</v>
      </c>
      <c r="D4" s="6">
        <v>9.3215148316000001</v>
      </c>
      <c r="E4" s="2">
        <f t="shared" si="0"/>
        <v>4.5112704065238649</v>
      </c>
      <c r="F4">
        <f t="shared" si="1"/>
        <v>0.97372704173412661</v>
      </c>
      <c r="G4" s="9">
        <f t="shared" si="2"/>
        <v>0.9823280008759846</v>
      </c>
      <c r="L4" s="3">
        <v>65</v>
      </c>
      <c r="M4">
        <v>1.0000659999999999</v>
      </c>
      <c r="N4">
        <v>1.0001640000000001</v>
      </c>
      <c r="O4" s="6"/>
      <c r="P4" s="2">
        <f t="shared" si="3"/>
        <v>1.7678235206039123E-4</v>
      </c>
      <c r="Q4" s="9">
        <f t="shared" si="4"/>
        <v>0.74901274669615048</v>
      </c>
      <c r="R4" s="9">
        <f t="shared" si="5"/>
        <v>1.0334467016878879</v>
      </c>
    </row>
    <row r="5" spans="1:29" x14ac:dyDescent="0.3">
      <c r="A5" s="3">
        <v>5</v>
      </c>
      <c r="B5">
        <v>-1.8816090000000001</v>
      </c>
      <c r="C5">
        <v>4.3155010000000003</v>
      </c>
      <c r="D5" s="6">
        <v>8.9043711388000002</v>
      </c>
      <c r="E5" s="2">
        <f t="shared" si="0"/>
        <v>4.3927459874071939</v>
      </c>
      <c r="F5" s="9">
        <f t="shared" si="1"/>
        <v>0.47385771013624822</v>
      </c>
      <c r="G5" s="9">
        <f t="shared" si="2"/>
        <v>0.49535734297981543</v>
      </c>
      <c r="L5" s="3">
        <v>66</v>
      </c>
      <c r="M5">
        <v>1.000062</v>
      </c>
      <c r="N5">
        <v>1.0001169999999999</v>
      </c>
      <c r="O5" s="6"/>
      <c r="P5" s="2">
        <f t="shared" si="3"/>
        <v>1.3241223508415951E-4</v>
      </c>
      <c r="Q5" s="9">
        <f t="shared" si="4"/>
        <v>0.96206492876932781</v>
      </c>
      <c r="R5" s="9">
        <f t="shared" si="5"/>
        <v>1.0043309194338754</v>
      </c>
    </row>
    <row r="6" spans="1:29" x14ac:dyDescent="0.3">
      <c r="A6" s="3">
        <v>6</v>
      </c>
      <c r="B6">
        <v>-0.674566</v>
      </c>
      <c r="C6">
        <v>-0.236375</v>
      </c>
      <c r="D6" s="6">
        <v>3.2822267724</v>
      </c>
      <c r="E6" s="2">
        <f t="shared" si="0"/>
        <v>2.0815365548029656</v>
      </c>
      <c r="F6">
        <f t="shared" si="1"/>
        <v>0.45385365609902079</v>
      </c>
      <c r="G6" s="9">
        <f t="shared" si="2"/>
        <v>-7.7579640522667109E-2</v>
      </c>
      <c r="L6" s="3">
        <v>67</v>
      </c>
      <c r="M6">
        <v>1.000048</v>
      </c>
      <c r="N6">
        <v>1.0001180000000001</v>
      </c>
      <c r="O6" s="6"/>
      <c r="P6" s="2">
        <f t="shared" si="3"/>
        <v>1.2738916751442941E-4</v>
      </c>
      <c r="Q6" s="9">
        <f t="shared" si="4"/>
        <v>0.74438163447642891</v>
      </c>
      <c r="R6" s="9">
        <f t="shared" si="5"/>
        <v>1.0329162289572738</v>
      </c>
    </row>
    <row r="7" spans="1:29" x14ac:dyDescent="0.3">
      <c r="A7" s="3">
        <v>7</v>
      </c>
      <c r="B7">
        <v>0.66164699999999999</v>
      </c>
      <c r="C7">
        <v>0.11795700000000001</v>
      </c>
      <c r="D7" s="7">
        <v>0.21676723619999999</v>
      </c>
      <c r="E7" s="2">
        <f t="shared" si="0"/>
        <v>0.9447129757010857</v>
      </c>
      <c r="F7">
        <f t="shared" si="1"/>
        <v>0.84717547613472199</v>
      </c>
      <c r="G7" s="9">
        <f t="shared" si="2"/>
        <v>3.9160435633084214</v>
      </c>
      <c r="L7" s="3">
        <v>68</v>
      </c>
      <c r="M7">
        <v>1.0000439999999999</v>
      </c>
      <c r="N7">
        <v>1.000084</v>
      </c>
      <c r="O7" s="7"/>
      <c r="P7" s="2">
        <f t="shared" si="3"/>
        <v>9.4826156728982565E-5</v>
      </c>
      <c r="Q7" s="9">
        <f t="shared" si="4"/>
        <v>0.96542773512234714</v>
      </c>
      <c r="R7" s="9">
        <f t="shared" si="5"/>
        <v>1.0037981496108355</v>
      </c>
    </row>
    <row r="8" spans="1:29" x14ac:dyDescent="0.3">
      <c r="A8" s="3">
        <v>8</v>
      </c>
      <c r="B8">
        <v>0.61357300000000004</v>
      </c>
      <c r="C8">
        <v>0.29913299999999998</v>
      </c>
      <c r="D8" s="5">
        <v>0.15530716050000001</v>
      </c>
      <c r="E8" s="2">
        <f t="shared" si="0"/>
        <v>0.8003376650002173</v>
      </c>
      <c r="F8">
        <f t="shared" si="1"/>
        <v>0.85411770495595507</v>
      </c>
      <c r="G8" s="9">
        <f t="shared" si="2"/>
        <v>1.707997319613451</v>
      </c>
      <c r="L8" s="3">
        <v>69</v>
      </c>
      <c r="M8">
        <v>1.0000340000000001</v>
      </c>
      <c r="N8">
        <v>1.0000849999999999</v>
      </c>
      <c r="O8" s="5"/>
      <c r="P8" s="2">
        <f t="shared" si="3"/>
        <v>9.1547801721218353E-5</v>
      </c>
      <c r="Q8" s="9">
        <f t="shared" si="4"/>
        <v>0.74278135270843371</v>
      </c>
      <c r="R8" s="9">
        <f t="shared" si="5"/>
        <v>1.0319781448159058</v>
      </c>
    </row>
    <row r="9" spans="1:29" x14ac:dyDescent="0.3">
      <c r="A9" s="3">
        <v>9</v>
      </c>
      <c r="B9">
        <v>0.75990800000000003</v>
      </c>
      <c r="C9">
        <v>0.35996800000000001</v>
      </c>
      <c r="D9" s="5">
        <v>0.1049469173</v>
      </c>
      <c r="E9" s="2">
        <f t="shared" si="0"/>
        <v>0.68358256961979358</v>
      </c>
      <c r="F9">
        <f t="shared" si="1"/>
        <v>0.9012989128931802</v>
      </c>
      <c r="G9" s="9">
        <f t="shared" si="2"/>
        <v>1.2731760822864671</v>
      </c>
      <c r="L9" s="3">
        <v>70</v>
      </c>
      <c r="M9">
        <v>1.000032</v>
      </c>
      <c r="N9">
        <v>1.0000599999999999</v>
      </c>
      <c r="O9" s="5"/>
      <c r="P9" s="2">
        <f t="shared" si="3"/>
        <v>6.7999999999970048E-5</v>
      </c>
      <c r="Q9" s="9">
        <f t="shared" si="4"/>
        <v>0.96947351316892816</v>
      </c>
      <c r="R9" s="9">
        <f t="shared" si="5"/>
        <v>1.0032307331752781</v>
      </c>
    </row>
    <row r="10" spans="1:29" x14ac:dyDescent="0.3">
      <c r="A10" s="3">
        <v>10</v>
      </c>
      <c r="B10">
        <v>0.72249600000000003</v>
      </c>
      <c r="C10">
        <v>0.44992199999999999</v>
      </c>
      <c r="D10" s="5">
        <v>8.2203816099999993E-2</v>
      </c>
      <c r="E10" s="2">
        <f t="shared" si="0"/>
        <v>0.61611222687104661</v>
      </c>
      <c r="F10" s="9">
        <f t="shared" si="1"/>
        <v>0.89524907046872482</v>
      </c>
      <c r="G10" s="9">
        <f t="shared" si="2"/>
        <v>1.2284685834331257</v>
      </c>
      <c r="L10" s="3">
        <v>71</v>
      </c>
      <c r="M10">
        <v>1.0000249999999999</v>
      </c>
      <c r="N10">
        <v>1.0000610000000001</v>
      </c>
      <c r="O10" s="5"/>
      <c r="P10" s="2">
        <f t="shared" si="3"/>
        <v>6.5924198895458074E-5</v>
      </c>
      <c r="Q10" s="9">
        <f t="shared" si="4"/>
        <v>0.73970927486491922</v>
      </c>
      <c r="R10" s="9">
        <f t="shared" si="5"/>
        <v>1.0313179480518975</v>
      </c>
    </row>
    <row r="11" spans="1:29" x14ac:dyDescent="0.3">
      <c r="A11" s="3">
        <v>11</v>
      </c>
      <c r="B11">
        <v>0.80477200000000004</v>
      </c>
      <c r="C11">
        <v>0.48413200000000001</v>
      </c>
      <c r="D11" s="5">
        <v>6.4854781900000005E-2</v>
      </c>
      <c r="E11" s="2">
        <f t="shared" si="0"/>
        <v>0.55157389841072058</v>
      </c>
      <c r="F11" s="9">
        <f t="shared" si="1"/>
        <v>2.6778664214394812E-2</v>
      </c>
      <c r="G11" s="9">
        <f t="shared" si="2"/>
        <v>7.0844955163377739</v>
      </c>
      <c r="L11" s="3">
        <v>72</v>
      </c>
      <c r="M11">
        <v>1.0000230000000001</v>
      </c>
      <c r="N11">
        <v>1.000043</v>
      </c>
      <c r="O11" s="5"/>
      <c r="P11" s="2">
        <f t="shared" si="3"/>
        <v>4.8764741361009999E-5</v>
      </c>
      <c r="Q11" s="9">
        <f t="shared" si="4"/>
        <v>0.97487356580127349</v>
      </c>
      <c r="R11" s="9">
        <f t="shared" si="5"/>
        <v>1.0025630744579175</v>
      </c>
    </row>
    <row r="12" spans="1:29" x14ac:dyDescent="0.3">
      <c r="A12" s="3">
        <v>12</v>
      </c>
      <c r="B12">
        <v>0.988039</v>
      </c>
      <c r="C12">
        <v>0.99133400000000005</v>
      </c>
      <c r="D12" s="5">
        <v>3.7144519999999999E-4</v>
      </c>
      <c r="E12" s="2">
        <f t="shared" si="0"/>
        <v>1.4770412214965402E-2</v>
      </c>
      <c r="F12">
        <f t="shared" si="1"/>
        <v>0.82777597488730048</v>
      </c>
      <c r="G12" s="9">
        <f t="shared" si="2"/>
        <v>1.0448415008541421</v>
      </c>
      <c r="L12" s="3">
        <v>73</v>
      </c>
      <c r="M12">
        <v>1.0000180000000001</v>
      </c>
      <c r="N12">
        <v>1.0000439999999999</v>
      </c>
      <c r="O12" s="5"/>
      <c r="P12" s="2">
        <f t="shared" si="3"/>
        <v>4.7539457295984662E-5</v>
      </c>
      <c r="Q12" s="9">
        <f t="shared" si="4"/>
        <v>0.74370514663378873</v>
      </c>
      <c r="R12" s="9">
        <f t="shared" si="5"/>
        <v>1.0297480513526638</v>
      </c>
    </row>
    <row r="13" spans="1:29" x14ac:dyDescent="0.3">
      <c r="A13" s="3">
        <v>13</v>
      </c>
      <c r="B13">
        <v>0.99533099999999997</v>
      </c>
      <c r="C13">
        <v>0.98870000000000002</v>
      </c>
      <c r="D13" s="5">
        <v>2.5736900000000001E-5</v>
      </c>
      <c r="E13" s="2">
        <f t="shared" si="0"/>
        <v>1.2226592370730276E-2</v>
      </c>
      <c r="F13">
        <f t="shared" si="1"/>
        <v>7.277083104420258E-2</v>
      </c>
      <c r="G13" s="9">
        <f t="shared" si="2"/>
        <v>1.5949944571329666</v>
      </c>
      <c r="L13" s="3">
        <v>74</v>
      </c>
      <c r="M13">
        <v>1.0000169999999999</v>
      </c>
      <c r="N13">
        <v>1.0000309999999999</v>
      </c>
      <c r="O13" s="5"/>
      <c r="P13" s="2">
        <f t="shared" si="3"/>
        <v>3.5355339059201013E-5</v>
      </c>
      <c r="Q13" s="9">
        <f t="shared" si="4"/>
        <v>0.97693397935034931</v>
      </c>
      <c r="R13" s="9">
        <f t="shared" si="5"/>
        <v>1.002276689257672</v>
      </c>
    </row>
    <row r="14" spans="1:29" x14ac:dyDescent="0.3">
      <c r="A14" s="3">
        <v>14</v>
      </c>
      <c r="B14">
        <v>0.99926000000000004</v>
      </c>
      <c r="C14">
        <v>0.99950600000000001</v>
      </c>
      <c r="D14" s="5">
        <v>1.517E-6</v>
      </c>
      <c r="E14" s="2">
        <f t="shared" si="0"/>
        <v>8.8973928765674918E-4</v>
      </c>
      <c r="F14">
        <f t="shared" si="1"/>
        <v>7.1446614961374333E-2</v>
      </c>
      <c r="G14" s="9">
        <f t="shared" si="2"/>
        <v>1.3756529177814552</v>
      </c>
      <c r="L14" s="3">
        <v>75</v>
      </c>
      <c r="M14">
        <v>1.000013</v>
      </c>
      <c r="N14">
        <v>1.000032</v>
      </c>
      <c r="O14" s="5"/>
      <c r="P14" s="2">
        <f t="shared" si="3"/>
        <v>3.4539832078386081E-5</v>
      </c>
      <c r="Q14" s="9">
        <f t="shared" si="4"/>
        <v>0.72553705864390128</v>
      </c>
      <c r="R14" s="9">
        <f t="shared" si="5"/>
        <v>1.0312304797512386</v>
      </c>
    </row>
    <row r="15" spans="1:29" x14ac:dyDescent="0.3">
      <c r="A15" s="3">
        <v>15</v>
      </c>
      <c r="B15">
        <v>1.000021</v>
      </c>
      <c r="C15">
        <v>1.0000599999999999</v>
      </c>
      <c r="D15" s="5">
        <v>8.0000000000000003E-10</v>
      </c>
      <c r="E15" s="2">
        <f t="shared" si="0"/>
        <v>6.3568860301219232E-5</v>
      </c>
      <c r="F15">
        <f t="shared" si="1"/>
        <v>0.95842814482240524</v>
      </c>
      <c r="G15" s="9">
        <f t="shared" si="2"/>
        <v>1.0043939755648574</v>
      </c>
      <c r="L15" s="3">
        <v>76</v>
      </c>
      <c r="M15">
        <v>1.0000119999999999</v>
      </c>
      <c r="N15">
        <v>1.000022</v>
      </c>
      <c r="O15" s="5"/>
      <c r="P15" s="2">
        <f t="shared" si="3"/>
        <v>2.5059928172206505E-5</v>
      </c>
      <c r="Q15" s="9">
        <f t="shared" si="4"/>
        <v>0.98556459941976704</v>
      </c>
      <c r="R15" s="9">
        <f t="shared" si="5"/>
        <v>1.0013725009054801</v>
      </c>
    </row>
    <row r="16" spans="1:29" x14ac:dyDescent="0.3">
      <c r="A16" s="3">
        <v>16</v>
      </c>
      <c r="B16">
        <v>1.000024</v>
      </c>
      <c r="C16">
        <v>1.0000560000000001</v>
      </c>
      <c r="D16" s="5">
        <v>6E-10</v>
      </c>
      <c r="E16" s="2">
        <f>SQRT((B16-1)^2+(C16-1)^2)</f>
        <v>6.0926184846972194E-5</v>
      </c>
      <c r="F16">
        <f>E17/E16</f>
        <v>0.90317925054671033</v>
      </c>
      <c r="G16" s="9">
        <f>LN(E17)/LN(E16)</f>
        <v>1.0104920502367705</v>
      </c>
      <c r="L16" s="3">
        <v>77</v>
      </c>
      <c r="M16">
        <v>1.0000089999999999</v>
      </c>
      <c r="N16">
        <v>1.0000230000000001</v>
      </c>
      <c r="O16" s="5"/>
      <c r="P16" s="2">
        <f>SQRT((M16-1)^2+(N16-1)^2)</f>
        <v>2.4698178070528839E-5</v>
      </c>
      <c r="Q16" s="9">
        <f>P17/P16</f>
        <v>0.74327586829445358</v>
      </c>
      <c r="R16" s="9">
        <f>LN(P17)/LN(P16)</f>
        <v>1.02796626786732</v>
      </c>
      <c r="U16" s="3"/>
      <c r="X16" s="2"/>
      <c r="Z16" s="3"/>
      <c r="AC16" s="2"/>
    </row>
    <row r="17" spans="1:29" x14ac:dyDescent="0.3">
      <c r="A17" s="3">
        <v>17</v>
      </c>
      <c r="B17">
        <v>1.0000180000000001</v>
      </c>
      <c r="C17">
        <v>1.0000519999999999</v>
      </c>
      <c r="D17" s="5">
        <v>6E-10</v>
      </c>
      <c r="E17" s="2">
        <f>SQRT((B17-1)^2+(C17-1)^2)</f>
        <v>5.5027265968758688E-5</v>
      </c>
      <c r="F17" s="9">
        <f>E18/E17</f>
        <v>0</v>
      </c>
      <c r="G17" s="9" t="e">
        <f>LN(E18)/LN(E17)</f>
        <v>#NUM!</v>
      </c>
      <c r="L17" s="3">
        <v>78</v>
      </c>
      <c r="M17">
        <v>1.0000089999999999</v>
      </c>
      <c r="N17" s="8">
        <v>1.000016</v>
      </c>
      <c r="O17" s="5"/>
      <c r="P17" s="2">
        <f>SQRT((M17-1)^2+(N17-1)^2)</f>
        <v>1.8357559750663356E-5</v>
      </c>
      <c r="Q17" s="9">
        <f>P18/P17</f>
        <v>0.95133827337768828</v>
      </c>
      <c r="R17" s="9">
        <f>LN(P18)/LN(P17)</f>
        <v>1.0045743632340698</v>
      </c>
      <c r="U17" s="3"/>
      <c r="X17" s="2"/>
      <c r="Z17" s="3"/>
      <c r="AC17" s="2"/>
    </row>
    <row r="18" spans="1:29" x14ac:dyDescent="0.3">
      <c r="A18" s="3">
        <v>18</v>
      </c>
      <c r="B18" s="8">
        <v>1</v>
      </c>
      <c r="C18" s="8">
        <v>1</v>
      </c>
      <c r="D18" s="2">
        <v>0</v>
      </c>
      <c r="E18" s="2">
        <f t="shared" ref="E18" si="6">SQRT((B18-1)^2+(C18-1)^2)</f>
        <v>0</v>
      </c>
      <c r="F18" s="1"/>
      <c r="G18" s="1"/>
      <c r="L18" s="3">
        <v>79</v>
      </c>
      <c r="M18" s="8">
        <v>1.0000070000000001</v>
      </c>
      <c r="N18" s="8">
        <v>1.000016</v>
      </c>
      <c r="O18" s="2"/>
      <c r="P18" s="2">
        <f t="shared" ref="P18" si="7">SQRT((M18-1)^2+(N18-1)^2)</f>
        <v>1.7464249196623823E-5</v>
      </c>
      <c r="Q18" s="1"/>
      <c r="U18" s="3"/>
      <c r="X18" s="2"/>
      <c r="Z18" s="3"/>
      <c r="AC18" s="2"/>
    </row>
    <row r="19" spans="1:29" ht="15.6" x14ac:dyDescent="0.3">
      <c r="D19" s="2"/>
      <c r="E19" s="1"/>
      <c r="F19" s="1"/>
      <c r="G19" s="1"/>
      <c r="H19" s="1"/>
      <c r="L19" s="3"/>
      <c r="P19" s="2"/>
      <c r="U19" s="3"/>
      <c r="X19" s="4"/>
      <c r="Z19" s="3"/>
      <c r="AC19" s="4"/>
    </row>
    <row r="20" spans="1:29" ht="15.6" x14ac:dyDescent="0.3">
      <c r="D20" s="2"/>
      <c r="E20" s="1"/>
      <c r="F20" s="1"/>
      <c r="G20" s="1"/>
      <c r="H20" s="1"/>
      <c r="U20" s="3"/>
      <c r="X20" s="4"/>
      <c r="Z20" s="3"/>
      <c r="AC20" s="4"/>
    </row>
    <row r="21" spans="1:29" ht="15.6" x14ac:dyDescent="0.3">
      <c r="D21" s="2"/>
      <c r="E21" s="1"/>
      <c r="F21" s="1"/>
      <c r="G21" s="1"/>
      <c r="H21" s="1"/>
      <c r="U21" s="3"/>
      <c r="X21" s="4"/>
      <c r="Z21" s="3"/>
      <c r="AC21" s="4"/>
    </row>
    <row r="22" spans="1:29" ht="15.6" x14ac:dyDescent="0.3">
      <c r="C22" s="2"/>
      <c r="D22" s="2"/>
      <c r="E22" s="1"/>
      <c r="F22" s="1"/>
      <c r="G22" s="1"/>
      <c r="H22" s="1"/>
      <c r="U22" s="3"/>
      <c r="X22" s="4"/>
      <c r="Z22" s="3"/>
      <c r="AC22" s="4"/>
    </row>
    <row r="23" spans="1:29" x14ac:dyDescent="0.3">
      <c r="C23" s="2"/>
      <c r="D23" s="2"/>
      <c r="E23" s="1"/>
      <c r="F23" s="1"/>
      <c r="G23" s="1"/>
      <c r="H23" s="1"/>
      <c r="U23" s="3"/>
      <c r="X23" s="2"/>
      <c r="Z23" s="3"/>
      <c r="AC23" s="2"/>
    </row>
    <row r="24" spans="1:29" x14ac:dyDescent="0.3">
      <c r="C24" s="2"/>
      <c r="D24" s="2"/>
      <c r="E24" s="1"/>
      <c r="F24" s="1"/>
      <c r="G24" s="1"/>
      <c r="H24" s="1"/>
      <c r="U24" s="3"/>
      <c r="X24" s="2"/>
      <c r="AC24" s="2"/>
    </row>
    <row r="25" spans="1:29" x14ac:dyDescent="0.3">
      <c r="E25" s="1"/>
      <c r="F25" s="1"/>
      <c r="G25" s="1"/>
      <c r="H25" s="1"/>
      <c r="U25" s="3"/>
      <c r="X25" s="2"/>
      <c r="AC25" s="2"/>
    </row>
    <row r="26" spans="1:29" x14ac:dyDescent="0.3">
      <c r="F26" s="1"/>
      <c r="U26" s="3"/>
      <c r="X26" s="2"/>
      <c r="AC26" s="2"/>
    </row>
    <row r="27" spans="1:29" x14ac:dyDescent="0.3">
      <c r="F27" s="1"/>
      <c r="U27" s="3"/>
      <c r="X27" s="2"/>
      <c r="AC27" s="2"/>
    </row>
    <row r="28" spans="1:29" x14ac:dyDescent="0.3">
      <c r="A28" t="s">
        <v>12</v>
      </c>
      <c r="B28">
        <v>0.8</v>
      </c>
      <c r="F28" s="1"/>
      <c r="AC28" s="2"/>
    </row>
    <row r="29" spans="1:29" x14ac:dyDescent="0.3">
      <c r="F29" s="1"/>
      <c r="AC29" s="2"/>
    </row>
    <row r="30" spans="1:29" x14ac:dyDescent="0.3">
      <c r="A30" s="11">
        <v>65</v>
      </c>
      <c r="B30" s="11">
        <v>5.4000000000000004E-9</v>
      </c>
      <c r="C30">
        <f>B30/$B$28^A30</f>
        <v>1.075337040014398E-2</v>
      </c>
      <c r="F30" s="1"/>
    </row>
    <row r="31" spans="1:29" x14ac:dyDescent="0.3">
      <c r="A31" s="11">
        <v>66</v>
      </c>
      <c r="B31" s="11">
        <v>3.9000000000000002E-9</v>
      </c>
      <c r="C31">
        <f t="shared" ref="C31:C44" si="8">B31/$B$28^A31</f>
        <v>9.7079038334633126E-3</v>
      </c>
      <c r="F31" s="1"/>
    </row>
    <row r="32" spans="1:29" x14ac:dyDescent="0.3">
      <c r="A32" s="11">
        <v>67</v>
      </c>
      <c r="B32" s="11">
        <v>2.7999999999999998E-9</v>
      </c>
      <c r="C32">
        <f>B32/$B$28^A32</f>
        <v>8.7122213890055353E-3</v>
      </c>
      <c r="F32" s="1"/>
    </row>
    <row r="33" spans="1:6" x14ac:dyDescent="0.3">
      <c r="A33" s="11">
        <v>68</v>
      </c>
      <c r="B33" s="11">
        <v>2.0000000000000001E-9</v>
      </c>
      <c r="C33">
        <f t="shared" si="8"/>
        <v>7.7787690973263714E-3</v>
      </c>
      <c r="F33" s="1"/>
    </row>
    <row r="34" spans="1:6" x14ac:dyDescent="0.3">
      <c r="A34" s="11">
        <v>69</v>
      </c>
      <c r="B34" s="11">
        <v>1.3999999999999999E-9</v>
      </c>
      <c r="C34">
        <f t="shared" si="8"/>
        <v>6.8064229601605729E-3</v>
      </c>
    </row>
    <row r="35" spans="1:6" x14ac:dyDescent="0.3">
      <c r="A35" s="11">
        <v>70</v>
      </c>
      <c r="B35" s="11">
        <v>1.0000000000000001E-9</v>
      </c>
      <c r="C35">
        <f t="shared" si="8"/>
        <v>6.0771633572862267E-3</v>
      </c>
    </row>
    <row r="36" spans="1:6" x14ac:dyDescent="0.3">
      <c r="A36" s="11">
        <v>71</v>
      </c>
      <c r="B36" s="11">
        <v>6.9999999999999996E-10</v>
      </c>
      <c r="C36">
        <f t="shared" si="8"/>
        <v>5.3175179376254468E-3</v>
      </c>
    </row>
    <row r="37" spans="1:6" x14ac:dyDescent="0.3">
      <c r="A37" s="11">
        <v>72</v>
      </c>
      <c r="B37" s="11">
        <v>5.0000000000000003E-10</v>
      </c>
      <c r="C37">
        <f t="shared" si="8"/>
        <v>4.7477838728798632E-3</v>
      </c>
    </row>
    <row r="38" spans="1:6" x14ac:dyDescent="0.3">
      <c r="A38" s="11">
        <v>73</v>
      </c>
      <c r="B38" s="11">
        <v>4.0000000000000001E-10</v>
      </c>
      <c r="C38">
        <f t="shared" si="8"/>
        <v>4.7477838728798632E-3</v>
      </c>
    </row>
    <row r="39" spans="1:6" x14ac:dyDescent="0.3">
      <c r="A39" s="11">
        <v>74</v>
      </c>
      <c r="B39" s="11">
        <v>3E-10</v>
      </c>
      <c r="C39">
        <f t="shared" si="8"/>
        <v>4.4510473808248704E-3</v>
      </c>
    </row>
    <row r="40" spans="1:6" x14ac:dyDescent="0.3">
      <c r="A40" s="11">
        <v>75</v>
      </c>
      <c r="B40" s="11">
        <v>2.0000000000000001E-10</v>
      </c>
      <c r="C40">
        <f t="shared" si="8"/>
        <v>3.7092061506873923E-3</v>
      </c>
    </row>
    <row r="41" spans="1:6" x14ac:dyDescent="0.3">
      <c r="A41" s="11">
        <v>76</v>
      </c>
      <c r="B41" s="11">
        <v>1E-10</v>
      </c>
      <c r="C41">
        <f t="shared" si="8"/>
        <v>2.3182538441796196E-3</v>
      </c>
    </row>
    <row r="42" spans="1:6" x14ac:dyDescent="0.3">
      <c r="A42" s="11">
        <v>77</v>
      </c>
      <c r="B42" s="11">
        <v>1E-10</v>
      </c>
      <c r="C42">
        <f t="shared" si="8"/>
        <v>2.8978173052245236E-3</v>
      </c>
    </row>
    <row r="43" spans="1:6" x14ac:dyDescent="0.3">
      <c r="A43" s="11">
        <v>78</v>
      </c>
      <c r="B43" s="11">
        <v>1E-10</v>
      </c>
      <c r="C43">
        <f t="shared" si="8"/>
        <v>3.6222716315306553E-3</v>
      </c>
    </row>
    <row r="44" spans="1:6" x14ac:dyDescent="0.3">
      <c r="A44" s="11">
        <v>79</v>
      </c>
      <c r="B44" s="11">
        <v>1E-10</v>
      </c>
      <c r="C44">
        <f t="shared" si="8"/>
        <v>4.5278395394133175E-3</v>
      </c>
    </row>
    <row r="62" spans="1:8" x14ac:dyDescent="0.3">
      <c r="A62" t="s">
        <v>3</v>
      </c>
      <c r="B62" t="s">
        <v>4</v>
      </c>
      <c r="C62" t="s">
        <v>5</v>
      </c>
      <c r="E62" s="1"/>
      <c r="F62" s="1"/>
      <c r="G62" s="1"/>
      <c r="H62" s="1"/>
    </row>
    <row r="63" spans="1:8" x14ac:dyDescent="0.3">
      <c r="A63">
        <v>2</v>
      </c>
      <c r="B63">
        <v>4.1382659999999998</v>
      </c>
      <c r="C63">
        <v>6.5790740000000003</v>
      </c>
      <c r="D63" s="2">
        <v>116.14605466</v>
      </c>
      <c r="E63" s="1">
        <f t="shared" ref="E63:E82" si="9">(D63-$D$78)^(1/A63)</f>
        <v>10.771713981047769</v>
      </c>
      <c r="F63" s="1">
        <f>SQRT((B63-1)^2+(C63-1)^2)</f>
        <v>6.4011545977450037</v>
      </c>
      <c r="G63" s="1">
        <f t="shared" ref="G63:G79" si="10">LN(F63)</f>
        <v>1.8564783799920959</v>
      </c>
      <c r="H63" s="1">
        <f t="shared" ref="H63:H69" si="11">G63/G64</f>
        <v>0.69072823196330357</v>
      </c>
    </row>
    <row r="64" spans="1:8" x14ac:dyDescent="0.3">
      <c r="A64">
        <v>3</v>
      </c>
      <c r="B64">
        <v>4.0655950000000001</v>
      </c>
      <c r="C64">
        <v>15.374751</v>
      </c>
      <c r="D64" s="2">
        <v>6.0313722266000003</v>
      </c>
      <c r="E64" s="1">
        <f t="shared" si="9"/>
        <v>1.808513136039418</v>
      </c>
      <c r="F64" s="1">
        <f>SQRT((B64-1)^2+(C64-1)^2)</f>
        <v>14.698004593006017</v>
      </c>
      <c r="G64" s="1">
        <f t="shared" si="10"/>
        <v>2.6877117425985353</v>
      </c>
      <c r="H64" s="1">
        <f t="shared" si="11"/>
        <v>1.542339833910964</v>
      </c>
    </row>
    <row r="65" spans="1:8" x14ac:dyDescent="0.3">
      <c r="A65">
        <v>4</v>
      </c>
      <c r="B65">
        <v>3.5198480000000001</v>
      </c>
      <c r="C65">
        <v>6.1264609999999999</v>
      </c>
      <c r="D65" s="2">
        <v>42.398359661999997</v>
      </c>
      <c r="E65" s="1">
        <f t="shared" si="9"/>
        <v>2.5499942833484104</v>
      </c>
      <c r="F65" s="1">
        <f t="shared" ref="F65:F79" si="12">SQRT((B65-1)^2+(C65-1)^2)</f>
        <v>5.7122881866748463</v>
      </c>
      <c r="G65" s="1">
        <f t="shared" si="10"/>
        <v>1.7426196766138189</v>
      </c>
      <c r="H65" s="1">
        <f t="shared" si="11"/>
        <v>0.76520897405896171</v>
      </c>
    </row>
    <row r="66" spans="1:8" ht="15.6" x14ac:dyDescent="0.3">
      <c r="A66">
        <v>5</v>
      </c>
      <c r="B66">
        <v>3.4231220000000002</v>
      </c>
      <c r="C66">
        <v>10.444549</v>
      </c>
      <c r="D66" s="4">
        <v>4.5568461852000004</v>
      </c>
      <c r="E66" s="1">
        <f t="shared" si="9"/>
        <v>1.3473753483789195</v>
      </c>
      <c r="F66" s="1">
        <f t="shared" si="12"/>
        <v>9.750437223031847</v>
      </c>
      <c r="G66" s="1">
        <f t="shared" si="10"/>
        <v>2.2773121273922028</v>
      </c>
      <c r="H66" s="1">
        <f t="shared" si="11"/>
        <v>1.4873203865875093</v>
      </c>
    </row>
    <row r="67" spans="1:8" ht="15.6" x14ac:dyDescent="0.3">
      <c r="A67">
        <v>6</v>
      </c>
      <c r="B67">
        <v>3.0254249999999998</v>
      </c>
      <c r="C67">
        <v>5.156244</v>
      </c>
      <c r="D67" s="4">
        <v>18.026787222999999</v>
      </c>
      <c r="E67" s="1">
        <f t="shared" si="9"/>
        <v>1.6175268777106819</v>
      </c>
      <c r="F67" s="1">
        <f t="shared" si="12"/>
        <v>4.6234954977982836</v>
      </c>
      <c r="G67" s="1">
        <f t="shared" si="10"/>
        <v>1.5311510202702467</v>
      </c>
      <c r="H67" s="1">
        <f t="shared" si="11"/>
        <v>0.82267339099945813</v>
      </c>
    </row>
    <row r="68" spans="1:8" ht="15.6" x14ac:dyDescent="0.3">
      <c r="A68">
        <v>7</v>
      </c>
      <c r="B68">
        <v>2.906196</v>
      </c>
      <c r="C68">
        <v>7.1424010000000004</v>
      </c>
      <c r="D68" s="4">
        <v>3.5161056738999998</v>
      </c>
      <c r="E68" s="1">
        <f t="shared" si="9"/>
        <v>1.1910314897389709</v>
      </c>
      <c r="F68" s="1">
        <f t="shared" si="12"/>
        <v>6.4313819071189515</v>
      </c>
      <c r="G68" s="1">
        <f t="shared" si="10"/>
        <v>1.8611894307290842</v>
      </c>
      <c r="H68" s="1">
        <f t="shared" si="11"/>
        <v>1.4908391971474346</v>
      </c>
    </row>
    <row r="69" spans="1:8" ht="15.6" x14ac:dyDescent="0.3">
      <c r="A69">
        <v>8</v>
      </c>
      <c r="B69">
        <v>2.599453</v>
      </c>
      <c r="C69">
        <v>4.0960850000000004</v>
      </c>
      <c r="D69" s="4">
        <v>8.3604328333000009</v>
      </c>
      <c r="E69" s="1">
        <f t="shared" si="9"/>
        <v>1.3017229645916524</v>
      </c>
      <c r="F69" s="1">
        <f t="shared" si="12"/>
        <v>3.4848231269942529</v>
      </c>
      <c r="G69" s="1">
        <f t="shared" si="10"/>
        <v>1.2484172902686461</v>
      </c>
      <c r="H69" s="1">
        <f t="shared" si="11"/>
        <v>0.88528476136435608</v>
      </c>
    </row>
    <row r="70" spans="1:8" x14ac:dyDescent="0.3">
      <c r="A70">
        <v>9</v>
      </c>
      <c r="B70">
        <v>2.462094</v>
      </c>
      <c r="C70">
        <v>4.8269330000000004</v>
      </c>
      <c r="D70" s="2">
        <v>2.5940170280000001</v>
      </c>
      <c r="E70" s="1">
        <f t="shared" si="9"/>
        <v>1.1060756614766731</v>
      </c>
      <c r="F70" s="1">
        <f t="shared" si="12"/>
        <v>4.096722476727586</v>
      </c>
      <c r="G70" s="1">
        <f t="shared" si="10"/>
        <v>1.4101872581028601</v>
      </c>
      <c r="H70" s="1"/>
    </row>
    <row r="71" spans="1:8" x14ac:dyDescent="0.3">
      <c r="A71">
        <v>10</v>
      </c>
      <c r="B71">
        <v>2.2159460000000002</v>
      </c>
      <c r="C71">
        <v>3.106125</v>
      </c>
      <c r="D71" s="2">
        <v>3.9947255774000001</v>
      </c>
      <c r="E71" s="1">
        <f t="shared" si="9"/>
        <v>1.1451603464744509</v>
      </c>
      <c r="F71" s="1">
        <f t="shared" si="12"/>
        <v>2.4319307536484258</v>
      </c>
      <c r="G71" s="1">
        <f t="shared" si="10"/>
        <v>0.88868549069215297</v>
      </c>
      <c r="H71" s="1"/>
    </row>
    <row r="72" spans="1:8" x14ac:dyDescent="0.3">
      <c r="A72">
        <v>11</v>
      </c>
      <c r="B72">
        <v>2.0679690000000002</v>
      </c>
      <c r="C72">
        <v>3.204081</v>
      </c>
      <c r="D72" s="2">
        <v>1.7203546901</v>
      </c>
      <c r="E72" s="1">
        <f t="shared" si="9"/>
        <v>1.043897717392434</v>
      </c>
      <c r="F72" s="1">
        <f t="shared" si="12"/>
        <v>2.4491898332963085</v>
      </c>
      <c r="G72" s="1">
        <f t="shared" si="10"/>
        <v>0.89575728958263212</v>
      </c>
      <c r="H72" s="1"/>
    </row>
    <row r="73" spans="1:8" x14ac:dyDescent="0.3">
      <c r="A73">
        <v>12</v>
      </c>
      <c r="B73">
        <v>1.866072</v>
      </c>
      <c r="C73">
        <v>2.2678090000000002</v>
      </c>
      <c r="D73" s="2">
        <v>1.8498442397999999</v>
      </c>
      <c r="E73" s="1">
        <f t="shared" si="9"/>
        <v>1.0469179637674595</v>
      </c>
      <c r="F73" s="1">
        <f t="shared" si="12"/>
        <v>1.5353893218545582</v>
      </c>
      <c r="G73" s="1">
        <f t="shared" si="10"/>
        <v>0.42878397875321816</v>
      </c>
      <c r="H73" s="1"/>
    </row>
    <row r="74" spans="1:8" x14ac:dyDescent="0.3">
      <c r="A74">
        <v>13</v>
      </c>
      <c r="B74">
        <v>1.7182189999999999</v>
      </c>
      <c r="C74">
        <v>2.1133120000000001</v>
      </c>
      <c r="D74" s="2">
        <v>0.96178079490000001</v>
      </c>
      <c r="E74" s="1">
        <f t="shared" si="9"/>
        <v>0.98717752703353034</v>
      </c>
      <c r="F74" s="1">
        <f t="shared" si="12"/>
        <v>1.3248781609283926</v>
      </c>
      <c r="G74" s="1">
        <f t="shared" si="10"/>
        <v>0.28132050119384833</v>
      </c>
      <c r="H74" s="1"/>
    </row>
    <row r="75" spans="1:8" x14ac:dyDescent="0.3">
      <c r="A75">
        <v>14</v>
      </c>
      <c r="B75">
        <v>1.5533330000000001</v>
      </c>
      <c r="C75">
        <v>1.629794</v>
      </c>
      <c r="D75" s="2">
        <v>0.76625664339999999</v>
      </c>
      <c r="E75" s="1">
        <f t="shared" si="9"/>
        <v>0.96970094129208673</v>
      </c>
      <c r="F75" s="1">
        <f t="shared" si="12"/>
        <v>0.83834234732894175</v>
      </c>
      <c r="G75" s="1">
        <f t="shared" si="10"/>
        <v>-0.17632873289316869</v>
      </c>
      <c r="H75" s="1"/>
    </row>
    <row r="76" spans="1:8" x14ac:dyDescent="0.3">
      <c r="A76">
        <v>15</v>
      </c>
      <c r="B76">
        <v>1.4194260000000001</v>
      </c>
      <c r="C76">
        <v>1.442812</v>
      </c>
      <c r="D76" s="2">
        <v>0.41509403569999997</v>
      </c>
      <c r="E76" s="1">
        <f t="shared" si="9"/>
        <v>0.92263797978449436</v>
      </c>
      <c r="F76" s="1">
        <f t="shared" si="12"/>
        <v>0.6099185493326138</v>
      </c>
      <c r="G76" s="1">
        <f t="shared" si="10"/>
        <v>-0.4944298564143676</v>
      </c>
      <c r="H76" s="1"/>
    </row>
    <row r="77" spans="1:8" x14ac:dyDescent="0.3">
      <c r="A77">
        <v>16</v>
      </c>
      <c r="B77">
        <v>1.2918559999999999</v>
      </c>
      <c r="C77">
        <v>1.2151369999999999</v>
      </c>
      <c r="D77" s="2">
        <v>0.2484847265</v>
      </c>
      <c r="E77" s="1">
        <f t="shared" si="9"/>
        <v>0.88122675137689244</v>
      </c>
      <c r="F77" s="1">
        <f t="shared" si="12"/>
        <v>0.36257944440494677</v>
      </c>
      <c r="G77" s="1">
        <f t="shared" si="10"/>
        <v>-1.0145116717196268</v>
      </c>
      <c r="H77" s="1"/>
    </row>
    <row r="78" spans="1:8" x14ac:dyDescent="0.3">
      <c r="A78">
        <v>17</v>
      </c>
      <c r="B78">
        <v>1.188178</v>
      </c>
      <c r="C78">
        <v>1.0978779999999999</v>
      </c>
      <c r="D78" s="2">
        <v>0.11623257049999999</v>
      </c>
      <c r="E78" s="1">
        <f t="shared" si="9"/>
        <v>0</v>
      </c>
      <c r="F78" s="1">
        <f t="shared" si="12"/>
        <v>0.21211096758065096</v>
      </c>
      <c r="G78" s="1">
        <f t="shared" si="10"/>
        <v>-1.5506457092686583</v>
      </c>
      <c r="H78" s="1"/>
    </row>
    <row r="79" spans="1:8" x14ac:dyDescent="0.3">
      <c r="A79">
        <v>18</v>
      </c>
      <c r="B79">
        <v>1.1047499999999999</v>
      </c>
      <c r="C79">
        <v>1.018337</v>
      </c>
      <c r="D79" s="2">
        <v>4.6344936500000003E-2</v>
      </c>
      <c r="E79" s="1" t="e">
        <f t="shared" si="9"/>
        <v>#NUM!</v>
      </c>
      <c r="F79" s="1">
        <f t="shared" si="12"/>
        <v>0.10634287972873398</v>
      </c>
      <c r="G79" s="1">
        <f t="shared" si="10"/>
        <v>-2.2410866908820348</v>
      </c>
      <c r="H79" s="1"/>
    </row>
    <row r="80" spans="1:8" x14ac:dyDescent="0.3">
      <c r="A80">
        <v>19</v>
      </c>
      <c r="B80">
        <v>1.0468299999999999</v>
      </c>
      <c r="C80">
        <v>0.98928199999999999</v>
      </c>
      <c r="D80" s="2">
        <v>1.24539869E-2</v>
      </c>
      <c r="E80" s="1">
        <f t="shared" si="9"/>
        <v>-0.88759775845371824</v>
      </c>
      <c r="F80" s="1"/>
      <c r="G80" s="1"/>
      <c r="H80" s="1"/>
    </row>
    <row r="81" spans="1:8" x14ac:dyDescent="0.3">
      <c r="A81">
        <v>20</v>
      </c>
      <c r="B81">
        <v>1.013997</v>
      </c>
      <c r="C81">
        <v>0.98914199999999997</v>
      </c>
      <c r="D81" s="2">
        <v>1.6225943000000001E-3</v>
      </c>
      <c r="E81" s="1" t="e">
        <f t="shared" si="9"/>
        <v>#NUM!</v>
      </c>
      <c r="F81" s="1"/>
      <c r="G81" s="1"/>
      <c r="H81" s="1"/>
    </row>
    <row r="82" spans="1:8" x14ac:dyDescent="0.3">
      <c r="A82">
        <v>21</v>
      </c>
      <c r="B82">
        <v>1.0018910000000001</v>
      </c>
      <c r="C82">
        <v>0.99735799999999997</v>
      </c>
      <c r="D82" s="2">
        <v>4.3093599999999997E-5</v>
      </c>
      <c r="E82" s="1">
        <f t="shared" si="9"/>
        <v>-0.90257673146396245</v>
      </c>
      <c r="F82" s="1"/>
      <c r="G82" s="1"/>
      <c r="H82" s="1"/>
    </row>
  </sheetData>
  <mergeCells count="2">
    <mergeCell ref="A1:F1"/>
    <mergeCell ref="L1:Q1"/>
  </mergeCells>
  <pageMargins left="0.7" right="0.7" top="0.75" bottom="0.75" header="0.3" footer="0.3"/>
  <pageSetup paperSize="9" orientation="portrait" r:id="rId1"/>
  <ignoredErrors>
    <ignoredError sqref="G1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</dc:creator>
  <cp:lastModifiedBy>Andrey Suchkov</cp:lastModifiedBy>
  <dcterms:created xsi:type="dcterms:W3CDTF">2015-04-06T12:31:06Z</dcterms:created>
  <dcterms:modified xsi:type="dcterms:W3CDTF">2017-03-06T18:37:33Z</dcterms:modified>
</cp:coreProperties>
</file>