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1979/Documents/Development/sap/Agile/Scrum/2020/Time-Keeping/"/>
    </mc:Choice>
  </mc:AlternateContent>
  <xr:revisionPtr revIDLastSave="0" documentId="13_ncr:1_{13F1E3AB-834D-1F4A-97D0-CABB1C90C42F}" xr6:coauthVersionLast="45" xr6:coauthVersionMax="45" xr10:uidLastSave="{00000000-0000-0000-0000-000000000000}"/>
  <bookViews>
    <workbookView xWindow="26240" yWindow="13760" windowWidth="28180" windowHeight="17360" activeTab="3" xr2:uid="{09D9C967-201A-D549-AD88-C01FD0532DD4}"/>
  </bookViews>
  <sheets>
    <sheet name="Time" sheetId="1" r:id="rId1"/>
    <sheet name="Report" sheetId="2" r:id="rId2"/>
    <sheet name="Plan Build Run (2)" sheetId="4" r:id="rId3"/>
    <sheet name="Sprint 12-26 02-16 03" sheetId="3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" i="3" l="1"/>
  <c r="B29" i="3" l="1"/>
  <c r="I2" i="3"/>
  <c r="H2" i="3"/>
  <c r="G2" i="3"/>
  <c r="F2" i="3"/>
  <c r="I1" i="3"/>
  <c r="H1" i="3"/>
  <c r="G1" i="3"/>
  <c r="E30" i="4"/>
  <c r="C30" i="4"/>
  <c r="C9" i="4"/>
  <c r="B9" i="4"/>
  <c r="C9" i="2"/>
  <c r="B9" i="2"/>
  <c r="J10" i="1" l="1"/>
  <c r="I10" i="1"/>
  <c r="H10" i="1"/>
  <c r="B11" i="1" l="1"/>
  <c r="E2" i="1"/>
  <c r="B10" i="1"/>
  <c r="E1" i="1"/>
  <c r="E4" i="1" l="1"/>
  <c r="E8" i="1" l="1"/>
  <c r="E30" i="2" s="1"/>
  <c r="E7" i="1"/>
  <c r="C30" i="2" s="1"/>
  <c r="E9" i="1"/>
  <c r="E12" i="1" l="1"/>
  <c r="E13" i="1" s="1"/>
  <c r="E10" i="1"/>
  <c r="E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tc={56984FD3-94F9-4040-A6AF-F73DABD2F444}</author>
  </authors>
  <commentList>
    <comment ref="D9" authorId="0" shapeId="0" xr:uid="{28D7DEE8-2A3F-B848-9D95-B42F1C8107F5}">
      <text>
        <r>
          <rPr>
            <b/>
            <sz val="10"/>
            <color rgb="FF000000"/>
            <rFont val="Tahoma"/>
            <family val="2"/>
          </rPr>
          <t>LF: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Hours available per sprint week for plan/build and run activities
</t>
        </r>
      </text>
    </comment>
    <comment ref="D10" authorId="0" shapeId="0" xr:uid="{41D01F44-4421-3A4E-8003-35128C0ABAC1}">
      <text>
        <r>
          <rPr>
            <b/>
            <sz val="10"/>
            <color rgb="FF000000"/>
            <rFont val="Tahoma"/>
            <family val="2"/>
          </rPr>
          <t xml:space="preserve">LF:
</t>
        </r>
        <r>
          <rPr>
            <b/>
            <sz val="10"/>
            <color rgb="FF000000"/>
            <rFont val="Tahoma"/>
            <family val="2"/>
          </rPr>
          <t>Hours available to Build/Plan Activity per sprint week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1" authorId="0" shapeId="0" xr:uid="{ED6B8C13-6417-B241-9E46-C8561136CA7D}">
      <text>
        <r>
          <rPr>
            <b/>
            <sz val="10"/>
            <color rgb="FF000000"/>
            <rFont val="Tahoma"/>
            <family val="2"/>
          </rPr>
          <t xml:space="preserve">LF:
</t>
        </r>
        <r>
          <rPr>
            <b/>
            <sz val="10"/>
            <color rgb="FF000000"/>
            <rFont val="Tahoma"/>
            <family val="2"/>
          </rPr>
          <t xml:space="preserve">Hours available to Build/Plan Activity per sprint day
</t>
        </r>
      </text>
    </comment>
    <comment ref="D12" authorId="0" shapeId="0" xr:uid="{158EC8D8-F2FC-B640-A2F9-70BCCDFA5BA8}">
      <text>
        <r>
          <rPr>
            <b/>
            <sz val="10"/>
            <color rgb="FF000000"/>
            <rFont val="Tahoma"/>
            <family val="34"/>
          </rPr>
          <t>LF: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34"/>
          </rPr>
          <t>Hours available to Run Activity per sprint week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D13" authorId="0" shapeId="0" xr:uid="{1A0DBF22-41A5-1044-A317-B8AC5110FDB8}">
      <text>
        <r>
          <rPr>
            <b/>
            <sz val="10"/>
            <color rgb="FF000000"/>
            <rFont val="Tahoma"/>
            <family val="34"/>
          </rPr>
          <t>LF: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34"/>
          </rPr>
          <t>Hours available to Run Activity per sprint week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21" authorId="1" shapeId="0" xr:uid="{56984FD3-94F9-4040-A6AF-F73DABD2F444}">
      <text>
        <t>[Threaded comment]
Your version of Excel allows you to read this threaded comment; however, any edits to it will get removed if the file is opened in a newer version of Excel. Learn more: https://go.microsoft.com/fwlink/?linkid=870924
Comment:
    Operational Activity 1 = Plan/Build
Operations Activity 2 = Run (Support)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0" authorId="0" shapeId="0" xr:uid="{E11576AE-1059-244D-B9E2-FA169FCD5AC2}">
      <text>
        <r>
          <rPr>
            <b/>
            <sz val="10"/>
            <color rgb="FF000000"/>
            <rFont val="Tahoma"/>
            <family val="2"/>
          </rPr>
          <t xml:space="preserve">LF:
</t>
        </r>
        <r>
          <rPr>
            <b/>
            <sz val="10"/>
            <color rgb="FF000000"/>
            <rFont val="Tahoma"/>
            <family val="2"/>
          </rPr>
          <t>Available time to Activities per Sprint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0" authorId="0" shapeId="0" xr:uid="{B89CB25B-C742-1C4B-9F2A-F1BC7D5DA4A8}">
      <text>
        <r>
          <rPr>
            <b/>
            <sz val="10"/>
            <color rgb="FF000000"/>
            <rFont val="Tahoma"/>
            <family val="2"/>
          </rPr>
          <t xml:space="preserve">LF:
</t>
        </r>
        <r>
          <rPr>
            <b/>
            <sz val="10"/>
            <color rgb="FF000000"/>
            <rFont val="Tahoma"/>
            <family val="2"/>
          </rPr>
          <t>Available time to Activities per Sprint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<sst xmlns="http://schemas.openxmlformats.org/spreadsheetml/2006/main" count="54" uniqueCount="41">
  <si>
    <t>Timing</t>
  </si>
  <si>
    <t>Event</t>
  </si>
  <si>
    <t>Conference Calls</t>
  </si>
  <si>
    <t>Monthly Total Commitments</t>
  </si>
  <si>
    <t>Commitments - Monthly</t>
  </si>
  <si>
    <t>Per Sprint</t>
  </si>
  <si>
    <t>Monthly Hours</t>
  </si>
  <si>
    <t>Sprint Hours</t>
  </si>
  <si>
    <t>Lean Time for Sprint</t>
  </si>
  <si>
    <t>Sprint Tasks Dev p.S</t>
  </si>
  <si>
    <t>Sprint Task Support p.S</t>
  </si>
  <si>
    <t>Sprint Taks Support p.W</t>
  </si>
  <si>
    <t>Sprint Task Dev p.W</t>
  </si>
  <si>
    <t>Sprint Task dev/supp combined p.W</t>
  </si>
  <si>
    <t>Daily Hours</t>
  </si>
  <si>
    <t>Weekly Hours</t>
  </si>
  <si>
    <t>PLAN</t>
  </si>
  <si>
    <t>BUILD</t>
  </si>
  <si>
    <t>RUN</t>
  </si>
  <si>
    <t>Build (Stand-Up)</t>
  </si>
  <si>
    <t>Sprint Demo</t>
  </si>
  <si>
    <t>Other</t>
  </si>
  <si>
    <t>Task Planning</t>
  </si>
  <si>
    <t>Sprint Planning</t>
  </si>
  <si>
    <t>Sprint Cycle (weeks)</t>
  </si>
  <si>
    <t>Working Week</t>
  </si>
  <si>
    <t>Sprint Task Dev p.D</t>
  </si>
  <si>
    <t>Sprint Taks Support p.D</t>
  </si>
  <si>
    <t>Conventions</t>
  </si>
  <si>
    <t>p.W</t>
  </si>
  <si>
    <t>p.S</t>
  </si>
  <si>
    <t>p.D</t>
  </si>
  <si>
    <t>Per Day</t>
  </si>
  <si>
    <t>Operational Activities</t>
  </si>
  <si>
    <t>Sprint Summary</t>
  </si>
  <si>
    <t>TASK/INCIDENT</t>
  </si>
  <si>
    <t>Per Sprint Week</t>
  </si>
  <si>
    <t>Free</t>
  </si>
  <si>
    <t>Hours Available</t>
  </si>
  <si>
    <t>FREE</t>
  </si>
  <si>
    <t>Sprint Remaining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</si>
</sst>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Tahoma"/>
      <family val="34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right"/>
    </xf>
    <xf numFmtId="164" fontId="0" fillId="0" borderId="2" xfId="0" applyNumberFormat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3" fillId="5" borderId="0" xfId="0" applyFont="1" applyFill="1" applyAlignment="1">
      <alignment horizontal="right"/>
    </xf>
    <xf numFmtId="164" fontId="2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8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0" fontId="1" fillId="12" borderId="1" xfId="0" applyFont="1" applyFill="1" applyBorder="1" applyAlignment="1">
      <alignment horizontal="right"/>
    </xf>
    <xf numFmtId="2" fontId="1" fillId="1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2" fontId="1" fillId="11" borderId="1" xfId="0" applyNumberFormat="1" applyFont="1" applyFill="1" applyBorder="1" applyAlignment="1">
      <alignment horizontal="center" vertical="center"/>
    </xf>
    <xf numFmtId="0" fontId="0" fillId="0" borderId="3" xfId="0" applyBorder="1"/>
    <xf numFmtId="164" fontId="3" fillId="4" borderId="4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2" fontId="0" fillId="0" borderId="0" xfId="0" applyNumberFormat="1" applyAlignment="1">
      <alignment horizontal="center" vertical="center"/>
    </xf>
    <xf numFmtId="0" fontId="3" fillId="9" borderId="0" xfId="0" applyFont="1" applyFill="1" applyAlignment="1">
      <alignment horizontal="right"/>
    </xf>
    <xf numFmtId="2" fontId="3" fillId="9" borderId="0" xfId="0" applyNumberFormat="1" applyFont="1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2" fillId="14" borderId="0" xfId="0" applyFont="1" applyFill="1" applyAlignment="1">
      <alignment horizontal="right" vertical="center"/>
    </xf>
    <xf numFmtId="2" fontId="0" fillId="0" borderId="1" xfId="0" applyNumberFormat="1" applyBorder="1" applyAlignment="1">
      <alignment horizontal="center"/>
    </xf>
    <xf numFmtId="2" fontId="3" fillId="3" borderId="0" xfId="0" applyNumberFormat="1" applyFont="1" applyFill="1" applyAlignment="1">
      <alignment horizontal="center" vertical="center"/>
    </xf>
    <xf numFmtId="2" fontId="3" fillId="15" borderId="0" xfId="0" applyNumberFormat="1" applyFont="1" applyFill="1" applyAlignment="1">
      <alignment horizontal="center" vertical="center"/>
    </xf>
    <xf numFmtId="2" fontId="3" fillId="11" borderId="0" xfId="0" applyNumberFormat="1" applyFont="1" applyFill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2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Report!$B$2:$E$2</c:f>
            </c:numRef>
          </c:val>
          <c:extLst>
            <c:ext xmlns:c16="http://schemas.microsoft.com/office/drawing/2014/chart" uri="{C3380CC4-5D6E-409C-BE32-E72D297353CC}">
              <c16:uniqueId val="{00000000-3AD6-41C0-9624-D8EA08E390AF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Report!$B$3:$E$3</c:f>
            </c:numRef>
          </c:val>
          <c:extLst>
            <c:ext xmlns:c16="http://schemas.microsoft.com/office/drawing/2014/chart" uri="{C3380CC4-5D6E-409C-BE32-E72D297353CC}">
              <c16:uniqueId val="{00000001-3AD6-41C0-9624-D8EA08E390AF}"/>
            </c:ext>
          </c:extLst>
        </c:ser>
        <c:ser>
          <c:idx val="2"/>
          <c:order val="2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Report!$B$4:$E$4</c:f>
            </c:numRef>
          </c:val>
          <c:extLst>
            <c:ext xmlns:c16="http://schemas.microsoft.com/office/drawing/2014/chart" uri="{C3380CC4-5D6E-409C-BE32-E72D297353CC}">
              <c16:uniqueId val="{00000002-3AD6-41C0-9624-D8EA08E390AF}"/>
            </c:ext>
          </c:extLst>
        </c:ser>
        <c:ser>
          <c:idx val="3"/>
          <c:order val="3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Report!$B$5:$E$5</c:f>
            </c:numRef>
          </c:val>
          <c:extLst>
            <c:ext xmlns:c16="http://schemas.microsoft.com/office/drawing/2014/chart" uri="{C3380CC4-5D6E-409C-BE32-E72D297353CC}">
              <c16:uniqueId val="{00000003-3AD6-41C0-9624-D8EA08E390AF}"/>
            </c:ext>
          </c:extLst>
        </c:ser>
        <c:ser>
          <c:idx val="4"/>
          <c:order val="4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Report!$B$6:$E$6</c:f>
            </c:numRef>
          </c:val>
          <c:extLst>
            <c:ext xmlns:c16="http://schemas.microsoft.com/office/drawing/2014/chart" uri="{C3380CC4-5D6E-409C-BE32-E72D297353CC}">
              <c16:uniqueId val="{00000004-3AD6-41C0-9624-D8EA08E390AF}"/>
            </c:ext>
          </c:extLst>
        </c:ser>
        <c:ser>
          <c:idx val="5"/>
          <c:order val="5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Report!$B$7:$E$7</c:f>
            </c:numRef>
          </c:val>
          <c:extLst>
            <c:ext xmlns:c16="http://schemas.microsoft.com/office/drawing/2014/chart" uri="{C3380CC4-5D6E-409C-BE32-E72D297353CC}">
              <c16:uniqueId val="{00000005-3AD6-41C0-9624-D8EA08E390AF}"/>
            </c:ext>
          </c:extLst>
        </c:ser>
        <c:ser>
          <c:idx val="6"/>
          <c:order val="6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Report!$B$8:$E$8</c:f>
            </c:numRef>
          </c:val>
          <c:extLst>
            <c:ext xmlns:c16="http://schemas.microsoft.com/office/drawing/2014/chart" uri="{C3380CC4-5D6E-409C-BE32-E72D297353CC}">
              <c16:uniqueId val="{00000006-3AD6-41C0-9624-D8EA08E390AF}"/>
            </c:ext>
          </c:extLst>
        </c:ser>
        <c:ser>
          <c:idx val="7"/>
          <c:order val="7"/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3AD6-41C0-9624-D8EA08E390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44-7147-9B3E-57F0BE76512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3AD6-41C0-9624-D8EA08E390AF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AD6-41C0-9624-D8EA08E390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Report!$B$9:$E$9</c:f>
              <c:numCache>
                <c:formatCode>0.00</c:formatCode>
                <c:ptCount val="4"/>
                <c:pt idx="0" formatCode="General">
                  <c:v>105.5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D6-41C0-9624-D8EA08E390AF}"/>
            </c:ext>
          </c:extLst>
        </c:ser>
        <c:ser>
          <c:idx val="8"/>
          <c:order val="8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Report!$B$10:$E$10</c:f>
            </c:numRef>
          </c:val>
          <c:extLst>
            <c:ext xmlns:c16="http://schemas.microsoft.com/office/drawing/2014/chart" uri="{C3380CC4-5D6E-409C-BE32-E72D297353CC}">
              <c16:uniqueId val="{00000008-5E44-7147-9B3E-57F0BE76512A}"/>
            </c:ext>
          </c:extLst>
        </c:ser>
        <c:ser>
          <c:idx val="9"/>
          <c:order val="9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Report!$B$11:$E$11</c:f>
            </c:numRef>
          </c:val>
          <c:extLst>
            <c:ext xmlns:c16="http://schemas.microsoft.com/office/drawing/2014/chart" uri="{C3380CC4-5D6E-409C-BE32-E72D297353CC}">
              <c16:uniqueId val="{00000009-5E44-7147-9B3E-57F0BE76512A}"/>
            </c:ext>
          </c:extLst>
        </c:ser>
        <c:ser>
          <c:idx val="10"/>
          <c:order val="1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Report!$B$12:$E$12</c:f>
            </c:numRef>
          </c:val>
          <c:extLst>
            <c:ext xmlns:c16="http://schemas.microsoft.com/office/drawing/2014/chart" uri="{C3380CC4-5D6E-409C-BE32-E72D297353CC}">
              <c16:uniqueId val="{0000000A-5E44-7147-9B3E-57F0BE76512A}"/>
            </c:ext>
          </c:extLst>
        </c:ser>
        <c:ser>
          <c:idx val="11"/>
          <c:order val="1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Report!$B$13:$E$13</c:f>
            </c:numRef>
          </c:val>
          <c:extLst>
            <c:ext xmlns:c16="http://schemas.microsoft.com/office/drawing/2014/chart" uri="{C3380CC4-5D6E-409C-BE32-E72D297353CC}">
              <c16:uniqueId val="{0000000B-5E44-7147-9B3E-57F0BE76512A}"/>
            </c:ext>
          </c:extLst>
        </c:ser>
        <c:ser>
          <c:idx val="12"/>
          <c:order val="12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Report!$B$14:$E$14</c:f>
            </c:numRef>
          </c:val>
          <c:extLst>
            <c:ext xmlns:c16="http://schemas.microsoft.com/office/drawing/2014/chart" uri="{C3380CC4-5D6E-409C-BE32-E72D297353CC}">
              <c16:uniqueId val="{0000000C-5E44-7147-9B3E-57F0BE76512A}"/>
            </c:ext>
          </c:extLst>
        </c:ser>
        <c:ser>
          <c:idx val="13"/>
          <c:order val="13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Report!$B$15:$E$15</c:f>
            </c:numRef>
          </c:val>
          <c:extLst>
            <c:ext xmlns:c16="http://schemas.microsoft.com/office/drawing/2014/chart" uri="{C3380CC4-5D6E-409C-BE32-E72D297353CC}">
              <c16:uniqueId val="{0000000D-5E44-7147-9B3E-57F0BE76512A}"/>
            </c:ext>
          </c:extLst>
        </c:ser>
        <c:ser>
          <c:idx val="14"/>
          <c:order val="14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Report!$B$16:$E$16</c:f>
            </c:numRef>
          </c:val>
          <c:extLst>
            <c:ext xmlns:c16="http://schemas.microsoft.com/office/drawing/2014/chart" uri="{C3380CC4-5D6E-409C-BE32-E72D297353CC}">
              <c16:uniqueId val="{0000000E-5E44-7147-9B3E-57F0BE76512A}"/>
            </c:ext>
          </c:extLst>
        </c:ser>
        <c:ser>
          <c:idx val="15"/>
          <c:order val="15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Report!$B$17:$E$17</c:f>
            </c:numRef>
          </c:val>
          <c:extLst>
            <c:ext xmlns:c16="http://schemas.microsoft.com/office/drawing/2014/chart" uri="{C3380CC4-5D6E-409C-BE32-E72D297353CC}">
              <c16:uniqueId val="{0000000F-5E44-7147-9B3E-57F0BE76512A}"/>
            </c:ext>
          </c:extLst>
        </c:ser>
        <c:ser>
          <c:idx val="16"/>
          <c:order val="16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Report!$B$18:$E$18</c:f>
            </c:numRef>
          </c:val>
          <c:extLst>
            <c:ext xmlns:c16="http://schemas.microsoft.com/office/drawing/2014/chart" uri="{C3380CC4-5D6E-409C-BE32-E72D297353CC}">
              <c16:uniqueId val="{00000010-5E44-7147-9B3E-57F0BE76512A}"/>
            </c:ext>
          </c:extLst>
        </c:ser>
        <c:ser>
          <c:idx val="17"/>
          <c:order val="17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Report!$B$19:$E$19</c:f>
            </c:numRef>
          </c:val>
          <c:extLst>
            <c:ext xmlns:c16="http://schemas.microsoft.com/office/drawing/2014/chart" uri="{C3380CC4-5D6E-409C-BE32-E72D297353CC}">
              <c16:uniqueId val="{00000011-5E44-7147-9B3E-57F0BE76512A}"/>
            </c:ext>
          </c:extLst>
        </c:ser>
        <c:ser>
          <c:idx val="18"/>
          <c:order val="18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Report!$B$20:$E$20</c:f>
            </c:numRef>
          </c:val>
          <c:extLst>
            <c:ext xmlns:c16="http://schemas.microsoft.com/office/drawing/2014/chart" uri="{C3380CC4-5D6E-409C-BE32-E72D297353CC}">
              <c16:uniqueId val="{00000012-5E44-7147-9B3E-57F0BE76512A}"/>
            </c:ext>
          </c:extLst>
        </c:ser>
        <c:ser>
          <c:idx val="19"/>
          <c:order val="19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Report!$B$21:$E$21</c:f>
            </c:numRef>
          </c:val>
          <c:extLst>
            <c:ext xmlns:c16="http://schemas.microsoft.com/office/drawing/2014/chart" uri="{C3380CC4-5D6E-409C-BE32-E72D297353CC}">
              <c16:uniqueId val="{00000013-5E44-7147-9B3E-57F0BE76512A}"/>
            </c:ext>
          </c:extLst>
        </c:ser>
        <c:ser>
          <c:idx val="20"/>
          <c:order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Report!$B$22:$E$22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4-5E44-7147-9B3E-57F0BE76512A}"/>
            </c:ext>
          </c:extLst>
        </c:ser>
        <c:ser>
          <c:idx val="21"/>
          <c:order val="2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Report!$B$23:$E$23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5-5E44-7147-9B3E-57F0BE76512A}"/>
            </c:ext>
          </c:extLst>
        </c:ser>
        <c:ser>
          <c:idx val="22"/>
          <c:order val="2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Report!$B$24:$E$24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6-5E44-7147-9B3E-57F0BE76512A}"/>
            </c:ext>
          </c:extLst>
        </c:ser>
        <c:ser>
          <c:idx val="23"/>
          <c:order val="2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Report!$B$25:$E$25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7-5E44-7147-9B3E-57F0BE76512A}"/>
            </c:ext>
          </c:extLst>
        </c:ser>
        <c:ser>
          <c:idx val="24"/>
          <c:order val="2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Report!$B$26:$E$26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8-5E44-7147-9B3E-57F0BE76512A}"/>
            </c:ext>
          </c:extLst>
        </c:ser>
        <c:ser>
          <c:idx val="25"/>
          <c:order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Report!$B$27:$E$27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9-5E44-7147-9B3E-57F0BE76512A}"/>
            </c:ext>
          </c:extLst>
        </c:ser>
        <c:ser>
          <c:idx val="26"/>
          <c:order val="26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Report!$B$28:$E$28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A-5E44-7147-9B3E-57F0BE76512A}"/>
            </c:ext>
          </c:extLst>
        </c:ser>
        <c:ser>
          <c:idx val="27"/>
          <c:order val="2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4D7-CE42-9E79-E07C19FB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4D7-CE42-9E79-E07C19FB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4D7-CE42-9E79-E07C19FB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4D7-CE42-9E79-E07C19FBF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Report!$B$29:$E$29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B-5E44-7147-9B3E-57F0BE76512A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Report!$B$2:$E$2</c:f>
            </c:numRef>
          </c:val>
          <c:extLst>
            <c:ext xmlns:c16="http://schemas.microsoft.com/office/drawing/2014/chart" uri="{C3380CC4-5D6E-409C-BE32-E72D297353CC}">
              <c16:uniqueId val="{00000000-440A-6B4D-9F39-BC6D4DC9700C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Report!$B$3:$E$3</c:f>
            </c:numRef>
          </c:val>
          <c:extLst>
            <c:ext xmlns:c16="http://schemas.microsoft.com/office/drawing/2014/chart" uri="{C3380CC4-5D6E-409C-BE32-E72D297353CC}">
              <c16:uniqueId val="{00000001-440A-6B4D-9F39-BC6D4DC9700C}"/>
            </c:ext>
          </c:extLst>
        </c:ser>
        <c:ser>
          <c:idx val="2"/>
          <c:order val="2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Report!$B$4:$E$4</c:f>
            </c:numRef>
          </c:val>
          <c:extLst>
            <c:ext xmlns:c16="http://schemas.microsoft.com/office/drawing/2014/chart" uri="{C3380CC4-5D6E-409C-BE32-E72D297353CC}">
              <c16:uniqueId val="{00000002-440A-6B4D-9F39-BC6D4DC9700C}"/>
            </c:ext>
          </c:extLst>
        </c:ser>
        <c:ser>
          <c:idx val="3"/>
          <c:order val="3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Report!$B$5:$E$5</c:f>
            </c:numRef>
          </c:val>
          <c:extLst>
            <c:ext xmlns:c16="http://schemas.microsoft.com/office/drawing/2014/chart" uri="{C3380CC4-5D6E-409C-BE32-E72D297353CC}">
              <c16:uniqueId val="{00000003-440A-6B4D-9F39-BC6D4DC9700C}"/>
            </c:ext>
          </c:extLst>
        </c:ser>
        <c:ser>
          <c:idx val="4"/>
          <c:order val="4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Report!$B$6:$E$6</c:f>
            </c:numRef>
          </c:val>
          <c:extLst>
            <c:ext xmlns:c16="http://schemas.microsoft.com/office/drawing/2014/chart" uri="{C3380CC4-5D6E-409C-BE32-E72D297353CC}">
              <c16:uniqueId val="{00000004-440A-6B4D-9F39-BC6D4DC9700C}"/>
            </c:ext>
          </c:extLst>
        </c:ser>
        <c:ser>
          <c:idx val="5"/>
          <c:order val="5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Report!$B$7:$E$7</c:f>
            </c:numRef>
          </c:val>
          <c:extLst>
            <c:ext xmlns:c16="http://schemas.microsoft.com/office/drawing/2014/chart" uri="{C3380CC4-5D6E-409C-BE32-E72D297353CC}">
              <c16:uniqueId val="{00000005-440A-6B4D-9F39-BC6D4DC9700C}"/>
            </c:ext>
          </c:extLst>
        </c:ser>
        <c:ser>
          <c:idx val="6"/>
          <c:order val="6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Report!$B$8:$E$8</c:f>
            </c:numRef>
          </c:val>
          <c:extLst>
            <c:ext xmlns:c16="http://schemas.microsoft.com/office/drawing/2014/chart" uri="{C3380CC4-5D6E-409C-BE32-E72D297353CC}">
              <c16:uniqueId val="{00000006-440A-6B4D-9F39-BC6D4DC9700C}"/>
            </c:ext>
          </c:extLst>
        </c:ser>
        <c:ser>
          <c:idx val="7"/>
          <c:order val="7"/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40A-6B4D-9F39-BC6D4DC9700C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40A-6B4D-9F39-BC6D4DC9700C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(2)'!$B$9:$E$9</c:f>
              <c:numCache>
                <c:formatCode>0.00</c:formatCode>
                <c:ptCount val="4"/>
                <c:pt idx="0" formatCode="General">
                  <c:v>105.5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0A-6B4D-9F39-BC6D4DC9700C}"/>
            </c:ext>
          </c:extLst>
        </c:ser>
        <c:ser>
          <c:idx val="8"/>
          <c:order val="8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Report!$B$10:$E$10</c:f>
            </c:numRef>
          </c:val>
          <c:extLst>
            <c:ext xmlns:c16="http://schemas.microsoft.com/office/drawing/2014/chart" uri="{C3380CC4-5D6E-409C-BE32-E72D297353CC}">
              <c16:uniqueId val="{00000010-440A-6B4D-9F39-BC6D4DC9700C}"/>
            </c:ext>
          </c:extLst>
        </c:ser>
        <c:ser>
          <c:idx val="9"/>
          <c:order val="9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Report!$B$11:$E$11</c:f>
            </c:numRef>
          </c:val>
          <c:extLst>
            <c:ext xmlns:c16="http://schemas.microsoft.com/office/drawing/2014/chart" uri="{C3380CC4-5D6E-409C-BE32-E72D297353CC}">
              <c16:uniqueId val="{00000011-440A-6B4D-9F39-BC6D4DC9700C}"/>
            </c:ext>
          </c:extLst>
        </c:ser>
        <c:ser>
          <c:idx val="10"/>
          <c:order val="1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Report!$B$12:$E$12</c:f>
            </c:numRef>
          </c:val>
          <c:extLst>
            <c:ext xmlns:c16="http://schemas.microsoft.com/office/drawing/2014/chart" uri="{C3380CC4-5D6E-409C-BE32-E72D297353CC}">
              <c16:uniqueId val="{00000012-440A-6B4D-9F39-BC6D4DC9700C}"/>
            </c:ext>
          </c:extLst>
        </c:ser>
        <c:ser>
          <c:idx val="11"/>
          <c:order val="1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Report!$B$13:$E$13</c:f>
            </c:numRef>
          </c:val>
          <c:extLst>
            <c:ext xmlns:c16="http://schemas.microsoft.com/office/drawing/2014/chart" uri="{C3380CC4-5D6E-409C-BE32-E72D297353CC}">
              <c16:uniqueId val="{00000013-440A-6B4D-9F39-BC6D4DC9700C}"/>
            </c:ext>
          </c:extLst>
        </c:ser>
        <c:ser>
          <c:idx val="12"/>
          <c:order val="12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Report!$B$14:$E$14</c:f>
            </c:numRef>
          </c:val>
          <c:extLst>
            <c:ext xmlns:c16="http://schemas.microsoft.com/office/drawing/2014/chart" uri="{C3380CC4-5D6E-409C-BE32-E72D297353CC}">
              <c16:uniqueId val="{00000014-440A-6B4D-9F39-BC6D4DC9700C}"/>
            </c:ext>
          </c:extLst>
        </c:ser>
        <c:ser>
          <c:idx val="13"/>
          <c:order val="13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Report!$B$15:$E$15</c:f>
            </c:numRef>
          </c:val>
          <c:extLst>
            <c:ext xmlns:c16="http://schemas.microsoft.com/office/drawing/2014/chart" uri="{C3380CC4-5D6E-409C-BE32-E72D297353CC}">
              <c16:uniqueId val="{00000015-440A-6B4D-9F39-BC6D4DC9700C}"/>
            </c:ext>
          </c:extLst>
        </c:ser>
        <c:ser>
          <c:idx val="14"/>
          <c:order val="14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Report!$B$16:$E$16</c:f>
            </c:numRef>
          </c:val>
          <c:extLst>
            <c:ext xmlns:c16="http://schemas.microsoft.com/office/drawing/2014/chart" uri="{C3380CC4-5D6E-409C-BE32-E72D297353CC}">
              <c16:uniqueId val="{00000016-440A-6B4D-9F39-BC6D4DC9700C}"/>
            </c:ext>
          </c:extLst>
        </c:ser>
        <c:ser>
          <c:idx val="15"/>
          <c:order val="15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Report!$B$17:$E$17</c:f>
            </c:numRef>
          </c:val>
          <c:extLst>
            <c:ext xmlns:c16="http://schemas.microsoft.com/office/drawing/2014/chart" uri="{C3380CC4-5D6E-409C-BE32-E72D297353CC}">
              <c16:uniqueId val="{00000017-440A-6B4D-9F39-BC6D4DC9700C}"/>
            </c:ext>
          </c:extLst>
        </c:ser>
        <c:ser>
          <c:idx val="16"/>
          <c:order val="16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Report!$B$18:$E$18</c:f>
            </c:numRef>
          </c:val>
          <c:extLst>
            <c:ext xmlns:c16="http://schemas.microsoft.com/office/drawing/2014/chart" uri="{C3380CC4-5D6E-409C-BE32-E72D297353CC}">
              <c16:uniqueId val="{00000018-440A-6B4D-9F39-BC6D4DC9700C}"/>
            </c:ext>
          </c:extLst>
        </c:ser>
        <c:ser>
          <c:idx val="17"/>
          <c:order val="17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Report!$B$19:$E$19</c:f>
            </c:numRef>
          </c:val>
          <c:extLst>
            <c:ext xmlns:c16="http://schemas.microsoft.com/office/drawing/2014/chart" uri="{C3380CC4-5D6E-409C-BE32-E72D297353CC}">
              <c16:uniqueId val="{00000019-440A-6B4D-9F39-BC6D4DC9700C}"/>
            </c:ext>
          </c:extLst>
        </c:ser>
        <c:ser>
          <c:idx val="18"/>
          <c:order val="18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Report!$B$20:$E$20</c:f>
            </c:numRef>
          </c:val>
          <c:extLst>
            <c:ext xmlns:c16="http://schemas.microsoft.com/office/drawing/2014/chart" uri="{C3380CC4-5D6E-409C-BE32-E72D297353CC}">
              <c16:uniqueId val="{0000001A-440A-6B4D-9F39-BC6D4DC9700C}"/>
            </c:ext>
          </c:extLst>
        </c:ser>
        <c:ser>
          <c:idx val="19"/>
          <c:order val="19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Report!$B$21:$E$21</c:f>
            </c:numRef>
          </c:val>
          <c:extLst>
            <c:ext xmlns:c16="http://schemas.microsoft.com/office/drawing/2014/chart" uri="{C3380CC4-5D6E-409C-BE32-E72D297353CC}">
              <c16:uniqueId val="{0000001B-440A-6B4D-9F39-BC6D4DC9700C}"/>
            </c:ext>
          </c:extLst>
        </c:ser>
        <c:ser>
          <c:idx val="20"/>
          <c:order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(2)'!$B$22:$E$22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24-440A-6B4D-9F39-BC6D4DC9700C}"/>
            </c:ext>
          </c:extLst>
        </c:ser>
        <c:ser>
          <c:idx val="21"/>
          <c:order val="2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(2)'!$B$23:$E$23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2D-440A-6B4D-9F39-BC6D4DC9700C}"/>
            </c:ext>
          </c:extLst>
        </c:ser>
        <c:ser>
          <c:idx val="22"/>
          <c:order val="2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(2)'!$B$24:$E$24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36-440A-6B4D-9F39-BC6D4DC9700C}"/>
            </c:ext>
          </c:extLst>
        </c:ser>
        <c:ser>
          <c:idx val="23"/>
          <c:order val="2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8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A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C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E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(2)'!$B$25:$E$25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3F-440A-6B4D-9F39-BC6D4DC9700C}"/>
            </c:ext>
          </c:extLst>
        </c:ser>
        <c:ser>
          <c:idx val="24"/>
          <c:order val="2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(2)'!$B$26:$E$26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48-440A-6B4D-9F39-BC6D4DC9700C}"/>
            </c:ext>
          </c:extLst>
        </c:ser>
        <c:ser>
          <c:idx val="25"/>
          <c:order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A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C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E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0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(2)'!$B$27:$E$27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51-440A-6B4D-9F39-BC6D4DC9700C}"/>
            </c:ext>
          </c:extLst>
        </c:ser>
        <c:ser>
          <c:idx val="26"/>
          <c:order val="26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(2)'!$B$28:$E$28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5A-440A-6B4D-9F39-BC6D4DC9700C}"/>
            </c:ext>
          </c:extLst>
        </c:ser>
        <c:ser>
          <c:idx val="27"/>
          <c:order val="2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C-440A-6B4D-9F39-BC6D4DC97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E-440A-6B4D-9F39-BC6D4DC97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0-440A-6B4D-9F39-BC6D4DC97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2-440A-6B4D-9F39-BC6D4DC97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 Build Run (2)'!$B$1:$E$1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'Plan Build Run (2)'!$B$29:$E$29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63-440A-6B4D-9F39-BC6D4DC9700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D2B-7D45-A49E-372330F924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D2B-7D45-A49E-372330F924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D2B-7D45-A49E-372330F924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D2B-7D45-A49E-372330F9248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D2B-7D45-A49E-372330F9248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D2B-7D45-A49E-372330F9248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D2B-7D45-A49E-372330F9248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D2B-7D45-A49E-372330F9248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'Sprint 12-26 02-16 03'!$F$1:$I$1</c:f>
              <c:strCache>
                <c:ptCount val="4"/>
                <c:pt idx="0">
                  <c:v>FREE</c:v>
                </c:pt>
                <c:pt idx="1">
                  <c:v>PLAN</c:v>
                </c:pt>
                <c:pt idx="2">
                  <c:v>BUILD</c:v>
                </c:pt>
                <c:pt idx="3">
                  <c:v>RUN</c:v>
                </c:pt>
              </c:strCache>
            </c:strRef>
          </c:cat>
          <c:val>
            <c:numRef>
              <c:f>'Sprint 12-26 02-16 03'!$F$2:$I$2</c:f>
              <c:numCache>
                <c:formatCode>0.00</c:formatCode>
                <c:ptCount val="4"/>
                <c:pt idx="0" formatCode="General">
                  <c:v>105.5</c:v>
                </c:pt>
                <c:pt idx="1">
                  <c:v>8</c:v>
                </c:pt>
                <c:pt idx="2">
                  <c:v>9.25</c:v>
                </c:pt>
                <c:pt idx="3">
                  <c:v>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3-974B-86C6-37EB39B9EF6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8</xdr:row>
      <xdr:rowOff>133350</xdr:rowOff>
    </xdr:from>
    <xdr:to>
      <xdr:col>12</xdr:col>
      <xdr:colOff>642937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D7051-D477-4BDC-B516-D5334934A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8</xdr:row>
      <xdr:rowOff>133350</xdr:rowOff>
    </xdr:from>
    <xdr:to>
      <xdr:col>12</xdr:col>
      <xdr:colOff>642937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164D6-1F03-2C49-BA87-3A6B45B44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7</xdr:row>
      <xdr:rowOff>57150</xdr:rowOff>
    </xdr:from>
    <xdr:to>
      <xdr:col>9</xdr:col>
      <xdr:colOff>711200</xdr:colOff>
      <xdr:row>20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294B81-D21A-324D-AA40-B411303A4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leming, Leslie" id="{1BE93D18-B4CB-8748-AE5A-5A9729D7796B}" userId="S::leslie.fleming@sap.com::4399572b-d5f6-4fb9-9a69-a05469fc83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0-02-27T12:51:05.57" personId="{1BE93D18-B4CB-8748-AE5A-5A9729D7796B}" id="{56984FD3-94F9-4040-A6AF-F73DABD2F444}">
    <text>Operational Activity 1 = Plan/Build
Operations Activity 2 = Run (Support)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64A5-307B-F748-B4DB-9A56BBE59A30}">
  <dimension ref="A1:J31"/>
  <sheetViews>
    <sheetView workbookViewId="0">
      <selection activeCell="E4" sqref="E4"/>
    </sheetView>
  </sheetViews>
  <sheetFormatPr baseColWidth="10" defaultColWidth="11" defaultRowHeight="16" x14ac:dyDescent="0.2"/>
  <cols>
    <col min="1" max="1" width="25.6640625" customWidth="1"/>
    <col min="2" max="2" width="14.83203125" style="1" customWidth="1"/>
    <col min="4" max="4" width="36.33203125" customWidth="1"/>
  </cols>
  <sheetData>
    <row r="1" spans="1:10" x14ac:dyDescent="0.2">
      <c r="A1" s="45" t="s">
        <v>4</v>
      </c>
      <c r="B1" s="45"/>
      <c r="D1" s="9" t="s">
        <v>6</v>
      </c>
      <c r="E1" s="11">
        <f>(7.7*5)*4</f>
        <v>154</v>
      </c>
    </row>
    <row r="2" spans="1:10" x14ac:dyDescent="0.2">
      <c r="A2" s="4"/>
      <c r="B2" s="3" t="s">
        <v>0</v>
      </c>
      <c r="D2" s="9" t="s">
        <v>7</v>
      </c>
      <c r="E2" s="16">
        <f>(B17*B20)*B19</f>
        <v>115.5</v>
      </c>
      <c r="G2" s="25" t="s">
        <v>35</v>
      </c>
      <c r="H2" s="26" t="s">
        <v>16</v>
      </c>
      <c r="I2" s="27" t="s">
        <v>17</v>
      </c>
      <c r="J2" s="28" t="s">
        <v>18</v>
      </c>
    </row>
    <row r="3" spans="1:10" x14ac:dyDescent="0.2">
      <c r="A3" s="2" t="s">
        <v>1</v>
      </c>
      <c r="G3" s="23">
        <v>1234</v>
      </c>
      <c r="H3" s="37">
        <v>2</v>
      </c>
      <c r="I3" s="37">
        <v>2</v>
      </c>
      <c r="J3" s="37"/>
    </row>
    <row r="4" spans="1:10" x14ac:dyDescent="0.2">
      <c r="A4" s="4" t="s">
        <v>2</v>
      </c>
      <c r="D4" s="12" t="s">
        <v>8</v>
      </c>
      <c r="E4" s="13">
        <f>SUM(E2-B11)</f>
        <v>105.5</v>
      </c>
      <c r="G4" s="23">
        <v>5678</v>
      </c>
      <c r="H4" s="37">
        <v>1.5</v>
      </c>
      <c r="I4" s="37">
        <v>10</v>
      </c>
      <c r="J4" s="37"/>
    </row>
    <row r="5" spans="1:10" x14ac:dyDescent="0.2">
      <c r="A5" s="6" t="s">
        <v>22</v>
      </c>
      <c r="B5" s="1">
        <v>1</v>
      </c>
      <c r="E5" s="13"/>
      <c r="G5" s="23">
        <v>9876</v>
      </c>
      <c r="H5" s="37">
        <v>2.5</v>
      </c>
      <c r="I5" s="37">
        <v>2</v>
      </c>
      <c r="J5" s="37"/>
    </row>
    <row r="6" spans="1:10" x14ac:dyDescent="0.2">
      <c r="A6" s="6" t="s">
        <v>23</v>
      </c>
      <c r="B6" s="1">
        <v>1</v>
      </c>
      <c r="E6" s="13"/>
      <c r="G6" s="23">
        <v>9999</v>
      </c>
      <c r="H6" s="37"/>
      <c r="I6" s="37"/>
      <c r="J6" s="37">
        <v>4</v>
      </c>
    </row>
    <row r="7" spans="1:10" x14ac:dyDescent="0.2">
      <c r="A7" s="15" t="s">
        <v>19</v>
      </c>
      <c r="B7" s="1">
        <v>6</v>
      </c>
      <c r="D7" s="6" t="s">
        <v>9</v>
      </c>
      <c r="E7" s="34">
        <f>SUM(E4/B21)</f>
        <v>52.75</v>
      </c>
      <c r="G7" s="23">
        <v>8888</v>
      </c>
      <c r="H7" s="37"/>
      <c r="I7" s="37"/>
      <c r="J7" s="37">
        <v>2</v>
      </c>
    </row>
    <row r="8" spans="1:10" x14ac:dyDescent="0.2">
      <c r="A8" s="15" t="s">
        <v>20</v>
      </c>
      <c r="B8" s="1">
        <v>1.5</v>
      </c>
      <c r="D8" s="6" t="s">
        <v>10</v>
      </c>
      <c r="E8" s="34">
        <f>SUM(E4/B21)</f>
        <v>52.75</v>
      </c>
      <c r="G8" s="23">
        <v>1234</v>
      </c>
      <c r="H8" s="37"/>
      <c r="I8" s="37">
        <v>4</v>
      </c>
      <c r="J8" s="37"/>
    </row>
    <row r="9" spans="1:10" x14ac:dyDescent="0.2">
      <c r="A9" s="15" t="s">
        <v>21</v>
      </c>
      <c r="B9" s="1">
        <v>4</v>
      </c>
      <c r="D9" s="35" t="s">
        <v>13</v>
      </c>
      <c r="E9" s="36">
        <f>SUM(E7:E8)/B19</f>
        <v>35.166666666666664</v>
      </c>
      <c r="G9" s="23">
        <v>5678</v>
      </c>
      <c r="H9" s="37"/>
      <c r="I9" s="37">
        <v>5</v>
      </c>
      <c r="J9" s="37"/>
    </row>
    <row r="10" spans="1:10" x14ac:dyDescent="0.2">
      <c r="A10" s="5" t="s">
        <v>3</v>
      </c>
      <c r="B10" s="7">
        <f>SUM(B5:B9)</f>
        <v>13.5</v>
      </c>
      <c r="D10" s="14" t="s">
        <v>12</v>
      </c>
      <c r="E10" s="17">
        <f>E9/2</f>
        <v>17.583333333333332</v>
      </c>
      <c r="G10" s="23"/>
      <c r="H10" s="37">
        <f>SUM(H3:H9)</f>
        <v>6</v>
      </c>
      <c r="I10" s="37">
        <f>SUM(I3:I9)</f>
        <v>23</v>
      </c>
      <c r="J10" s="37">
        <f>SUM(J3:J9)</f>
        <v>6</v>
      </c>
    </row>
    <row r="11" spans="1:10" x14ac:dyDescent="0.2">
      <c r="A11" s="8" t="s">
        <v>5</v>
      </c>
      <c r="B11" s="10">
        <f>SUM(B7-1.5)+SUM(B8:B9)</f>
        <v>10</v>
      </c>
      <c r="D11" s="18" t="s">
        <v>26</v>
      </c>
      <c r="E11" s="19">
        <f>E10/B20</f>
        <v>3.5166666666666666</v>
      </c>
      <c r="G11" s="23"/>
      <c r="H11" s="37"/>
      <c r="I11" s="37"/>
      <c r="J11" s="37"/>
    </row>
    <row r="12" spans="1:10" x14ac:dyDescent="0.2">
      <c r="D12" s="14" t="s">
        <v>11</v>
      </c>
      <c r="E12" s="17">
        <f>E9/2</f>
        <v>17.583333333333332</v>
      </c>
      <c r="G12" s="23"/>
      <c r="H12" s="37"/>
      <c r="I12" s="37"/>
      <c r="J12" s="37"/>
    </row>
    <row r="13" spans="1:10" x14ac:dyDescent="0.2">
      <c r="D13" s="18" t="s">
        <v>27</v>
      </c>
      <c r="E13" s="19">
        <f>E12/B20</f>
        <v>3.5166666666666666</v>
      </c>
      <c r="G13" s="23"/>
      <c r="H13" s="37"/>
      <c r="I13" s="37"/>
      <c r="J13" s="37"/>
    </row>
    <row r="14" spans="1:10" x14ac:dyDescent="0.2">
      <c r="G14" s="23"/>
      <c r="H14" s="37"/>
      <c r="I14" s="37"/>
      <c r="J14" s="37"/>
    </row>
    <row r="15" spans="1:10" x14ac:dyDescent="0.2">
      <c r="G15" s="23"/>
      <c r="H15" s="37"/>
      <c r="I15" s="37"/>
      <c r="J15" s="37"/>
    </row>
    <row r="16" spans="1:10" x14ac:dyDescent="0.2">
      <c r="G16" s="23"/>
      <c r="H16" s="37"/>
      <c r="I16" s="37"/>
      <c r="J16" s="37"/>
    </row>
    <row r="17" spans="1:10" x14ac:dyDescent="0.2">
      <c r="A17" s="33" t="s">
        <v>14</v>
      </c>
      <c r="B17" s="31">
        <v>7.7</v>
      </c>
      <c r="G17" s="23"/>
      <c r="H17" s="37"/>
      <c r="I17" s="37"/>
      <c r="J17" s="37"/>
    </row>
    <row r="18" spans="1:10" x14ac:dyDescent="0.2">
      <c r="A18" s="33" t="s">
        <v>15</v>
      </c>
      <c r="B18" s="31">
        <v>38.5</v>
      </c>
      <c r="G18" s="23"/>
      <c r="H18" s="37"/>
      <c r="I18" s="37"/>
      <c r="J18" s="37"/>
    </row>
    <row r="19" spans="1:10" x14ac:dyDescent="0.2">
      <c r="A19" s="33" t="s">
        <v>24</v>
      </c>
      <c r="B19" s="31">
        <v>3</v>
      </c>
      <c r="G19" s="23"/>
      <c r="H19" s="37"/>
      <c r="I19" s="37"/>
      <c r="J19" s="37"/>
    </row>
    <row r="20" spans="1:10" x14ac:dyDescent="0.2">
      <c r="A20" s="33" t="s">
        <v>25</v>
      </c>
      <c r="B20" s="30">
        <v>5</v>
      </c>
      <c r="G20" s="23"/>
      <c r="H20" s="37"/>
      <c r="I20" s="37"/>
      <c r="J20" s="37"/>
    </row>
    <row r="21" spans="1:10" x14ac:dyDescent="0.2">
      <c r="A21" s="33" t="s">
        <v>33</v>
      </c>
      <c r="B21" s="32">
        <v>2</v>
      </c>
      <c r="G21" s="23"/>
      <c r="H21" s="37"/>
      <c r="I21" s="37"/>
      <c r="J21" s="37"/>
    </row>
    <row r="22" spans="1:10" x14ac:dyDescent="0.2">
      <c r="G22" s="23"/>
      <c r="H22" s="37"/>
      <c r="I22" s="37"/>
      <c r="J22" s="37"/>
    </row>
    <row r="23" spans="1:10" x14ac:dyDescent="0.2">
      <c r="G23" s="23"/>
      <c r="H23" s="37"/>
      <c r="I23" s="37"/>
      <c r="J23" s="37"/>
    </row>
    <row r="24" spans="1:10" x14ac:dyDescent="0.2">
      <c r="A24" s="20" t="s">
        <v>28</v>
      </c>
      <c r="G24" s="23"/>
      <c r="H24" s="37"/>
      <c r="I24" s="37"/>
      <c r="J24" s="37"/>
    </row>
    <row r="25" spans="1:10" x14ac:dyDescent="0.2">
      <c r="A25" s="6" t="s">
        <v>30</v>
      </c>
      <c r="B25" s="1" t="s">
        <v>5</v>
      </c>
      <c r="G25" s="23"/>
      <c r="H25" s="37"/>
      <c r="I25" s="37"/>
      <c r="J25" s="37"/>
    </row>
    <row r="26" spans="1:10" x14ac:dyDescent="0.2">
      <c r="A26" s="6" t="s">
        <v>29</v>
      </c>
      <c r="B26" s="1" t="s">
        <v>36</v>
      </c>
      <c r="G26" s="23"/>
      <c r="H26" s="37"/>
      <c r="I26" s="37"/>
      <c r="J26" s="37"/>
    </row>
    <row r="27" spans="1:10" x14ac:dyDescent="0.2">
      <c r="A27" s="6" t="s">
        <v>31</v>
      </c>
      <c r="B27" s="1" t="s">
        <v>32</v>
      </c>
      <c r="G27" s="23"/>
      <c r="H27" s="37"/>
      <c r="I27" s="37"/>
      <c r="J27" s="37"/>
    </row>
    <row r="28" spans="1:10" x14ac:dyDescent="0.2">
      <c r="G28" s="23"/>
      <c r="H28" s="37"/>
      <c r="I28" s="37"/>
      <c r="J28" s="37"/>
    </row>
    <row r="29" spans="1:10" x14ac:dyDescent="0.2">
      <c r="G29" s="23"/>
      <c r="H29" s="37"/>
      <c r="I29" s="37"/>
      <c r="J29" s="37"/>
    </row>
    <row r="30" spans="1:10" x14ac:dyDescent="0.2">
      <c r="G30" s="23"/>
      <c r="H30" s="37"/>
      <c r="I30" s="37"/>
      <c r="J30" s="37"/>
    </row>
    <row r="31" spans="1:10" x14ac:dyDescent="0.2">
      <c r="G31" s="38" t="s">
        <v>34</v>
      </c>
      <c r="H31" s="46">
        <v>23.75</v>
      </c>
      <c r="I31" s="47"/>
      <c r="J31" s="37">
        <v>46.75</v>
      </c>
    </row>
  </sheetData>
  <mergeCells count="2">
    <mergeCell ref="A1:B1"/>
    <mergeCell ref="H31:I3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EC41-FE6F-B64D-A807-DBE43CC7CE34}">
  <dimension ref="A1:H34"/>
  <sheetViews>
    <sheetView workbookViewId="0">
      <selection activeCell="C9" sqref="C9"/>
    </sheetView>
  </sheetViews>
  <sheetFormatPr baseColWidth="10" defaultColWidth="11" defaultRowHeight="16" x14ac:dyDescent="0.2"/>
  <cols>
    <col min="2" max="2" width="16.6640625" style="21" customWidth="1"/>
    <col min="3" max="5" width="10.83203125" style="22"/>
  </cols>
  <sheetData>
    <row r="1" spans="1:5" x14ac:dyDescent="0.2">
      <c r="A1" s="48"/>
      <c r="B1" s="25" t="s">
        <v>37</v>
      </c>
      <c r="C1" s="26" t="s">
        <v>16</v>
      </c>
      <c r="D1" s="27" t="s">
        <v>17</v>
      </c>
      <c r="E1" s="28" t="s">
        <v>18</v>
      </c>
    </row>
    <row r="2" spans="1:5" hidden="1" x14ac:dyDescent="0.2">
      <c r="A2" s="48"/>
      <c r="B2" s="23">
        <v>1234</v>
      </c>
      <c r="C2" s="24">
        <v>2</v>
      </c>
      <c r="D2" s="24">
        <v>2</v>
      </c>
      <c r="E2" s="24"/>
    </row>
    <row r="3" spans="1:5" hidden="1" x14ac:dyDescent="0.2">
      <c r="A3" s="48"/>
      <c r="B3" s="23">
        <v>5678</v>
      </c>
      <c r="C3" s="24">
        <v>1.5</v>
      </c>
      <c r="D3" s="24">
        <v>10</v>
      </c>
      <c r="E3" s="24"/>
    </row>
    <row r="4" spans="1:5" hidden="1" x14ac:dyDescent="0.2">
      <c r="A4" s="48"/>
      <c r="B4" s="23">
        <v>9876</v>
      </c>
      <c r="C4" s="24">
        <v>2.5</v>
      </c>
      <c r="D4" s="24">
        <v>2</v>
      </c>
      <c r="E4" s="24"/>
    </row>
    <row r="5" spans="1:5" hidden="1" x14ac:dyDescent="0.2">
      <c r="A5" s="48"/>
      <c r="B5" s="23">
        <v>9999</v>
      </c>
      <c r="C5" s="24"/>
      <c r="D5" s="24"/>
      <c r="E5" s="24">
        <v>4</v>
      </c>
    </row>
    <row r="6" spans="1:5" hidden="1" x14ac:dyDescent="0.2">
      <c r="A6" s="48"/>
      <c r="B6" s="23">
        <v>8888</v>
      </c>
      <c r="C6" s="24"/>
      <c r="D6" s="24"/>
      <c r="E6" s="24">
        <v>2</v>
      </c>
    </row>
    <row r="7" spans="1:5" hidden="1" x14ac:dyDescent="0.2">
      <c r="A7" s="48"/>
      <c r="B7" s="23">
        <v>1234</v>
      </c>
      <c r="C7" s="24"/>
      <c r="D7" s="24">
        <v>4</v>
      </c>
      <c r="E7" s="24"/>
    </row>
    <row r="8" spans="1:5" hidden="1" x14ac:dyDescent="0.2">
      <c r="A8" s="48"/>
      <c r="B8" s="23">
        <v>5678</v>
      </c>
      <c r="C8" s="24"/>
      <c r="D8" s="24">
        <v>5</v>
      </c>
      <c r="E8" s="24"/>
    </row>
    <row r="9" spans="1:5" x14ac:dyDescent="0.2">
      <c r="A9" s="48"/>
      <c r="B9" s="23">
        <f>Time!E4</f>
        <v>105.5</v>
      </c>
      <c r="C9" s="24">
        <f>SUM(C2:C8)</f>
        <v>6</v>
      </c>
      <c r="D9" s="37">
        <v>7</v>
      </c>
      <c r="E9" s="37">
        <v>8</v>
      </c>
    </row>
    <row r="10" spans="1:5" hidden="1" x14ac:dyDescent="0.2">
      <c r="A10" s="48"/>
      <c r="B10" s="23"/>
      <c r="C10" s="24"/>
      <c r="D10" s="24"/>
      <c r="E10" s="24"/>
    </row>
    <row r="11" spans="1:5" hidden="1" x14ac:dyDescent="0.2">
      <c r="A11" s="48"/>
      <c r="B11" s="23"/>
      <c r="C11" s="24"/>
      <c r="D11" s="24"/>
      <c r="E11" s="24"/>
    </row>
    <row r="12" spans="1:5" hidden="1" x14ac:dyDescent="0.2">
      <c r="A12" s="48"/>
      <c r="B12" s="23"/>
      <c r="C12" s="24"/>
      <c r="D12" s="24"/>
      <c r="E12" s="24"/>
    </row>
    <row r="13" spans="1:5" hidden="1" x14ac:dyDescent="0.2">
      <c r="A13" s="48"/>
      <c r="B13" s="23"/>
      <c r="C13" s="24"/>
      <c r="D13" s="24"/>
      <c r="E13" s="24"/>
    </row>
    <row r="14" spans="1:5" hidden="1" x14ac:dyDescent="0.2">
      <c r="A14" s="48"/>
      <c r="B14" s="23"/>
      <c r="C14" s="24"/>
      <c r="D14" s="24"/>
      <c r="E14" s="24"/>
    </row>
    <row r="15" spans="1:5" hidden="1" x14ac:dyDescent="0.2">
      <c r="A15" s="48"/>
      <c r="B15" s="23"/>
      <c r="C15" s="24"/>
      <c r="D15" s="24"/>
      <c r="E15" s="24"/>
    </row>
    <row r="16" spans="1:5" hidden="1" x14ac:dyDescent="0.2">
      <c r="A16" s="48"/>
      <c r="B16" s="23"/>
      <c r="C16" s="24"/>
      <c r="D16" s="24"/>
      <c r="E16" s="24"/>
    </row>
    <row r="17" spans="1:8" hidden="1" x14ac:dyDescent="0.2">
      <c r="A17" s="48"/>
      <c r="B17" s="23"/>
      <c r="C17" s="24"/>
      <c r="D17" s="24"/>
      <c r="E17" s="24"/>
    </row>
    <row r="18" spans="1:8" hidden="1" x14ac:dyDescent="0.2">
      <c r="A18" s="48"/>
      <c r="B18" s="23"/>
      <c r="C18" s="24"/>
      <c r="D18" s="24"/>
      <c r="E18" s="24"/>
    </row>
    <row r="19" spans="1:8" hidden="1" x14ac:dyDescent="0.2">
      <c r="A19" s="48"/>
      <c r="B19" s="23"/>
      <c r="C19" s="24"/>
      <c r="D19" s="24"/>
      <c r="E19" s="24"/>
    </row>
    <row r="20" spans="1:8" hidden="1" x14ac:dyDescent="0.2">
      <c r="A20" s="48"/>
      <c r="B20" s="23"/>
      <c r="C20" s="24"/>
      <c r="D20" s="24"/>
      <c r="E20" s="24"/>
    </row>
    <row r="21" spans="1:8" hidden="1" x14ac:dyDescent="0.2">
      <c r="A21" s="48"/>
      <c r="B21" s="23"/>
      <c r="C21" s="24"/>
      <c r="D21" s="24"/>
      <c r="E21" s="24"/>
      <c r="H21" s="29"/>
    </row>
    <row r="22" spans="1:8" x14ac:dyDescent="0.2">
      <c r="A22" s="48"/>
      <c r="B22" s="23"/>
      <c r="C22" s="24"/>
      <c r="D22" s="24"/>
      <c r="E22" s="24"/>
    </row>
    <row r="23" spans="1:8" x14ac:dyDescent="0.2">
      <c r="A23" s="48"/>
      <c r="B23" s="23"/>
      <c r="C23" s="24"/>
      <c r="D23" s="24"/>
      <c r="E23" s="24"/>
    </row>
    <row r="24" spans="1:8" x14ac:dyDescent="0.2">
      <c r="A24" s="48"/>
      <c r="B24" s="23"/>
      <c r="C24" s="24"/>
      <c r="D24" s="24"/>
      <c r="E24" s="24"/>
    </row>
    <row r="25" spans="1:8" x14ac:dyDescent="0.2">
      <c r="A25" s="48"/>
      <c r="B25" s="23"/>
      <c r="C25" s="24"/>
      <c r="D25" s="24"/>
      <c r="E25" s="24"/>
    </row>
    <row r="26" spans="1:8" x14ac:dyDescent="0.2">
      <c r="A26" s="48"/>
      <c r="B26" s="23"/>
      <c r="C26" s="24"/>
      <c r="D26" s="24"/>
      <c r="E26" s="24"/>
    </row>
    <row r="27" spans="1:8" x14ac:dyDescent="0.2">
      <c r="A27" s="48"/>
      <c r="B27" s="23"/>
      <c r="C27" s="24"/>
      <c r="D27" s="24"/>
      <c r="E27" s="24"/>
    </row>
    <row r="28" spans="1:8" x14ac:dyDescent="0.2">
      <c r="A28" s="48"/>
      <c r="B28" s="23"/>
      <c r="C28" s="24"/>
      <c r="D28" s="24"/>
      <c r="E28" s="24"/>
    </row>
    <row r="29" spans="1:8" x14ac:dyDescent="0.2">
      <c r="A29" s="48"/>
      <c r="B29" s="23"/>
      <c r="C29" s="24"/>
      <c r="D29" s="24"/>
      <c r="E29" s="24"/>
    </row>
    <row r="30" spans="1:8" x14ac:dyDescent="0.2">
      <c r="A30" s="49"/>
      <c r="B30" s="38" t="s">
        <v>38</v>
      </c>
      <c r="C30" s="46">
        <f>SUM(Time!E7)-SUM(C2:D29)</f>
        <v>10.75</v>
      </c>
      <c r="D30" s="47"/>
      <c r="E30" s="24">
        <f>SUM(Time!E8)-SUM(E2:E29)</f>
        <v>38.75</v>
      </c>
    </row>
    <row r="34" spans="2:2" x14ac:dyDescent="0.2">
      <c r="B34" s="21">
        <v>5</v>
      </c>
    </row>
  </sheetData>
  <mergeCells count="2">
    <mergeCell ref="C30:D30"/>
    <mergeCell ref="A1:A30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7EED-F7F7-C942-82D0-056C926C331B}">
  <dimension ref="A1:H34"/>
  <sheetViews>
    <sheetView workbookViewId="0">
      <selection activeCell="C9" sqref="C9"/>
    </sheetView>
  </sheetViews>
  <sheetFormatPr baseColWidth="10" defaultColWidth="11" defaultRowHeight="16" x14ac:dyDescent="0.2"/>
  <cols>
    <col min="2" max="2" width="16.6640625" style="21" customWidth="1"/>
    <col min="3" max="5" width="11" style="22"/>
  </cols>
  <sheetData>
    <row r="1" spans="1:5" x14ac:dyDescent="0.2">
      <c r="A1" s="48"/>
      <c r="B1" s="25" t="s">
        <v>37</v>
      </c>
      <c r="C1" s="26" t="s">
        <v>16</v>
      </c>
      <c r="D1" s="27" t="s">
        <v>17</v>
      </c>
      <c r="E1" s="28" t="s">
        <v>18</v>
      </c>
    </row>
    <row r="2" spans="1:5" hidden="1" x14ac:dyDescent="0.2">
      <c r="A2" s="48"/>
      <c r="B2" s="23">
        <v>1234</v>
      </c>
      <c r="C2" s="39">
        <v>2</v>
      </c>
      <c r="D2" s="39">
        <v>2</v>
      </c>
      <c r="E2" s="39"/>
    </row>
    <row r="3" spans="1:5" hidden="1" x14ac:dyDescent="0.2">
      <c r="A3" s="48"/>
      <c r="B3" s="23">
        <v>5678</v>
      </c>
      <c r="C3" s="39">
        <v>1.5</v>
      </c>
      <c r="D3" s="39">
        <v>10</v>
      </c>
      <c r="E3" s="39"/>
    </row>
    <row r="4" spans="1:5" hidden="1" x14ac:dyDescent="0.2">
      <c r="A4" s="48"/>
      <c r="B4" s="23">
        <v>9876</v>
      </c>
      <c r="C4" s="39">
        <v>2.5</v>
      </c>
      <c r="D4" s="39">
        <v>2</v>
      </c>
      <c r="E4" s="39"/>
    </row>
    <row r="5" spans="1:5" hidden="1" x14ac:dyDescent="0.2">
      <c r="A5" s="48"/>
      <c r="B5" s="23">
        <v>9999</v>
      </c>
      <c r="C5" s="39"/>
      <c r="D5" s="39"/>
      <c r="E5" s="39">
        <v>4</v>
      </c>
    </row>
    <row r="6" spans="1:5" hidden="1" x14ac:dyDescent="0.2">
      <c r="A6" s="48"/>
      <c r="B6" s="23">
        <v>8888</v>
      </c>
      <c r="C6" s="39"/>
      <c r="D6" s="39"/>
      <c r="E6" s="39">
        <v>2</v>
      </c>
    </row>
    <row r="7" spans="1:5" hidden="1" x14ac:dyDescent="0.2">
      <c r="A7" s="48"/>
      <c r="B7" s="23">
        <v>1234</v>
      </c>
      <c r="C7" s="39"/>
      <c r="D7" s="39">
        <v>4</v>
      </c>
      <c r="E7" s="39"/>
    </row>
    <row r="8" spans="1:5" hidden="1" x14ac:dyDescent="0.2">
      <c r="A8" s="48"/>
      <c r="B8" s="23">
        <v>5678</v>
      </c>
      <c r="C8" s="39"/>
      <c r="D8" s="39">
        <v>5</v>
      </c>
      <c r="E8" s="39"/>
    </row>
    <row r="9" spans="1:5" x14ac:dyDescent="0.2">
      <c r="A9" s="48"/>
      <c r="B9" s="23">
        <f>Time!E4</f>
        <v>105.5</v>
      </c>
      <c r="C9" s="39">
        <f>SUM(C2:C8)</f>
        <v>6</v>
      </c>
      <c r="D9" s="39">
        <v>7</v>
      </c>
      <c r="E9" s="39">
        <v>8</v>
      </c>
    </row>
    <row r="10" spans="1:5" hidden="1" x14ac:dyDescent="0.2">
      <c r="A10" s="48"/>
      <c r="B10" s="23"/>
      <c r="C10" s="39"/>
      <c r="D10" s="39"/>
      <c r="E10" s="39"/>
    </row>
    <row r="11" spans="1:5" hidden="1" x14ac:dyDescent="0.2">
      <c r="A11" s="48"/>
      <c r="B11" s="23"/>
      <c r="C11" s="39"/>
      <c r="D11" s="39"/>
      <c r="E11" s="39"/>
    </row>
    <row r="12" spans="1:5" hidden="1" x14ac:dyDescent="0.2">
      <c r="A12" s="48"/>
      <c r="B12" s="23"/>
      <c r="C12" s="39"/>
      <c r="D12" s="39"/>
      <c r="E12" s="39"/>
    </row>
    <row r="13" spans="1:5" hidden="1" x14ac:dyDescent="0.2">
      <c r="A13" s="48"/>
      <c r="B13" s="23"/>
      <c r="C13" s="39"/>
      <c r="D13" s="39"/>
      <c r="E13" s="39"/>
    </row>
    <row r="14" spans="1:5" hidden="1" x14ac:dyDescent="0.2">
      <c r="A14" s="48"/>
      <c r="B14" s="23"/>
      <c r="C14" s="39"/>
      <c r="D14" s="39"/>
      <c r="E14" s="39"/>
    </row>
    <row r="15" spans="1:5" hidden="1" x14ac:dyDescent="0.2">
      <c r="A15" s="48"/>
      <c r="B15" s="23"/>
      <c r="C15" s="39"/>
      <c r="D15" s="39"/>
      <c r="E15" s="39"/>
    </row>
    <row r="16" spans="1:5" hidden="1" x14ac:dyDescent="0.2">
      <c r="A16" s="48"/>
      <c r="B16" s="23"/>
      <c r="C16" s="39"/>
      <c r="D16" s="39"/>
      <c r="E16" s="39"/>
    </row>
    <row r="17" spans="1:8" hidden="1" x14ac:dyDescent="0.2">
      <c r="A17" s="48"/>
      <c r="B17" s="23"/>
      <c r="C17" s="39"/>
      <c r="D17" s="39"/>
      <c r="E17" s="39"/>
    </row>
    <row r="18" spans="1:8" hidden="1" x14ac:dyDescent="0.2">
      <c r="A18" s="48"/>
      <c r="B18" s="23"/>
      <c r="C18" s="39"/>
      <c r="D18" s="39"/>
      <c r="E18" s="39"/>
    </row>
    <row r="19" spans="1:8" hidden="1" x14ac:dyDescent="0.2">
      <c r="A19" s="48"/>
      <c r="B19" s="23"/>
      <c r="C19" s="39"/>
      <c r="D19" s="39"/>
      <c r="E19" s="39"/>
    </row>
    <row r="20" spans="1:8" hidden="1" x14ac:dyDescent="0.2">
      <c r="A20" s="48"/>
      <c r="B20" s="23"/>
      <c r="C20" s="39"/>
      <c r="D20" s="39"/>
      <c r="E20" s="39"/>
    </row>
    <row r="21" spans="1:8" hidden="1" x14ac:dyDescent="0.2">
      <c r="A21" s="48"/>
      <c r="B21" s="23"/>
      <c r="C21" s="39"/>
      <c r="D21" s="39"/>
      <c r="E21" s="39"/>
      <c r="H21" s="29"/>
    </row>
    <row r="22" spans="1:8" x14ac:dyDescent="0.2">
      <c r="A22" s="48"/>
      <c r="B22" s="23"/>
      <c r="C22" s="39"/>
      <c r="D22" s="39"/>
      <c r="E22" s="39"/>
    </row>
    <row r="23" spans="1:8" x14ac:dyDescent="0.2">
      <c r="A23" s="48"/>
      <c r="B23" s="23"/>
      <c r="C23" s="39"/>
      <c r="D23" s="39"/>
      <c r="E23" s="39"/>
    </row>
    <row r="24" spans="1:8" x14ac:dyDescent="0.2">
      <c r="A24" s="48"/>
      <c r="B24" s="23"/>
      <c r="C24" s="39"/>
      <c r="D24" s="39"/>
      <c r="E24" s="39"/>
    </row>
    <row r="25" spans="1:8" x14ac:dyDescent="0.2">
      <c r="A25" s="48"/>
      <c r="B25" s="23"/>
      <c r="C25" s="39"/>
      <c r="D25" s="39"/>
      <c r="E25" s="39"/>
    </row>
    <row r="26" spans="1:8" x14ac:dyDescent="0.2">
      <c r="A26" s="48"/>
      <c r="B26" s="23"/>
      <c r="C26" s="39"/>
      <c r="D26" s="39"/>
      <c r="E26" s="39"/>
    </row>
    <row r="27" spans="1:8" x14ac:dyDescent="0.2">
      <c r="A27" s="48"/>
      <c r="B27" s="23"/>
      <c r="C27" s="39"/>
      <c r="D27" s="39"/>
      <c r="E27" s="39"/>
    </row>
    <row r="28" spans="1:8" x14ac:dyDescent="0.2">
      <c r="A28" s="48"/>
      <c r="B28" s="23"/>
      <c r="C28" s="39"/>
      <c r="D28" s="39"/>
      <c r="E28" s="39"/>
    </row>
    <row r="29" spans="1:8" x14ac:dyDescent="0.2">
      <c r="A29" s="48"/>
      <c r="B29" s="23"/>
      <c r="C29" s="39"/>
      <c r="D29" s="39"/>
      <c r="E29" s="39"/>
    </row>
    <row r="30" spans="1:8" x14ac:dyDescent="0.2">
      <c r="A30" s="49"/>
      <c r="B30" s="38" t="s">
        <v>38</v>
      </c>
      <c r="C30" s="46">
        <f>SUM(Time!E7)-SUM(C2:D29)</f>
        <v>10.75</v>
      </c>
      <c r="D30" s="47"/>
      <c r="E30" s="39">
        <f>SUM(Time!E8)-SUM(E2:E29)</f>
        <v>38.75</v>
      </c>
    </row>
    <row r="34" spans="2:2" x14ac:dyDescent="0.2">
      <c r="B34" s="21">
        <v>5</v>
      </c>
    </row>
  </sheetData>
  <mergeCells count="2">
    <mergeCell ref="A1:A30"/>
    <mergeCell ref="C30:D30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A6A-C0AA-0442-8B6D-91822675C983}">
  <dimension ref="A1:I29"/>
  <sheetViews>
    <sheetView tabSelected="1" workbookViewId="0">
      <selection activeCell="C6" sqref="C6"/>
    </sheetView>
  </sheetViews>
  <sheetFormatPr baseColWidth="10" defaultColWidth="11" defaultRowHeight="16" x14ac:dyDescent="0.2"/>
  <cols>
    <col min="1" max="1" width="23.5" customWidth="1"/>
    <col min="6" max="6" width="19" customWidth="1"/>
  </cols>
  <sheetData>
    <row r="1" spans="1:9" x14ac:dyDescent="0.2">
      <c r="A1" s="25" t="s">
        <v>35</v>
      </c>
      <c r="B1" s="26" t="s">
        <v>16</v>
      </c>
      <c r="C1" s="27" t="s">
        <v>17</v>
      </c>
      <c r="D1" s="28" t="s">
        <v>18</v>
      </c>
      <c r="F1" s="12" t="s">
        <v>39</v>
      </c>
      <c r="G1" s="40" t="str">
        <f>B1</f>
        <v>PLAN</v>
      </c>
      <c r="H1" s="41" t="str">
        <f>C1</f>
        <v>BUILD</v>
      </c>
      <c r="I1" s="42" t="str">
        <f>D1</f>
        <v>RUN</v>
      </c>
    </row>
    <row r="2" spans="1:9" x14ac:dyDescent="0.2">
      <c r="A2" s="23">
        <v>1852</v>
      </c>
      <c r="B2" s="39">
        <v>0.5</v>
      </c>
      <c r="C2" s="39">
        <v>0.5</v>
      </c>
      <c r="D2" s="39"/>
      <c r="F2" s="21">
        <f>Time!E4</f>
        <v>105.5</v>
      </c>
      <c r="G2" s="34">
        <f>SUM(B2:B28)</f>
        <v>8</v>
      </c>
      <c r="H2" s="34">
        <f>SUM(C2:C28)</f>
        <v>9.25</v>
      </c>
      <c r="I2" s="34">
        <f>SUM(D2:D28)</f>
        <v>3.75</v>
      </c>
    </row>
    <row r="3" spans="1:9" x14ac:dyDescent="0.2">
      <c r="A3" s="23">
        <v>1853</v>
      </c>
      <c r="B3" s="39"/>
      <c r="C3" s="39">
        <v>5</v>
      </c>
      <c r="D3" s="39"/>
    </row>
    <row r="4" spans="1:9" x14ac:dyDescent="0.2">
      <c r="A4" s="23">
        <v>0</v>
      </c>
      <c r="B4" s="39"/>
      <c r="C4" s="39"/>
      <c r="D4" s="39">
        <v>3.75</v>
      </c>
    </row>
    <row r="5" spans="1:9" x14ac:dyDescent="0.2">
      <c r="A5" s="23">
        <v>1856</v>
      </c>
      <c r="B5" s="39">
        <v>3.75</v>
      </c>
      <c r="C5" s="39"/>
      <c r="D5" s="39"/>
    </row>
    <row r="6" spans="1:9" x14ac:dyDescent="0.2">
      <c r="A6" s="23">
        <v>1857</v>
      </c>
      <c r="B6" s="39">
        <v>3.75</v>
      </c>
      <c r="C6" s="39">
        <v>3.75</v>
      </c>
      <c r="D6" s="39"/>
    </row>
    <row r="7" spans="1:9" x14ac:dyDescent="0.2">
      <c r="A7" s="23"/>
      <c r="B7" s="39"/>
      <c r="C7" s="39"/>
      <c r="D7" s="39"/>
    </row>
    <row r="8" spans="1:9" x14ac:dyDescent="0.2">
      <c r="A8" s="23"/>
      <c r="B8" s="39"/>
      <c r="C8" s="39"/>
      <c r="D8" s="39"/>
    </row>
    <row r="9" spans="1:9" x14ac:dyDescent="0.2">
      <c r="A9" s="23"/>
      <c r="B9" s="39"/>
      <c r="C9" s="39"/>
      <c r="D9" s="39"/>
    </row>
    <row r="10" spans="1:9" x14ac:dyDescent="0.2">
      <c r="A10" s="23"/>
      <c r="B10" s="39"/>
      <c r="C10" s="39"/>
      <c r="D10" s="39"/>
    </row>
    <row r="11" spans="1:9" x14ac:dyDescent="0.2">
      <c r="A11" s="23"/>
      <c r="B11" s="39"/>
      <c r="C11" s="39"/>
      <c r="D11" s="39"/>
    </row>
    <row r="12" spans="1:9" x14ac:dyDescent="0.2">
      <c r="A12" s="23"/>
      <c r="B12" s="39"/>
      <c r="C12" s="39"/>
      <c r="D12" s="39"/>
    </row>
    <row r="13" spans="1:9" x14ac:dyDescent="0.2">
      <c r="A13" s="23"/>
      <c r="B13" s="39"/>
      <c r="C13" s="39"/>
      <c r="D13" s="39"/>
    </row>
    <row r="14" spans="1:9" x14ac:dyDescent="0.2">
      <c r="A14" s="23"/>
      <c r="B14" s="39"/>
      <c r="C14" s="39"/>
      <c r="D14" s="39"/>
    </row>
    <row r="15" spans="1:9" x14ac:dyDescent="0.2">
      <c r="A15" s="23"/>
      <c r="B15" s="39"/>
      <c r="C15" s="39"/>
      <c r="D15" s="39"/>
    </row>
    <row r="16" spans="1:9" x14ac:dyDescent="0.2">
      <c r="A16" s="23"/>
      <c r="B16" s="39"/>
      <c r="C16" s="39"/>
      <c r="D16" s="39"/>
    </row>
    <row r="17" spans="1:4" x14ac:dyDescent="0.2">
      <c r="A17" s="23"/>
      <c r="B17" s="39"/>
      <c r="C17" s="39"/>
      <c r="D17" s="39"/>
    </row>
    <row r="18" spans="1:4" x14ac:dyDescent="0.2">
      <c r="A18" s="23"/>
      <c r="B18" s="39"/>
      <c r="C18" s="39"/>
      <c r="D18" s="39"/>
    </row>
    <row r="19" spans="1:4" x14ac:dyDescent="0.2">
      <c r="A19" s="23"/>
      <c r="B19" s="39"/>
      <c r="C19" s="39"/>
      <c r="D19" s="39"/>
    </row>
    <row r="20" spans="1:4" x14ac:dyDescent="0.2">
      <c r="A20" s="23"/>
      <c r="B20" s="39"/>
      <c r="C20" s="39"/>
      <c r="D20" s="39"/>
    </row>
    <row r="21" spans="1:4" x14ac:dyDescent="0.2">
      <c r="A21" s="23"/>
      <c r="B21" s="39"/>
      <c r="C21" s="39"/>
      <c r="D21" s="39"/>
    </row>
    <row r="22" spans="1:4" x14ac:dyDescent="0.2">
      <c r="A22" s="23"/>
      <c r="B22" s="39"/>
      <c r="C22" s="39"/>
      <c r="D22" s="39"/>
    </row>
    <row r="23" spans="1:4" x14ac:dyDescent="0.2">
      <c r="A23" s="23"/>
      <c r="B23" s="39"/>
      <c r="C23" s="39"/>
      <c r="D23" s="39"/>
    </row>
    <row r="24" spans="1:4" x14ac:dyDescent="0.2">
      <c r="A24" s="23"/>
      <c r="B24" s="39"/>
      <c r="C24" s="39"/>
      <c r="D24" s="39"/>
    </row>
    <row r="25" spans="1:4" x14ac:dyDescent="0.2">
      <c r="A25" s="23"/>
      <c r="B25" s="39"/>
      <c r="C25" s="39"/>
      <c r="D25" s="39"/>
    </row>
    <row r="26" spans="1:4" x14ac:dyDescent="0.2">
      <c r="A26" s="23"/>
      <c r="B26" s="39"/>
      <c r="C26" s="39"/>
      <c r="D26" s="39"/>
    </row>
    <row r="27" spans="1:4" x14ac:dyDescent="0.2">
      <c r="A27" s="23"/>
      <c r="B27" s="39"/>
      <c r="C27" s="39"/>
      <c r="D27" s="39"/>
    </row>
    <row r="28" spans="1:4" x14ac:dyDescent="0.2">
      <c r="A28" s="23"/>
      <c r="B28" s="39"/>
      <c r="C28" s="39"/>
      <c r="D28" s="39"/>
    </row>
    <row r="29" spans="1:4" x14ac:dyDescent="0.2">
      <c r="A29" s="44" t="s">
        <v>40</v>
      </c>
      <c r="B29" s="50">
        <f>Time!E7-SUM(B2:C28)</f>
        <v>35.5</v>
      </c>
      <c r="C29" s="51"/>
      <c r="D29" s="43">
        <f>Time!E8-SUM(D2:D28)</f>
        <v>49</v>
      </c>
    </row>
  </sheetData>
  <mergeCells count="1">
    <mergeCell ref="B29:C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2C44-CD0C-1D4C-B7BA-3F9606629B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ADEC8AE846847A3CA5023A94C6B58" ma:contentTypeVersion="11" ma:contentTypeDescription="Create a new document." ma:contentTypeScope="" ma:versionID="2a69bd80fae137070769c3bbbac09348">
  <xsd:schema xmlns:xsd="http://www.w3.org/2001/XMLSchema" xmlns:xs="http://www.w3.org/2001/XMLSchema" xmlns:p="http://schemas.microsoft.com/office/2006/metadata/properties" xmlns:ns3="9b2fb059-428f-4c1d-b8ab-cc98acdab34f" xmlns:ns4="012356a1-c659-4e17-b5ab-1ae22af50112" targetNamespace="http://schemas.microsoft.com/office/2006/metadata/properties" ma:root="true" ma:fieldsID="76da2bc4f2766d882490571febd17a13" ns3:_="" ns4:_="">
    <xsd:import namespace="9b2fb059-428f-4c1d-b8ab-cc98acdab34f"/>
    <xsd:import namespace="012356a1-c659-4e17-b5ab-1ae22af501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fb059-428f-4c1d-b8ab-cc98acdab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356a1-c659-4e17-b5ab-1ae22af501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949EE2-64CB-4F1F-B276-28994614D9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E52AE5-C333-4EFA-B83B-F76DE5517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fb059-428f-4c1d-b8ab-cc98acdab34f"/>
    <ds:schemaRef ds:uri="012356a1-c659-4e17-b5ab-1ae22af501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AF5C01-0D3D-4FEA-ABC5-23C251B610B0}">
  <ds:schemaRefs>
    <ds:schemaRef ds:uri="http://purl.org/dc/terms/"/>
    <ds:schemaRef ds:uri="http://schemas.microsoft.com/office/2006/documentManagement/types"/>
    <ds:schemaRef ds:uri="9b2fb059-428f-4c1d-b8ab-cc98acdab34f"/>
    <ds:schemaRef ds:uri="http://purl.org/dc/dcmitype/"/>
    <ds:schemaRef ds:uri="http://schemas.microsoft.com/office/infopath/2007/PartnerControls"/>
    <ds:schemaRef ds:uri="012356a1-c659-4e17-b5ab-1ae22af50112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</vt:lpstr>
      <vt:lpstr>Report</vt:lpstr>
      <vt:lpstr>Plan Build Run (2)</vt:lpstr>
      <vt:lpstr>Sprint 12-26 02-16 03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2020-02-26T14:58:42Z</dcterms:created>
  <dcterms:modified xsi:type="dcterms:W3CDTF">2020-03-03T15:45:50Z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0x010100522ADEC8AE846847A3CA5023A94C6B58</vt:lpwstr>
  </property>
</Properties>
</file>