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siyonr/Downloads/"/>
    </mc:Choice>
  </mc:AlternateContent>
  <xr:revisionPtr revIDLastSave="0" documentId="13_ncr:1_{32084EB1-38EC-4F49-8224-EBD5033FCEB7}" xr6:coauthVersionLast="36" xr6:coauthVersionMax="36" xr10:uidLastSave="{00000000-0000-0000-0000-000000000000}"/>
  <bookViews>
    <workbookView xWindow="0" yWindow="460" windowWidth="28800" windowHeight="15660" xr2:uid="{46B6D9CA-5730-0149-A2A2-F0F14490B6DB}"/>
  </bookViews>
  <sheets>
    <sheet name="Sheet1" sheetId="1" r:id="rId1"/>
  </sheets>
  <definedNames>
    <definedName name="Age_at_event__days">Sheet1!$AA$2:$AA$100</definedName>
    <definedName name="Free_Fluid?">Sheet1!$N$2:$N$80</definedName>
    <definedName name="Vol">Sheet1!$F$2:$F$100</definedName>
    <definedName name="yr">Sheet1!$AC$2:$AC$100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2" i="1"/>
</calcChain>
</file>

<file path=xl/sharedStrings.xml><?xml version="1.0" encoding="utf-8"?>
<sst xmlns="http://schemas.openxmlformats.org/spreadsheetml/2006/main" count="410" uniqueCount="228">
  <si>
    <t>Patient #</t>
  </si>
  <si>
    <t>Contralateral medialized?</t>
  </si>
  <si>
    <t>Abnl Position?</t>
  </si>
  <si>
    <t>Enlarged?</t>
  </si>
  <si>
    <t>Vol of normal</t>
  </si>
  <si>
    <t>R/L</t>
  </si>
  <si>
    <t>Mass type</t>
  </si>
  <si>
    <t>Over-read? QA</t>
  </si>
  <si>
    <t>Medialization noted?</t>
  </si>
  <si>
    <t>R</t>
  </si>
  <si>
    <t>L</t>
  </si>
  <si>
    <t>n/a</t>
  </si>
  <si>
    <t>complex cyst</t>
  </si>
  <si>
    <t>hem cyst</t>
  </si>
  <si>
    <t>cyst</t>
  </si>
  <si>
    <t>hem. Cyst</t>
  </si>
  <si>
    <t>Ovaries not seen</t>
  </si>
  <si>
    <t>teratoma</t>
  </si>
  <si>
    <t>0 LO maybe seen on 1/16?</t>
  </si>
  <si>
    <t>Ov not visualized</t>
  </si>
  <si>
    <t>solid</t>
  </si>
  <si>
    <t>septated cyst</t>
  </si>
  <si>
    <t>L ov not imaged/visualized</t>
  </si>
  <si>
    <t>simple cyst</t>
  </si>
  <si>
    <t>1 ? L ov large for age, close to midline</t>
  </si>
  <si>
    <t>cysts</t>
  </si>
  <si>
    <t>No contralat ov present</t>
  </si>
  <si>
    <t>teratoma, mixed solid cystic</t>
  </si>
  <si>
    <t>non viz</t>
  </si>
  <si>
    <t>simp cyst</t>
  </si>
  <si>
    <t>cyst, simple</t>
  </si>
  <si>
    <t>0, seen on CT</t>
  </si>
  <si>
    <t>Difficult to eval L ovary position</t>
  </si>
  <si>
    <t>complex cystic solid</t>
  </si>
  <si>
    <t>not seen</t>
  </si>
  <si>
    <t>left ovary not seen</t>
  </si>
  <si>
    <t>solid mass without flow attached to ovary, 4.4cc</t>
  </si>
  <si>
    <t>mature cystic teratoma</t>
  </si>
  <si>
    <t>1 large cystic leasions</t>
  </si>
  <si>
    <t>hemorrhagic cyst</t>
  </si>
  <si>
    <t>large cyst, 1722 cc</t>
  </si>
  <si>
    <t>cyst part was medial</t>
  </si>
  <si>
    <t>simple cyst, 387 cc</t>
  </si>
  <si>
    <t xml:space="preserve">simple cyst </t>
  </si>
  <si>
    <t>na</t>
  </si>
  <si>
    <t>large cyst</t>
  </si>
  <si>
    <t>serous cystadenoma 2200 cc</t>
  </si>
  <si>
    <t>HEM CYST</t>
  </si>
  <si>
    <t>simple paraovarian cyst 694 cc</t>
  </si>
  <si>
    <t>2 cysts, one simple one not</t>
  </si>
  <si>
    <t>cyst 101 cc</t>
  </si>
  <si>
    <t>complex</t>
  </si>
  <si>
    <t>cyst 249cc</t>
  </si>
  <si>
    <t>bilobed cyst</t>
  </si>
  <si>
    <t>cyst 488cc</t>
  </si>
  <si>
    <t>mixed solid cystic complex mass</t>
  </si>
  <si>
    <t>typo</t>
  </si>
  <si>
    <t>mixed cystic solid</t>
  </si>
  <si>
    <t>80 cc cyst</t>
  </si>
  <si>
    <t>serous cystadenoma</t>
  </si>
  <si>
    <t>cyst 898 cc</t>
  </si>
  <si>
    <t>mass not well seen on US, only CT</t>
  </si>
  <si>
    <t>No ovary on normal side</t>
  </si>
  <si>
    <t>complex solid/cystic (teratoma)</t>
  </si>
  <si>
    <t>Age at event (days)</t>
  </si>
  <si>
    <t>Free_Fluid</t>
  </si>
  <si>
    <t>label</t>
  </si>
  <si>
    <t>Flow</t>
  </si>
  <si>
    <t>Periph_follicles</t>
  </si>
  <si>
    <t>Medialized</t>
  </si>
  <si>
    <t>Vol</t>
  </si>
  <si>
    <t>Vol_age</t>
  </si>
  <si>
    <t>Ra</t>
  </si>
  <si>
    <t>Notes</t>
  </si>
  <si>
    <t>DOB</t>
  </si>
  <si>
    <t>TimeOrder</t>
  </si>
  <si>
    <t>Age at event</t>
  </si>
  <si>
    <t>Torsion not mentioned in report. Path suggests neonatal torsion.</t>
  </si>
  <si>
    <t>1 y, 3 m, 28 d</t>
  </si>
  <si>
    <t>large teratoma, ovaries not seen for measurements</t>
  </si>
  <si>
    <t>1 y, 8 m, 29 d</t>
  </si>
  <si>
    <t>rapid decrease in size after detorsion</t>
  </si>
  <si>
    <t>2 y, 11 m, 28 d</t>
  </si>
  <si>
    <t>3 y, 7 m, 27 d</t>
  </si>
  <si>
    <t>normal contralateral ovary not identified.</t>
  </si>
  <si>
    <t>3 y, 9 m, 24 d</t>
  </si>
  <si>
    <t>Nice example of medialization</t>
  </si>
  <si>
    <t>4 y, 4 m, 21 d</t>
  </si>
  <si>
    <t>4 y, 7 m, 16 d</t>
  </si>
  <si>
    <t>5 y, 2 m, 21 d</t>
  </si>
  <si>
    <t>malignant dysgerminoma.  outside US only, size measurements not great CT avail</t>
  </si>
  <si>
    <t>5 y, 11 m, 13 d</t>
  </si>
  <si>
    <t>6 y, 2 m, 16 d</t>
  </si>
  <si>
    <t>MR later with normal ovaries. Original US did not see left side</t>
  </si>
  <si>
    <t>6 y, 3 m, 14 d</t>
  </si>
  <si>
    <t>6 y, 6 m, 14 d</t>
  </si>
  <si>
    <t>6 y, 9 m, 12 d</t>
  </si>
  <si>
    <t>6 y, 11 m, 17 d</t>
  </si>
  <si>
    <t>7 y, 3 m, 11 d</t>
  </si>
  <si>
    <t>7 y, 4 m, 10 d</t>
  </si>
  <si>
    <t>7 y, 9 m, 21 d</t>
  </si>
  <si>
    <t>MRI torsed - enlarged peripheral follicles medialized. Questionable flow (on color only, no doppler attempted)</t>
  </si>
  <si>
    <t>7 y, 9 m, 27 d</t>
  </si>
  <si>
    <t>good arterial flow, n ice periph follicles</t>
  </si>
  <si>
    <t>7 y, 10 m, 5 d</t>
  </si>
  <si>
    <t>Flow not well seen. CT available</t>
  </si>
  <si>
    <t>7 y, 11 m, 0 d</t>
  </si>
  <si>
    <t>called right, actually left, no right ovary present</t>
  </si>
  <si>
    <t>8 y, 2 m, 12 d</t>
  </si>
  <si>
    <t>torsion not mentioned</t>
  </si>
  <si>
    <t>8 y, 4 m, 9 d</t>
  </si>
  <si>
    <t>8 y, 5 m, 20 d</t>
  </si>
  <si>
    <t>flow markedly decreased, but present</t>
  </si>
  <si>
    <t>8 y, 6 m, 11 d</t>
  </si>
  <si>
    <t>8 y, 7 m, 14 d</t>
  </si>
  <si>
    <t>diminished flow</t>
  </si>
  <si>
    <t>8 y, 9 m, 1 d</t>
  </si>
  <si>
    <t>8 y, 10 m, 10 d</t>
  </si>
  <si>
    <t>only venous flow</t>
  </si>
  <si>
    <t>9 y, 3 m, 17 d</t>
  </si>
  <si>
    <t>9 y, 6 m, 20 d</t>
  </si>
  <si>
    <t>only CT</t>
  </si>
  <si>
    <t>10 y, 0 m, 13 d</t>
  </si>
  <si>
    <t>ovaries not clearly seen on US, CT shows small cyst in left ovary, mass arising from presumed right ovary</t>
  </si>
  <si>
    <t>10 y, 1 m, 3 d</t>
  </si>
  <si>
    <t>nice CT of enlarged ovary with medialized. 1a 94/130</t>
  </si>
  <si>
    <t>10 y, 5 m, 16 d</t>
  </si>
  <si>
    <t>10 y, 11 m, 2 d</t>
  </si>
  <si>
    <t>11 y, 0 m, 25 d</t>
  </si>
  <si>
    <t>11 y, 1 m, 3 d</t>
  </si>
  <si>
    <t>11 y, 1 m, 11 d</t>
  </si>
  <si>
    <t>11 y, 3 m, 14 d</t>
  </si>
  <si>
    <t>outside images better. Medialization not recognized</t>
  </si>
  <si>
    <t>11 y, 3 m, 16 d</t>
  </si>
  <si>
    <t>11 y, 3 m, 21 d</t>
  </si>
  <si>
    <t>11 y, 3 m, 27 d</t>
  </si>
  <si>
    <t>discrepant US to op findings re: side -  op note correct, US initially incorrectly lalbeled left ovary.</t>
  </si>
  <si>
    <t>11 y, 4 m, 17 d</t>
  </si>
  <si>
    <t>CT avail</t>
  </si>
  <si>
    <t>11 y, 5 m, 14 d</t>
  </si>
  <si>
    <t>11 y, 7 m, 8 d</t>
  </si>
  <si>
    <t>11 y, 8 m, 24 d</t>
  </si>
  <si>
    <t>cysts called on left, probably actually right</t>
  </si>
  <si>
    <t>11 y, 9 m, 12 d</t>
  </si>
  <si>
    <t>remote torsion</t>
  </si>
  <si>
    <t>11 y, 9 m, 23 d</t>
  </si>
  <si>
    <t>swirling vessels noted on US</t>
  </si>
  <si>
    <t>12 y, 0 m, 6 d</t>
  </si>
  <si>
    <t>waveforms dampened but present</t>
  </si>
  <si>
    <t>12 y, 2 m, 13 d</t>
  </si>
  <si>
    <t>12 y, 4 m, 5 d</t>
  </si>
  <si>
    <t>Good example case showing medialized abnormal next to nonmedialized normal ovary.</t>
  </si>
  <si>
    <t>12 y, 6 m, 21 d</t>
  </si>
  <si>
    <t>12 y, 7 m, 6 d</t>
  </si>
  <si>
    <t>torsed ovary has hem cyst inside, another good example showing normal/abnormal</t>
  </si>
  <si>
    <t>12 y, 8 m, 1 d</t>
  </si>
  <si>
    <t>retorsion</t>
  </si>
  <si>
    <t>12 y, 10 m, 0 d</t>
  </si>
  <si>
    <t>large cyst of right ovary in left abdomen</t>
  </si>
  <si>
    <t>12 y, 10 m, 19 d</t>
  </si>
  <si>
    <t>12 y, 11 m, 15 d</t>
  </si>
  <si>
    <t>Teratoma</t>
  </si>
  <si>
    <t>12 y, 11 m, 16 d</t>
  </si>
  <si>
    <t>dilated tube, +venous, no arterial flow</t>
  </si>
  <si>
    <t>13 y, 1 m, 18 d</t>
  </si>
  <si>
    <t>called on outside read? Delay x5 days before represented.</t>
  </si>
  <si>
    <t>13 y, 3 m, 3 d</t>
  </si>
  <si>
    <t>outside CT only</t>
  </si>
  <si>
    <t>13 y, 3 m, 13 d</t>
  </si>
  <si>
    <t>cyst is present and medialized, OR one week after US</t>
  </si>
  <si>
    <t>13 y, 5 m, 0 d</t>
  </si>
  <si>
    <t>Outside read called "ovarian mass" hemonc workup and surgery for staging revealed torsion.</t>
  </si>
  <si>
    <t>13 y, 5 m, 3 d</t>
  </si>
  <si>
    <t>CT images</t>
  </si>
  <si>
    <t>13 y, 7 m, 1 d</t>
  </si>
  <si>
    <t>cyst medialized, ovary not</t>
  </si>
  <si>
    <t>13 y, 9 m, 21 d</t>
  </si>
  <si>
    <t>13 y, 10 m, 18 d</t>
  </si>
  <si>
    <t>cyst medialized, not ovary</t>
  </si>
  <si>
    <t>13 y, 11 m, 16 d</t>
  </si>
  <si>
    <t>nice CT, SBO</t>
  </si>
  <si>
    <t>14 y, 0 m, 8 d</t>
  </si>
  <si>
    <t>14 y, 1 m, 11 d</t>
  </si>
  <si>
    <t>torsion detorsion likely, no surg/path confirmation. Pt sent home from ED</t>
  </si>
  <si>
    <t>14 y, 2 m, 6 d</t>
  </si>
  <si>
    <t>14 y, 3 m, 11 d</t>
  </si>
  <si>
    <t>torsed teratoma, mass/cyst medialized, ovary not</t>
  </si>
  <si>
    <t>14 y, 5 m, 19 d</t>
  </si>
  <si>
    <t>14 y, 6 m, 2 d</t>
  </si>
  <si>
    <t>14 y, 6 m, 4 d</t>
  </si>
  <si>
    <t>14 y, 6 m, 10 d</t>
  </si>
  <si>
    <t>14 y, 7 m, 10 d</t>
  </si>
  <si>
    <t>Needs measurements in 3 planes and volume calculation. mass/teratoma is medialized. Should the teratoma be included in volume of torsed ovary? - include mass with ovary in volume</t>
  </si>
  <si>
    <t>14 y, 7 m, 23 d</t>
  </si>
  <si>
    <t>14 y, 8 m, 22 d</t>
  </si>
  <si>
    <t>CT only, large right ovary with medial cyst</t>
  </si>
  <si>
    <t>14 y, 9 m, 7 d</t>
  </si>
  <si>
    <t>14 y, 10 m, 2 d</t>
  </si>
  <si>
    <t>14 y, 11 m, 7 d</t>
  </si>
  <si>
    <t>15 y, 5 m, 10 d</t>
  </si>
  <si>
    <t>15 y, 7 m, 17 d</t>
  </si>
  <si>
    <t>15 y, 7 m, 18 d</t>
  </si>
  <si>
    <t>15 y, 8 m, 19 d</t>
  </si>
  <si>
    <t>15 y, 8 m, 20 d</t>
  </si>
  <si>
    <t>15 y, 10 m, 2 d</t>
  </si>
  <si>
    <t>simple cyst, dampened arterial flow, no venous</t>
  </si>
  <si>
    <t>15 y, 10 m, 10 d</t>
  </si>
  <si>
    <t>16 y, 0 m, 15 d</t>
  </si>
  <si>
    <t>16 y, 2 m, 9 d</t>
  </si>
  <si>
    <t>ovaries look good by US, cyst between both ovaries</t>
  </si>
  <si>
    <t>16 y, 3 m, 9 d</t>
  </si>
  <si>
    <t>paratubal cyst was medialized</t>
  </si>
  <si>
    <t>16 y, 9 m, 11 d</t>
  </si>
  <si>
    <t>mass was medialized</t>
  </si>
  <si>
    <t>16 y, 10 m, 27 d</t>
  </si>
  <si>
    <t>16 y, 11 m, 28 d</t>
  </si>
  <si>
    <t>1. at surgery, solitary left ovary and uniconuate uterus, in right adnexal region 2. diminished flow</t>
  </si>
  <si>
    <t>17 y, 6 m, 29 d</t>
  </si>
  <si>
    <t>17 y, 8 m, 13 d</t>
  </si>
  <si>
    <t>case report</t>
  </si>
  <si>
    <t>17 y, 9 m, 26 d</t>
  </si>
  <si>
    <t>simple cyst with hemorrhage s/p tosion</t>
  </si>
  <si>
    <t>18 y, 11 m, 22 d</t>
  </si>
  <si>
    <t>19 y, 8 m, 3 d</t>
  </si>
  <si>
    <t>22 y, 7 m, 3 d</t>
  </si>
  <si>
    <t>26 simple cysts, 37 complex or hemorrhagic cysts, 13 mature teratomas mixed solid and cystic, 3 serous cystadenomas, 1 malignant dysgerminoma</t>
  </si>
  <si>
    <t>yr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</si>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</sst>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 applyProtection="1">
      <alignment wrapText="1"/>
      <protection locked="0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F194F-9593-204D-AE32-5D95ABEAFFC9}">
  <dimension ref="A1:AD102"/>
  <sheetViews>
    <sheetView tabSelected="1" workbookViewId="0">
      <selection activeCell="L1" sqref="L1"/>
    </sheetView>
  </sheetViews>
  <sheetFormatPr baseColWidth="10" defaultRowHeight="16"/>
  <cols>
    <col min="2" max="2" width="33" bestFit="1" customWidth="1"/>
    <col min="3" max="3" width="10.1640625" bestFit="1" customWidth="1"/>
    <col min="4" max="4" width="15.5" bestFit="1" customWidth="1"/>
    <col min="6" max="6" width="16.83203125" customWidth="1"/>
    <col min="12" max="12" width="21.83203125" customWidth="1"/>
    <col min="13" max="13" width="17.1640625" customWidth="1"/>
    <col min="14" max="14" width="21.1640625" customWidth="1"/>
    <col min="15" max="15" width="15.5" customWidth="1"/>
    <col min="16" max="16" width="14.6640625" customWidth="1"/>
    <col min="17" max="17" width="17.5" customWidth="1"/>
    <col min="24" max="24" width="17.5" customWidth="1"/>
    <col min="25" max="25" width="18.6640625" customWidth="1"/>
    <col min="26" max="26" width="17.6640625" customWidth="1"/>
    <col min="27" max="27" width="19.33203125" customWidth="1"/>
    <col min="29" max="29" width="17.33203125" customWidth="1"/>
  </cols>
  <sheetData>
    <row r="1" spans="1:30" ht="35">
      <c r="A1" s="1" t="s">
        <v>0</v>
      </c>
      <c r="B1" s="2" t="s">
        <v>1</v>
      </c>
      <c r="C1" s="3" t="s">
        <v>69</v>
      </c>
      <c r="D1" s="3" t="s">
        <v>2</v>
      </c>
      <c r="E1" s="3" t="s">
        <v>3</v>
      </c>
      <c r="F1" s="3" t="s">
        <v>70</v>
      </c>
      <c r="G1" s="3" t="s">
        <v>72</v>
      </c>
      <c r="H1" s="3" t="s">
        <v>4</v>
      </c>
      <c r="I1" s="3" t="s">
        <v>5</v>
      </c>
      <c r="J1" s="3" t="s">
        <v>68</v>
      </c>
      <c r="K1" s="3" t="s">
        <v>67</v>
      </c>
      <c r="L1" s="3" t="s">
        <v>227</v>
      </c>
      <c r="M1" s="3" t="s">
        <v>6</v>
      </c>
      <c r="N1" s="3" t="s">
        <v>65</v>
      </c>
      <c r="O1" s="3" t="s">
        <v>7</v>
      </c>
      <c r="P1" s="3" t="s">
        <v>8</v>
      </c>
      <c r="Q1" s="3" t="s">
        <v>73</v>
      </c>
      <c r="R1" s="3"/>
      <c r="S1" s="3"/>
      <c r="T1" s="8"/>
      <c r="X1" t="s">
        <v>74</v>
      </c>
      <c r="Y1" t="s">
        <v>75</v>
      </c>
      <c r="Z1" t="s">
        <v>76</v>
      </c>
      <c r="AA1" t="s">
        <v>64</v>
      </c>
      <c r="AB1" t="s">
        <v>66</v>
      </c>
      <c r="AC1" t="s">
        <v>226</v>
      </c>
      <c r="AD1" t="s">
        <v>71</v>
      </c>
    </row>
    <row r="2" spans="1:30">
      <c r="A2" s="4">
        <v>0</v>
      </c>
      <c r="B2" s="4">
        <v>0</v>
      </c>
      <c r="C2" s="4">
        <v>0</v>
      </c>
      <c r="D2" s="4">
        <v>1</v>
      </c>
      <c r="E2" s="4">
        <v>1</v>
      </c>
      <c r="F2" s="4">
        <v>130.5</v>
      </c>
      <c r="G2" s="5">
        <v>100.38461538461539</v>
      </c>
      <c r="H2" s="4">
        <v>1.3</v>
      </c>
      <c r="I2" s="4" t="s">
        <v>9</v>
      </c>
      <c r="J2" s="4">
        <v>0</v>
      </c>
      <c r="K2" s="4">
        <v>0</v>
      </c>
      <c r="L2" s="4">
        <v>1</v>
      </c>
      <c r="M2" s="4" t="s">
        <v>15</v>
      </c>
      <c r="N2" s="4">
        <v>0</v>
      </c>
      <c r="O2" s="4">
        <v>0</v>
      </c>
      <c r="P2" s="4" t="s">
        <v>11</v>
      </c>
      <c r="Q2" s="7" t="s">
        <v>77</v>
      </c>
      <c r="R2" s="4"/>
      <c r="S2" s="4"/>
      <c r="T2" s="9"/>
      <c r="X2">
        <v>38777</v>
      </c>
      <c r="Y2">
        <v>39262</v>
      </c>
      <c r="Z2" t="s">
        <v>78</v>
      </c>
      <c r="AA2">
        <v>485</v>
      </c>
      <c r="AB2">
        <v>1</v>
      </c>
      <c r="AC2">
        <f t="shared" ref="AC2:AC33" si="0">Age_at_event__days/365</f>
        <v>1.3287671232876712</v>
      </c>
      <c r="AD2">
        <f t="shared" ref="AD2:AD33" si="1">Vol/yr</f>
        <v>98.211340206185568</v>
      </c>
    </row>
    <row r="3" spans="1:30">
      <c r="A3" s="4">
        <v>1</v>
      </c>
      <c r="B3" s="4" t="s">
        <v>16</v>
      </c>
      <c r="C3" s="4">
        <v>1</v>
      </c>
      <c r="D3" s="4">
        <v>1</v>
      </c>
      <c r="E3" s="4">
        <v>1</v>
      </c>
      <c r="F3" s="4">
        <v>75</v>
      </c>
      <c r="G3" s="5"/>
      <c r="H3" s="4"/>
      <c r="I3" s="4" t="s">
        <v>9</v>
      </c>
      <c r="J3" s="4">
        <v>0</v>
      </c>
      <c r="K3" s="4" t="s">
        <v>11</v>
      </c>
      <c r="L3" s="4">
        <v>1</v>
      </c>
      <c r="M3" s="4" t="s">
        <v>17</v>
      </c>
      <c r="N3" s="4">
        <v>0</v>
      </c>
      <c r="O3" s="4">
        <v>1</v>
      </c>
      <c r="P3" s="4">
        <v>0</v>
      </c>
      <c r="Q3" s="7" t="s">
        <v>79</v>
      </c>
      <c r="R3" s="4"/>
      <c r="S3" s="4"/>
      <c r="T3" s="9"/>
      <c r="X3">
        <v>40246</v>
      </c>
      <c r="Y3">
        <v>40885</v>
      </c>
      <c r="Z3" t="s">
        <v>80</v>
      </c>
      <c r="AA3">
        <v>639</v>
      </c>
      <c r="AB3">
        <v>1</v>
      </c>
      <c r="AC3">
        <f t="shared" si="0"/>
        <v>1.7506849315068493</v>
      </c>
      <c r="AD3">
        <f t="shared" si="1"/>
        <v>42.840375586854456</v>
      </c>
    </row>
    <row r="4" spans="1:30">
      <c r="A4" s="4">
        <v>2</v>
      </c>
      <c r="B4" s="4">
        <v>0</v>
      </c>
      <c r="C4" s="4">
        <v>1</v>
      </c>
      <c r="D4" s="4">
        <v>1</v>
      </c>
      <c r="E4" s="4">
        <v>1</v>
      </c>
      <c r="F4" s="4">
        <v>11.1</v>
      </c>
      <c r="G4" s="4">
        <v>6.9374999999999991</v>
      </c>
      <c r="H4" s="4">
        <v>1.6</v>
      </c>
      <c r="I4" s="4" t="s">
        <v>10</v>
      </c>
      <c r="J4" s="4">
        <v>0</v>
      </c>
      <c r="K4" s="6"/>
      <c r="L4" s="4">
        <v>0</v>
      </c>
      <c r="M4" s="4"/>
      <c r="N4" s="4">
        <v>1</v>
      </c>
      <c r="O4" s="4">
        <v>1</v>
      </c>
      <c r="P4" s="4"/>
      <c r="Q4" s="7" t="s">
        <v>81</v>
      </c>
      <c r="R4" s="4"/>
      <c r="S4" s="4"/>
      <c r="T4" s="9"/>
      <c r="X4">
        <v>39246</v>
      </c>
      <c r="Y4">
        <v>40339.606249999997</v>
      </c>
      <c r="Z4" t="s">
        <v>82</v>
      </c>
      <c r="AA4">
        <v>1093.6062499999971</v>
      </c>
      <c r="AB4">
        <v>1</v>
      </c>
      <c r="AC4">
        <f t="shared" si="0"/>
        <v>2.996181506849307</v>
      </c>
      <c r="AD4">
        <f t="shared" si="1"/>
        <v>3.7047154768912587</v>
      </c>
    </row>
    <row r="5" spans="1:30">
      <c r="A5" s="4">
        <v>3</v>
      </c>
      <c r="B5" s="4">
        <v>0</v>
      </c>
      <c r="C5" s="4">
        <v>1</v>
      </c>
      <c r="D5" s="4">
        <v>1</v>
      </c>
      <c r="E5" s="4">
        <v>1</v>
      </c>
      <c r="F5" s="4">
        <v>11.8</v>
      </c>
      <c r="G5" s="5">
        <v>4.3703703703703702</v>
      </c>
      <c r="H5" s="4">
        <v>2.7</v>
      </c>
      <c r="I5" s="4" t="s">
        <v>9</v>
      </c>
      <c r="J5" s="4">
        <v>1</v>
      </c>
      <c r="K5" s="4">
        <v>0</v>
      </c>
      <c r="L5" s="4">
        <v>0</v>
      </c>
      <c r="M5" s="4"/>
      <c r="N5" s="4">
        <v>0</v>
      </c>
      <c r="O5" s="4">
        <v>1</v>
      </c>
      <c r="P5" s="4">
        <v>0</v>
      </c>
      <c r="Q5" s="7"/>
      <c r="R5" s="4"/>
      <c r="S5" s="4"/>
      <c r="T5" s="9"/>
      <c r="X5">
        <v>38392</v>
      </c>
      <c r="Y5">
        <v>39727.803472222222</v>
      </c>
      <c r="Z5" t="s">
        <v>83</v>
      </c>
      <c r="AA5">
        <v>1335.8034722222219</v>
      </c>
      <c r="AB5">
        <v>1</v>
      </c>
      <c r="AC5">
        <f t="shared" si="0"/>
        <v>3.6597355403348546</v>
      </c>
      <c r="AD5">
        <f t="shared" si="1"/>
        <v>3.2242766915667183</v>
      </c>
    </row>
    <row r="6" spans="1:30">
      <c r="A6" s="4">
        <v>4</v>
      </c>
      <c r="B6" s="4" t="s">
        <v>18</v>
      </c>
      <c r="C6" s="4">
        <v>1</v>
      </c>
      <c r="D6" s="4">
        <v>1</v>
      </c>
      <c r="E6" s="4">
        <v>1</v>
      </c>
      <c r="F6" s="4">
        <v>102</v>
      </c>
      <c r="G6" s="5"/>
      <c r="H6" s="4"/>
      <c r="I6" s="4" t="s">
        <v>10</v>
      </c>
      <c r="J6" s="4">
        <v>0</v>
      </c>
      <c r="K6" s="4">
        <v>0</v>
      </c>
      <c r="L6" s="4">
        <v>1</v>
      </c>
      <c r="M6" s="4" t="s">
        <v>12</v>
      </c>
      <c r="N6" s="4">
        <v>1</v>
      </c>
      <c r="O6" s="4">
        <v>1</v>
      </c>
      <c r="P6" s="4">
        <v>0</v>
      </c>
      <c r="Q6" s="7" t="s">
        <v>84</v>
      </c>
      <c r="R6" s="4"/>
      <c r="S6" s="4"/>
      <c r="T6" s="9"/>
      <c r="X6">
        <v>38154</v>
      </c>
      <c r="Y6">
        <v>39547.857638888891</v>
      </c>
      <c r="Z6" t="s">
        <v>85</v>
      </c>
      <c r="AA6">
        <v>1393.8576388888905</v>
      </c>
      <c r="AB6">
        <v>1</v>
      </c>
      <c r="AC6">
        <f t="shared" si="0"/>
        <v>3.8187880517503849</v>
      </c>
      <c r="AD6">
        <f t="shared" si="1"/>
        <v>26.710044814675467</v>
      </c>
    </row>
    <row r="7" spans="1:30">
      <c r="A7" s="4">
        <v>5</v>
      </c>
      <c r="B7" s="4">
        <v>0</v>
      </c>
      <c r="C7" s="4">
        <v>1</v>
      </c>
      <c r="D7" s="4">
        <v>1</v>
      </c>
      <c r="E7" s="4">
        <v>1</v>
      </c>
      <c r="F7" s="4">
        <v>48.1</v>
      </c>
      <c r="G7" s="5">
        <v>10.68888888888889</v>
      </c>
      <c r="H7" s="4">
        <v>4.5</v>
      </c>
      <c r="I7" s="4" t="s">
        <v>9</v>
      </c>
      <c r="J7" s="4">
        <v>1</v>
      </c>
      <c r="K7" s="4">
        <v>0</v>
      </c>
      <c r="L7" s="4">
        <v>0</v>
      </c>
      <c r="M7" s="4"/>
      <c r="N7" s="4">
        <v>0</v>
      </c>
      <c r="O7" s="4">
        <v>1</v>
      </c>
      <c r="P7" s="4">
        <v>0</v>
      </c>
      <c r="Q7" s="7" t="s">
        <v>86</v>
      </c>
      <c r="R7" s="4"/>
      <c r="S7" s="4"/>
      <c r="T7" s="9"/>
      <c r="X7">
        <v>38040</v>
      </c>
      <c r="Y7">
        <v>39643.904861111114</v>
      </c>
      <c r="Z7" t="s">
        <v>87</v>
      </c>
      <c r="AA7">
        <v>1603.9048611111139</v>
      </c>
      <c r="AB7">
        <v>1</v>
      </c>
      <c r="AC7">
        <f t="shared" si="0"/>
        <v>4.3942598934551063</v>
      </c>
      <c r="AD7">
        <f t="shared" si="1"/>
        <v>10.94609812943496</v>
      </c>
    </row>
    <row r="8" spans="1:30">
      <c r="A8" s="4">
        <v>6</v>
      </c>
      <c r="B8" s="4">
        <v>0</v>
      </c>
      <c r="C8" s="4">
        <v>1</v>
      </c>
      <c r="D8" s="4">
        <v>1</v>
      </c>
      <c r="E8" s="4">
        <v>1</v>
      </c>
      <c r="F8" s="4">
        <v>38.9</v>
      </c>
      <c r="G8" s="5">
        <v>5.1866666666666665</v>
      </c>
      <c r="H8" s="4">
        <v>7.5</v>
      </c>
      <c r="I8" s="4" t="s">
        <v>10</v>
      </c>
      <c r="J8" s="4">
        <v>1</v>
      </c>
      <c r="K8" s="4">
        <v>0</v>
      </c>
      <c r="L8" s="4">
        <v>0</v>
      </c>
      <c r="M8" s="4"/>
      <c r="N8" s="4">
        <v>1</v>
      </c>
      <c r="O8" s="4">
        <v>1</v>
      </c>
      <c r="P8" s="4">
        <v>0</v>
      </c>
      <c r="Q8" s="7"/>
      <c r="R8" s="4"/>
      <c r="S8" s="4"/>
      <c r="T8" s="9"/>
      <c r="X8">
        <v>36702</v>
      </c>
      <c r="Y8">
        <v>38393</v>
      </c>
      <c r="Z8" t="s">
        <v>88</v>
      </c>
      <c r="AA8">
        <v>1691</v>
      </c>
      <c r="AB8">
        <v>1</v>
      </c>
      <c r="AC8">
        <f t="shared" si="0"/>
        <v>4.6328767123287671</v>
      </c>
      <c r="AD8">
        <f t="shared" si="1"/>
        <v>8.3965109402720284</v>
      </c>
    </row>
    <row r="9" spans="1:30">
      <c r="A9" s="4">
        <v>7</v>
      </c>
      <c r="B9" s="4">
        <v>0</v>
      </c>
      <c r="C9" s="4">
        <v>1</v>
      </c>
      <c r="D9" s="4">
        <v>1</v>
      </c>
      <c r="E9" s="4">
        <v>1</v>
      </c>
      <c r="F9" s="4">
        <v>52.7</v>
      </c>
      <c r="G9" s="5">
        <v>26.35</v>
      </c>
      <c r="H9" s="4">
        <v>2</v>
      </c>
      <c r="I9" s="4" t="s">
        <v>10</v>
      </c>
      <c r="J9" s="4">
        <v>0</v>
      </c>
      <c r="K9" s="4">
        <v>0</v>
      </c>
      <c r="L9" s="4">
        <v>1</v>
      </c>
      <c r="M9" s="4" t="s">
        <v>13</v>
      </c>
      <c r="N9" s="4">
        <v>1</v>
      </c>
      <c r="O9" s="4"/>
      <c r="P9" s="4">
        <v>0</v>
      </c>
      <c r="Q9" s="7"/>
      <c r="R9" s="4"/>
      <c r="S9" s="4"/>
      <c r="T9" s="9"/>
      <c r="X9">
        <v>40442</v>
      </c>
      <c r="Y9">
        <v>42350.474305555559</v>
      </c>
      <c r="Z9" t="s">
        <v>89</v>
      </c>
      <c r="AA9">
        <v>1908.4743055555591</v>
      </c>
      <c r="AB9">
        <v>1</v>
      </c>
      <c r="AC9">
        <f t="shared" si="0"/>
        <v>5.2286967275494769</v>
      </c>
      <c r="AD9">
        <f t="shared" si="1"/>
        <v>10.07899343680214</v>
      </c>
    </row>
    <row r="10" spans="1:30">
      <c r="A10" s="4">
        <v>8</v>
      </c>
      <c r="B10" s="4" t="s">
        <v>19</v>
      </c>
      <c r="C10" s="4">
        <v>1</v>
      </c>
      <c r="D10" s="4">
        <v>1</v>
      </c>
      <c r="E10" s="4">
        <v>1</v>
      </c>
      <c r="F10" s="4">
        <v>75</v>
      </c>
      <c r="G10" s="5"/>
      <c r="H10" s="4"/>
      <c r="I10" s="4" t="s">
        <v>9</v>
      </c>
      <c r="J10" s="4">
        <v>1</v>
      </c>
      <c r="K10" s="4">
        <v>0</v>
      </c>
      <c r="L10" s="4">
        <v>1</v>
      </c>
      <c r="M10" s="4" t="s">
        <v>20</v>
      </c>
      <c r="N10" s="4">
        <v>1</v>
      </c>
      <c r="O10" s="4"/>
      <c r="P10" s="4" t="s">
        <v>11</v>
      </c>
      <c r="Q10" s="7" t="s">
        <v>90</v>
      </c>
      <c r="R10" s="4"/>
      <c r="S10" s="4"/>
      <c r="T10" s="9"/>
      <c r="X10">
        <v>39620</v>
      </c>
      <c r="Y10">
        <v>41793</v>
      </c>
      <c r="Z10" t="s">
        <v>91</v>
      </c>
      <c r="AA10">
        <v>2173</v>
      </c>
      <c r="AB10">
        <v>1</v>
      </c>
      <c r="AC10">
        <f t="shared" si="0"/>
        <v>5.9534246575342467</v>
      </c>
      <c r="AD10">
        <f t="shared" si="1"/>
        <v>12.597791072250345</v>
      </c>
    </row>
    <row r="11" spans="1:30">
      <c r="A11" s="4">
        <v>9</v>
      </c>
      <c r="B11" s="4">
        <v>0</v>
      </c>
      <c r="C11" s="4">
        <v>1</v>
      </c>
      <c r="D11" s="4">
        <v>1</v>
      </c>
      <c r="E11" s="4">
        <v>1</v>
      </c>
      <c r="F11" s="4">
        <v>98</v>
      </c>
      <c r="G11" s="5">
        <v>16.333333333333332</v>
      </c>
      <c r="H11" s="4">
        <v>6</v>
      </c>
      <c r="I11" s="4" t="s">
        <v>10</v>
      </c>
      <c r="J11" s="4">
        <v>0</v>
      </c>
      <c r="K11" s="4">
        <v>0</v>
      </c>
      <c r="L11" s="4">
        <v>1</v>
      </c>
      <c r="M11" s="4" t="s">
        <v>21</v>
      </c>
      <c r="N11" s="4">
        <v>1</v>
      </c>
      <c r="O11" s="4">
        <v>1</v>
      </c>
      <c r="P11" s="4"/>
      <c r="Q11" s="7"/>
      <c r="R11" s="4"/>
      <c r="S11" s="4"/>
      <c r="T11" s="9"/>
      <c r="X11">
        <v>39240</v>
      </c>
      <c r="Y11">
        <v>41509.990277777775</v>
      </c>
      <c r="Z11" t="s">
        <v>92</v>
      </c>
      <c r="AA11">
        <v>2269.9902777777752</v>
      </c>
      <c r="AB11">
        <v>1</v>
      </c>
      <c r="AC11">
        <f t="shared" si="0"/>
        <v>6.2191514459665074</v>
      </c>
      <c r="AD11">
        <f t="shared" si="1"/>
        <v>15.757776740355611</v>
      </c>
    </row>
    <row r="12" spans="1:30">
      <c r="A12" s="4">
        <v>10</v>
      </c>
      <c r="B12" s="4" t="s">
        <v>22</v>
      </c>
      <c r="C12" s="4">
        <v>1</v>
      </c>
      <c r="D12" s="4">
        <v>1</v>
      </c>
      <c r="E12" s="4">
        <v>1</v>
      </c>
      <c r="F12" s="4">
        <v>32.4</v>
      </c>
      <c r="G12" s="5"/>
      <c r="H12" s="4"/>
      <c r="I12" s="4" t="s">
        <v>9</v>
      </c>
      <c r="J12" s="4">
        <v>1</v>
      </c>
      <c r="K12" s="4">
        <v>0</v>
      </c>
      <c r="L12" s="4">
        <v>0</v>
      </c>
      <c r="M12" s="4"/>
      <c r="N12" s="4">
        <v>0</v>
      </c>
      <c r="O12" s="4">
        <v>1</v>
      </c>
      <c r="P12" s="4">
        <v>0</v>
      </c>
      <c r="Q12" s="7" t="s">
        <v>93</v>
      </c>
      <c r="R12" s="4"/>
      <c r="S12" s="4"/>
      <c r="T12" s="9"/>
      <c r="X12">
        <v>35920</v>
      </c>
      <c r="Y12">
        <v>38218</v>
      </c>
      <c r="Z12" t="s">
        <v>94</v>
      </c>
      <c r="AA12">
        <v>2298</v>
      </c>
      <c r="AB12">
        <v>1</v>
      </c>
      <c r="AC12">
        <f t="shared" si="0"/>
        <v>6.2958904109589042</v>
      </c>
      <c r="AD12">
        <f t="shared" si="1"/>
        <v>5.14621409921671</v>
      </c>
    </row>
    <row r="13" spans="1:30">
      <c r="A13" s="4">
        <v>11</v>
      </c>
      <c r="B13" s="4">
        <v>0</v>
      </c>
      <c r="C13" s="4">
        <v>1</v>
      </c>
      <c r="D13" s="4">
        <v>1</v>
      </c>
      <c r="E13" s="4">
        <v>1</v>
      </c>
      <c r="F13" s="4">
        <v>19</v>
      </c>
      <c r="G13" s="5">
        <v>4.75</v>
      </c>
      <c r="H13" s="4">
        <v>4</v>
      </c>
      <c r="I13" s="4" t="s">
        <v>10</v>
      </c>
      <c r="J13" s="4">
        <v>1</v>
      </c>
      <c r="K13" s="4">
        <v>0</v>
      </c>
      <c r="L13" s="4">
        <v>0</v>
      </c>
      <c r="M13" s="4"/>
      <c r="N13" s="4">
        <v>0</v>
      </c>
      <c r="O13" s="4">
        <v>1</v>
      </c>
      <c r="P13" s="4"/>
      <c r="Q13" s="7">
        <v>1</v>
      </c>
      <c r="R13" s="4"/>
      <c r="S13" s="4"/>
      <c r="T13" s="9"/>
      <c r="X13">
        <v>38929</v>
      </c>
      <c r="Y13">
        <v>41319.029861111114</v>
      </c>
      <c r="Z13" t="s">
        <v>95</v>
      </c>
      <c r="AA13">
        <v>2390.0298611111139</v>
      </c>
      <c r="AB13">
        <v>1</v>
      </c>
      <c r="AC13">
        <f t="shared" si="0"/>
        <v>6.5480270167427781</v>
      </c>
      <c r="AD13">
        <f t="shared" si="1"/>
        <v>2.9016373865621703</v>
      </c>
    </row>
    <row r="14" spans="1:30">
      <c r="A14" s="4">
        <v>12</v>
      </c>
      <c r="B14" s="4">
        <v>0</v>
      </c>
      <c r="C14" s="4">
        <v>0</v>
      </c>
      <c r="D14" s="4">
        <v>0</v>
      </c>
      <c r="E14" s="4">
        <v>1</v>
      </c>
      <c r="F14" s="4">
        <v>13</v>
      </c>
      <c r="G14" s="4">
        <v>4.6428571428571432</v>
      </c>
      <c r="H14" s="4">
        <v>2.8</v>
      </c>
      <c r="I14" s="4" t="s">
        <v>10</v>
      </c>
      <c r="J14" s="4">
        <v>1</v>
      </c>
      <c r="K14" s="6">
        <v>0</v>
      </c>
      <c r="L14" s="6">
        <v>0</v>
      </c>
      <c r="M14" s="4"/>
      <c r="N14" s="4">
        <v>1</v>
      </c>
      <c r="O14" s="4">
        <v>1</v>
      </c>
      <c r="P14" s="4" t="s">
        <v>11</v>
      </c>
      <c r="Q14" s="7"/>
      <c r="R14" s="4"/>
      <c r="S14" s="4"/>
      <c r="T14" s="9"/>
      <c r="X14">
        <v>37685</v>
      </c>
      <c r="Y14">
        <v>40164.107638888891</v>
      </c>
      <c r="Z14" t="s">
        <v>96</v>
      </c>
      <c r="AA14">
        <v>2479.1076388888905</v>
      </c>
      <c r="AB14">
        <v>1</v>
      </c>
      <c r="AC14">
        <f t="shared" si="0"/>
        <v>6.7920757229832613</v>
      </c>
      <c r="AD14">
        <f t="shared" si="1"/>
        <v>1.9139951511450541</v>
      </c>
    </row>
    <row r="15" spans="1:30">
      <c r="A15" s="4">
        <v>13</v>
      </c>
      <c r="B15" s="4">
        <v>0</v>
      </c>
      <c r="C15" s="4">
        <v>1</v>
      </c>
      <c r="D15" s="4">
        <v>1</v>
      </c>
      <c r="E15" s="4">
        <v>1</v>
      </c>
      <c r="F15" s="4">
        <v>33.9</v>
      </c>
      <c r="G15" s="5">
        <v>30.818181818181813</v>
      </c>
      <c r="H15" s="4">
        <v>1.1000000000000001</v>
      </c>
      <c r="I15" s="4" t="s">
        <v>9</v>
      </c>
      <c r="J15" s="4">
        <v>0</v>
      </c>
      <c r="K15" s="4">
        <v>1</v>
      </c>
      <c r="L15" s="4">
        <v>1</v>
      </c>
      <c r="M15" s="4" t="s">
        <v>23</v>
      </c>
      <c r="N15" s="4">
        <v>0</v>
      </c>
      <c r="O15" s="4"/>
      <c r="P15" s="4">
        <v>0</v>
      </c>
      <c r="Q15" s="7"/>
      <c r="R15" s="4"/>
      <c r="S15" s="4"/>
      <c r="T15" s="9"/>
      <c r="X15">
        <v>39531</v>
      </c>
      <c r="Y15">
        <v>42076</v>
      </c>
      <c r="Z15" t="s">
        <v>97</v>
      </c>
      <c r="AA15">
        <v>2545</v>
      </c>
      <c r="AB15">
        <v>1</v>
      </c>
      <c r="AC15">
        <f t="shared" si="0"/>
        <v>6.9726027397260273</v>
      </c>
      <c r="AD15">
        <f t="shared" si="1"/>
        <v>4.8618860510805497</v>
      </c>
    </row>
    <row r="16" spans="1:30">
      <c r="A16" s="4">
        <v>14</v>
      </c>
      <c r="B16" s="4">
        <v>0</v>
      </c>
      <c r="C16" s="4">
        <v>1</v>
      </c>
      <c r="D16" s="4">
        <v>1</v>
      </c>
      <c r="E16" s="4">
        <v>1</v>
      </c>
      <c r="F16" s="4">
        <v>54</v>
      </c>
      <c r="G16" s="5">
        <v>6.5060240963855414</v>
      </c>
      <c r="H16" s="4">
        <v>8.3000000000000007</v>
      </c>
      <c r="I16" s="4" t="s">
        <v>10</v>
      </c>
      <c r="J16" s="4">
        <v>1</v>
      </c>
      <c r="K16" s="4">
        <v>0</v>
      </c>
      <c r="L16" s="4">
        <v>0</v>
      </c>
      <c r="M16" s="4"/>
      <c r="N16" s="4">
        <v>1</v>
      </c>
      <c r="O16" s="4">
        <v>1</v>
      </c>
      <c r="P16" s="4">
        <v>0</v>
      </c>
      <c r="Q16" s="7"/>
      <c r="R16" s="4"/>
      <c r="S16" s="4"/>
      <c r="T16" s="9"/>
      <c r="X16">
        <v>36202</v>
      </c>
      <c r="Y16">
        <v>38859</v>
      </c>
      <c r="Z16" t="s">
        <v>98</v>
      </c>
      <c r="AA16">
        <v>2657</v>
      </c>
      <c r="AB16">
        <v>1</v>
      </c>
      <c r="AC16">
        <f t="shared" si="0"/>
        <v>7.279452054794521</v>
      </c>
      <c r="AD16">
        <f t="shared" si="1"/>
        <v>7.4181407602559277</v>
      </c>
    </row>
    <row r="17" spans="1:30">
      <c r="A17" s="4">
        <v>15</v>
      </c>
      <c r="B17" s="4">
        <v>0</v>
      </c>
      <c r="C17" s="4">
        <v>0</v>
      </c>
      <c r="D17" s="4">
        <v>0</v>
      </c>
      <c r="E17" s="4">
        <v>1</v>
      </c>
      <c r="F17" s="4">
        <v>14.4</v>
      </c>
      <c r="G17" s="5">
        <v>9.6</v>
      </c>
      <c r="H17" s="4">
        <v>1.5</v>
      </c>
      <c r="I17" s="4" t="s">
        <v>10</v>
      </c>
      <c r="J17" s="4">
        <v>1</v>
      </c>
      <c r="K17" s="4">
        <v>0</v>
      </c>
      <c r="L17" s="4">
        <v>0</v>
      </c>
      <c r="M17" s="4"/>
      <c r="N17" s="4">
        <v>1</v>
      </c>
      <c r="O17" s="4">
        <v>1</v>
      </c>
      <c r="P17" s="4" t="s">
        <v>11</v>
      </c>
      <c r="Q17" s="7"/>
      <c r="R17" s="4"/>
      <c r="S17" s="4"/>
      <c r="T17" s="9"/>
      <c r="X17">
        <v>37675</v>
      </c>
      <c r="Y17">
        <v>40362.859027777777</v>
      </c>
      <c r="Z17" t="s">
        <v>99</v>
      </c>
      <c r="AA17">
        <v>2687.8590277777766</v>
      </c>
      <c r="AB17">
        <v>1</v>
      </c>
      <c r="AC17">
        <f t="shared" si="0"/>
        <v>7.3639973363774702</v>
      </c>
      <c r="AD17">
        <f t="shared" si="1"/>
        <v>1.9554596969862175</v>
      </c>
    </row>
    <row r="18" spans="1:30">
      <c r="A18" s="4">
        <v>16</v>
      </c>
      <c r="B18" s="4">
        <v>0</v>
      </c>
      <c r="C18" s="4">
        <v>0</v>
      </c>
      <c r="D18" s="4">
        <v>1</v>
      </c>
      <c r="E18" s="4">
        <v>1</v>
      </c>
      <c r="F18" s="4">
        <v>45</v>
      </c>
      <c r="G18" s="5">
        <v>11.538461538461538</v>
      </c>
      <c r="H18" s="4">
        <v>3.9</v>
      </c>
      <c r="I18" s="4" t="s">
        <v>9</v>
      </c>
      <c r="J18" s="4">
        <v>1</v>
      </c>
      <c r="K18" s="4">
        <v>0</v>
      </c>
      <c r="L18" s="4">
        <v>0</v>
      </c>
      <c r="M18" s="4"/>
      <c r="N18" s="4">
        <v>0</v>
      </c>
      <c r="O18" s="4">
        <v>1</v>
      </c>
      <c r="P18" s="4" t="s">
        <v>11</v>
      </c>
      <c r="Q18" s="7"/>
      <c r="R18" s="4"/>
      <c r="S18" s="4"/>
      <c r="T18" s="9"/>
      <c r="X18">
        <v>38850</v>
      </c>
      <c r="Y18">
        <v>41704</v>
      </c>
      <c r="Z18" t="s">
        <v>100</v>
      </c>
      <c r="AA18">
        <v>2854</v>
      </c>
      <c r="AB18">
        <v>1</v>
      </c>
      <c r="AC18">
        <f t="shared" si="0"/>
        <v>7.8191780821917805</v>
      </c>
      <c r="AD18">
        <f t="shared" si="1"/>
        <v>5.7550805886475125</v>
      </c>
    </row>
    <row r="19" spans="1:30">
      <c r="A19" s="4">
        <v>17</v>
      </c>
      <c r="B19" s="4">
        <v>0</v>
      </c>
      <c r="C19" s="4">
        <v>1</v>
      </c>
      <c r="D19" s="4">
        <v>1</v>
      </c>
      <c r="E19" s="4">
        <v>1</v>
      </c>
      <c r="F19" s="4">
        <v>41.8</v>
      </c>
      <c r="G19" s="5">
        <v>14.121621621621621</v>
      </c>
      <c r="H19" s="4">
        <v>2.96</v>
      </c>
      <c r="I19" s="4" t="s">
        <v>9</v>
      </c>
      <c r="J19" s="4">
        <v>1</v>
      </c>
      <c r="K19" s="4" t="s">
        <v>11</v>
      </c>
      <c r="L19" s="4">
        <v>0</v>
      </c>
      <c r="M19" s="4">
        <v>0</v>
      </c>
      <c r="N19" s="4">
        <v>1</v>
      </c>
      <c r="O19" s="4"/>
      <c r="P19" s="4" t="s">
        <v>11</v>
      </c>
      <c r="Q19" s="7" t="s">
        <v>101</v>
      </c>
      <c r="R19" s="4"/>
      <c r="S19" s="4"/>
      <c r="T19" s="9"/>
      <c r="X19">
        <v>39266</v>
      </c>
      <c r="Y19">
        <v>42124</v>
      </c>
      <c r="Z19" t="s">
        <v>102</v>
      </c>
      <c r="AA19">
        <v>2858</v>
      </c>
      <c r="AB19">
        <v>1</v>
      </c>
      <c r="AC19">
        <f t="shared" si="0"/>
        <v>7.8301369863013699</v>
      </c>
      <c r="AD19">
        <f t="shared" si="1"/>
        <v>5.3383484954513643</v>
      </c>
    </row>
    <row r="20" spans="1:30">
      <c r="A20" s="4">
        <v>18</v>
      </c>
      <c r="B20" s="4" t="s">
        <v>24</v>
      </c>
      <c r="C20" s="4">
        <v>1</v>
      </c>
      <c r="D20" s="4">
        <v>1</v>
      </c>
      <c r="E20" s="4">
        <v>1</v>
      </c>
      <c r="F20" s="4">
        <v>39.200000000000003</v>
      </c>
      <c r="G20" s="5">
        <v>5.3698630136986303</v>
      </c>
      <c r="H20" s="4">
        <v>7.3</v>
      </c>
      <c r="I20" s="4" t="s">
        <v>9</v>
      </c>
      <c r="J20" s="4">
        <v>1</v>
      </c>
      <c r="K20" s="4">
        <v>1</v>
      </c>
      <c r="L20" s="4">
        <v>0</v>
      </c>
      <c r="M20" s="4"/>
      <c r="N20" s="4">
        <v>0</v>
      </c>
      <c r="O20" s="4">
        <v>1</v>
      </c>
      <c r="P20" s="4">
        <v>0</v>
      </c>
      <c r="Q20" s="7" t="s">
        <v>103</v>
      </c>
      <c r="R20" s="4"/>
      <c r="S20" s="4"/>
      <c r="T20" s="9"/>
      <c r="X20">
        <v>38013</v>
      </c>
      <c r="Y20">
        <v>40879.756944444445</v>
      </c>
      <c r="Z20" t="s">
        <v>104</v>
      </c>
      <c r="AA20">
        <v>2866.7569444444453</v>
      </c>
      <c r="AB20">
        <v>1</v>
      </c>
      <c r="AC20">
        <f t="shared" si="0"/>
        <v>7.8541286149162888</v>
      </c>
      <c r="AD20">
        <f t="shared" si="1"/>
        <v>4.9910056127108389</v>
      </c>
    </row>
    <row r="21" spans="1:30">
      <c r="A21" s="4">
        <v>19</v>
      </c>
      <c r="B21" s="4">
        <v>0</v>
      </c>
      <c r="C21" s="4">
        <v>1</v>
      </c>
      <c r="D21" s="4">
        <v>1</v>
      </c>
      <c r="E21" s="4">
        <v>1</v>
      </c>
      <c r="F21" s="4">
        <v>131</v>
      </c>
      <c r="G21" s="5">
        <v>65.5</v>
      </c>
      <c r="H21" s="4">
        <v>2</v>
      </c>
      <c r="I21" s="4" t="s">
        <v>10</v>
      </c>
      <c r="J21" s="4">
        <v>1</v>
      </c>
      <c r="K21" s="4">
        <v>0</v>
      </c>
      <c r="L21" s="4">
        <v>1</v>
      </c>
      <c r="M21" s="4" t="s">
        <v>25</v>
      </c>
      <c r="N21" s="4">
        <v>0</v>
      </c>
      <c r="O21" s="4">
        <v>1</v>
      </c>
      <c r="P21" s="4"/>
      <c r="Q21" s="7" t="s">
        <v>105</v>
      </c>
      <c r="R21" s="4"/>
      <c r="S21" s="4"/>
      <c r="T21" s="9"/>
      <c r="X21">
        <v>38455</v>
      </c>
      <c r="Y21">
        <v>41346.063194444447</v>
      </c>
      <c r="Z21" t="s">
        <v>106</v>
      </c>
      <c r="AA21">
        <v>2891.0631944444467</v>
      </c>
      <c r="AB21">
        <v>1</v>
      </c>
      <c r="AC21">
        <f t="shared" si="0"/>
        <v>7.9207210806697166</v>
      </c>
      <c r="AD21">
        <f t="shared" si="1"/>
        <v>16.538898247496885</v>
      </c>
    </row>
    <row r="22" spans="1:30">
      <c r="A22" s="4">
        <v>20</v>
      </c>
      <c r="B22" s="4" t="s">
        <v>26</v>
      </c>
      <c r="C22" s="4">
        <v>1</v>
      </c>
      <c r="D22" s="4">
        <v>1</v>
      </c>
      <c r="E22" s="4">
        <v>1</v>
      </c>
      <c r="F22" s="4">
        <v>28</v>
      </c>
      <c r="G22" s="5"/>
      <c r="H22" s="4"/>
      <c r="I22" s="4" t="s">
        <v>10</v>
      </c>
      <c r="J22" s="4">
        <v>1</v>
      </c>
      <c r="K22" s="4">
        <v>0</v>
      </c>
      <c r="L22" s="4">
        <v>0</v>
      </c>
      <c r="M22" s="4"/>
      <c r="N22" s="4">
        <v>1</v>
      </c>
      <c r="O22" s="4">
        <v>1</v>
      </c>
      <c r="P22" s="4"/>
      <c r="Q22" s="7" t="s">
        <v>107</v>
      </c>
      <c r="R22" s="4"/>
      <c r="S22" s="4"/>
      <c r="T22" s="9"/>
      <c r="X22">
        <v>38480</v>
      </c>
      <c r="Y22">
        <v>41475.179861111108</v>
      </c>
      <c r="Z22" t="s">
        <v>108</v>
      </c>
      <c r="AA22">
        <v>2995.179861111108</v>
      </c>
      <c r="AB22">
        <v>1</v>
      </c>
      <c r="AC22">
        <f t="shared" si="0"/>
        <v>8.2059722222222131</v>
      </c>
      <c r="AD22">
        <f t="shared" si="1"/>
        <v>3.4121490107137453</v>
      </c>
    </row>
    <row r="23" spans="1:30">
      <c r="A23" s="4">
        <v>21</v>
      </c>
      <c r="B23" s="4">
        <v>0</v>
      </c>
      <c r="C23" s="4">
        <v>1</v>
      </c>
      <c r="D23" s="4">
        <v>1</v>
      </c>
      <c r="E23" s="4">
        <v>1</v>
      </c>
      <c r="F23" s="4">
        <v>97</v>
      </c>
      <c r="G23" s="5">
        <v>107.77777777777777</v>
      </c>
      <c r="H23" s="4">
        <v>0.9</v>
      </c>
      <c r="I23" s="4" t="s">
        <v>9</v>
      </c>
      <c r="J23" s="4">
        <v>0</v>
      </c>
      <c r="K23" s="4">
        <v>0</v>
      </c>
      <c r="L23" s="4">
        <v>1</v>
      </c>
      <c r="M23" s="4" t="s">
        <v>27</v>
      </c>
      <c r="N23" s="4">
        <v>0</v>
      </c>
      <c r="O23" s="4">
        <v>1</v>
      </c>
      <c r="P23" s="4"/>
      <c r="Q23" s="7" t="s">
        <v>109</v>
      </c>
      <c r="R23" s="4"/>
      <c r="S23" s="4"/>
      <c r="T23" s="9"/>
      <c r="X23">
        <v>37323</v>
      </c>
      <c r="Y23">
        <v>40376.338888888888</v>
      </c>
      <c r="Z23" t="s">
        <v>110</v>
      </c>
      <c r="AA23">
        <v>3053.3388888888876</v>
      </c>
      <c r="AB23">
        <v>1</v>
      </c>
      <c r="AC23">
        <f t="shared" si="0"/>
        <v>8.3653120243531163</v>
      </c>
      <c r="AD23">
        <f t="shared" si="1"/>
        <v>11.595502919390619</v>
      </c>
    </row>
    <row r="24" spans="1:30">
      <c r="A24" s="4">
        <v>22</v>
      </c>
      <c r="B24" s="4" t="s">
        <v>11</v>
      </c>
      <c r="C24" s="4">
        <v>0</v>
      </c>
      <c r="D24" s="4">
        <v>0</v>
      </c>
      <c r="E24" s="4">
        <v>1</v>
      </c>
      <c r="F24" s="4">
        <v>24</v>
      </c>
      <c r="G24" s="5" t="e">
        <v>#VALUE!</v>
      </c>
      <c r="H24" s="4" t="s">
        <v>28</v>
      </c>
      <c r="I24" s="4" t="s">
        <v>9</v>
      </c>
      <c r="J24" s="4">
        <v>1</v>
      </c>
      <c r="K24" s="4">
        <v>1</v>
      </c>
      <c r="L24" s="4">
        <v>1</v>
      </c>
      <c r="M24" s="4" t="s">
        <v>29</v>
      </c>
      <c r="N24" s="4">
        <v>1</v>
      </c>
      <c r="O24" s="4"/>
      <c r="P24" s="4" t="s">
        <v>11</v>
      </c>
      <c r="Q24" s="7"/>
      <c r="R24" s="4"/>
      <c r="S24" s="4"/>
      <c r="T24" s="9"/>
      <c r="X24">
        <v>39185</v>
      </c>
      <c r="Y24">
        <v>42280.793749999997</v>
      </c>
      <c r="Z24" t="s">
        <v>111</v>
      </c>
      <c r="AA24">
        <v>3095.7937499999971</v>
      </c>
      <c r="AB24">
        <v>1</v>
      </c>
      <c r="AC24">
        <f t="shared" si="0"/>
        <v>8.4816267123287599</v>
      </c>
      <c r="AD24">
        <f t="shared" si="1"/>
        <v>2.8296458703038625</v>
      </c>
    </row>
    <row r="25" spans="1:30">
      <c r="A25" s="4">
        <v>23</v>
      </c>
      <c r="B25" s="4">
        <v>0</v>
      </c>
      <c r="C25" s="4">
        <v>0</v>
      </c>
      <c r="D25" s="4">
        <v>0</v>
      </c>
      <c r="E25" s="4">
        <v>1</v>
      </c>
      <c r="F25" s="4">
        <v>53</v>
      </c>
      <c r="G25" s="4">
        <v>6.0227272727272725</v>
      </c>
      <c r="H25" s="4">
        <v>8.8000000000000007</v>
      </c>
      <c r="I25" s="4" t="s">
        <v>10</v>
      </c>
      <c r="J25" s="4">
        <v>1</v>
      </c>
      <c r="K25" s="6">
        <v>1</v>
      </c>
      <c r="L25" s="6">
        <v>0</v>
      </c>
      <c r="M25" s="4"/>
      <c r="N25" s="4">
        <v>0</v>
      </c>
      <c r="O25" s="4">
        <v>1</v>
      </c>
      <c r="P25" s="4" t="s">
        <v>11</v>
      </c>
      <c r="Q25" s="7" t="s">
        <v>112</v>
      </c>
      <c r="R25" s="4"/>
      <c r="S25" s="4"/>
      <c r="T25" s="9"/>
      <c r="X25">
        <v>37104</v>
      </c>
      <c r="Y25">
        <v>40221.916666666664</v>
      </c>
      <c r="Z25" t="s">
        <v>113</v>
      </c>
      <c r="AA25">
        <v>3117.9166666666642</v>
      </c>
      <c r="AB25">
        <v>1</v>
      </c>
      <c r="AC25">
        <f t="shared" si="0"/>
        <v>8.5422374429223673</v>
      </c>
      <c r="AD25">
        <f t="shared" si="1"/>
        <v>6.2044634504877774</v>
      </c>
    </row>
    <row r="26" spans="1:30">
      <c r="A26" s="4">
        <v>24</v>
      </c>
      <c r="B26" s="4">
        <v>0</v>
      </c>
      <c r="C26" s="4">
        <v>0</v>
      </c>
      <c r="D26" s="4">
        <v>0</v>
      </c>
      <c r="E26" s="4">
        <v>1</v>
      </c>
      <c r="F26" s="4">
        <v>9</v>
      </c>
      <c r="G26" s="5">
        <v>4.5</v>
      </c>
      <c r="H26" s="4">
        <v>2</v>
      </c>
      <c r="I26" s="4" t="s">
        <v>9</v>
      </c>
      <c r="J26" s="4">
        <v>0</v>
      </c>
      <c r="K26" s="4">
        <v>1</v>
      </c>
      <c r="L26" s="4">
        <v>0</v>
      </c>
      <c r="M26" s="4"/>
      <c r="N26" s="4">
        <v>1</v>
      </c>
      <c r="O26" s="4">
        <v>1</v>
      </c>
      <c r="P26" s="4" t="s">
        <v>11</v>
      </c>
      <c r="Q26" s="7"/>
      <c r="R26" s="4"/>
      <c r="S26" s="4"/>
      <c r="T26" s="9"/>
      <c r="X26">
        <v>38251</v>
      </c>
      <c r="Y26">
        <v>41399.801388888889</v>
      </c>
      <c r="Z26" t="s">
        <v>114</v>
      </c>
      <c r="AA26">
        <v>3148.8013888888891</v>
      </c>
      <c r="AB26">
        <v>1</v>
      </c>
      <c r="AC26">
        <f t="shared" si="0"/>
        <v>8.6268531202435312</v>
      </c>
      <c r="AD26">
        <f t="shared" si="1"/>
        <v>1.0432541130068451</v>
      </c>
    </row>
    <row r="27" spans="1:30">
      <c r="A27" s="4">
        <v>25</v>
      </c>
      <c r="B27" s="4">
        <v>0</v>
      </c>
      <c r="C27" s="4">
        <v>0</v>
      </c>
      <c r="D27" s="4">
        <v>0</v>
      </c>
      <c r="E27" s="4">
        <v>1</v>
      </c>
      <c r="F27" s="4">
        <v>32</v>
      </c>
      <c r="G27" s="5">
        <v>4.0506329113924044</v>
      </c>
      <c r="H27" s="4">
        <v>7.9</v>
      </c>
      <c r="I27" s="4" t="s">
        <v>9</v>
      </c>
      <c r="J27" s="4">
        <v>1</v>
      </c>
      <c r="K27" s="4">
        <v>1</v>
      </c>
      <c r="L27" s="4">
        <v>0</v>
      </c>
      <c r="M27" s="4"/>
      <c r="N27" s="4">
        <v>1</v>
      </c>
      <c r="O27" s="4">
        <v>1</v>
      </c>
      <c r="P27" s="4" t="s">
        <v>11</v>
      </c>
      <c r="Q27" s="7" t="s">
        <v>115</v>
      </c>
      <c r="R27" s="4"/>
      <c r="S27" s="4"/>
      <c r="T27" s="9"/>
      <c r="X27">
        <v>36421</v>
      </c>
      <c r="Y27">
        <v>39618</v>
      </c>
      <c r="Z27" t="s">
        <v>116</v>
      </c>
      <c r="AA27">
        <v>3197</v>
      </c>
      <c r="AB27">
        <v>1</v>
      </c>
      <c r="AC27">
        <f t="shared" si="0"/>
        <v>8.7589041095890412</v>
      </c>
      <c r="AD27">
        <f t="shared" si="1"/>
        <v>3.6534250860181419</v>
      </c>
    </row>
    <row r="28" spans="1:30">
      <c r="A28" s="4">
        <v>26</v>
      </c>
      <c r="B28" s="4">
        <v>0</v>
      </c>
      <c r="C28" s="4">
        <v>1</v>
      </c>
      <c r="D28" s="4">
        <v>1</v>
      </c>
      <c r="E28" s="4">
        <v>1</v>
      </c>
      <c r="F28" s="4">
        <v>128</v>
      </c>
      <c r="G28" s="5">
        <v>64</v>
      </c>
      <c r="H28" s="4">
        <v>2</v>
      </c>
      <c r="I28" s="4" t="s">
        <v>9</v>
      </c>
      <c r="J28" s="4">
        <v>0</v>
      </c>
      <c r="K28" s="4">
        <v>1</v>
      </c>
      <c r="L28" s="4">
        <v>1</v>
      </c>
      <c r="M28" s="4" t="s">
        <v>30</v>
      </c>
      <c r="N28" s="4">
        <v>0</v>
      </c>
      <c r="O28" s="4">
        <v>1</v>
      </c>
      <c r="P28" s="4"/>
      <c r="Q28" s="7"/>
      <c r="R28" s="4"/>
      <c r="S28" s="4"/>
      <c r="T28" s="9"/>
      <c r="X28">
        <v>37934</v>
      </c>
      <c r="Y28">
        <v>41171.506944444445</v>
      </c>
      <c r="Z28" t="s">
        <v>117</v>
      </c>
      <c r="AA28">
        <v>3237.5069444444453</v>
      </c>
      <c r="AB28">
        <v>1</v>
      </c>
      <c r="AC28">
        <f t="shared" si="0"/>
        <v>8.869882039573822</v>
      </c>
      <c r="AD28">
        <f t="shared" si="1"/>
        <v>14.430857076668644</v>
      </c>
    </row>
    <row r="29" spans="1:30">
      <c r="A29" s="4">
        <v>27</v>
      </c>
      <c r="B29" s="4">
        <v>0</v>
      </c>
      <c r="C29" s="4">
        <v>1</v>
      </c>
      <c r="D29" s="4">
        <v>1</v>
      </c>
      <c r="E29" s="4">
        <v>1</v>
      </c>
      <c r="F29" s="4">
        <v>123</v>
      </c>
      <c r="G29" s="5">
        <v>20.5</v>
      </c>
      <c r="H29" s="4">
        <v>6</v>
      </c>
      <c r="I29" s="4" t="s">
        <v>9</v>
      </c>
      <c r="J29" s="4">
        <v>0</v>
      </c>
      <c r="K29" s="4">
        <v>0</v>
      </c>
      <c r="L29" s="4">
        <v>1</v>
      </c>
      <c r="M29" s="4" t="s">
        <v>30</v>
      </c>
      <c r="N29" s="4">
        <v>0</v>
      </c>
      <c r="O29" s="4">
        <v>1</v>
      </c>
      <c r="P29" s="4"/>
      <c r="Q29" s="7" t="s">
        <v>118</v>
      </c>
      <c r="R29" s="4"/>
      <c r="S29" s="4"/>
      <c r="T29" s="9"/>
      <c r="X29">
        <v>37851</v>
      </c>
      <c r="Y29">
        <v>41248.851388888892</v>
      </c>
      <c r="Z29" t="s">
        <v>119</v>
      </c>
      <c r="AA29">
        <v>3397.851388888892</v>
      </c>
      <c r="AB29">
        <v>1</v>
      </c>
      <c r="AC29">
        <f t="shared" si="0"/>
        <v>9.3091818873668277</v>
      </c>
      <c r="AD29">
        <f t="shared" si="1"/>
        <v>13.212761495928991</v>
      </c>
    </row>
    <row r="30" spans="1:30">
      <c r="A30" s="4">
        <v>28</v>
      </c>
      <c r="B30" s="4">
        <v>0</v>
      </c>
      <c r="C30" s="4">
        <v>0</v>
      </c>
      <c r="D30" s="4">
        <v>0</v>
      </c>
      <c r="E30" s="4">
        <v>1</v>
      </c>
      <c r="F30" s="4">
        <v>45</v>
      </c>
      <c r="G30" s="5">
        <v>11.842105263157896</v>
      </c>
      <c r="H30" s="4">
        <v>3.8</v>
      </c>
      <c r="I30" s="4" t="s">
        <v>9</v>
      </c>
      <c r="J30" s="4">
        <v>1</v>
      </c>
      <c r="K30" s="4">
        <v>0</v>
      </c>
      <c r="L30" s="4">
        <v>0</v>
      </c>
      <c r="M30" s="4"/>
      <c r="N30" s="4">
        <v>1</v>
      </c>
      <c r="O30" s="4">
        <v>1</v>
      </c>
      <c r="P30" s="4" t="s">
        <v>11</v>
      </c>
      <c r="Q30" s="7"/>
      <c r="R30" s="4"/>
      <c r="S30" s="4"/>
      <c r="T30" s="9"/>
      <c r="X30">
        <v>36669</v>
      </c>
      <c r="Y30">
        <v>40160.78402777778</v>
      </c>
      <c r="Z30" t="s">
        <v>120</v>
      </c>
      <c r="AA30">
        <v>3491.7840277777796</v>
      </c>
      <c r="AB30">
        <v>1</v>
      </c>
      <c r="AC30">
        <f t="shared" si="0"/>
        <v>9.5665315829528215</v>
      </c>
      <c r="AD30">
        <f t="shared" si="1"/>
        <v>4.7038991728400505</v>
      </c>
    </row>
    <row r="31" spans="1:30">
      <c r="A31" s="4">
        <v>29</v>
      </c>
      <c r="B31" s="4" t="s">
        <v>31</v>
      </c>
      <c r="C31" s="4">
        <v>0</v>
      </c>
      <c r="D31" s="4">
        <v>1</v>
      </c>
      <c r="E31" s="4">
        <v>1</v>
      </c>
      <c r="F31" s="4">
        <v>301</v>
      </c>
      <c r="G31" s="5">
        <v>273.63636363636363</v>
      </c>
      <c r="H31" s="4">
        <v>1.1000000000000001</v>
      </c>
      <c r="I31" s="4" t="s">
        <v>9</v>
      </c>
      <c r="J31" s="4">
        <v>0</v>
      </c>
      <c r="K31" s="4"/>
      <c r="L31" s="4">
        <v>1</v>
      </c>
      <c r="M31" s="4" t="s">
        <v>17</v>
      </c>
      <c r="N31" s="4">
        <v>1</v>
      </c>
      <c r="O31" s="4">
        <v>1</v>
      </c>
      <c r="P31" s="4" t="s">
        <v>11</v>
      </c>
      <c r="Q31" s="7" t="s">
        <v>121</v>
      </c>
      <c r="R31" s="4"/>
      <c r="S31" s="4"/>
      <c r="T31" s="9"/>
      <c r="X31">
        <v>37664</v>
      </c>
      <c r="Y31">
        <v>41330.109027777777</v>
      </c>
      <c r="Z31" t="s">
        <v>122</v>
      </c>
      <c r="AA31">
        <v>3666.1090277777766</v>
      </c>
      <c r="AB31">
        <v>1</v>
      </c>
      <c r="AC31">
        <f t="shared" si="0"/>
        <v>10.04413432267884</v>
      </c>
      <c r="AD31">
        <f t="shared" si="1"/>
        <v>29.967739411884054</v>
      </c>
    </row>
    <row r="32" spans="1:30">
      <c r="A32" s="4">
        <v>30</v>
      </c>
      <c r="B32" s="4" t="s">
        <v>31</v>
      </c>
      <c r="C32" s="4">
        <v>1</v>
      </c>
      <c r="D32" s="4">
        <v>1</v>
      </c>
      <c r="E32" s="4">
        <v>1</v>
      </c>
      <c r="F32" s="4">
        <v>176.8</v>
      </c>
      <c r="G32" s="5">
        <v>88.4</v>
      </c>
      <c r="H32" s="4">
        <v>2</v>
      </c>
      <c r="I32" s="4" t="s">
        <v>9</v>
      </c>
      <c r="J32" s="4">
        <v>0</v>
      </c>
      <c r="K32" s="4"/>
      <c r="L32" s="4">
        <v>1</v>
      </c>
      <c r="M32" s="4" t="s">
        <v>17</v>
      </c>
      <c r="N32" s="4">
        <v>1</v>
      </c>
      <c r="O32" s="4"/>
      <c r="P32" s="4"/>
      <c r="Q32" s="7" t="s">
        <v>123</v>
      </c>
      <c r="R32" s="4"/>
      <c r="S32" s="4"/>
      <c r="T32" s="9"/>
      <c r="X32">
        <v>36215</v>
      </c>
      <c r="Y32">
        <v>39899</v>
      </c>
      <c r="Z32" t="s">
        <v>124</v>
      </c>
      <c r="AA32">
        <v>3684</v>
      </c>
      <c r="AB32">
        <v>1</v>
      </c>
      <c r="AC32">
        <f t="shared" si="0"/>
        <v>10.093150684931507</v>
      </c>
      <c r="AD32">
        <f t="shared" si="1"/>
        <v>17.51682953311618</v>
      </c>
    </row>
    <row r="33" spans="1:30">
      <c r="A33" s="4">
        <v>31</v>
      </c>
      <c r="B33" s="4">
        <v>0</v>
      </c>
      <c r="C33" s="4">
        <v>1</v>
      </c>
      <c r="D33" s="4">
        <v>1</v>
      </c>
      <c r="E33" s="4">
        <v>1</v>
      </c>
      <c r="F33" s="4">
        <v>250</v>
      </c>
      <c r="G33" s="5">
        <v>13.513513513513514</v>
      </c>
      <c r="H33" s="4">
        <v>18.5</v>
      </c>
      <c r="I33" s="4" t="s">
        <v>9</v>
      </c>
      <c r="J33" s="4">
        <v>1</v>
      </c>
      <c r="K33" s="4">
        <v>0</v>
      </c>
      <c r="L33" s="4">
        <v>0</v>
      </c>
      <c r="M33" s="4"/>
      <c r="N33" s="4">
        <v>0</v>
      </c>
      <c r="O33" s="4">
        <v>1</v>
      </c>
      <c r="P33" s="4">
        <v>1</v>
      </c>
      <c r="Q33" s="7" t="s">
        <v>125</v>
      </c>
      <c r="R33" s="4"/>
      <c r="S33" s="4"/>
      <c r="T33" s="9"/>
      <c r="X33">
        <v>38153</v>
      </c>
      <c r="Y33">
        <v>41974</v>
      </c>
      <c r="Z33" t="s">
        <v>126</v>
      </c>
      <c r="AA33">
        <v>3821</v>
      </c>
      <c r="AB33">
        <v>1</v>
      </c>
      <c r="AC33">
        <f t="shared" si="0"/>
        <v>10.468493150684932</v>
      </c>
      <c r="AD33">
        <f t="shared" si="1"/>
        <v>23.881182936404084</v>
      </c>
    </row>
    <row r="34" spans="1:30">
      <c r="A34" s="4">
        <v>32</v>
      </c>
      <c r="B34" s="4">
        <v>0</v>
      </c>
      <c r="C34" s="4">
        <v>1</v>
      </c>
      <c r="D34" s="4">
        <v>1</v>
      </c>
      <c r="E34" s="4">
        <v>1</v>
      </c>
      <c r="F34" s="4">
        <v>111</v>
      </c>
      <c r="G34" s="5">
        <v>25.227272727272727</v>
      </c>
      <c r="H34" s="4">
        <v>4.4000000000000004</v>
      </c>
      <c r="I34" s="4" t="s">
        <v>9</v>
      </c>
      <c r="J34" s="4">
        <v>0</v>
      </c>
      <c r="K34" s="4">
        <v>0</v>
      </c>
      <c r="L34" s="4">
        <v>1</v>
      </c>
      <c r="M34" s="4" t="s">
        <v>20</v>
      </c>
      <c r="N34" s="4">
        <v>1</v>
      </c>
      <c r="O34" s="4"/>
      <c r="P34" s="4">
        <v>0</v>
      </c>
      <c r="Q34" s="7"/>
      <c r="R34" s="4"/>
      <c r="S34" s="4"/>
      <c r="T34" s="9"/>
      <c r="X34">
        <v>38042</v>
      </c>
      <c r="Y34">
        <v>42031</v>
      </c>
      <c r="Z34" t="s">
        <v>127</v>
      </c>
      <c r="AA34">
        <v>3989</v>
      </c>
      <c r="AB34">
        <v>1</v>
      </c>
      <c r="AC34">
        <f t="shared" ref="AC34:AC65" si="2">Age_at_event__days/365</f>
        <v>10.92876712328767</v>
      </c>
      <c r="AD34">
        <f t="shared" ref="AD34:AD65" si="3">Vol/yr</f>
        <v>10.156680872399098</v>
      </c>
    </row>
    <row r="35" spans="1:30">
      <c r="A35" s="4">
        <v>33</v>
      </c>
      <c r="B35" s="4">
        <v>0</v>
      </c>
      <c r="C35" s="4">
        <v>1</v>
      </c>
      <c r="D35" s="4">
        <v>0</v>
      </c>
      <c r="E35" s="4">
        <v>1</v>
      </c>
      <c r="F35" s="4">
        <v>287</v>
      </c>
      <c r="G35" s="5">
        <v>40.422535211267608</v>
      </c>
      <c r="H35" s="4">
        <v>7.1</v>
      </c>
      <c r="I35" s="4" t="s">
        <v>10</v>
      </c>
      <c r="J35" s="4">
        <v>1</v>
      </c>
      <c r="K35" s="4">
        <v>0</v>
      </c>
      <c r="L35" s="4">
        <v>0</v>
      </c>
      <c r="M35" s="4"/>
      <c r="N35" s="4">
        <v>1</v>
      </c>
      <c r="O35" s="4">
        <v>0</v>
      </c>
      <c r="P35" s="4">
        <v>0</v>
      </c>
      <c r="Q35" s="7"/>
      <c r="R35" s="4"/>
      <c r="S35" s="4"/>
      <c r="T35" s="9"/>
      <c r="X35">
        <v>37824</v>
      </c>
      <c r="Y35">
        <v>41867</v>
      </c>
      <c r="Z35" t="s">
        <v>128</v>
      </c>
      <c r="AA35">
        <v>4043</v>
      </c>
      <c r="AB35">
        <v>1</v>
      </c>
      <c r="AC35">
        <f t="shared" si="2"/>
        <v>11.076712328767123</v>
      </c>
      <c r="AD35">
        <f t="shared" si="3"/>
        <v>25.910215186742519</v>
      </c>
    </row>
    <row r="36" spans="1:30">
      <c r="A36" s="4">
        <v>34</v>
      </c>
      <c r="B36" s="4">
        <v>0</v>
      </c>
      <c r="C36" s="4">
        <v>1</v>
      </c>
      <c r="D36" s="4">
        <v>1</v>
      </c>
      <c r="E36" s="4">
        <v>1</v>
      </c>
      <c r="F36" s="4">
        <v>650</v>
      </c>
      <c r="G36" s="5">
        <v>108.33333333333333</v>
      </c>
      <c r="H36" s="4">
        <v>6</v>
      </c>
      <c r="I36" s="4" t="s">
        <v>10</v>
      </c>
      <c r="J36" s="4">
        <v>0</v>
      </c>
      <c r="K36" s="4">
        <v>0</v>
      </c>
      <c r="L36" s="4">
        <v>1</v>
      </c>
      <c r="M36" s="4" t="s">
        <v>30</v>
      </c>
      <c r="N36" s="4">
        <v>0</v>
      </c>
      <c r="O36" s="4">
        <v>1</v>
      </c>
      <c r="P36" s="4"/>
      <c r="Q36" s="7"/>
      <c r="R36" s="4"/>
      <c r="S36" s="4"/>
      <c r="T36" s="9"/>
      <c r="X36">
        <v>37090</v>
      </c>
      <c r="Y36">
        <v>41142.018750000003</v>
      </c>
      <c r="Z36" t="s">
        <v>129</v>
      </c>
      <c r="AA36">
        <v>4052.0187500000029</v>
      </c>
      <c r="AB36">
        <v>1</v>
      </c>
      <c r="AC36">
        <f t="shared" si="2"/>
        <v>11.101421232876721</v>
      </c>
      <c r="AD36">
        <f t="shared" si="3"/>
        <v>58.55106173928732</v>
      </c>
    </row>
    <row r="37" spans="1:30">
      <c r="A37" s="4">
        <v>35</v>
      </c>
      <c r="B37" s="4" t="s">
        <v>32</v>
      </c>
      <c r="C37" s="4">
        <v>1</v>
      </c>
      <c r="D37" s="4">
        <v>1</v>
      </c>
      <c r="E37" s="4">
        <v>1</v>
      </c>
      <c r="F37" s="4">
        <v>42.2</v>
      </c>
      <c r="G37" s="4">
        <v>15.071428571428573</v>
      </c>
      <c r="H37" s="4">
        <v>2.8</v>
      </c>
      <c r="I37" s="4" t="s">
        <v>9</v>
      </c>
      <c r="J37" s="4">
        <v>1</v>
      </c>
      <c r="K37" s="6">
        <v>0</v>
      </c>
      <c r="L37" s="4">
        <v>0</v>
      </c>
      <c r="M37" s="4"/>
      <c r="N37" s="4">
        <v>1</v>
      </c>
      <c r="O37" s="4" t="s">
        <v>11</v>
      </c>
      <c r="P37" s="4"/>
      <c r="Q37" s="7"/>
      <c r="R37" s="4"/>
      <c r="S37" s="4"/>
      <c r="T37" s="9"/>
      <c r="X37">
        <v>37000</v>
      </c>
      <c r="Y37">
        <v>41059</v>
      </c>
      <c r="Z37" t="s">
        <v>130</v>
      </c>
      <c r="AA37">
        <v>4059</v>
      </c>
      <c r="AB37">
        <v>1</v>
      </c>
      <c r="AC37">
        <f t="shared" si="2"/>
        <v>11.12054794520548</v>
      </c>
      <c r="AD37">
        <f t="shared" si="3"/>
        <v>3.7947770386794777</v>
      </c>
    </row>
    <row r="38" spans="1:30">
      <c r="A38" s="4">
        <v>36</v>
      </c>
      <c r="B38" s="4">
        <v>0</v>
      </c>
      <c r="C38" s="4">
        <v>1</v>
      </c>
      <c r="D38" s="4">
        <v>1</v>
      </c>
      <c r="E38" s="4">
        <v>1</v>
      </c>
      <c r="F38" s="4">
        <v>121.4</v>
      </c>
      <c r="G38" s="4">
        <v>28.232558139534888</v>
      </c>
      <c r="H38" s="4">
        <v>4.3</v>
      </c>
      <c r="I38" s="4" t="s">
        <v>10</v>
      </c>
      <c r="J38" s="4">
        <v>0</v>
      </c>
      <c r="K38" s="6">
        <v>0</v>
      </c>
      <c r="L38" s="6">
        <v>1</v>
      </c>
      <c r="M38" s="4" t="s">
        <v>33</v>
      </c>
      <c r="N38" s="4">
        <v>0</v>
      </c>
      <c r="O38" s="4" t="s">
        <v>11</v>
      </c>
      <c r="P38" s="4" t="s">
        <v>11</v>
      </c>
      <c r="Q38" s="7"/>
      <c r="R38" s="4"/>
      <c r="S38" s="4"/>
      <c r="T38" s="9"/>
      <c r="X38">
        <v>36692</v>
      </c>
      <c r="Y38">
        <v>40815</v>
      </c>
      <c r="Z38" t="s">
        <v>131</v>
      </c>
      <c r="AA38">
        <v>4123</v>
      </c>
      <c r="AB38">
        <v>1</v>
      </c>
      <c r="AC38">
        <f t="shared" si="2"/>
        <v>11.295890410958904</v>
      </c>
      <c r="AD38">
        <f t="shared" si="3"/>
        <v>10.747271404317246</v>
      </c>
    </row>
    <row r="39" spans="1:30">
      <c r="A39" s="4">
        <v>37</v>
      </c>
      <c r="B39" s="4">
        <v>0</v>
      </c>
      <c r="C39" s="4">
        <v>1</v>
      </c>
      <c r="D39" s="4">
        <v>1</v>
      </c>
      <c r="E39" s="4">
        <v>1</v>
      </c>
      <c r="F39" s="4">
        <v>69</v>
      </c>
      <c r="G39" s="5">
        <v>4.9285714285714288</v>
      </c>
      <c r="H39" s="4">
        <v>14</v>
      </c>
      <c r="I39" s="4" t="s">
        <v>10</v>
      </c>
      <c r="J39" s="4">
        <v>1</v>
      </c>
      <c r="K39" s="4">
        <v>0</v>
      </c>
      <c r="L39" s="4">
        <v>0</v>
      </c>
      <c r="M39" s="4"/>
      <c r="N39" s="4">
        <v>1</v>
      </c>
      <c r="O39" s="4">
        <v>1</v>
      </c>
      <c r="P39" s="4"/>
      <c r="Q39" s="7" t="s">
        <v>132</v>
      </c>
      <c r="R39" s="4"/>
      <c r="S39" s="4"/>
      <c r="T39" s="9"/>
      <c r="X39">
        <v>37160</v>
      </c>
      <c r="Y39">
        <v>41285.681250000001</v>
      </c>
      <c r="Z39" t="s">
        <v>133</v>
      </c>
      <c r="AA39">
        <v>4125.6812500000015</v>
      </c>
      <c r="AB39">
        <v>1</v>
      </c>
      <c r="AC39">
        <f t="shared" si="2"/>
        <v>11.303236301369868</v>
      </c>
      <c r="AD39">
        <f t="shared" si="3"/>
        <v>6.1044463868845877</v>
      </c>
    </row>
    <row r="40" spans="1:30">
      <c r="A40" s="4">
        <v>38</v>
      </c>
      <c r="B40" s="4">
        <v>0</v>
      </c>
      <c r="C40" s="4">
        <v>1</v>
      </c>
      <c r="D40" s="4">
        <v>1</v>
      </c>
      <c r="E40" s="4">
        <v>1</v>
      </c>
      <c r="F40" s="4">
        <v>267</v>
      </c>
      <c r="G40" s="5">
        <v>66.75</v>
      </c>
      <c r="H40" s="4">
        <v>4</v>
      </c>
      <c r="I40" s="4" t="s">
        <v>9</v>
      </c>
      <c r="J40" s="4">
        <v>0</v>
      </c>
      <c r="K40" s="4">
        <v>0</v>
      </c>
      <c r="L40" s="4">
        <v>1</v>
      </c>
      <c r="M40" s="4" t="s">
        <v>12</v>
      </c>
      <c r="N40" s="4">
        <v>0</v>
      </c>
      <c r="O40" s="4">
        <v>1</v>
      </c>
      <c r="P40" s="4">
        <v>1</v>
      </c>
      <c r="Q40" s="7"/>
      <c r="R40" s="4"/>
      <c r="S40" s="4"/>
      <c r="T40" s="9"/>
      <c r="X40">
        <v>37523</v>
      </c>
      <c r="Y40">
        <v>41653.368055555555</v>
      </c>
      <c r="Z40" t="s">
        <v>134</v>
      </c>
      <c r="AA40">
        <v>4130.3680555555547</v>
      </c>
      <c r="AB40">
        <v>1</v>
      </c>
      <c r="AC40">
        <f t="shared" si="2"/>
        <v>11.316076864535766</v>
      </c>
      <c r="AD40">
        <f t="shared" si="3"/>
        <v>23.594749593542414</v>
      </c>
    </row>
    <row r="41" spans="1:30">
      <c r="A41" s="4">
        <v>39</v>
      </c>
      <c r="B41" s="4" t="s">
        <v>34</v>
      </c>
      <c r="C41" s="4">
        <v>1</v>
      </c>
      <c r="D41" s="4">
        <v>1</v>
      </c>
      <c r="E41" s="4">
        <v>1</v>
      </c>
      <c r="F41" s="4">
        <v>518</v>
      </c>
      <c r="G41" s="5"/>
      <c r="H41" s="4"/>
      <c r="I41" s="4" t="s">
        <v>10</v>
      </c>
      <c r="J41" s="4">
        <v>0</v>
      </c>
      <c r="K41" s="4" t="s">
        <v>11</v>
      </c>
      <c r="L41" s="4">
        <v>1</v>
      </c>
      <c r="M41" s="4" t="s">
        <v>17</v>
      </c>
      <c r="N41" s="4">
        <v>1</v>
      </c>
      <c r="O41" s="4">
        <v>1</v>
      </c>
      <c r="P41" s="4">
        <v>0</v>
      </c>
      <c r="Q41" s="7" t="s">
        <v>79</v>
      </c>
      <c r="R41" s="4"/>
      <c r="S41" s="4"/>
      <c r="T41" s="9"/>
      <c r="X41">
        <v>37113</v>
      </c>
      <c r="Y41">
        <v>41250</v>
      </c>
      <c r="Z41" t="s">
        <v>135</v>
      </c>
      <c r="AA41">
        <v>4137</v>
      </c>
      <c r="AB41">
        <v>1</v>
      </c>
      <c r="AC41">
        <f t="shared" si="2"/>
        <v>11.334246575342465</v>
      </c>
      <c r="AD41">
        <f t="shared" si="3"/>
        <v>45.702199661590527</v>
      </c>
    </row>
    <row r="42" spans="1:30">
      <c r="A42" s="4">
        <v>40</v>
      </c>
      <c r="B42" s="4" t="s">
        <v>35</v>
      </c>
      <c r="C42" s="4">
        <v>1</v>
      </c>
      <c r="D42" s="4">
        <v>1</v>
      </c>
      <c r="E42" s="4">
        <v>1</v>
      </c>
      <c r="F42" s="4">
        <v>52</v>
      </c>
      <c r="G42" s="5"/>
      <c r="H42" s="4"/>
      <c r="I42" s="4" t="s">
        <v>10</v>
      </c>
      <c r="J42" s="4">
        <v>0</v>
      </c>
      <c r="K42" s="4"/>
      <c r="L42" s="4">
        <v>1</v>
      </c>
      <c r="M42" s="4" t="s">
        <v>17</v>
      </c>
      <c r="N42" s="4">
        <v>1</v>
      </c>
      <c r="O42" s="4">
        <v>1</v>
      </c>
      <c r="P42" s="4">
        <v>0</v>
      </c>
      <c r="Q42" s="7" t="s">
        <v>136</v>
      </c>
      <c r="R42" s="4"/>
      <c r="S42" s="4"/>
      <c r="T42" s="9"/>
      <c r="X42">
        <v>33341</v>
      </c>
      <c r="Y42">
        <v>37498</v>
      </c>
      <c r="Z42" t="s">
        <v>137</v>
      </c>
      <c r="AA42">
        <v>4157</v>
      </c>
      <c r="AB42">
        <v>1</v>
      </c>
      <c r="AC42">
        <f t="shared" si="2"/>
        <v>11.389041095890411</v>
      </c>
      <c r="AD42">
        <f t="shared" si="3"/>
        <v>4.5657926389223</v>
      </c>
    </row>
    <row r="43" spans="1:30">
      <c r="A43" s="4">
        <v>41</v>
      </c>
      <c r="B43" s="4">
        <v>0</v>
      </c>
      <c r="C43" s="4">
        <v>1</v>
      </c>
      <c r="D43" s="4">
        <v>1</v>
      </c>
      <c r="E43" s="4">
        <v>1</v>
      </c>
      <c r="F43" s="4">
        <v>211</v>
      </c>
      <c r="G43" s="5">
        <v>63.939393939393945</v>
      </c>
      <c r="H43" s="4">
        <v>3.3</v>
      </c>
      <c r="I43" s="4" t="s">
        <v>10</v>
      </c>
      <c r="J43" s="4">
        <v>0</v>
      </c>
      <c r="K43" s="4">
        <v>0</v>
      </c>
      <c r="L43" s="4">
        <v>1</v>
      </c>
      <c r="M43" s="4" t="s">
        <v>12</v>
      </c>
      <c r="N43" s="4">
        <v>0</v>
      </c>
      <c r="O43" s="4">
        <v>1</v>
      </c>
      <c r="P43" s="4">
        <v>1</v>
      </c>
      <c r="Q43" s="7" t="s">
        <v>138</v>
      </c>
      <c r="R43" s="4"/>
      <c r="S43" s="4"/>
      <c r="T43" s="9"/>
      <c r="X43">
        <v>37551</v>
      </c>
      <c r="Y43">
        <v>41734</v>
      </c>
      <c r="Z43" t="s">
        <v>139</v>
      </c>
      <c r="AA43">
        <v>4183</v>
      </c>
      <c r="AB43">
        <v>1</v>
      </c>
      <c r="AC43">
        <f t="shared" si="2"/>
        <v>11.46027397260274</v>
      </c>
      <c r="AD43">
        <f t="shared" si="3"/>
        <v>18.411427205355007</v>
      </c>
    </row>
    <row r="44" spans="1:30">
      <c r="A44" s="4">
        <v>42</v>
      </c>
      <c r="B44" s="4">
        <v>0</v>
      </c>
      <c r="C44" s="4">
        <v>1</v>
      </c>
      <c r="D44" s="4">
        <v>1</v>
      </c>
      <c r="E44" s="4">
        <v>1</v>
      </c>
      <c r="F44" s="4">
        <v>27.4</v>
      </c>
      <c r="G44" s="5">
        <v>7.4054054054054044</v>
      </c>
      <c r="H44" s="4">
        <v>3.7</v>
      </c>
      <c r="I44" s="4" t="s">
        <v>9</v>
      </c>
      <c r="J44" s="4">
        <v>1</v>
      </c>
      <c r="K44" s="4">
        <v>1</v>
      </c>
      <c r="L44" s="4">
        <v>0</v>
      </c>
      <c r="M44" s="4"/>
      <c r="N44" s="4">
        <v>1</v>
      </c>
      <c r="O44" s="4">
        <v>1</v>
      </c>
      <c r="P44" s="4">
        <v>0</v>
      </c>
      <c r="Q44" s="7"/>
      <c r="R44" s="4"/>
      <c r="S44" s="4"/>
      <c r="T44" s="9"/>
      <c r="X44">
        <v>36571</v>
      </c>
      <c r="Y44">
        <v>40809.371527777781</v>
      </c>
      <c r="Z44" t="s">
        <v>140</v>
      </c>
      <c r="AA44">
        <v>4238.371527777781</v>
      </c>
      <c r="AB44">
        <v>1</v>
      </c>
      <c r="AC44">
        <f t="shared" si="2"/>
        <v>11.611976788432276</v>
      </c>
      <c r="AD44">
        <f t="shared" si="3"/>
        <v>2.3596326878034737</v>
      </c>
    </row>
    <row r="45" spans="1:30">
      <c r="A45" s="4">
        <v>43</v>
      </c>
      <c r="B45" s="4">
        <v>0</v>
      </c>
      <c r="C45" s="4">
        <v>0</v>
      </c>
      <c r="D45" s="4">
        <v>0</v>
      </c>
      <c r="E45" s="4">
        <v>1</v>
      </c>
      <c r="F45" s="4">
        <v>39.700000000000003</v>
      </c>
      <c r="G45" s="5">
        <v>8.0202020202020208</v>
      </c>
      <c r="H45" s="4">
        <v>4.95</v>
      </c>
      <c r="I45" s="4" t="s">
        <v>9</v>
      </c>
      <c r="J45" s="4">
        <v>1</v>
      </c>
      <c r="K45" s="4">
        <v>1</v>
      </c>
      <c r="L45" s="4">
        <v>1</v>
      </c>
      <c r="M45" s="4" t="s">
        <v>13</v>
      </c>
      <c r="N45" s="4">
        <v>1</v>
      </c>
      <c r="O45" s="4"/>
      <c r="P45" s="4" t="s">
        <v>11</v>
      </c>
      <c r="Q45" s="7"/>
      <c r="R45" s="4"/>
      <c r="S45" s="4"/>
      <c r="T45" s="9"/>
      <c r="X45">
        <v>38152</v>
      </c>
      <c r="Y45">
        <v>42438.59375</v>
      </c>
      <c r="Z45" t="s">
        <v>141</v>
      </c>
      <c r="AA45">
        <v>4286.59375</v>
      </c>
      <c r="AB45">
        <v>1</v>
      </c>
      <c r="AC45">
        <f t="shared" si="2"/>
        <v>11.744092465753425</v>
      </c>
      <c r="AD45">
        <f t="shared" si="3"/>
        <v>3.3804229757018613</v>
      </c>
    </row>
    <row r="46" spans="1:30">
      <c r="A46" s="4">
        <v>44</v>
      </c>
      <c r="B46" s="4">
        <v>0</v>
      </c>
      <c r="C46" s="4">
        <v>0</v>
      </c>
      <c r="D46" s="4">
        <v>1</v>
      </c>
      <c r="E46" s="4">
        <v>1</v>
      </c>
      <c r="F46" s="4">
        <v>20.9</v>
      </c>
      <c r="G46" s="5">
        <v>2.9027777777777777</v>
      </c>
      <c r="H46" s="4">
        <v>7.2</v>
      </c>
      <c r="I46" s="4" t="s">
        <v>9</v>
      </c>
      <c r="J46" s="4">
        <v>1</v>
      </c>
      <c r="K46" s="4">
        <v>0</v>
      </c>
      <c r="L46" s="4">
        <v>1</v>
      </c>
      <c r="M46" s="4" t="s">
        <v>25</v>
      </c>
      <c r="N46" s="4">
        <v>1</v>
      </c>
      <c r="O46" s="4">
        <v>1</v>
      </c>
      <c r="P46" s="4" t="s">
        <v>11</v>
      </c>
      <c r="Q46" s="7" t="s">
        <v>142</v>
      </c>
      <c r="R46" s="4"/>
      <c r="S46" s="4"/>
      <c r="T46" s="9"/>
      <c r="X46">
        <v>33888</v>
      </c>
      <c r="Y46">
        <v>38191</v>
      </c>
      <c r="Z46" t="s">
        <v>143</v>
      </c>
      <c r="AA46">
        <v>4303</v>
      </c>
      <c r="AB46">
        <v>1</v>
      </c>
      <c r="AC46">
        <f t="shared" si="2"/>
        <v>11.789041095890411</v>
      </c>
      <c r="AD46">
        <f t="shared" si="3"/>
        <v>1.7728329072739948</v>
      </c>
    </row>
    <row r="47" spans="1:30">
      <c r="A47" s="4">
        <v>45</v>
      </c>
      <c r="B47" s="4">
        <v>0</v>
      </c>
      <c r="C47" s="4">
        <v>0</v>
      </c>
      <c r="D47" s="4">
        <v>0</v>
      </c>
      <c r="E47" s="4">
        <v>0</v>
      </c>
      <c r="F47" s="4">
        <v>9.4</v>
      </c>
      <c r="G47" s="5">
        <v>2</v>
      </c>
      <c r="H47" s="4">
        <v>4.7</v>
      </c>
      <c r="I47" s="4" t="s">
        <v>10</v>
      </c>
      <c r="J47" s="4">
        <v>0</v>
      </c>
      <c r="K47" s="4">
        <v>1</v>
      </c>
      <c r="L47" s="4">
        <v>1</v>
      </c>
      <c r="M47" s="4" t="s">
        <v>36</v>
      </c>
      <c r="N47" s="4">
        <v>0</v>
      </c>
      <c r="O47" s="4">
        <v>1</v>
      </c>
      <c r="P47" s="4" t="s">
        <v>11</v>
      </c>
      <c r="Q47" s="7" t="s">
        <v>144</v>
      </c>
      <c r="R47" s="4"/>
      <c r="S47" s="4"/>
      <c r="T47" s="9"/>
      <c r="X47">
        <v>34995</v>
      </c>
      <c r="Y47">
        <v>39309</v>
      </c>
      <c r="Z47" t="s">
        <v>145</v>
      </c>
      <c r="AA47">
        <v>4314</v>
      </c>
      <c r="AB47">
        <v>1</v>
      </c>
      <c r="AC47">
        <f t="shared" si="2"/>
        <v>11.819178082191781</v>
      </c>
      <c r="AD47">
        <f t="shared" si="3"/>
        <v>0.79531757070004638</v>
      </c>
    </row>
    <row r="48" spans="1:30">
      <c r="A48" s="4">
        <v>46</v>
      </c>
      <c r="B48" s="4">
        <v>0</v>
      </c>
      <c r="C48" s="4">
        <v>1</v>
      </c>
      <c r="D48" s="4">
        <v>1</v>
      </c>
      <c r="E48" s="4">
        <v>1</v>
      </c>
      <c r="F48" s="4">
        <v>950</v>
      </c>
      <c r="G48" s="5">
        <v>28.35820895522388</v>
      </c>
      <c r="H48" s="4">
        <v>33.5</v>
      </c>
      <c r="I48" s="4" t="s">
        <v>10</v>
      </c>
      <c r="J48" s="4">
        <v>0</v>
      </c>
      <c r="K48" s="4">
        <v>0</v>
      </c>
      <c r="L48" s="4">
        <v>1</v>
      </c>
      <c r="M48" s="4" t="s">
        <v>37</v>
      </c>
      <c r="N48" s="4"/>
      <c r="O48" s="4">
        <v>1</v>
      </c>
      <c r="P48" s="4">
        <v>0</v>
      </c>
      <c r="Q48" s="7" t="s">
        <v>146</v>
      </c>
      <c r="R48" s="4"/>
      <c r="S48" s="4"/>
      <c r="T48" s="9"/>
      <c r="X48">
        <v>36047</v>
      </c>
      <c r="Y48">
        <v>40436</v>
      </c>
      <c r="Z48" t="s">
        <v>147</v>
      </c>
      <c r="AA48">
        <v>4389</v>
      </c>
      <c r="AB48">
        <v>1</v>
      </c>
      <c r="AC48">
        <f t="shared" si="2"/>
        <v>12.024657534246575</v>
      </c>
      <c r="AD48">
        <f t="shared" si="3"/>
        <v>79.004329004329009</v>
      </c>
    </row>
    <row r="49" spans="1:30">
      <c r="A49" s="4">
        <v>47</v>
      </c>
      <c r="B49" s="4">
        <v>0</v>
      </c>
      <c r="C49" s="4">
        <v>1</v>
      </c>
      <c r="D49" s="4">
        <v>1</v>
      </c>
      <c r="E49" s="4">
        <v>1</v>
      </c>
      <c r="F49" s="4">
        <v>69.2</v>
      </c>
      <c r="G49" s="5">
        <v>4.3522012578616351</v>
      </c>
      <c r="H49" s="4">
        <v>15.9</v>
      </c>
      <c r="I49" s="4" t="s">
        <v>9</v>
      </c>
      <c r="J49" s="4">
        <v>1</v>
      </c>
      <c r="K49" s="4">
        <v>1</v>
      </c>
      <c r="L49" s="4">
        <v>0</v>
      </c>
      <c r="M49" s="4"/>
      <c r="N49" s="4">
        <v>1</v>
      </c>
      <c r="O49" s="4">
        <v>1</v>
      </c>
      <c r="P49" s="4">
        <v>0</v>
      </c>
      <c r="Q49" s="7" t="s">
        <v>148</v>
      </c>
      <c r="R49" s="4"/>
      <c r="S49" s="4"/>
      <c r="T49" s="9"/>
      <c r="X49">
        <v>35987</v>
      </c>
      <c r="Y49">
        <v>40445.816666666666</v>
      </c>
      <c r="Z49" t="s">
        <v>149</v>
      </c>
      <c r="AA49">
        <v>4458.8166666666657</v>
      </c>
      <c r="AB49">
        <v>1</v>
      </c>
      <c r="AC49">
        <f t="shared" si="2"/>
        <v>12.215936073059359</v>
      </c>
      <c r="AD49">
        <f t="shared" si="3"/>
        <v>5.6647316739493672</v>
      </c>
    </row>
    <row r="50" spans="1:30">
      <c r="A50" s="4">
        <v>48</v>
      </c>
      <c r="B50" s="4">
        <v>0</v>
      </c>
      <c r="C50" s="4">
        <v>0</v>
      </c>
      <c r="D50" s="4">
        <v>1</v>
      </c>
      <c r="E50" s="4">
        <v>1</v>
      </c>
      <c r="F50" s="4">
        <v>294</v>
      </c>
      <c r="G50" s="5">
        <v>66.818181818181813</v>
      </c>
      <c r="H50" s="4">
        <v>4.4000000000000004</v>
      </c>
      <c r="I50" s="4" t="s">
        <v>10</v>
      </c>
      <c r="J50" s="4">
        <v>0</v>
      </c>
      <c r="K50" s="4">
        <v>1</v>
      </c>
      <c r="L50" s="4">
        <v>1</v>
      </c>
      <c r="M50" s="4" t="s">
        <v>21</v>
      </c>
      <c r="N50" s="4">
        <v>0</v>
      </c>
      <c r="O50" s="4">
        <v>0</v>
      </c>
      <c r="P50" s="4" t="s">
        <v>11</v>
      </c>
      <c r="Q50" s="7" t="s">
        <v>109</v>
      </c>
      <c r="R50" s="4"/>
      <c r="S50" s="4"/>
      <c r="T50" s="9"/>
      <c r="X50">
        <v>35620</v>
      </c>
      <c r="Y50">
        <v>40131</v>
      </c>
      <c r="Z50" t="s">
        <v>150</v>
      </c>
      <c r="AA50">
        <v>4511</v>
      </c>
      <c r="AB50">
        <v>1</v>
      </c>
      <c r="AC50">
        <f t="shared" si="2"/>
        <v>12.358904109589041</v>
      </c>
      <c r="AD50">
        <f t="shared" si="3"/>
        <v>23.788516958545777</v>
      </c>
    </row>
    <row r="51" spans="1:30">
      <c r="A51" s="4">
        <v>49</v>
      </c>
      <c r="B51" s="4">
        <v>0</v>
      </c>
      <c r="C51" s="4">
        <v>1</v>
      </c>
      <c r="D51" s="4">
        <v>1</v>
      </c>
      <c r="E51" s="4">
        <v>1</v>
      </c>
      <c r="F51" s="4">
        <v>116</v>
      </c>
      <c r="G51" s="5">
        <v>6.1052631578947372</v>
      </c>
      <c r="H51" s="4">
        <v>19</v>
      </c>
      <c r="I51" s="4" t="s">
        <v>10</v>
      </c>
      <c r="J51" s="4">
        <v>1</v>
      </c>
      <c r="K51" s="4">
        <v>0</v>
      </c>
      <c r="L51" s="4">
        <v>0</v>
      </c>
      <c r="M51" s="4"/>
      <c r="N51" s="4">
        <v>1</v>
      </c>
      <c r="O51" s="4">
        <v>1</v>
      </c>
      <c r="P51" s="4">
        <v>0</v>
      </c>
      <c r="Q51" s="7" t="s">
        <v>151</v>
      </c>
      <c r="R51" s="4"/>
      <c r="S51" s="4"/>
      <c r="T51" s="9"/>
      <c r="X51">
        <v>35594</v>
      </c>
      <c r="Y51">
        <v>40181.888888888891</v>
      </c>
      <c r="Z51" t="s">
        <v>152</v>
      </c>
      <c r="AA51">
        <v>4587.8888888888905</v>
      </c>
      <c r="AB51">
        <v>1</v>
      </c>
      <c r="AC51">
        <f t="shared" si="2"/>
        <v>12.56955859969559</v>
      </c>
      <c r="AD51">
        <f t="shared" si="3"/>
        <v>9.228645467535296</v>
      </c>
    </row>
    <row r="52" spans="1:30">
      <c r="A52" s="4">
        <v>50</v>
      </c>
      <c r="B52" s="4">
        <v>0</v>
      </c>
      <c r="C52" s="4">
        <v>1</v>
      </c>
      <c r="D52" s="4">
        <v>1</v>
      </c>
      <c r="E52" s="4">
        <v>1</v>
      </c>
      <c r="F52" s="4">
        <v>199</v>
      </c>
      <c r="G52" s="5">
        <v>36.851851851851848</v>
      </c>
      <c r="H52" s="4">
        <v>5.4</v>
      </c>
      <c r="I52" s="4" t="s">
        <v>10</v>
      </c>
      <c r="J52" s="4">
        <v>0</v>
      </c>
      <c r="K52" s="4">
        <v>0</v>
      </c>
      <c r="L52" s="4">
        <v>1</v>
      </c>
      <c r="M52" s="4" t="s">
        <v>38</v>
      </c>
      <c r="N52" s="4">
        <v>0</v>
      </c>
      <c r="O52" s="4"/>
      <c r="P52" s="4"/>
      <c r="Q52" s="7"/>
      <c r="R52" s="4"/>
      <c r="S52" s="4"/>
      <c r="T52" s="9"/>
      <c r="X52">
        <v>35876</v>
      </c>
      <c r="Y52">
        <v>40479.623611111114</v>
      </c>
      <c r="Z52" t="s">
        <v>153</v>
      </c>
      <c r="AA52">
        <v>4603.6236111111139</v>
      </c>
      <c r="AB52">
        <v>1</v>
      </c>
      <c r="AC52">
        <f t="shared" si="2"/>
        <v>12.612667427701682</v>
      </c>
      <c r="AD52">
        <f t="shared" si="3"/>
        <v>15.777788571744049</v>
      </c>
    </row>
    <row r="53" spans="1:30">
      <c r="A53" s="4">
        <v>51</v>
      </c>
      <c r="B53" s="4">
        <v>0</v>
      </c>
      <c r="C53" s="4">
        <v>1</v>
      </c>
      <c r="D53" s="4">
        <v>1</v>
      </c>
      <c r="E53" s="4">
        <v>1</v>
      </c>
      <c r="F53" s="4">
        <v>198</v>
      </c>
      <c r="G53" s="4">
        <v>3.7358490566037736</v>
      </c>
      <c r="H53" s="4">
        <v>53</v>
      </c>
      <c r="I53" s="4" t="s">
        <v>10</v>
      </c>
      <c r="J53" s="4">
        <v>1</v>
      </c>
      <c r="K53" s="6">
        <v>0</v>
      </c>
      <c r="L53" s="4">
        <v>1</v>
      </c>
      <c r="M53" s="4" t="s">
        <v>39</v>
      </c>
      <c r="N53" s="4">
        <v>0</v>
      </c>
      <c r="O53" s="4">
        <v>1</v>
      </c>
      <c r="P53" s="4">
        <v>0</v>
      </c>
      <c r="Q53" s="7" t="s">
        <v>154</v>
      </c>
      <c r="R53" s="4"/>
      <c r="S53" s="4"/>
      <c r="T53" s="9"/>
      <c r="X53">
        <v>35854</v>
      </c>
      <c r="Y53">
        <v>40480</v>
      </c>
      <c r="Z53" t="s">
        <v>155</v>
      </c>
      <c r="AA53">
        <v>4626</v>
      </c>
      <c r="AB53">
        <v>1</v>
      </c>
      <c r="AC53">
        <f t="shared" si="2"/>
        <v>12.673972602739726</v>
      </c>
      <c r="AD53">
        <f t="shared" si="3"/>
        <v>15.622568093385214</v>
      </c>
    </row>
    <row r="54" spans="1:30">
      <c r="A54" s="4">
        <v>52</v>
      </c>
      <c r="B54" s="4">
        <v>0</v>
      </c>
      <c r="C54" s="4">
        <v>0</v>
      </c>
      <c r="D54" s="4">
        <v>0</v>
      </c>
      <c r="E54" s="4">
        <v>1</v>
      </c>
      <c r="F54" s="4">
        <v>109</v>
      </c>
      <c r="G54" s="5">
        <v>20.566037735849058</v>
      </c>
      <c r="H54" s="4">
        <v>5.3</v>
      </c>
      <c r="I54" s="4" t="s">
        <v>9</v>
      </c>
      <c r="J54" s="4">
        <v>0</v>
      </c>
      <c r="K54" s="4">
        <v>0</v>
      </c>
      <c r="L54" s="4">
        <v>0</v>
      </c>
      <c r="M54" s="4"/>
      <c r="N54" s="4">
        <v>1</v>
      </c>
      <c r="O54" s="4">
        <v>1</v>
      </c>
      <c r="P54" s="4" t="s">
        <v>11</v>
      </c>
      <c r="Q54" s="7" t="s">
        <v>156</v>
      </c>
      <c r="R54" s="4"/>
      <c r="S54" s="4"/>
      <c r="T54" s="9"/>
      <c r="X54">
        <v>34422</v>
      </c>
      <c r="Y54">
        <v>39111.862500000003</v>
      </c>
      <c r="Z54" t="s">
        <v>157</v>
      </c>
      <c r="AA54">
        <v>4689.8625000000029</v>
      </c>
      <c r="AB54">
        <v>1</v>
      </c>
      <c r="AC54">
        <f t="shared" si="2"/>
        <v>12.848938356164391</v>
      </c>
      <c r="AD54">
        <f t="shared" si="3"/>
        <v>8.4831911383329413</v>
      </c>
    </row>
    <row r="55" spans="1:30">
      <c r="A55" s="4">
        <v>53</v>
      </c>
      <c r="B55" s="4">
        <v>0</v>
      </c>
      <c r="C55" s="4">
        <v>0</v>
      </c>
      <c r="D55" s="4">
        <v>1</v>
      </c>
      <c r="E55" s="4">
        <v>1</v>
      </c>
      <c r="F55" s="4">
        <v>28</v>
      </c>
      <c r="G55" s="5">
        <v>2.1875</v>
      </c>
      <c r="H55" s="4">
        <v>12.8</v>
      </c>
      <c r="I55" s="4" t="s">
        <v>9</v>
      </c>
      <c r="J55" s="4">
        <v>0</v>
      </c>
      <c r="K55" s="4">
        <v>0</v>
      </c>
      <c r="L55" s="4">
        <v>1</v>
      </c>
      <c r="M55" s="4" t="s">
        <v>40</v>
      </c>
      <c r="N55" s="4">
        <v>1</v>
      </c>
      <c r="O55" s="4">
        <v>1</v>
      </c>
      <c r="P55" s="4" t="s">
        <v>11</v>
      </c>
      <c r="Q55" s="7" t="s">
        <v>158</v>
      </c>
      <c r="R55" s="4"/>
      <c r="S55" s="4"/>
      <c r="T55" s="9"/>
      <c r="X55">
        <v>35627</v>
      </c>
      <c r="Y55">
        <v>40333.272916666669</v>
      </c>
      <c r="Z55" t="s">
        <v>159</v>
      </c>
      <c r="AA55">
        <v>4706.2729166666686</v>
      </c>
      <c r="AB55">
        <v>1</v>
      </c>
      <c r="AC55">
        <f t="shared" si="2"/>
        <v>12.893898401826489</v>
      </c>
      <c r="AD55">
        <f t="shared" si="3"/>
        <v>2.1715697710192639</v>
      </c>
    </row>
    <row r="56" spans="1:30">
      <c r="A56" s="4">
        <v>54</v>
      </c>
      <c r="B56" s="4">
        <v>0</v>
      </c>
      <c r="C56" s="4">
        <v>0</v>
      </c>
      <c r="D56" s="4">
        <v>0</v>
      </c>
      <c r="E56" s="4">
        <v>1</v>
      </c>
      <c r="F56" s="4">
        <v>59</v>
      </c>
      <c r="G56" s="5">
        <v>4.5384615384615383</v>
      </c>
      <c r="H56" s="4">
        <v>13</v>
      </c>
      <c r="I56" s="4" t="s">
        <v>9</v>
      </c>
      <c r="J56" s="4">
        <v>0</v>
      </c>
      <c r="K56" s="4">
        <v>0</v>
      </c>
      <c r="L56" s="4">
        <v>1</v>
      </c>
      <c r="M56" s="4" t="s">
        <v>14</v>
      </c>
      <c r="N56" s="4">
        <v>1</v>
      </c>
      <c r="O56" s="4">
        <v>1</v>
      </c>
      <c r="P56" s="4" t="s">
        <v>41</v>
      </c>
      <c r="Q56" s="7"/>
      <c r="R56" s="4"/>
      <c r="S56" s="4"/>
      <c r="T56" s="9"/>
      <c r="X56">
        <v>35465</v>
      </c>
      <c r="Y56">
        <v>40197.720833333333</v>
      </c>
      <c r="Z56" t="s">
        <v>160</v>
      </c>
      <c r="AA56">
        <v>4732.7208333333328</v>
      </c>
      <c r="AB56">
        <v>1</v>
      </c>
      <c r="AC56">
        <f t="shared" si="2"/>
        <v>12.966358447488583</v>
      </c>
      <c r="AD56">
        <f t="shared" si="3"/>
        <v>4.5502366943609784</v>
      </c>
    </row>
    <row r="57" spans="1:30">
      <c r="A57" s="4">
        <v>55</v>
      </c>
      <c r="B57" s="4">
        <v>0</v>
      </c>
      <c r="C57" s="4">
        <v>0</v>
      </c>
      <c r="D57" s="4">
        <v>0</v>
      </c>
      <c r="E57" s="4">
        <v>1</v>
      </c>
      <c r="F57" s="4">
        <v>157</v>
      </c>
      <c r="G57" s="4">
        <v>7.2018348623853212</v>
      </c>
      <c r="H57" s="4">
        <v>21.8</v>
      </c>
      <c r="I57" s="4" t="s">
        <v>10</v>
      </c>
      <c r="J57" s="4">
        <v>0</v>
      </c>
      <c r="K57" s="6">
        <v>1</v>
      </c>
      <c r="L57" s="4">
        <v>1</v>
      </c>
      <c r="M57" s="4" t="s">
        <v>17</v>
      </c>
      <c r="N57" s="4">
        <v>1</v>
      </c>
      <c r="O57" s="4"/>
      <c r="P57" s="4"/>
      <c r="Q57" s="7" t="s">
        <v>161</v>
      </c>
      <c r="R57" s="4"/>
      <c r="S57" s="4"/>
      <c r="T57" s="9"/>
      <c r="X57">
        <v>37524</v>
      </c>
      <c r="Y57">
        <v>42257.688888888886</v>
      </c>
      <c r="Z57" t="s">
        <v>162</v>
      </c>
      <c r="AA57">
        <v>4733.6888888888861</v>
      </c>
      <c r="AB57">
        <v>1</v>
      </c>
      <c r="AC57">
        <f t="shared" si="2"/>
        <v>12.969010654490098</v>
      </c>
      <c r="AD57">
        <f t="shared" si="3"/>
        <v>12.105780786419807</v>
      </c>
    </row>
    <row r="58" spans="1:30">
      <c r="A58" s="4">
        <v>56</v>
      </c>
      <c r="B58" s="4">
        <v>0</v>
      </c>
      <c r="C58" s="4">
        <v>1</v>
      </c>
      <c r="D58" s="4">
        <v>1</v>
      </c>
      <c r="E58" s="4">
        <v>1</v>
      </c>
      <c r="F58" s="4">
        <v>44.7</v>
      </c>
      <c r="G58" s="5">
        <v>4.7052631578947368</v>
      </c>
      <c r="H58" s="4">
        <v>9.5</v>
      </c>
      <c r="I58" s="4" t="s">
        <v>9</v>
      </c>
      <c r="J58" s="4">
        <v>1</v>
      </c>
      <c r="K58" s="4">
        <v>1</v>
      </c>
      <c r="L58" s="4">
        <v>0</v>
      </c>
      <c r="M58" s="4"/>
      <c r="N58" s="4">
        <v>1</v>
      </c>
      <c r="O58" s="4"/>
      <c r="P58" s="4">
        <v>0</v>
      </c>
      <c r="Q58" s="7" t="s">
        <v>163</v>
      </c>
      <c r="R58" s="4"/>
      <c r="S58" s="4"/>
      <c r="T58" s="9"/>
      <c r="X58">
        <v>37291</v>
      </c>
      <c r="Y58">
        <v>42085</v>
      </c>
      <c r="Z58" t="s">
        <v>164</v>
      </c>
      <c r="AA58">
        <v>4794</v>
      </c>
      <c r="AB58">
        <v>1</v>
      </c>
      <c r="AC58">
        <f t="shared" si="2"/>
        <v>13.134246575342466</v>
      </c>
      <c r="AD58">
        <f t="shared" si="3"/>
        <v>3.403316645807259</v>
      </c>
    </row>
    <row r="59" spans="1:30">
      <c r="A59" s="4">
        <v>57</v>
      </c>
      <c r="B59" s="4">
        <v>1</v>
      </c>
      <c r="C59" s="4">
        <v>0</v>
      </c>
      <c r="D59" s="4">
        <v>1</v>
      </c>
      <c r="E59" s="4">
        <v>1</v>
      </c>
      <c r="F59" s="4">
        <v>187</v>
      </c>
      <c r="G59" s="5">
        <v>14.496124031007751</v>
      </c>
      <c r="H59" s="4">
        <v>12.9</v>
      </c>
      <c r="I59" s="4" t="s">
        <v>10</v>
      </c>
      <c r="J59" s="4">
        <v>0</v>
      </c>
      <c r="K59" s="4">
        <v>1</v>
      </c>
      <c r="L59" s="4">
        <v>1</v>
      </c>
      <c r="M59" s="4" t="s">
        <v>13</v>
      </c>
      <c r="N59" s="4">
        <v>1</v>
      </c>
      <c r="O59" s="4">
        <v>0</v>
      </c>
      <c r="P59" s="4" t="s">
        <v>11</v>
      </c>
      <c r="Q59" s="7" t="s">
        <v>165</v>
      </c>
      <c r="R59" s="4"/>
      <c r="S59" s="4"/>
      <c r="T59" s="9"/>
      <c r="X59">
        <v>35381</v>
      </c>
      <c r="Y59">
        <v>40224.424305555556</v>
      </c>
      <c r="Z59" t="s">
        <v>166</v>
      </c>
      <c r="AA59">
        <v>4843.4243055555562</v>
      </c>
      <c r="AB59">
        <v>1</v>
      </c>
      <c r="AC59">
        <f t="shared" si="2"/>
        <v>13.269655631659058</v>
      </c>
      <c r="AD59">
        <f t="shared" si="3"/>
        <v>14.092302407143935</v>
      </c>
    </row>
    <row r="60" spans="1:30">
      <c r="A60" s="4">
        <v>58</v>
      </c>
      <c r="B60" s="4">
        <v>0</v>
      </c>
      <c r="C60" s="4">
        <v>1</v>
      </c>
      <c r="D60" s="4">
        <v>1</v>
      </c>
      <c r="E60" s="4">
        <v>1</v>
      </c>
      <c r="F60" s="4">
        <v>336</v>
      </c>
      <c r="G60" s="5">
        <v>39.529411764705884</v>
      </c>
      <c r="H60" s="4">
        <v>8.5</v>
      </c>
      <c r="I60" s="4" t="s">
        <v>9</v>
      </c>
      <c r="J60" s="4" t="s">
        <v>11</v>
      </c>
      <c r="K60" s="4" t="s">
        <v>11</v>
      </c>
      <c r="L60" s="4">
        <v>1</v>
      </c>
      <c r="M60" s="4" t="s">
        <v>14</v>
      </c>
      <c r="N60" s="4">
        <v>0</v>
      </c>
      <c r="O60" s="4" t="s">
        <v>11</v>
      </c>
      <c r="P60" s="4"/>
      <c r="Q60" s="7" t="s">
        <v>167</v>
      </c>
      <c r="R60" s="4"/>
      <c r="S60" s="4"/>
      <c r="T60" s="9"/>
      <c r="X60">
        <v>36433</v>
      </c>
      <c r="Y60">
        <v>41286</v>
      </c>
      <c r="Z60" t="s">
        <v>168</v>
      </c>
      <c r="AA60">
        <v>4853</v>
      </c>
      <c r="AB60">
        <v>1</v>
      </c>
      <c r="AC60">
        <f t="shared" si="2"/>
        <v>13.295890410958904</v>
      </c>
      <c r="AD60">
        <f t="shared" si="3"/>
        <v>25.270966412528331</v>
      </c>
    </row>
    <row r="61" spans="1:30">
      <c r="A61" s="4">
        <v>59</v>
      </c>
      <c r="B61" s="4">
        <v>0</v>
      </c>
      <c r="C61" s="4">
        <v>0</v>
      </c>
      <c r="D61" s="4">
        <v>0</v>
      </c>
      <c r="E61" s="4">
        <v>0</v>
      </c>
      <c r="F61" s="4">
        <v>3.3</v>
      </c>
      <c r="G61" s="5">
        <v>0.41772151898734172</v>
      </c>
      <c r="H61" s="4">
        <v>7.9</v>
      </c>
      <c r="I61" s="4" t="s">
        <v>9</v>
      </c>
      <c r="J61" s="4">
        <v>0</v>
      </c>
      <c r="K61" s="4" t="s">
        <v>11</v>
      </c>
      <c r="L61" s="4">
        <v>1</v>
      </c>
      <c r="M61" s="4" t="s">
        <v>42</v>
      </c>
      <c r="N61" s="4">
        <v>0</v>
      </c>
      <c r="O61" s="4">
        <v>1</v>
      </c>
      <c r="P61" s="4" t="s">
        <v>11</v>
      </c>
      <c r="Q61" s="7" t="s">
        <v>169</v>
      </c>
      <c r="R61" s="4"/>
      <c r="S61" s="4"/>
      <c r="T61" s="9"/>
      <c r="X61">
        <v>36600</v>
      </c>
      <c r="Y61">
        <v>41501</v>
      </c>
      <c r="Z61" t="s">
        <v>170</v>
      </c>
      <c r="AA61">
        <v>4901</v>
      </c>
      <c r="AB61">
        <v>1</v>
      </c>
      <c r="AC61">
        <f t="shared" si="2"/>
        <v>13.427397260273972</v>
      </c>
      <c r="AD61">
        <f t="shared" si="3"/>
        <v>0.24576617016935318</v>
      </c>
    </row>
    <row r="62" spans="1:30">
      <c r="A62" s="4">
        <v>60</v>
      </c>
      <c r="B62" s="4">
        <v>0</v>
      </c>
      <c r="C62" s="4">
        <v>1</v>
      </c>
      <c r="D62" s="4">
        <v>1</v>
      </c>
      <c r="E62" s="4">
        <v>1</v>
      </c>
      <c r="F62" s="4">
        <v>447</v>
      </c>
      <c r="G62" s="5">
        <v>27.09090909090909</v>
      </c>
      <c r="H62" s="4">
        <v>16.5</v>
      </c>
      <c r="I62" s="4" t="s">
        <v>10</v>
      </c>
      <c r="J62" s="4">
        <v>1</v>
      </c>
      <c r="K62" s="4">
        <v>0</v>
      </c>
      <c r="L62" s="4">
        <v>1</v>
      </c>
      <c r="M62" s="4"/>
      <c r="N62" s="4">
        <v>1</v>
      </c>
      <c r="O62" s="4">
        <v>0</v>
      </c>
      <c r="P62" s="4">
        <v>0</v>
      </c>
      <c r="Q62" s="7" t="s">
        <v>171</v>
      </c>
      <c r="R62" s="4"/>
      <c r="S62" s="4"/>
      <c r="T62" s="9"/>
      <c r="X62">
        <v>35954</v>
      </c>
      <c r="Y62">
        <v>40858.456250000003</v>
      </c>
      <c r="Z62" t="s">
        <v>172</v>
      </c>
      <c r="AA62">
        <v>4904.4562500000029</v>
      </c>
      <c r="AB62">
        <v>1</v>
      </c>
      <c r="AC62">
        <f t="shared" si="2"/>
        <v>13.436866438356173</v>
      </c>
      <c r="AD62">
        <f t="shared" si="3"/>
        <v>33.266684762454531</v>
      </c>
    </row>
    <row r="63" spans="1:30">
      <c r="A63" s="4">
        <v>61</v>
      </c>
      <c r="B63" s="4">
        <v>0</v>
      </c>
      <c r="C63" s="4">
        <v>1</v>
      </c>
      <c r="D63" s="4">
        <v>1</v>
      </c>
      <c r="E63" s="4">
        <v>1</v>
      </c>
      <c r="F63" s="4">
        <v>298</v>
      </c>
      <c r="G63" s="5">
        <v>22.923076923076923</v>
      </c>
      <c r="H63" s="4">
        <v>13</v>
      </c>
      <c r="I63" s="4" t="s">
        <v>9</v>
      </c>
      <c r="J63" s="4">
        <v>0</v>
      </c>
      <c r="K63" s="4">
        <v>1</v>
      </c>
      <c r="L63" s="4">
        <v>1</v>
      </c>
      <c r="M63" s="4" t="s">
        <v>43</v>
      </c>
      <c r="N63" s="4">
        <v>0</v>
      </c>
      <c r="O63" s="4">
        <v>1</v>
      </c>
      <c r="P63" s="4"/>
      <c r="Q63" s="7" t="s">
        <v>173</v>
      </c>
      <c r="R63" s="4"/>
      <c r="S63" s="4"/>
      <c r="T63" s="9"/>
      <c r="X63">
        <v>36398</v>
      </c>
      <c r="Y63">
        <v>41360.095138888886</v>
      </c>
      <c r="Z63" t="s">
        <v>174</v>
      </c>
      <c r="AA63">
        <v>4962.0951388888861</v>
      </c>
      <c r="AB63">
        <v>1</v>
      </c>
      <c r="AC63">
        <f t="shared" si="2"/>
        <v>13.594781202435305</v>
      </c>
      <c r="AD63">
        <f t="shared" si="3"/>
        <v>21.920176247236526</v>
      </c>
    </row>
    <row r="64" spans="1:30">
      <c r="A64" s="4">
        <v>62</v>
      </c>
      <c r="B64" s="4">
        <v>0</v>
      </c>
      <c r="C64" s="4">
        <v>0</v>
      </c>
      <c r="D64" s="4">
        <v>0</v>
      </c>
      <c r="E64" s="4">
        <v>1</v>
      </c>
      <c r="F64" s="4">
        <v>72</v>
      </c>
      <c r="G64" s="5">
        <v>4.7368421052631584</v>
      </c>
      <c r="H64" s="4">
        <v>15.2</v>
      </c>
      <c r="I64" s="4" t="s">
        <v>9</v>
      </c>
      <c r="J64" s="4">
        <v>1</v>
      </c>
      <c r="K64" s="4">
        <v>0</v>
      </c>
      <c r="L64" s="4">
        <v>1</v>
      </c>
      <c r="M64" s="4" t="s">
        <v>14</v>
      </c>
      <c r="N64" s="4">
        <v>1</v>
      </c>
      <c r="O64" s="4" t="s">
        <v>44</v>
      </c>
      <c r="P64" s="4" t="s">
        <v>11</v>
      </c>
      <c r="Q64" s="7" t="s">
        <v>175</v>
      </c>
      <c r="R64" s="4"/>
      <c r="S64" s="4"/>
      <c r="T64" s="9"/>
      <c r="X64">
        <v>34336</v>
      </c>
      <c r="Y64">
        <v>39378</v>
      </c>
      <c r="Z64" t="s">
        <v>176</v>
      </c>
      <c r="AA64">
        <v>5042</v>
      </c>
      <c r="AB64">
        <v>1</v>
      </c>
      <c r="AC64">
        <f t="shared" si="2"/>
        <v>13.813698630136987</v>
      </c>
      <c r="AD64">
        <f t="shared" si="3"/>
        <v>5.2122173740579134</v>
      </c>
    </row>
    <row r="65" spans="1:30">
      <c r="A65" s="4">
        <v>63</v>
      </c>
      <c r="B65" s="4">
        <v>0</v>
      </c>
      <c r="C65" s="4">
        <v>1</v>
      </c>
      <c r="D65" s="4">
        <v>1</v>
      </c>
      <c r="E65" s="4">
        <v>1</v>
      </c>
      <c r="F65" s="4">
        <v>22</v>
      </c>
      <c r="G65" s="5">
        <v>4.7826086956521747</v>
      </c>
      <c r="H65" s="4">
        <v>4.5999999999999996</v>
      </c>
      <c r="I65" s="4" t="s">
        <v>9</v>
      </c>
      <c r="J65" s="4">
        <v>1</v>
      </c>
      <c r="K65" s="4">
        <v>0</v>
      </c>
      <c r="L65" s="4">
        <v>0</v>
      </c>
      <c r="M65" s="4"/>
      <c r="N65" s="4">
        <v>1</v>
      </c>
      <c r="O65" s="4">
        <v>1</v>
      </c>
      <c r="P65" s="4">
        <v>1</v>
      </c>
      <c r="Q65" s="7"/>
      <c r="R65" s="4"/>
      <c r="S65" s="4"/>
      <c r="T65" s="9"/>
      <c r="X65">
        <v>36755</v>
      </c>
      <c r="Y65">
        <v>41825</v>
      </c>
      <c r="Z65" t="s">
        <v>177</v>
      </c>
      <c r="AA65">
        <v>5070</v>
      </c>
      <c r="AB65">
        <v>1</v>
      </c>
      <c r="AC65">
        <f t="shared" si="2"/>
        <v>13.890410958904109</v>
      </c>
      <c r="AD65">
        <f t="shared" si="3"/>
        <v>1.5838264299802762</v>
      </c>
    </row>
    <row r="66" spans="1:30">
      <c r="A66" s="4">
        <v>64</v>
      </c>
      <c r="B66" s="4">
        <v>0</v>
      </c>
      <c r="C66" s="4">
        <v>0</v>
      </c>
      <c r="D66" s="4">
        <v>0</v>
      </c>
      <c r="E66" s="4">
        <v>1</v>
      </c>
      <c r="F66" s="4">
        <v>261</v>
      </c>
      <c r="G66" s="5">
        <v>24.166666666666664</v>
      </c>
      <c r="H66" s="4">
        <v>10.8</v>
      </c>
      <c r="I66" s="4" t="s">
        <v>9</v>
      </c>
      <c r="J66" s="4">
        <v>0</v>
      </c>
      <c r="K66" s="4">
        <v>0</v>
      </c>
      <c r="L66" s="4">
        <v>1</v>
      </c>
      <c r="M66" s="4" t="s">
        <v>45</v>
      </c>
      <c r="N66" s="4">
        <v>0</v>
      </c>
      <c r="O66" s="4">
        <v>1</v>
      </c>
      <c r="P66" s="4" t="s">
        <v>11</v>
      </c>
      <c r="Q66" s="7"/>
      <c r="R66" s="4"/>
      <c r="S66" s="4"/>
      <c r="T66" s="9"/>
      <c r="X66">
        <v>34750</v>
      </c>
      <c r="Y66">
        <v>39820.188888888886</v>
      </c>
      <c r="Z66" t="s">
        <v>177</v>
      </c>
      <c r="AA66">
        <v>5070.1888888888861</v>
      </c>
      <c r="AB66">
        <v>1</v>
      </c>
      <c r="AC66">
        <f t="shared" ref="AC66:AC100" si="4">Age_at_event__days/365</f>
        <v>13.890928462709278</v>
      </c>
      <c r="AD66">
        <f t="shared" ref="AD66:AD100" si="5">Vol/yr</f>
        <v>18.789240812855983</v>
      </c>
    </row>
    <row r="67" spans="1:30">
      <c r="A67" s="4">
        <v>65</v>
      </c>
      <c r="B67" s="4">
        <v>0</v>
      </c>
      <c r="C67" s="4">
        <v>0</v>
      </c>
      <c r="D67" s="4">
        <v>1</v>
      </c>
      <c r="E67" s="4">
        <v>1</v>
      </c>
      <c r="F67" s="4">
        <v>2200</v>
      </c>
      <c r="G67" s="5">
        <v>128.65497076023391</v>
      </c>
      <c r="H67" s="4">
        <v>17.100000000000001</v>
      </c>
      <c r="I67" s="4" t="s">
        <v>9</v>
      </c>
      <c r="J67" s="4">
        <v>0</v>
      </c>
      <c r="K67" s="4">
        <v>0</v>
      </c>
      <c r="L67" s="4">
        <v>1</v>
      </c>
      <c r="M67" s="4" t="s">
        <v>46</v>
      </c>
      <c r="N67" s="4">
        <v>0</v>
      </c>
      <c r="O67" s="4"/>
      <c r="P67" s="4"/>
      <c r="Q67" s="7" t="s">
        <v>178</v>
      </c>
      <c r="R67" s="4"/>
      <c r="S67" s="4"/>
      <c r="T67" s="9"/>
      <c r="X67">
        <v>35241</v>
      </c>
      <c r="Y67">
        <v>40339</v>
      </c>
      <c r="Z67" t="s">
        <v>179</v>
      </c>
      <c r="AA67">
        <v>5098</v>
      </c>
      <c r="AB67">
        <v>1</v>
      </c>
      <c r="AC67">
        <f t="shared" si="4"/>
        <v>13.967123287671233</v>
      </c>
      <c r="AD67">
        <f t="shared" si="5"/>
        <v>157.51275009807767</v>
      </c>
    </row>
    <row r="68" spans="1:30">
      <c r="A68" s="4">
        <v>66</v>
      </c>
      <c r="B68" s="4">
        <v>0</v>
      </c>
      <c r="C68" s="4">
        <v>1</v>
      </c>
      <c r="D68" s="4">
        <v>1</v>
      </c>
      <c r="E68" s="4">
        <v>1</v>
      </c>
      <c r="F68" s="4">
        <v>192</v>
      </c>
      <c r="G68" s="5">
        <v>16.134453781512605</v>
      </c>
      <c r="H68" s="4">
        <v>11.9</v>
      </c>
      <c r="I68" s="4" t="s">
        <v>10</v>
      </c>
      <c r="J68" s="4">
        <v>0</v>
      </c>
      <c r="K68" s="4">
        <v>0</v>
      </c>
      <c r="L68" s="4">
        <v>1</v>
      </c>
      <c r="M68" s="4" t="s">
        <v>12</v>
      </c>
      <c r="N68" s="4">
        <v>1</v>
      </c>
      <c r="O68" s="4">
        <v>1</v>
      </c>
      <c r="P68" s="4">
        <v>0</v>
      </c>
      <c r="Q68" s="7" t="s">
        <v>180</v>
      </c>
      <c r="R68" s="4"/>
      <c r="S68" s="4"/>
      <c r="T68" s="9"/>
      <c r="X68">
        <v>35065</v>
      </c>
      <c r="Y68">
        <v>40187.395833333336</v>
      </c>
      <c r="Z68" t="s">
        <v>181</v>
      </c>
      <c r="AA68">
        <v>5122.3958333333358</v>
      </c>
      <c r="AB68">
        <v>1</v>
      </c>
      <c r="AC68">
        <f t="shared" si="4"/>
        <v>14.033961187214619</v>
      </c>
      <c r="AD68">
        <f t="shared" si="5"/>
        <v>13.681098118962881</v>
      </c>
    </row>
    <row r="69" spans="1:30">
      <c r="A69" s="4">
        <v>67</v>
      </c>
      <c r="B69" s="4">
        <v>0</v>
      </c>
      <c r="C69" s="4">
        <v>0</v>
      </c>
      <c r="D69" s="4">
        <v>1</v>
      </c>
      <c r="E69" s="4">
        <v>1</v>
      </c>
      <c r="F69" s="4">
        <v>270.7</v>
      </c>
      <c r="G69" s="5">
        <v>62.953488372093027</v>
      </c>
      <c r="H69" s="4">
        <v>4.3</v>
      </c>
      <c r="I69" s="4" t="s">
        <v>9</v>
      </c>
      <c r="J69" s="4">
        <v>0</v>
      </c>
      <c r="K69" s="4">
        <v>0</v>
      </c>
      <c r="L69" s="4">
        <v>1</v>
      </c>
      <c r="M69" s="4" t="s">
        <v>12</v>
      </c>
      <c r="N69" s="4">
        <v>1</v>
      </c>
      <c r="O69" s="4">
        <v>1</v>
      </c>
      <c r="P69" s="4" t="s">
        <v>11</v>
      </c>
      <c r="Q69" s="7"/>
      <c r="R69" s="4"/>
      <c r="S69" s="4"/>
      <c r="T69" s="9"/>
      <c r="X69">
        <v>36425</v>
      </c>
      <c r="Y69">
        <v>41580</v>
      </c>
      <c r="Z69" t="s">
        <v>182</v>
      </c>
      <c r="AA69">
        <v>5155</v>
      </c>
      <c r="AB69">
        <v>1</v>
      </c>
      <c r="AC69">
        <f t="shared" si="4"/>
        <v>14.123287671232877</v>
      </c>
      <c r="AD69">
        <f t="shared" si="5"/>
        <v>19.166925315227932</v>
      </c>
    </row>
    <row r="70" spans="1:30">
      <c r="A70" s="4">
        <v>68</v>
      </c>
      <c r="B70" s="4">
        <v>0</v>
      </c>
      <c r="C70" s="4">
        <v>0</v>
      </c>
      <c r="D70" s="4">
        <v>0</v>
      </c>
      <c r="E70" s="4">
        <v>1</v>
      </c>
      <c r="F70" s="4">
        <v>39.299999999999997</v>
      </c>
      <c r="G70" s="4">
        <v>7.0178571428571432</v>
      </c>
      <c r="H70" s="4">
        <v>5.6</v>
      </c>
      <c r="I70" s="4" t="s">
        <v>9</v>
      </c>
      <c r="J70" s="4">
        <v>0</v>
      </c>
      <c r="K70" s="6">
        <v>0</v>
      </c>
      <c r="L70" s="4">
        <v>0</v>
      </c>
      <c r="M70" s="4"/>
      <c r="N70" s="4">
        <v>0</v>
      </c>
      <c r="O70" s="4">
        <v>1</v>
      </c>
      <c r="P70" s="4" t="s">
        <v>11</v>
      </c>
      <c r="Q70" s="7" t="s">
        <v>183</v>
      </c>
      <c r="R70" s="4"/>
      <c r="S70" s="4"/>
      <c r="T70" s="9"/>
      <c r="X70">
        <v>35383</v>
      </c>
      <c r="Y70">
        <v>40563</v>
      </c>
      <c r="Z70" t="s">
        <v>184</v>
      </c>
      <c r="AA70">
        <v>5180</v>
      </c>
      <c r="AB70">
        <v>1</v>
      </c>
      <c r="AC70">
        <f t="shared" si="4"/>
        <v>14.191780821917808</v>
      </c>
      <c r="AD70">
        <f t="shared" si="5"/>
        <v>2.769208494208494</v>
      </c>
    </row>
    <row r="71" spans="1:30">
      <c r="A71" s="4">
        <v>69</v>
      </c>
      <c r="B71" s="4">
        <v>0</v>
      </c>
      <c r="C71" s="4">
        <v>0</v>
      </c>
      <c r="D71" s="4">
        <v>0</v>
      </c>
      <c r="E71" s="4">
        <v>1</v>
      </c>
      <c r="F71" s="4">
        <v>21.6</v>
      </c>
      <c r="G71" s="5">
        <v>2.1818181818181821</v>
      </c>
      <c r="H71" s="4">
        <v>9.9</v>
      </c>
      <c r="I71" s="4" t="s">
        <v>10</v>
      </c>
      <c r="J71" s="4">
        <v>0</v>
      </c>
      <c r="K71" s="4">
        <v>1</v>
      </c>
      <c r="L71" s="4">
        <v>0</v>
      </c>
      <c r="M71" s="4"/>
      <c r="N71" s="4">
        <v>1</v>
      </c>
      <c r="O71" s="4">
        <v>1</v>
      </c>
      <c r="P71" s="4" t="s">
        <v>11</v>
      </c>
      <c r="Q71" s="7"/>
      <c r="R71" s="4"/>
      <c r="S71" s="4"/>
      <c r="T71" s="9"/>
      <c r="X71">
        <v>33327</v>
      </c>
      <c r="Y71">
        <v>38544</v>
      </c>
      <c r="Z71" t="s">
        <v>185</v>
      </c>
      <c r="AA71">
        <v>5217</v>
      </c>
      <c r="AB71">
        <v>1</v>
      </c>
      <c r="AC71">
        <f t="shared" si="4"/>
        <v>14.293150684931506</v>
      </c>
      <c r="AD71">
        <f t="shared" si="5"/>
        <v>1.5112133410005752</v>
      </c>
    </row>
    <row r="72" spans="1:30">
      <c r="A72" s="4">
        <v>70</v>
      </c>
      <c r="B72" s="4">
        <v>0</v>
      </c>
      <c r="C72" s="4">
        <v>0</v>
      </c>
      <c r="D72" s="4">
        <v>0</v>
      </c>
      <c r="E72" s="4">
        <v>0</v>
      </c>
      <c r="F72" s="4">
        <v>906</v>
      </c>
      <c r="G72" s="5">
        <v>100.66666666666667</v>
      </c>
      <c r="H72" s="4">
        <v>9</v>
      </c>
      <c r="I72" s="4" t="s">
        <v>10</v>
      </c>
      <c r="J72" s="4" t="s">
        <v>11</v>
      </c>
      <c r="K72" s="4" t="s">
        <v>11</v>
      </c>
      <c r="L72" s="4">
        <v>1</v>
      </c>
      <c r="M72" s="4" t="s">
        <v>17</v>
      </c>
      <c r="N72" s="4">
        <v>1</v>
      </c>
      <c r="O72" s="4" t="s">
        <v>11</v>
      </c>
      <c r="P72" s="4" t="s">
        <v>11</v>
      </c>
      <c r="Q72" s="7" t="s">
        <v>186</v>
      </c>
      <c r="R72" s="4"/>
      <c r="S72" s="4"/>
      <c r="T72" s="9"/>
      <c r="X72">
        <v>34977</v>
      </c>
      <c r="Y72">
        <v>40261</v>
      </c>
      <c r="Z72" t="s">
        <v>187</v>
      </c>
      <c r="AA72">
        <v>5284</v>
      </c>
      <c r="AB72">
        <v>1</v>
      </c>
      <c r="AC72">
        <f t="shared" si="4"/>
        <v>14.476712328767123</v>
      </c>
      <c r="AD72">
        <f t="shared" si="5"/>
        <v>62.583270249810752</v>
      </c>
    </row>
    <row r="73" spans="1:30">
      <c r="A73" s="4">
        <v>71</v>
      </c>
      <c r="B73" s="4">
        <v>0</v>
      </c>
      <c r="C73" s="4">
        <v>0</v>
      </c>
      <c r="D73" s="4">
        <v>0</v>
      </c>
      <c r="E73" s="4">
        <v>1</v>
      </c>
      <c r="F73" s="4">
        <v>69.599999999999994</v>
      </c>
      <c r="G73" s="5">
        <v>6.5046728971962615</v>
      </c>
      <c r="H73" s="4">
        <v>10.7</v>
      </c>
      <c r="I73" s="4" t="s">
        <v>9</v>
      </c>
      <c r="J73" s="4">
        <v>0</v>
      </c>
      <c r="K73" s="4">
        <v>0</v>
      </c>
      <c r="L73" s="4">
        <v>1</v>
      </c>
      <c r="M73" s="4" t="s">
        <v>47</v>
      </c>
      <c r="N73" s="4">
        <v>1</v>
      </c>
      <c r="O73" s="4"/>
      <c r="P73" s="4"/>
      <c r="Q73" s="7"/>
      <c r="R73" s="4"/>
      <c r="S73" s="4"/>
      <c r="T73" s="9"/>
      <c r="X73">
        <v>36915</v>
      </c>
      <c r="Y73">
        <v>42211</v>
      </c>
      <c r="Z73" t="s">
        <v>188</v>
      </c>
      <c r="AA73">
        <v>5296</v>
      </c>
      <c r="AB73">
        <v>1</v>
      </c>
      <c r="AC73">
        <f t="shared" si="4"/>
        <v>14.509589041095891</v>
      </c>
      <c r="AD73">
        <f t="shared" si="5"/>
        <v>4.7968277945619331</v>
      </c>
    </row>
    <row r="74" spans="1:30">
      <c r="A74" s="4">
        <v>72</v>
      </c>
      <c r="B74" s="4">
        <v>0</v>
      </c>
      <c r="C74" s="4">
        <v>0</v>
      </c>
      <c r="D74" s="4">
        <v>1</v>
      </c>
      <c r="E74" s="4">
        <v>1</v>
      </c>
      <c r="F74" s="4">
        <v>15.8</v>
      </c>
      <c r="G74" s="5">
        <v>2.2571428571428571</v>
      </c>
      <c r="H74" s="4">
        <v>7</v>
      </c>
      <c r="I74" s="4" t="s">
        <v>9</v>
      </c>
      <c r="J74" s="4">
        <v>1</v>
      </c>
      <c r="K74" s="4">
        <v>0</v>
      </c>
      <c r="L74" s="4">
        <v>1</v>
      </c>
      <c r="M74" s="4" t="s">
        <v>48</v>
      </c>
      <c r="N74" s="4">
        <v>0</v>
      </c>
      <c r="O74" s="4">
        <v>1</v>
      </c>
      <c r="P74" s="4" t="s">
        <v>11</v>
      </c>
      <c r="Q74" s="7"/>
      <c r="R74" s="4"/>
      <c r="S74" s="4"/>
      <c r="T74" s="9"/>
      <c r="X74">
        <v>36702</v>
      </c>
      <c r="Y74">
        <v>42002</v>
      </c>
      <c r="Z74" t="s">
        <v>189</v>
      </c>
      <c r="AA74">
        <v>5300</v>
      </c>
      <c r="AB74">
        <v>1</v>
      </c>
      <c r="AC74">
        <f t="shared" si="4"/>
        <v>14.520547945205479</v>
      </c>
      <c r="AD74">
        <f t="shared" si="5"/>
        <v>1.08811320754717</v>
      </c>
    </row>
    <row r="75" spans="1:30">
      <c r="A75" s="4">
        <v>73</v>
      </c>
      <c r="B75" s="4">
        <v>0</v>
      </c>
      <c r="C75" s="4">
        <v>1</v>
      </c>
      <c r="D75" s="4">
        <v>1</v>
      </c>
      <c r="E75" s="4">
        <v>1</v>
      </c>
      <c r="F75" s="4">
        <v>340</v>
      </c>
      <c r="G75" s="5">
        <v>48.571428571428569</v>
      </c>
      <c r="H75" s="4">
        <v>7</v>
      </c>
      <c r="I75" s="4" t="s">
        <v>10</v>
      </c>
      <c r="J75" s="4">
        <v>0</v>
      </c>
      <c r="K75" s="4">
        <v>0</v>
      </c>
      <c r="L75" s="4">
        <v>1</v>
      </c>
      <c r="M75" s="4" t="s">
        <v>12</v>
      </c>
      <c r="N75" s="4">
        <v>1</v>
      </c>
      <c r="O75" s="4">
        <v>1</v>
      </c>
      <c r="P75" s="4">
        <v>0</v>
      </c>
      <c r="Q75" s="7"/>
      <c r="R75" s="4"/>
      <c r="S75" s="4"/>
      <c r="T75" s="9"/>
      <c r="X75">
        <v>36392</v>
      </c>
      <c r="Y75">
        <v>41700.137499999997</v>
      </c>
      <c r="Z75" t="s">
        <v>190</v>
      </c>
      <c r="AA75">
        <v>5308.1374999999971</v>
      </c>
      <c r="AB75">
        <v>1</v>
      </c>
      <c r="AC75">
        <f t="shared" si="4"/>
        <v>14.542842465753417</v>
      </c>
      <c r="AD75">
        <f t="shared" si="5"/>
        <v>23.37919844766645</v>
      </c>
    </row>
    <row r="76" spans="1:30">
      <c r="A76" s="4">
        <v>74</v>
      </c>
      <c r="B76" s="4">
        <v>0</v>
      </c>
      <c r="C76" s="4">
        <v>0</v>
      </c>
      <c r="D76" s="4">
        <v>0</v>
      </c>
      <c r="E76" s="4">
        <v>1</v>
      </c>
      <c r="F76" s="4">
        <v>21.3</v>
      </c>
      <c r="G76" s="5">
        <v>3.435483870967742</v>
      </c>
      <c r="H76" s="4">
        <v>6.2</v>
      </c>
      <c r="I76" s="4" t="s">
        <v>9</v>
      </c>
      <c r="J76" s="4">
        <v>1</v>
      </c>
      <c r="K76" s="4">
        <v>1</v>
      </c>
      <c r="L76" s="4">
        <v>1</v>
      </c>
      <c r="M76" s="4" t="s">
        <v>49</v>
      </c>
      <c r="N76" s="4">
        <v>0</v>
      </c>
      <c r="O76" s="4">
        <v>1</v>
      </c>
      <c r="P76" s="4" t="s">
        <v>11</v>
      </c>
      <c r="Q76" s="7"/>
      <c r="R76" s="4"/>
      <c r="S76" s="4"/>
      <c r="T76" s="9"/>
      <c r="X76">
        <v>33718</v>
      </c>
      <c r="Y76">
        <v>39055</v>
      </c>
      <c r="Z76" t="s">
        <v>191</v>
      </c>
      <c r="AA76">
        <v>5337</v>
      </c>
      <c r="AB76">
        <v>1</v>
      </c>
      <c r="AC76">
        <f t="shared" si="4"/>
        <v>14.621917808219179</v>
      </c>
      <c r="AD76">
        <f t="shared" si="5"/>
        <v>1.456717256885891</v>
      </c>
    </row>
    <row r="77" spans="1:30">
      <c r="A77" s="4">
        <v>75</v>
      </c>
      <c r="B77" s="4">
        <v>0</v>
      </c>
      <c r="C77" s="4">
        <v>0</v>
      </c>
      <c r="D77" s="4">
        <v>0</v>
      </c>
      <c r="E77" s="4">
        <v>0</v>
      </c>
      <c r="F77" s="4">
        <v>11.4</v>
      </c>
      <c r="G77" s="5">
        <v>1.0961538461538463</v>
      </c>
      <c r="H77" s="4">
        <v>10.4</v>
      </c>
      <c r="I77" s="4" t="s">
        <v>10</v>
      </c>
      <c r="J77" s="4">
        <v>0</v>
      </c>
      <c r="K77" s="4">
        <v>0</v>
      </c>
      <c r="L77" s="4">
        <v>1</v>
      </c>
      <c r="M77" s="4" t="s">
        <v>17</v>
      </c>
      <c r="N77" s="4">
        <v>1</v>
      </c>
      <c r="O77" s="4"/>
      <c r="P77" s="4"/>
      <c r="Q77" s="7" t="s">
        <v>192</v>
      </c>
      <c r="R77" s="4"/>
      <c r="S77" s="4"/>
      <c r="T77" s="9"/>
      <c r="X77">
        <v>36892</v>
      </c>
      <c r="Y77">
        <v>42240.911111111112</v>
      </c>
      <c r="Z77" t="s">
        <v>193</v>
      </c>
      <c r="AA77">
        <v>5348.9111111111124</v>
      </c>
      <c r="AB77">
        <v>1</v>
      </c>
      <c r="AC77">
        <f t="shared" si="4"/>
        <v>14.654550989345513</v>
      </c>
      <c r="AD77">
        <f t="shared" si="5"/>
        <v>0.77791533894749076</v>
      </c>
    </row>
    <row r="78" spans="1:30">
      <c r="A78" s="4">
        <v>76</v>
      </c>
      <c r="B78" s="4">
        <v>0</v>
      </c>
      <c r="C78" s="4">
        <v>0</v>
      </c>
      <c r="D78" s="4">
        <v>0</v>
      </c>
      <c r="E78" s="4">
        <v>1</v>
      </c>
      <c r="F78" s="4">
        <v>26.7</v>
      </c>
      <c r="G78" s="5">
        <v>2.9340659340659343</v>
      </c>
      <c r="H78" s="4">
        <v>9.1</v>
      </c>
      <c r="I78" s="4" t="s">
        <v>9</v>
      </c>
      <c r="J78" s="4">
        <v>0</v>
      </c>
      <c r="K78" s="4">
        <v>0</v>
      </c>
      <c r="L78" s="4">
        <v>1</v>
      </c>
      <c r="M78" s="4" t="s">
        <v>50</v>
      </c>
      <c r="N78" s="4">
        <v>0</v>
      </c>
      <c r="O78" s="4">
        <v>1</v>
      </c>
      <c r="P78" s="4" t="s">
        <v>11</v>
      </c>
      <c r="Q78" s="7"/>
      <c r="R78" s="4"/>
      <c r="S78" s="4"/>
      <c r="T78" s="9"/>
      <c r="X78">
        <v>34750</v>
      </c>
      <c r="Y78">
        <v>40128.90625</v>
      </c>
      <c r="Z78" t="s">
        <v>194</v>
      </c>
      <c r="AA78">
        <v>5378.90625</v>
      </c>
      <c r="AB78">
        <v>1</v>
      </c>
      <c r="AC78">
        <f t="shared" si="4"/>
        <v>14.736729452054794</v>
      </c>
      <c r="AD78">
        <f t="shared" si="5"/>
        <v>1.8117995642701525</v>
      </c>
    </row>
    <row r="79" spans="1:30">
      <c r="A79" s="4">
        <v>77</v>
      </c>
      <c r="B79" s="4">
        <v>0</v>
      </c>
      <c r="C79" s="4">
        <v>0</v>
      </c>
      <c r="D79" s="4">
        <v>1</v>
      </c>
      <c r="E79" s="4">
        <v>1</v>
      </c>
      <c r="F79" s="4">
        <v>691</v>
      </c>
      <c r="G79" s="5">
        <v>49.357142857142854</v>
      </c>
      <c r="H79" s="4">
        <v>14</v>
      </c>
      <c r="I79" s="4" t="s">
        <v>9</v>
      </c>
      <c r="J79" s="4">
        <v>0</v>
      </c>
      <c r="K79" s="4"/>
      <c r="L79" s="4">
        <v>1</v>
      </c>
      <c r="M79" s="4" t="s">
        <v>45</v>
      </c>
      <c r="N79" s="4">
        <v>1</v>
      </c>
      <c r="O79" s="4">
        <v>1</v>
      </c>
      <c r="P79" s="4" t="s">
        <v>11</v>
      </c>
      <c r="Q79" s="7" t="s">
        <v>195</v>
      </c>
      <c r="R79" s="4"/>
      <c r="S79" s="4"/>
      <c r="T79" s="9"/>
      <c r="X79">
        <v>35443</v>
      </c>
      <c r="Y79">
        <v>40836.931250000001</v>
      </c>
      <c r="Z79" t="s">
        <v>196</v>
      </c>
      <c r="AA79">
        <v>5393.9312500000015</v>
      </c>
      <c r="AB79">
        <v>1</v>
      </c>
      <c r="AC79">
        <f t="shared" si="4"/>
        <v>14.777893835616442</v>
      </c>
      <c r="AD79">
        <f t="shared" si="5"/>
        <v>46.759031272413779</v>
      </c>
    </row>
    <row r="80" spans="1:30">
      <c r="A80" s="4">
        <v>78</v>
      </c>
      <c r="B80" s="4">
        <v>0</v>
      </c>
      <c r="C80" s="4">
        <v>1</v>
      </c>
      <c r="D80" s="4">
        <v>1</v>
      </c>
      <c r="E80" s="4">
        <v>1</v>
      </c>
      <c r="F80" s="4">
        <v>63</v>
      </c>
      <c r="G80" s="5">
        <v>4.7014925373134329</v>
      </c>
      <c r="H80" s="4">
        <v>13.4</v>
      </c>
      <c r="I80" s="4" t="s">
        <v>9</v>
      </c>
      <c r="J80" s="4">
        <v>0</v>
      </c>
      <c r="K80" s="4">
        <v>0</v>
      </c>
      <c r="L80" s="4">
        <v>1</v>
      </c>
      <c r="M80" s="4" t="s">
        <v>51</v>
      </c>
      <c r="N80" s="4">
        <v>1</v>
      </c>
      <c r="O80" s="4">
        <v>1</v>
      </c>
      <c r="P80" s="4">
        <v>1</v>
      </c>
      <c r="Q80" s="7"/>
      <c r="R80" s="4"/>
      <c r="S80" s="4"/>
      <c r="T80" s="9"/>
      <c r="X80">
        <v>36524</v>
      </c>
      <c r="Y80">
        <v>41944</v>
      </c>
      <c r="Z80" t="s">
        <v>197</v>
      </c>
      <c r="AA80">
        <v>5420</v>
      </c>
      <c r="AB80">
        <v>1</v>
      </c>
      <c r="AC80">
        <f t="shared" si="4"/>
        <v>14.849315068493151</v>
      </c>
      <c r="AD80">
        <f t="shared" si="5"/>
        <v>4.2426199261992616</v>
      </c>
    </row>
    <row r="81" spans="1:30">
      <c r="A81" s="4">
        <v>79</v>
      </c>
      <c r="B81">
        <v>0</v>
      </c>
      <c r="C81">
        <v>1</v>
      </c>
      <c r="D81">
        <v>1</v>
      </c>
      <c r="E81">
        <v>1</v>
      </c>
      <c r="F81">
        <v>314</v>
      </c>
      <c r="G81">
        <v>41.866666666666667</v>
      </c>
      <c r="H81">
        <v>7.5</v>
      </c>
      <c r="I81" t="s">
        <v>9</v>
      </c>
      <c r="J81">
        <v>0</v>
      </c>
      <c r="K81">
        <v>1</v>
      </c>
      <c r="L81">
        <v>1</v>
      </c>
      <c r="M81" t="s">
        <v>14</v>
      </c>
      <c r="N81">
        <v>0</v>
      </c>
      <c r="O81">
        <v>0</v>
      </c>
      <c r="P81">
        <v>0</v>
      </c>
      <c r="Q81" t="s">
        <v>109</v>
      </c>
      <c r="X81">
        <v>35166</v>
      </c>
      <c r="Y81">
        <v>40620</v>
      </c>
      <c r="Z81" t="s">
        <v>198</v>
      </c>
      <c r="AA81">
        <v>5454</v>
      </c>
      <c r="AB81">
        <v>1</v>
      </c>
      <c r="AC81">
        <f t="shared" si="4"/>
        <v>14.942465753424658</v>
      </c>
      <c r="AD81">
        <f t="shared" si="5"/>
        <v>21.013934726806013</v>
      </c>
    </row>
    <row r="82" spans="1:30">
      <c r="A82" s="4">
        <v>80</v>
      </c>
      <c r="B82">
        <v>0</v>
      </c>
      <c r="C82">
        <v>1</v>
      </c>
      <c r="D82">
        <v>1</v>
      </c>
      <c r="E82">
        <v>1</v>
      </c>
      <c r="F82">
        <v>253.7</v>
      </c>
      <c r="G82">
        <v>65.051282051282044</v>
      </c>
      <c r="H82">
        <v>3.9</v>
      </c>
      <c r="I82" t="s">
        <v>10</v>
      </c>
      <c r="J82">
        <v>0</v>
      </c>
      <c r="L82">
        <v>1</v>
      </c>
      <c r="M82" t="s">
        <v>52</v>
      </c>
      <c r="N82">
        <v>0</v>
      </c>
      <c r="P82">
        <v>0</v>
      </c>
      <c r="X82">
        <v>32708</v>
      </c>
      <c r="Y82">
        <v>38350</v>
      </c>
      <c r="Z82" t="s">
        <v>199</v>
      </c>
      <c r="AA82">
        <v>5642</v>
      </c>
      <c r="AB82">
        <v>1</v>
      </c>
      <c r="AC82">
        <f t="shared" si="4"/>
        <v>15.457534246575342</v>
      </c>
      <c r="AD82">
        <f t="shared" si="5"/>
        <v>16.412708259482454</v>
      </c>
    </row>
    <row r="83" spans="1:30">
      <c r="A83" s="4">
        <v>81</v>
      </c>
      <c r="B83">
        <v>0</v>
      </c>
      <c r="C83">
        <v>0</v>
      </c>
      <c r="D83">
        <v>0</v>
      </c>
      <c r="E83">
        <v>1</v>
      </c>
      <c r="F83">
        <v>188</v>
      </c>
      <c r="G83">
        <v>53.714285714285715</v>
      </c>
      <c r="H83">
        <v>3.5</v>
      </c>
      <c r="I83" t="s">
        <v>9</v>
      </c>
      <c r="J83">
        <v>0</v>
      </c>
      <c r="K83">
        <v>1</v>
      </c>
      <c r="L83">
        <v>1</v>
      </c>
      <c r="M83" t="s">
        <v>53</v>
      </c>
      <c r="N83">
        <v>0</v>
      </c>
      <c r="O83">
        <v>1</v>
      </c>
      <c r="P83" t="s">
        <v>11</v>
      </c>
      <c r="X83">
        <v>36114</v>
      </c>
      <c r="Y83">
        <v>41822</v>
      </c>
      <c r="Z83" t="s">
        <v>200</v>
      </c>
      <c r="AA83">
        <v>5708</v>
      </c>
      <c r="AB83">
        <v>1</v>
      </c>
      <c r="AC83">
        <f t="shared" si="4"/>
        <v>15.638356164383561</v>
      </c>
      <c r="AD83">
        <f t="shared" si="5"/>
        <v>12.021723896285915</v>
      </c>
    </row>
    <row r="84" spans="1:30">
      <c r="A84" s="4">
        <v>82</v>
      </c>
      <c r="B84">
        <v>0</v>
      </c>
      <c r="C84">
        <v>1</v>
      </c>
      <c r="D84">
        <v>1</v>
      </c>
      <c r="E84">
        <v>1</v>
      </c>
      <c r="F84">
        <v>219.8</v>
      </c>
      <c r="G84">
        <v>33.815384615384616</v>
      </c>
      <c r="H84">
        <v>6.5</v>
      </c>
      <c r="I84" t="s">
        <v>10</v>
      </c>
      <c r="J84">
        <v>0</v>
      </c>
      <c r="K84">
        <v>1</v>
      </c>
      <c r="L84">
        <v>1</v>
      </c>
      <c r="M84" t="s">
        <v>14</v>
      </c>
      <c r="N84">
        <v>0</v>
      </c>
      <c r="O84">
        <v>0</v>
      </c>
      <c r="P84">
        <v>0</v>
      </c>
      <c r="Q84" t="s">
        <v>109</v>
      </c>
      <c r="X84">
        <v>34630</v>
      </c>
      <c r="Y84">
        <v>40339</v>
      </c>
      <c r="Z84" t="s">
        <v>201</v>
      </c>
      <c r="AA84">
        <v>5709</v>
      </c>
      <c r="AB84">
        <v>1</v>
      </c>
      <c r="AC84">
        <f t="shared" si="4"/>
        <v>15.641095890410959</v>
      </c>
      <c r="AD84">
        <f t="shared" si="5"/>
        <v>14.052723769486775</v>
      </c>
    </row>
    <row r="85" spans="1:30">
      <c r="A85" s="4">
        <v>83</v>
      </c>
      <c r="B85">
        <v>0</v>
      </c>
      <c r="C85">
        <v>1</v>
      </c>
      <c r="D85">
        <v>1</v>
      </c>
      <c r="E85">
        <v>1</v>
      </c>
      <c r="F85">
        <v>242</v>
      </c>
      <c r="G85">
        <v>10.852017937219731</v>
      </c>
      <c r="H85">
        <v>22.3</v>
      </c>
      <c r="J85">
        <v>0</v>
      </c>
      <c r="K85">
        <v>0</v>
      </c>
      <c r="L85">
        <v>1</v>
      </c>
      <c r="M85" t="s">
        <v>54</v>
      </c>
      <c r="N85">
        <v>1</v>
      </c>
      <c r="O85">
        <v>1</v>
      </c>
      <c r="P85">
        <v>0</v>
      </c>
      <c r="X85">
        <v>33910</v>
      </c>
      <c r="Y85">
        <v>39650</v>
      </c>
      <c r="Z85" t="s">
        <v>202</v>
      </c>
      <c r="AA85">
        <v>5740</v>
      </c>
      <c r="AB85">
        <v>1</v>
      </c>
      <c r="AC85">
        <f t="shared" si="4"/>
        <v>15.726027397260275</v>
      </c>
      <c r="AD85">
        <f t="shared" si="5"/>
        <v>15.388501742160278</v>
      </c>
    </row>
    <row r="86" spans="1:30">
      <c r="A86" s="4">
        <v>84</v>
      </c>
      <c r="B86">
        <v>0</v>
      </c>
      <c r="C86">
        <v>0</v>
      </c>
      <c r="D86">
        <v>0</v>
      </c>
      <c r="E86">
        <v>1</v>
      </c>
      <c r="F86">
        <v>61</v>
      </c>
      <c r="G86">
        <v>7.625</v>
      </c>
      <c r="H86">
        <v>8</v>
      </c>
      <c r="I86" t="s">
        <v>9</v>
      </c>
      <c r="J86">
        <v>0</v>
      </c>
      <c r="K86">
        <v>0</v>
      </c>
      <c r="L86">
        <v>1</v>
      </c>
      <c r="M86" t="s">
        <v>55</v>
      </c>
      <c r="N86">
        <v>0</v>
      </c>
      <c r="O86" t="s">
        <v>56</v>
      </c>
      <c r="P86" t="s">
        <v>11</v>
      </c>
      <c r="X86">
        <v>35367</v>
      </c>
      <c r="Y86">
        <v>41109.01458333333</v>
      </c>
      <c r="Z86" t="s">
        <v>203</v>
      </c>
      <c r="AA86">
        <v>5742.0145833333299</v>
      </c>
      <c r="AB86">
        <v>1</v>
      </c>
      <c r="AC86">
        <f t="shared" si="4"/>
        <v>15.731546803652959</v>
      </c>
      <c r="AD86">
        <f t="shared" si="5"/>
        <v>3.8775589432715818</v>
      </c>
    </row>
    <row r="87" spans="1:30">
      <c r="A87" s="4">
        <v>85</v>
      </c>
      <c r="B87">
        <v>0</v>
      </c>
      <c r="C87">
        <v>0</v>
      </c>
      <c r="D87">
        <v>0</v>
      </c>
      <c r="E87">
        <v>1</v>
      </c>
      <c r="F87">
        <v>450</v>
      </c>
      <c r="G87">
        <v>60</v>
      </c>
      <c r="H87">
        <v>7.5</v>
      </c>
      <c r="I87" t="s">
        <v>9</v>
      </c>
      <c r="J87">
        <v>0</v>
      </c>
      <c r="K87">
        <v>0</v>
      </c>
      <c r="L87">
        <v>1</v>
      </c>
      <c r="M87" t="s">
        <v>57</v>
      </c>
      <c r="N87">
        <v>0</v>
      </c>
      <c r="O87">
        <v>1</v>
      </c>
      <c r="P87" t="s">
        <v>11</v>
      </c>
      <c r="Q87" t="s">
        <v>17</v>
      </c>
      <c r="X87">
        <v>35954</v>
      </c>
      <c r="Y87">
        <v>41739</v>
      </c>
      <c r="Z87" t="s">
        <v>204</v>
      </c>
      <c r="AA87">
        <v>5785</v>
      </c>
      <c r="AB87">
        <v>1</v>
      </c>
      <c r="AC87">
        <f t="shared" si="4"/>
        <v>15.849315068493151</v>
      </c>
      <c r="AD87">
        <f t="shared" si="5"/>
        <v>28.392394122731201</v>
      </c>
    </row>
    <row r="88" spans="1:30">
      <c r="A88" s="4">
        <v>86</v>
      </c>
      <c r="B88">
        <v>0</v>
      </c>
      <c r="C88">
        <v>1</v>
      </c>
      <c r="D88">
        <v>1</v>
      </c>
      <c r="E88">
        <v>1</v>
      </c>
      <c r="F88">
        <v>127</v>
      </c>
      <c r="G88">
        <v>115.45454545454544</v>
      </c>
      <c r="H88">
        <v>1.1000000000000001</v>
      </c>
      <c r="I88" t="s">
        <v>9</v>
      </c>
      <c r="J88">
        <v>1</v>
      </c>
      <c r="K88">
        <v>1</v>
      </c>
      <c r="L88">
        <v>1</v>
      </c>
      <c r="M88" t="s">
        <v>58</v>
      </c>
      <c r="N88">
        <v>1</v>
      </c>
      <c r="O88">
        <v>1</v>
      </c>
      <c r="P88">
        <v>1</v>
      </c>
      <c r="Q88" t="s">
        <v>205</v>
      </c>
      <c r="X88">
        <v>36169</v>
      </c>
      <c r="Y88">
        <v>41962</v>
      </c>
      <c r="Z88" t="s">
        <v>206</v>
      </c>
      <c r="AA88">
        <v>5793</v>
      </c>
      <c r="AB88">
        <v>1</v>
      </c>
      <c r="AC88">
        <f t="shared" si="4"/>
        <v>15.871232876712329</v>
      </c>
      <c r="AD88">
        <f t="shared" si="5"/>
        <v>8.0018988434317286</v>
      </c>
    </row>
    <row r="89" spans="1:30">
      <c r="A89" s="4">
        <v>87</v>
      </c>
      <c r="B89">
        <v>0</v>
      </c>
      <c r="C89">
        <v>1</v>
      </c>
      <c r="D89">
        <v>1</v>
      </c>
      <c r="E89">
        <v>1</v>
      </c>
      <c r="F89">
        <v>113</v>
      </c>
      <c r="G89">
        <v>6.7261904761904763</v>
      </c>
      <c r="H89">
        <v>16.8</v>
      </c>
      <c r="I89" t="s">
        <v>9</v>
      </c>
      <c r="J89">
        <v>1</v>
      </c>
      <c r="K89">
        <v>0</v>
      </c>
      <c r="L89">
        <v>0</v>
      </c>
      <c r="N89">
        <v>0</v>
      </c>
      <c r="O89">
        <v>1</v>
      </c>
      <c r="P89">
        <v>1</v>
      </c>
      <c r="X89">
        <v>33889</v>
      </c>
      <c r="Y89">
        <v>39748.736111111109</v>
      </c>
      <c r="Z89" t="s">
        <v>207</v>
      </c>
      <c r="AA89">
        <v>5859.7361111111095</v>
      </c>
      <c r="AB89">
        <v>1</v>
      </c>
      <c r="AC89">
        <f t="shared" si="4"/>
        <v>16.05407153729071</v>
      </c>
      <c r="AD89">
        <f t="shared" si="5"/>
        <v>7.0387128733992119</v>
      </c>
    </row>
    <row r="90" spans="1:30">
      <c r="A90" s="4">
        <v>88</v>
      </c>
      <c r="B90">
        <v>0</v>
      </c>
      <c r="C90">
        <v>0</v>
      </c>
      <c r="D90">
        <v>0</v>
      </c>
      <c r="E90">
        <v>1</v>
      </c>
      <c r="F90">
        <v>251</v>
      </c>
      <c r="G90">
        <v>29.529411764705884</v>
      </c>
      <c r="H90">
        <v>8.5</v>
      </c>
      <c r="I90" t="s">
        <v>9</v>
      </c>
      <c r="J90">
        <v>0</v>
      </c>
      <c r="K90">
        <v>0</v>
      </c>
      <c r="L90">
        <v>1</v>
      </c>
      <c r="M90" t="s">
        <v>13</v>
      </c>
      <c r="N90">
        <v>1</v>
      </c>
      <c r="X90">
        <v>36353</v>
      </c>
      <c r="Y90">
        <v>42268</v>
      </c>
      <c r="Z90" t="s">
        <v>208</v>
      </c>
      <c r="AA90">
        <v>5915</v>
      </c>
      <c r="AB90">
        <v>1</v>
      </c>
      <c r="AC90">
        <f t="shared" si="4"/>
        <v>16.205479452054796</v>
      </c>
      <c r="AD90">
        <f t="shared" si="5"/>
        <v>15.488588334742179</v>
      </c>
    </row>
    <row r="91" spans="1:30">
      <c r="A91" s="4">
        <v>89</v>
      </c>
      <c r="B91">
        <v>0</v>
      </c>
      <c r="C91">
        <v>0</v>
      </c>
      <c r="D91">
        <v>0</v>
      </c>
      <c r="E91">
        <v>0</v>
      </c>
      <c r="F91">
        <v>3.8</v>
      </c>
      <c r="G91">
        <v>0.33628318584070793</v>
      </c>
      <c r="H91">
        <v>11.3</v>
      </c>
      <c r="I91" t="s">
        <v>10</v>
      </c>
      <c r="J91">
        <v>0</v>
      </c>
      <c r="K91">
        <v>1</v>
      </c>
      <c r="L91">
        <v>1</v>
      </c>
      <c r="M91" t="s">
        <v>59</v>
      </c>
      <c r="N91">
        <v>0</v>
      </c>
      <c r="O91">
        <v>1</v>
      </c>
      <c r="P91">
        <v>0</v>
      </c>
      <c r="Q91" t="s">
        <v>209</v>
      </c>
      <c r="X91">
        <v>33533</v>
      </c>
      <c r="Y91">
        <v>39478</v>
      </c>
      <c r="Z91" t="s">
        <v>210</v>
      </c>
      <c r="AA91">
        <v>5945</v>
      </c>
      <c r="AB91">
        <v>1</v>
      </c>
      <c r="AC91">
        <f t="shared" si="4"/>
        <v>16.287671232876711</v>
      </c>
      <c r="AD91">
        <f t="shared" si="5"/>
        <v>0.23330529857022708</v>
      </c>
    </row>
    <row r="92" spans="1:30">
      <c r="A92" s="4">
        <v>90</v>
      </c>
      <c r="B92">
        <v>0</v>
      </c>
      <c r="C92">
        <v>0</v>
      </c>
      <c r="D92">
        <v>0</v>
      </c>
      <c r="E92">
        <v>1</v>
      </c>
      <c r="F92">
        <v>928</v>
      </c>
      <c r="G92">
        <v>63.561643835616437</v>
      </c>
      <c r="H92">
        <v>14.6</v>
      </c>
      <c r="I92" t="s">
        <v>9</v>
      </c>
      <c r="J92">
        <v>0</v>
      </c>
      <c r="K92">
        <v>0</v>
      </c>
      <c r="L92">
        <v>1</v>
      </c>
      <c r="M92" t="s">
        <v>60</v>
      </c>
      <c r="N92">
        <v>1</v>
      </c>
      <c r="O92">
        <v>1</v>
      </c>
      <c r="P92" t="s">
        <v>11</v>
      </c>
      <c r="Q92" t="s">
        <v>211</v>
      </c>
      <c r="X92">
        <v>35792</v>
      </c>
      <c r="Y92">
        <v>41921</v>
      </c>
      <c r="Z92" t="s">
        <v>212</v>
      </c>
      <c r="AA92">
        <v>6129</v>
      </c>
      <c r="AB92">
        <v>1</v>
      </c>
      <c r="AC92">
        <f t="shared" si="4"/>
        <v>16.791780821917808</v>
      </c>
      <c r="AD92">
        <f t="shared" si="5"/>
        <v>55.26513297438408</v>
      </c>
    </row>
    <row r="93" spans="1:30">
      <c r="A93" s="4">
        <v>91</v>
      </c>
      <c r="B93">
        <v>0</v>
      </c>
      <c r="C93">
        <v>0</v>
      </c>
      <c r="D93">
        <v>0</v>
      </c>
      <c r="E93">
        <v>1</v>
      </c>
      <c r="F93">
        <v>608</v>
      </c>
      <c r="G93">
        <v>101.33333333333333</v>
      </c>
      <c r="H93">
        <v>6</v>
      </c>
      <c r="I93" t="s">
        <v>9</v>
      </c>
      <c r="J93">
        <v>0</v>
      </c>
      <c r="K93">
        <v>1</v>
      </c>
      <c r="L93">
        <v>1</v>
      </c>
      <c r="M93" t="s">
        <v>17</v>
      </c>
      <c r="N93">
        <v>1</v>
      </c>
      <c r="O93" t="s">
        <v>61</v>
      </c>
      <c r="P93" t="s">
        <v>11</v>
      </c>
      <c r="Q93" t="s">
        <v>213</v>
      </c>
      <c r="X93">
        <v>34868</v>
      </c>
      <c r="Y93">
        <v>41044.863888888889</v>
      </c>
      <c r="Z93" t="s">
        <v>214</v>
      </c>
      <c r="AA93">
        <v>6176.8638888888891</v>
      </c>
      <c r="AB93">
        <v>1</v>
      </c>
      <c r="AC93">
        <f t="shared" si="4"/>
        <v>16.922914764079149</v>
      </c>
      <c r="AD93">
        <f t="shared" si="5"/>
        <v>35.927616990103303</v>
      </c>
    </row>
    <row r="94" spans="1:30">
      <c r="A94" s="4">
        <v>92</v>
      </c>
      <c r="B94">
        <v>0</v>
      </c>
      <c r="C94">
        <v>1</v>
      </c>
      <c r="D94">
        <v>1</v>
      </c>
      <c r="E94">
        <v>1</v>
      </c>
      <c r="F94">
        <v>62.1</v>
      </c>
      <c r="G94">
        <v>5.9142857142857146</v>
      </c>
      <c r="H94">
        <v>10.5</v>
      </c>
      <c r="I94" t="s">
        <v>10</v>
      </c>
      <c r="J94">
        <v>1</v>
      </c>
      <c r="K94">
        <v>0</v>
      </c>
      <c r="L94">
        <v>1</v>
      </c>
      <c r="M94" t="s">
        <v>14</v>
      </c>
      <c r="N94">
        <v>0</v>
      </c>
      <c r="O94">
        <v>1</v>
      </c>
      <c r="P94">
        <v>0</v>
      </c>
      <c r="X94">
        <v>35634</v>
      </c>
      <c r="Y94">
        <v>41841</v>
      </c>
      <c r="Z94" t="s">
        <v>215</v>
      </c>
      <c r="AA94">
        <v>6207</v>
      </c>
      <c r="AB94">
        <v>1</v>
      </c>
      <c r="AC94">
        <f t="shared" si="4"/>
        <v>17.005479452054793</v>
      </c>
      <c r="AD94">
        <f t="shared" si="5"/>
        <v>3.6517641372643794</v>
      </c>
    </row>
    <row r="95" spans="1:30">
      <c r="A95" s="4">
        <v>93</v>
      </c>
      <c r="B95" t="s">
        <v>62</v>
      </c>
      <c r="C95">
        <v>1</v>
      </c>
      <c r="D95">
        <v>1</v>
      </c>
      <c r="E95">
        <v>1</v>
      </c>
      <c r="F95">
        <v>96</v>
      </c>
      <c r="I95" t="s">
        <v>10</v>
      </c>
      <c r="J95">
        <v>1</v>
      </c>
      <c r="K95">
        <v>1</v>
      </c>
      <c r="L95">
        <v>0</v>
      </c>
      <c r="N95">
        <v>1</v>
      </c>
      <c r="O95">
        <v>0</v>
      </c>
      <c r="P95">
        <v>0</v>
      </c>
      <c r="Q95" t="s">
        <v>216</v>
      </c>
      <c r="X95">
        <v>32819</v>
      </c>
      <c r="Y95">
        <v>39238.727083333331</v>
      </c>
      <c r="Z95" t="s">
        <v>217</v>
      </c>
      <c r="AA95">
        <v>6419.7270833333314</v>
      </c>
      <c r="AB95">
        <v>1</v>
      </c>
      <c r="AC95">
        <f t="shared" si="4"/>
        <v>17.588293378995427</v>
      </c>
      <c r="AD95">
        <f t="shared" si="5"/>
        <v>5.4581759543905868</v>
      </c>
    </row>
    <row r="96" spans="1:30">
      <c r="A96" s="4">
        <v>94</v>
      </c>
      <c r="B96">
        <v>0</v>
      </c>
      <c r="C96">
        <v>1</v>
      </c>
      <c r="D96">
        <v>1</v>
      </c>
      <c r="E96">
        <v>1</v>
      </c>
      <c r="F96">
        <v>127</v>
      </c>
      <c r="G96">
        <v>12.7</v>
      </c>
      <c r="H96">
        <v>10</v>
      </c>
      <c r="I96" t="s">
        <v>10</v>
      </c>
      <c r="J96">
        <v>0</v>
      </c>
      <c r="K96">
        <v>1</v>
      </c>
      <c r="L96">
        <v>1</v>
      </c>
      <c r="M96" t="s">
        <v>63</v>
      </c>
      <c r="N96">
        <v>1</v>
      </c>
      <c r="O96">
        <v>1</v>
      </c>
      <c r="P96">
        <v>1</v>
      </c>
      <c r="Q96" t="s">
        <v>17</v>
      </c>
      <c r="X96">
        <v>35303</v>
      </c>
      <c r="Y96">
        <v>41768</v>
      </c>
      <c r="Z96" t="s">
        <v>218</v>
      </c>
      <c r="AA96">
        <v>6465</v>
      </c>
      <c r="AB96">
        <v>1</v>
      </c>
      <c r="AC96">
        <f t="shared" si="4"/>
        <v>17.712328767123289</v>
      </c>
      <c r="AD96">
        <f t="shared" si="5"/>
        <v>7.1701469450889403</v>
      </c>
    </row>
    <row r="97" spans="1:30">
      <c r="A97" s="4">
        <v>95</v>
      </c>
      <c r="B97">
        <v>0</v>
      </c>
      <c r="C97">
        <v>1</v>
      </c>
      <c r="D97">
        <v>1</v>
      </c>
      <c r="E97">
        <v>0</v>
      </c>
      <c r="F97">
        <v>9.5</v>
      </c>
      <c r="G97">
        <v>0.92233009708737856</v>
      </c>
      <c r="H97">
        <v>10.3</v>
      </c>
      <c r="I97" t="s">
        <v>9</v>
      </c>
      <c r="J97">
        <v>1</v>
      </c>
      <c r="K97">
        <v>1</v>
      </c>
      <c r="L97">
        <v>0</v>
      </c>
      <c r="N97">
        <v>1</v>
      </c>
      <c r="O97">
        <v>1</v>
      </c>
      <c r="Q97" t="s">
        <v>219</v>
      </c>
      <c r="X97">
        <v>34954</v>
      </c>
      <c r="Y97">
        <v>41463.486805555556</v>
      </c>
      <c r="Z97" t="s">
        <v>220</v>
      </c>
      <c r="AA97">
        <v>6509.4868055555562</v>
      </c>
      <c r="AB97">
        <v>1</v>
      </c>
      <c r="AC97">
        <f t="shared" si="4"/>
        <v>17.834210426179606</v>
      </c>
      <c r="AD97">
        <f t="shared" si="5"/>
        <v>0.53268408149174584</v>
      </c>
    </row>
    <row r="98" spans="1:30">
      <c r="A98" s="4">
        <v>96</v>
      </c>
      <c r="B98">
        <v>0</v>
      </c>
      <c r="C98">
        <v>1</v>
      </c>
      <c r="D98">
        <v>1</v>
      </c>
      <c r="E98">
        <v>1</v>
      </c>
      <c r="F98">
        <v>524</v>
      </c>
      <c r="G98">
        <v>78.208955223880594</v>
      </c>
      <c r="H98">
        <v>6.7</v>
      </c>
      <c r="I98" t="s">
        <v>10</v>
      </c>
      <c r="J98">
        <v>0</v>
      </c>
      <c r="K98">
        <v>0</v>
      </c>
      <c r="L98">
        <v>1</v>
      </c>
      <c r="M98" t="s">
        <v>12</v>
      </c>
      <c r="N98">
        <v>1</v>
      </c>
      <c r="O98">
        <v>1</v>
      </c>
      <c r="P98">
        <v>1</v>
      </c>
      <c r="Q98" t="s">
        <v>221</v>
      </c>
      <c r="X98">
        <v>35033</v>
      </c>
      <c r="Y98">
        <v>41964</v>
      </c>
      <c r="Z98" t="s">
        <v>222</v>
      </c>
      <c r="AA98">
        <v>6931</v>
      </c>
      <c r="AB98">
        <v>1</v>
      </c>
      <c r="AC98">
        <f t="shared" si="4"/>
        <v>18.989041095890411</v>
      </c>
      <c r="AD98">
        <f t="shared" si="5"/>
        <v>27.59486365603809</v>
      </c>
    </row>
    <row r="99" spans="1:30">
      <c r="A99" s="4">
        <v>97</v>
      </c>
      <c r="B99">
        <v>0</v>
      </c>
      <c r="C99">
        <v>1</v>
      </c>
      <c r="D99">
        <v>1</v>
      </c>
      <c r="E99">
        <v>1</v>
      </c>
      <c r="F99">
        <v>96.2</v>
      </c>
      <c r="G99">
        <v>11.876543209876544</v>
      </c>
      <c r="H99">
        <v>8.1</v>
      </c>
      <c r="I99" t="s">
        <v>10</v>
      </c>
      <c r="J99">
        <v>1</v>
      </c>
      <c r="K99">
        <v>0</v>
      </c>
      <c r="L99">
        <v>0</v>
      </c>
      <c r="N99">
        <v>1</v>
      </c>
      <c r="O99">
        <v>1</v>
      </c>
      <c r="P99">
        <v>0</v>
      </c>
      <c r="X99">
        <v>32378</v>
      </c>
      <c r="Y99">
        <v>39564.926388888889</v>
      </c>
      <c r="Z99" t="s">
        <v>223</v>
      </c>
      <c r="AA99">
        <v>7186.9263888888891</v>
      </c>
      <c r="AB99">
        <v>1</v>
      </c>
      <c r="AC99">
        <f t="shared" si="4"/>
        <v>19.690209284627095</v>
      </c>
      <c r="AD99">
        <f t="shared" si="5"/>
        <v>4.8856768665789172</v>
      </c>
    </row>
    <row r="100" spans="1:30">
      <c r="A100" s="4">
        <v>98</v>
      </c>
      <c r="B100">
        <v>0</v>
      </c>
      <c r="C100">
        <v>1</v>
      </c>
      <c r="D100">
        <v>1</v>
      </c>
      <c r="E100">
        <v>1</v>
      </c>
      <c r="F100">
        <v>240</v>
      </c>
      <c r="G100">
        <v>15</v>
      </c>
      <c r="H100">
        <v>16</v>
      </c>
      <c r="I100" t="s">
        <v>10</v>
      </c>
      <c r="J100">
        <v>0</v>
      </c>
      <c r="K100">
        <v>0</v>
      </c>
      <c r="L100">
        <v>1</v>
      </c>
      <c r="M100" t="s">
        <v>12</v>
      </c>
      <c r="N100">
        <v>1</v>
      </c>
      <c r="O100">
        <v>1</v>
      </c>
      <c r="Q100" t="s">
        <v>173</v>
      </c>
      <c r="X100">
        <v>33205</v>
      </c>
      <c r="Y100">
        <v>41456.190972222219</v>
      </c>
      <c r="Z100" t="s">
        <v>224</v>
      </c>
      <c r="AA100">
        <v>8251.190972222219</v>
      </c>
      <c r="AB100">
        <v>1</v>
      </c>
      <c r="AC100">
        <f t="shared" si="4"/>
        <v>22.606002663622519</v>
      </c>
      <c r="AD100">
        <f t="shared" si="5"/>
        <v>10.616649195844206</v>
      </c>
    </row>
    <row r="102" spans="1:30">
      <c r="M102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Age_at_event__days</vt:lpstr>
      <vt:lpstr>Free_Fluid?</vt:lpstr>
      <vt:lpstr>Vol</vt:lpstr>
      <vt:lpstr>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Lesiyon, Raymond Lemayana</dc:creator>
  <cp:lastModifiedBy>Lesiyon, Raymond Lemayana</cp:lastModifiedBy>
  <dcterms:created xsi:type="dcterms:W3CDTF">2019-10-19T19:37:07Z</dcterms:created>
  <dcterms:modified xsi:type="dcterms:W3CDTF">2019-12-19T20:07:44Z</dcterms:modified>
</cp:coreProperties>
</file>