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6" i="1" l="1"/>
  <c r="I14" i="1"/>
  <c r="B5" i="1"/>
  <c r="G4" i="1" s="1"/>
  <c r="I5" i="1"/>
  <c r="F4" i="1"/>
  <c r="F3" i="1"/>
  <c r="F5" i="1" s="1"/>
  <c r="E13" i="1"/>
  <c r="E4" i="1"/>
  <c r="E3" i="1"/>
  <c r="G3" i="1" l="1"/>
  <c r="I6" i="1"/>
  <c r="I8" i="1" s="1"/>
  <c r="K11" i="1" s="1"/>
  <c r="L11" i="1" s="1"/>
  <c r="L8" i="1" s="1"/>
</calcChain>
</file>

<file path=xl/sharedStrings.xml><?xml version="1.0" encoding="utf-8"?>
<sst xmlns="http://schemas.openxmlformats.org/spreadsheetml/2006/main" count="23" uniqueCount="20">
  <si>
    <t>DEEP SLEEP</t>
  </si>
  <si>
    <t>I [mA]</t>
  </si>
  <si>
    <t>t [s]</t>
  </si>
  <si>
    <t>WORK</t>
  </si>
  <si>
    <t>night_time=0</t>
  </si>
  <si>
    <t>night_time=1</t>
  </si>
  <si>
    <t>P [mW]</t>
  </si>
  <si>
    <t>U [V]</t>
  </si>
  <si>
    <t>ACTIVE</t>
  </si>
  <si>
    <t>N [cycle/h]</t>
  </si>
  <si>
    <t>W [mAh]</t>
  </si>
  <si>
    <t>W/h [mAh]</t>
  </si>
  <si>
    <t>H_on [h]</t>
  </si>
  <si>
    <t>W/H_on [mAh]</t>
  </si>
  <si>
    <t>mA</t>
  </si>
  <si>
    <t>t_on [%]</t>
  </si>
  <si>
    <t>mAh/24h</t>
  </si>
  <si>
    <t>sum</t>
  </si>
  <si>
    <t>Battery capacity [mAh]</t>
  </si>
  <si>
    <t>Would last [days]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</si>
</sst>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3" borderId="2" xfId="0" applyNumberFormat="1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0" xfId="0" applyFill="1"/>
    <xf numFmtId="0" fontId="0" fillId="4" borderId="3" xfId="0" applyFill="1" applyBorder="1"/>
    <xf numFmtId="0" fontId="0" fillId="4" borderId="3" xfId="0" applyNumberFormat="1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9" xfId="0" applyFill="1" applyBorder="1"/>
    <xf numFmtId="0" fontId="1" fillId="2" borderId="1" xfId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1" applyAlignme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H27" sqref="H27"/>
    </sheetView>
  </sheetViews>
  <sheetFormatPr defaultRowHeight="15" x14ac:dyDescent="0.25"/>
  <cols>
    <col min="1" max="1" width="10.85546875" bestFit="1" customWidth="1"/>
    <col min="2" max="2" width="4.42578125" bestFit="1" customWidth="1"/>
    <col min="3" max="3" width="5.42578125" bestFit="1" customWidth="1"/>
    <col min="4" max="4" width="7" bestFit="1" customWidth="1"/>
    <col min="5" max="5" width="7.5703125" bestFit="1" customWidth="1"/>
    <col min="6" max="7" width="12" bestFit="1" customWidth="1"/>
    <col min="8" max="8" width="14.42578125" bestFit="1" customWidth="1"/>
    <col min="9" max="9" width="12" bestFit="1" customWidth="1"/>
    <col min="11" max="11" width="21.42578125" bestFit="1" customWidth="1"/>
    <col min="12" max="12" width="16.42578125" bestFit="1" customWidth="1"/>
    <col min="16" max="16" width="10.5703125" customWidth="1"/>
  </cols>
  <sheetData>
    <row r="1" spans="1:12" ht="15.75" thickBot="1" x14ac:dyDescent="0.3">
      <c r="A1" s="24" t="s">
        <v>4</v>
      </c>
      <c r="B1" s="24"/>
      <c r="C1" s="24"/>
      <c r="D1" s="24"/>
      <c r="E1" s="24"/>
      <c r="F1" s="1"/>
      <c r="G1" s="1"/>
      <c r="H1" s="1"/>
      <c r="I1" s="1"/>
    </row>
    <row r="2" spans="1:12" ht="15.75" thickTop="1" x14ac:dyDescent="0.25">
      <c r="A2" s="4"/>
      <c r="B2" s="4" t="s">
        <v>2</v>
      </c>
      <c r="C2" s="4" t="s">
        <v>7</v>
      </c>
      <c r="D2" s="4" t="s">
        <v>1</v>
      </c>
      <c r="E2" s="4" t="s">
        <v>6</v>
      </c>
      <c r="F2" s="4" t="s">
        <v>10</v>
      </c>
      <c r="G2" s="4" t="s">
        <v>15</v>
      </c>
      <c r="H2" s="5"/>
      <c r="I2" s="6"/>
    </row>
    <row r="3" spans="1:12" x14ac:dyDescent="0.25">
      <c r="A3" s="2" t="s">
        <v>0</v>
      </c>
      <c r="B3" s="22">
        <v>300</v>
      </c>
      <c r="C3" s="22">
        <v>5</v>
      </c>
      <c r="D3" s="22">
        <v>0.2147</v>
      </c>
      <c r="E3" s="2">
        <f>(C3*D3)</f>
        <v>1.0735000000000001</v>
      </c>
      <c r="F3" s="2">
        <f>(D3*(B3/3600))</f>
        <v>1.7891666666666667E-2</v>
      </c>
      <c r="G3" s="3">
        <f>((B3*100)/$B$5)</f>
        <v>95.238095238095241</v>
      </c>
      <c r="H3" s="5"/>
      <c r="I3" s="6"/>
    </row>
    <row r="4" spans="1:12" x14ac:dyDescent="0.25">
      <c r="A4" s="2" t="s">
        <v>3</v>
      </c>
      <c r="B4" s="22">
        <v>15</v>
      </c>
      <c r="C4" s="22">
        <v>5</v>
      </c>
      <c r="D4" s="22">
        <v>75</v>
      </c>
      <c r="E4" s="2">
        <f>(C4*D4)</f>
        <v>375</v>
      </c>
      <c r="F4" s="2">
        <f>(D4*(B4/3600))</f>
        <v>0.3125</v>
      </c>
      <c r="G4" s="3">
        <f>((B4*100)/$B$5)</f>
        <v>4.7619047619047619</v>
      </c>
      <c r="H4" s="7"/>
      <c r="I4" s="8"/>
    </row>
    <row r="5" spans="1:12" x14ac:dyDescent="0.25">
      <c r="A5" s="9" t="s">
        <v>17</v>
      </c>
      <c r="B5" s="9">
        <f>SUM(B3:B4)</f>
        <v>315</v>
      </c>
      <c r="C5" s="9"/>
      <c r="D5" s="9"/>
      <c r="E5" s="9"/>
      <c r="F5" s="9">
        <f>SUM(F3:F4)</f>
        <v>0.33039166666666664</v>
      </c>
      <c r="G5" s="10"/>
      <c r="H5" s="2" t="s">
        <v>9</v>
      </c>
      <c r="I5" s="2">
        <f>(3600/(SUM(B3:B4)))</f>
        <v>11.428571428571429</v>
      </c>
    </row>
    <row r="6" spans="1:12" x14ac:dyDescent="0.25">
      <c r="A6" s="6"/>
      <c r="B6" s="6"/>
      <c r="C6" s="6"/>
      <c r="D6" s="6"/>
      <c r="E6" s="6"/>
      <c r="F6" s="6"/>
      <c r="G6" s="11"/>
      <c r="H6" s="2" t="s">
        <v>11</v>
      </c>
      <c r="I6" s="2">
        <f>(F5*I5)</f>
        <v>3.7759047619047617</v>
      </c>
    </row>
    <row r="7" spans="1:12" x14ac:dyDescent="0.25">
      <c r="A7" s="6"/>
      <c r="B7" s="6"/>
      <c r="C7" s="6"/>
      <c r="D7" s="6"/>
      <c r="E7" s="6"/>
      <c r="F7" s="6"/>
      <c r="G7" s="11"/>
      <c r="H7" s="2" t="s">
        <v>12</v>
      </c>
      <c r="I7" s="25">
        <v>17</v>
      </c>
      <c r="K7" t="s">
        <v>18</v>
      </c>
      <c r="L7" t="s">
        <v>19</v>
      </c>
    </row>
    <row r="8" spans="1:12" x14ac:dyDescent="0.25">
      <c r="A8" s="6"/>
      <c r="B8" s="6"/>
      <c r="C8" s="6"/>
      <c r="D8" s="6"/>
      <c r="E8" s="6"/>
      <c r="F8" s="6"/>
      <c r="G8" s="11"/>
      <c r="H8" s="2" t="s">
        <v>13</v>
      </c>
      <c r="I8" s="2">
        <f>(I6*I7)</f>
        <v>64.190380952380949</v>
      </c>
      <c r="K8" s="22">
        <v>20000</v>
      </c>
      <c r="L8">
        <f>((K8/L11)/24)</f>
        <v>33.944885467531797</v>
      </c>
    </row>
    <row r="10" spans="1:12" x14ac:dyDescent="0.25">
      <c r="K10" t="s">
        <v>16</v>
      </c>
      <c r="L10" t="s">
        <v>14</v>
      </c>
    </row>
    <row r="11" spans="1:12" x14ac:dyDescent="0.25">
      <c r="K11">
        <f>(I8+I16)</f>
        <v>589.19038095238091</v>
      </c>
      <c r="L11">
        <f>(K11/24)</f>
        <v>24.549599206349203</v>
      </c>
    </row>
    <row r="12" spans="1:12" ht="15.75" thickBot="1" x14ac:dyDescent="0.3">
      <c r="A12" s="23" t="s">
        <v>5</v>
      </c>
      <c r="B12" s="23"/>
      <c r="C12" s="23"/>
      <c r="D12" s="23"/>
      <c r="E12" s="23"/>
      <c r="F12" s="12"/>
      <c r="G12" s="12"/>
      <c r="H12" s="12"/>
      <c r="I12" s="12"/>
    </row>
    <row r="13" spans="1:12" ht="15.75" thickTop="1" x14ac:dyDescent="0.25">
      <c r="A13" s="13" t="s">
        <v>8</v>
      </c>
      <c r="B13" s="13"/>
      <c r="C13" s="22">
        <v>5</v>
      </c>
      <c r="D13" s="22">
        <v>75</v>
      </c>
      <c r="E13" s="13">
        <f>(C13*D13)</f>
        <v>375</v>
      </c>
      <c r="F13" s="13"/>
      <c r="G13" s="14">
        <v>100</v>
      </c>
      <c r="H13" s="16"/>
      <c r="I13" s="17"/>
    </row>
    <row r="14" spans="1:12" x14ac:dyDescent="0.25">
      <c r="A14" s="18"/>
      <c r="B14" s="18"/>
      <c r="C14" s="18"/>
      <c r="D14" s="18"/>
      <c r="E14" s="18"/>
      <c r="F14" s="18"/>
      <c r="G14" s="19"/>
      <c r="H14" s="15" t="s">
        <v>11</v>
      </c>
      <c r="I14" s="15">
        <f>(D13)</f>
        <v>75</v>
      </c>
    </row>
    <row r="15" spans="1:12" x14ac:dyDescent="0.25">
      <c r="A15" s="20"/>
      <c r="B15" s="20"/>
      <c r="C15" s="20"/>
      <c r="D15" s="20"/>
      <c r="E15" s="20"/>
      <c r="F15" s="20"/>
      <c r="G15" s="21"/>
      <c r="H15" s="15" t="s">
        <v>12</v>
      </c>
      <c r="I15" s="25">
        <v>7</v>
      </c>
    </row>
    <row r="16" spans="1:12" x14ac:dyDescent="0.25">
      <c r="A16" s="20"/>
      <c r="B16" s="20"/>
      <c r="C16" s="20"/>
      <c r="D16" s="20"/>
      <c r="E16" s="20"/>
      <c r="F16" s="20"/>
      <c r="G16" s="21"/>
      <c r="H16" s="15" t="s">
        <v>13</v>
      </c>
      <c r="I16" s="15">
        <f>(I14*I15)</f>
        <v>525</v>
      </c>
    </row>
  </sheetData>
  <mergeCells count="2">
    <mergeCell ref="A12:E12"/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Matevz Polensek</dc:creator>
  <cp:lastModifiedBy>Matevz Polensek</cp:lastModifiedBy>
  <dcterms:created xsi:type="dcterms:W3CDTF">2017-01-04T18:47:20Z</dcterms:created>
  <dcterms:modified xsi:type="dcterms:W3CDTF">2017-01-07T13:52:22Z</dcterms:modified>
</cp:coreProperties>
</file>