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Z:\Descargas\1. GIT\OnlineCourses\17. LinkedIn Learning\01. Microsoft Excel\01. Master Microsoft Excel - Learning Path\02. Excel - Advanced Formulas and Functions\Material\Ex_Files_Excel_Advanced_Formulas_Functions\Exercise Files\Ch-3\"/>
    </mc:Choice>
  </mc:AlternateContent>
  <xr:revisionPtr revIDLastSave="0" documentId="13_ncr:1_{A96EA028-68C7-4D02-8767-ADF097773988}" xr6:coauthVersionLast="45" xr6:coauthVersionMax="45" xr10:uidLastSave="{00000000-0000-0000-0000-000000000000}"/>
  <bookViews>
    <workbookView xWindow="-108" yWindow="-108" windowWidth="23256" windowHeight="12720" tabRatio="824" firstSheet="1" activeTab="13" xr2:uid="{00000000-000D-0000-FFFF-FFFF00000000}"/>
  </bookViews>
  <sheets>
    <sheet name="Lookups" sheetId="1" r:id="rId1"/>
    <sheet name="ApproximateMatch" sheetId="2" r:id="rId2"/>
    <sheet name="ExactMatch" sheetId="3" r:id="rId3"/>
    <sheet name="NestedVlookup" sheetId="4" state="hidden" r:id="rId4"/>
    <sheet name="LargeTableVLOOKUPs" sheetId="5" r:id="rId5"/>
    <sheet name="CHOOSE" sheetId="6" r:id="rId6"/>
    <sheet name="SWITCH" sheetId="10" r:id="rId7"/>
    <sheet name="MATCH" sheetId="7" r:id="rId8"/>
    <sheet name="INDEX" sheetId="8" r:id="rId9"/>
    <sheet name="INDEX MATCH" sheetId="9" r:id="rId10"/>
    <sheet name="INDEX-MATCH (2)" sheetId="12" state="hidden" r:id="rId11"/>
    <sheet name="FORMULATEXT" sheetId="11" r:id="rId12"/>
    <sheet name="UNIQUE" sheetId="13" r:id="rId13"/>
    <sheet name="XLOOKUP" sheetId="14" r:id="rId14"/>
  </sheets>
  <definedNames>
    <definedName name="_xlnm._FilterDatabase" localSheetId="1" hidden="1">ApproximateMatch!$A$1:$D$742</definedName>
    <definedName name="_xlnm._FilterDatabase" localSheetId="5" hidden="1">CHOOSE!$A$1:$B$742</definedName>
    <definedName name="_xlnm._FilterDatabase" localSheetId="11" hidden="1">FORMULATEXT!$A$1:$G$699</definedName>
    <definedName name="_xlnm._FilterDatabase" localSheetId="4" hidden="1">LargeTableVLOOKUPs!$A$1:$D$742</definedName>
    <definedName name="_xlnm._FilterDatabase" localSheetId="0" hidden="1">Lookups!$B$1:$E$742</definedName>
    <definedName name="_xlnm._FilterDatabase" localSheetId="3" hidden="1">NestedVlookup!$K$1:$K$52</definedName>
    <definedName name="_xlnm._FilterDatabase" localSheetId="13" hidden="1">XLOOKUP!#REF!</definedName>
    <definedName name="ee" localSheetId="1" hidden="1">{"FirstQ",#N/A,FALSE,"Budget2000";"SecondQ",#N/A,FALSE,"Budget2000";"Summary",#N/A,FALSE,"Budget2000"}</definedName>
    <definedName name="ee" localSheetId="5" hidden="1">{"FirstQ",#N/A,FALSE,"Budget2000";"SecondQ",#N/A,FALSE,"Budget2000";"Summary",#N/A,FALSE,"Budget2000"}</definedName>
    <definedName name="ee" localSheetId="11" hidden="1">{"FirstQ",#N/A,FALSE,"Budget2000";"SecondQ",#N/A,FALSE,"Budget2000";"Summary",#N/A,FALSE,"Budget2000"}</definedName>
    <definedName name="ee" localSheetId="9" hidden="1">{"FirstQ",#N/A,FALSE,"Budget2000";"SecondQ",#N/A,FALSE,"Budget2000";"Summary",#N/A,FALSE,"Budget2000"}</definedName>
    <definedName name="ee" localSheetId="10" hidden="1">{"FirstQ",#N/A,FALSE,"Budget2000";"SecondQ",#N/A,FALSE,"Budget2000";"Summary",#N/A,FALSE,"Budget2000"}</definedName>
    <definedName name="ee" localSheetId="0" hidden="1">{"FirstQ",#N/A,FALSE,"Budget2000";"SecondQ",#N/A,FALSE,"Budget2000";"Summary",#N/A,FALSE,"Budget2000"}</definedName>
    <definedName name="ee" localSheetId="13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Income" localSheetId="10">#REF!</definedName>
    <definedName name="k" localSheetId="1" hidden="1">{"FirstQ",#N/A,FALSE,"Budget2000";"SecondQ",#N/A,FALSE,"Budget2000";"Summary",#N/A,FALSE,"Budget2000"}</definedName>
    <definedName name="k" localSheetId="5" hidden="1">{"FirstQ",#N/A,FALSE,"Budget2000";"SecondQ",#N/A,FALSE,"Budget2000";"Summary",#N/A,FALSE,"Budget2000"}</definedName>
    <definedName name="k" localSheetId="11" hidden="1">{"FirstQ",#N/A,FALSE,"Budget2000";"SecondQ",#N/A,FALSE,"Budget2000";"Summary",#N/A,FALSE,"Budget2000"}</definedName>
    <definedName name="k" localSheetId="9" hidden="1">{"FirstQ",#N/A,FALSE,"Budget2000";"SecondQ",#N/A,FALSE,"Budget2000";"Summary",#N/A,FALSE,"Budget2000"}</definedName>
    <definedName name="k" localSheetId="10" hidden="1">{"FirstQ",#N/A,FALSE,"Budget2000";"SecondQ",#N/A,FALSE,"Budget2000";"Summary",#N/A,FALSE,"Budget2000"}</definedName>
    <definedName name="k" localSheetId="0" hidden="1">{"FirstQ",#N/A,FALSE,"Budget2000";"SecondQ",#N/A,FALSE,"Budget2000";"Summary",#N/A,FALSE,"Budget2000"}</definedName>
    <definedName name="k" localSheetId="13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1" hidden="1">{"FirstQ",#N/A,FALSE,"Budget2000";"SecondQ",#N/A,FALSE,"Budget2000";"Summary",#N/A,FALSE,"Budget2000"}</definedName>
    <definedName name="q" localSheetId="5" hidden="1">{"FirstQ",#N/A,FALSE,"Budget2000";"SecondQ",#N/A,FALSE,"Budget2000";"Summary",#N/A,FALSE,"Budget2000"}</definedName>
    <definedName name="q" localSheetId="11" hidden="1">{"FirstQ",#N/A,FALSE,"Budget2000";"SecondQ",#N/A,FALSE,"Budget2000";"Summary",#N/A,FALSE,"Budget2000"}</definedName>
    <definedName name="q" localSheetId="9" hidden="1">{"FirstQ",#N/A,FALSE,"Budget2000";"SecondQ",#N/A,FALSE,"Budget2000";"Summary",#N/A,FALSE,"Budget2000"}</definedName>
    <definedName name="q" localSheetId="10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localSheetId="13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1" hidden="1">{"FirstQ",#N/A,FALSE,"Budget2000";"SecondQ",#N/A,FALSE,"Budget2000"}</definedName>
    <definedName name="rr" localSheetId="5" hidden="1">{"FirstQ",#N/A,FALSE,"Budget2000";"SecondQ",#N/A,FALSE,"Budget2000"}</definedName>
    <definedName name="rr" localSheetId="11" hidden="1">{"FirstQ",#N/A,FALSE,"Budget2000";"SecondQ",#N/A,FALSE,"Budget2000"}</definedName>
    <definedName name="rr" localSheetId="9" hidden="1">{"FirstQ",#N/A,FALSE,"Budget2000";"SecondQ",#N/A,FALSE,"Budget2000"}</definedName>
    <definedName name="rr" localSheetId="10" hidden="1">{"FirstQ",#N/A,FALSE,"Budget2000";"SecondQ",#N/A,FALSE,"Budget2000"}</definedName>
    <definedName name="rr" localSheetId="0" hidden="1">{"FirstQ",#N/A,FALSE,"Budget2000";"SecondQ",#N/A,FALSE,"Budget2000"}</definedName>
    <definedName name="rr" localSheetId="13" hidden="1">{"FirstQ",#N/A,FALSE,"Budget2000";"SecondQ",#N/A,FALSE,"Budget2000"}</definedName>
    <definedName name="rr" hidden="1">{"FirstQ",#N/A,FALSE,"Budget2000";"SecondQ",#N/A,FALSE,"Budget2000"}</definedName>
    <definedName name="rrr" localSheetId="1" hidden="1">{"AllDetail",#N/A,FALSE,"Research Budget";"1stQuarter",#N/A,FALSE,"Research Budget";"2nd Quarter",#N/A,FALSE,"Research Budget";"Summary",#N/A,FALSE,"Research Budget"}</definedName>
    <definedName name="rrr" localSheetId="5" hidden="1">{"AllDetail",#N/A,FALSE,"Research Budget";"1stQuarter",#N/A,FALSE,"Research Budget";"2nd Quarter",#N/A,FALSE,"Research Budget";"Summary",#N/A,FALSE,"Research Budget"}</definedName>
    <definedName name="rrr" localSheetId="11" hidden="1">{"AllDetail",#N/A,FALSE,"Research Budget";"1stQuarter",#N/A,FALSE,"Research Budget";"2nd Quarter",#N/A,FALSE,"Research Budget";"Summary",#N/A,FALSE,"Research Budget"}</definedName>
    <definedName name="rrr" localSheetId="9" hidden="1">{"AllDetail",#N/A,FALSE,"Research Budget";"1stQuarter",#N/A,FALSE,"Research Budget";"2nd Quarter",#N/A,FALSE,"Research Budget";"Summary",#N/A,FALSE,"Research Budget"}</definedName>
    <definedName name="rrr" localSheetId="10" hidden="1">{"AllDetail",#N/A,FALSE,"Research Budget";"1stQuarter",#N/A,FALSE,"Research Budget";"2nd Quarter",#N/A,FALSE,"Research Budget";"Summary",#N/A,FALSE,"Research Budget"}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localSheetId="13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wrn.AllData." localSheetId="1" hidden="1">{"FirstQ",#N/A,FALSE,"Budget2000";"SecondQ",#N/A,FALSE,"Budget2000";"Summary",#N/A,FALSE,"Budget2000"}</definedName>
    <definedName name="wrn.AllData." localSheetId="5" hidden="1">{"FirstQ",#N/A,FALSE,"Budget2000";"SecondQ",#N/A,FALSE,"Budget2000";"Summary",#N/A,FALSE,"Budget2000"}</definedName>
    <definedName name="wrn.AllData." localSheetId="11" hidden="1">{"FirstQ",#N/A,FALSE,"Budget2000";"SecondQ",#N/A,FALSE,"Budget2000";"Summary",#N/A,FALSE,"Budget2000"}</definedName>
    <definedName name="wrn.AllData." localSheetId="9" hidden="1">{"FirstQ",#N/A,FALSE,"Budget2000";"SecondQ",#N/A,FALSE,"Budget2000";"Summary",#N/A,FALSE,"Budget2000"}</definedName>
    <definedName name="wrn.AllData." localSheetId="10" hidden="1">{"FirstQ",#N/A,FALSE,"Budget2000";"SecondQ",#N/A,FALSE,"Budget2000";"Summary",#N/A,FALSE,"Budget2000"}</definedName>
    <definedName name="wrn.AllData." localSheetId="0" hidden="1">{"FirstQ",#N/A,FALSE,"Budget2000";"SecondQ",#N/A,FALSE,"Budget2000";"Summary",#N/A,FALSE,"Budget2000"}</definedName>
    <definedName name="wrn.AllData." localSheetId="13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1" hidden="1">{"FirstQ",#N/A,FALSE,"Budget2000";"SecondQ",#N/A,FALSE,"Budget2000"}</definedName>
    <definedName name="wrn.FirstHalf." localSheetId="5" hidden="1">{"FirstQ",#N/A,FALSE,"Budget2000";"SecondQ",#N/A,FALSE,"Budget2000"}</definedName>
    <definedName name="wrn.FirstHalf." localSheetId="11" hidden="1">{"FirstQ",#N/A,FALSE,"Budget2000";"SecondQ",#N/A,FALSE,"Budget2000"}</definedName>
    <definedName name="wrn.FirstHalf." localSheetId="9" hidden="1">{"FirstQ",#N/A,FALSE,"Budget2000";"SecondQ",#N/A,FALSE,"Budget2000"}</definedName>
    <definedName name="wrn.FirstHalf." localSheetId="10" hidden="1">{"FirstQ",#N/A,FALSE,"Budget2000";"SecondQ",#N/A,FALSE,"Budget2000"}</definedName>
    <definedName name="wrn.FirstHalf." localSheetId="0" hidden="1">{"FirstQ",#N/A,FALSE,"Budget2000";"SecondQ",#N/A,FALSE,"Budget2000"}</definedName>
    <definedName name="wrn.FirstHalf." localSheetId="13" hidden="1">{"FirstQ",#N/A,FALSE,"Budget2000";"SecondQ",#N/A,FALSE,"Budget2000"}</definedName>
    <definedName name="wrn.FirstHalf." hidden="1">{"FirstQ",#N/A,FALSE,"Budget2000";"SecondQ",#N/A,FALSE,"Budget2000"}</definedName>
    <definedName name="x" localSheetId="1" hidden="1">{"FirstQ",#N/A,FALSE,"Budget2000";"SecondQ",#N/A,FALSE,"Budget2000";"Summary",#N/A,FALSE,"Budget2000"}</definedName>
    <definedName name="x" localSheetId="5" hidden="1">{"FirstQ",#N/A,FALSE,"Budget2000";"SecondQ",#N/A,FALSE,"Budget2000";"Summary",#N/A,FALSE,"Budget2000"}</definedName>
    <definedName name="x" localSheetId="11" hidden="1">{"FirstQ",#N/A,FALSE,"Budget2000";"SecondQ",#N/A,FALSE,"Budget2000";"Summary",#N/A,FALSE,"Budget2000"}</definedName>
    <definedName name="x" localSheetId="9" hidden="1">{"FirstQ",#N/A,FALSE,"Budget2000";"SecondQ",#N/A,FALSE,"Budget2000";"Summary",#N/A,FALSE,"Budget2000"}</definedName>
    <definedName name="x" localSheetId="10" hidden="1">{"FirstQ",#N/A,FALSE,"Budget2000";"SecondQ",#N/A,FALSE,"Budget2000";"Summary",#N/A,FALSE,"Budget2000"}</definedName>
    <definedName name="x" localSheetId="0" hidden="1">{"FirstQ",#N/A,FALSE,"Budget2000";"SecondQ",#N/A,FALSE,"Budget2000";"Summary",#N/A,FALSE,"Budget2000"}</definedName>
    <definedName name="x" localSheetId="13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1" hidden="1">{"AllDetail",#N/A,FALSE,"Research Budget";"1stQuarter",#N/A,FALSE,"Research Budget";"2nd Quarter",#N/A,FALSE,"Research Budget";"Summary",#N/A,FALSE,"Research Budget"}</definedName>
    <definedName name="xxxxxxxxxxxxxxxxxxx" localSheetId="5" hidden="1">{"AllDetail",#N/A,FALSE,"Research Budget";"1stQuarter",#N/A,FALSE,"Research Budget";"2nd Quarter",#N/A,FALSE,"Research Budget";"Summary",#N/A,FALSE,"Research Budget"}</definedName>
    <definedName name="xxxxxxxxxxxxxxxxxxx" localSheetId="11" hidden="1">{"AllDetail",#N/A,FALSE,"Research Budget";"1stQuarter",#N/A,FALSE,"Research Budget";"2nd Quarter",#N/A,FALSE,"Research Budget";"Summary",#N/A,FALSE,"Research Budget"}</definedName>
    <definedName name="xxxxxxxxxxxxxxxxxxx" localSheetId="9" hidden="1">{"AllDetail",#N/A,FALSE,"Research Budget";"1stQuarter",#N/A,FALSE,"Research Budget";"2nd Quarter",#N/A,FALSE,"Research Budget";"Summary",#N/A,FALSE,"Research Budget"}</definedName>
    <definedName name="xxxxxxxxxxxxxxxxxxx" localSheetId="10" hidden="1">{"AllDetail",#N/A,FALSE,"Research Budget";"1stQuarter",#N/A,FALSE,"Research Budget";"2nd Quarter",#N/A,FALSE,"Research Budget";"Summary",#N/A,FALSE,"Research Budget"}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localSheetId="13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32E1B1E0_F29A_4FB3_9E7F_F78F245BC75E_.wvu.FilterData" localSheetId="1" hidden="1">ApproximateMatch!$A$1:$D$742</definedName>
    <definedName name="Z_32E1B1E0_F29A_4FB3_9E7F_F78F245BC75E_.wvu.FilterData" localSheetId="5" hidden="1">CHOOSE!#REF!</definedName>
    <definedName name="Z_32E1B1E0_F29A_4FB3_9E7F_F78F245BC75E_.wvu.FilterData" localSheetId="11" hidden="1">FORMULATEXT!$A$1:$G$699</definedName>
    <definedName name="Z_32E1B1E0_F29A_4FB3_9E7F_F78F245BC75E_.wvu.FilterData" localSheetId="0" hidden="1">Lookups!$B$1:$F$742</definedName>
    <definedName name="Z_32E1B1E0_F29A_4FB3_9E7F_F78F245BC75E_.wvu.FilterData" localSheetId="13" hidden="1">XLOOKUP!#REF!</definedName>
    <definedName name="Z_32E1B1E0_F29A_4FB3_9E7F_F78F245BC75E_.wvu.PrintArea" localSheetId="5" hidden="1">CHOOSE!#REF!</definedName>
    <definedName name="Z_32E1B1E0_F29A_4FB3_9E7F_F78F245BC75E_.wvu.PrintArea" localSheetId="11" hidden="1">FORMULATEXT!$A$1:$G$699</definedName>
    <definedName name="Z_32E1B1E0_F29A_4FB3_9E7F_F78F245BC75E_.wvu.PrintTitles" localSheetId="5" hidden="1">CHOOSE!$1:$1</definedName>
    <definedName name="Z_32E1B1E0_F29A_4FB3_9E7F_F78F245BC75E_.wvu.PrintTitles" localSheetId="11" hidden="1">FORMULATEXT!$1:$1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4" l="1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2" i="14"/>
  <c r="J2" i="13"/>
  <c r="I2" i="13"/>
  <c r="H2" i="13" a="1"/>
  <c r="H2" i="13" s="1"/>
  <c r="H3" i="11" l="1"/>
  <c r="N8" i="11"/>
  <c r="N7" i="11"/>
  <c r="N9" i="11"/>
  <c r="N10" i="11"/>
  <c r="N3" i="11"/>
  <c r="N4" i="11"/>
  <c r="N5" i="11"/>
  <c r="N2" i="11"/>
  <c r="I2" i="11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2" i="9"/>
  <c r="E5" i="9"/>
  <c r="O2" i="8" a="1"/>
  <c r="O2" i="8" s="1"/>
  <c r="O3" i="8" a="1"/>
  <c r="O3" i="8" s="1"/>
  <c r="O4" i="8" a="1"/>
  <c r="O4" i="8" s="1"/>
  <c r="O5" i="8" a="1"/>
  <c r="O5" i="8" s="1"/>
  <c r="O6" i="8" a="1"/>
  <c r="O6" i="8"/>
  <c r="O7" i="8" a="1"/>
  <c r="O7" i="8" s="1"/>
  <c r="O8" i="8" a="1"/>
  <c r="O8" i="8" s="1"/>
  <c r="O9" i="8" a="1"/>
  <c r="O9" i="8" s="1"/>
  <c r="O10" i="8" a="1"/>
  <c r="O10" i="8" s="1"/>
  <c r="O11" i="8" a="1"/>
  <c r="O11" i="8" s="1"/>
  <c r="O12" i="8" a="1"/>
  <c r="O12" i="8"/>
  <c r="O13" i="8" a="1"/>
  <c r="O13" i="8" s="1"/>
  <c r="O14" i="8" a="1"/>
  <c r="O14" i="8" s="1"/>
  <c r="O15" i="8" a="1"/>
  <c r="O15" i="8" s="1"/>
  <c r="O16" i="8" a="1"/>
  <c r="O16" i="8" s="1"/>
  <c r="O17" i="8" a="1"/>
  <c r="O17" i="8" s="1"/>
  <c r="O18" i="8" a="1"/>
  <c r="O18" i="8"/>
  <c r="O19" i="8" a="1"/>
  <c r="O19" i="8" s="1"/>
  <c r="O20" i="8" a="1"/>
  <c r="O20" i="8" s="1"/>
  <c r="O21" i="8" a="1"/>
  <c r="O21" i="8" s="1"/>
  <c r="O22" i="8" a="1"/>
  <c r="O22" i="8" s="1"/>
  <c r="O23" i="8" a="1"/>
  <c r="O23" i="8" s="1"/>
  <c r="O24" i="8" a="1"/>
  <c r="O24" i="8"/>
  <c r="O25" i="8" a="1"/>
  <c r="O25" i="8" s="1"/>
  <c r="O26" i="8" a="1"/>
  <c r="O26" i="8" s="1"/>
  <c r="O27" i="8" a="1"/>
  <c r="O27" i="8" s="1"/>
  <c r="O28" i="8" a="1"/>
  <c r="O28" i="8" s="1"/>
  <c r="O29" i="8" a="1"/>
  <c r="O29" i="8" s="1"/>
  <c r="O30" i="8" a="1"/>
  <c r="O30" i="8"/>
  <c r="O31" i="8" a="1"/>
  <c r="O31" i="8" s="1"/>
  <c r="O32" i="8" a="1"/>
  <c r="O32" i="8" s="1"/>
  <c r="O33" i="8" a="1"/>
  <c r="O33" i="8" s="1"/>
  <c r="O34" i="8" a="1"/>
  <c r="O34" i="8" s="1"/>
  <c r="O35" i="8" a="1"/>
  <c r="O35" i="8" s="1"/>
  <c r="O36" i="8" a="1"/>
  <c r="O36" i="8"/>
  <c r="O37" i="8" a="1"/>
  <c r="O37" i="8" s="1"/>
  <c r="O38" i="8" a="1"/>
  <c r="O38" i="8" s="1"/>
  <c r="O39" i="8" a="1"/>
  <c r="O39" i="8" s="1"/>
  <c r="O40" i="8" a="1"/>
  <c r="O40" i="8" s="1"/>
  <c r="O41" i="8" a="1"/>
  <c r="O41" i="8" s="1"/>
  <c r="O42" i="8" a="1"/>
  <c r="O42" i="8"/>
  <c r="O43" i="8" a="1"/>
  <c r="O43" i="8" s="1"/>
  <c r="O44" i="8" a="1"/>
  <c r="O44" i="8"/>
  <c r="O45" i="8" a="1"/>
  <c r="O45" i="8" s="1"/>
  <c r="O46" i="8" a="1"/>
  <c r="O46" i="8" s="1"/>
  <c r="O47" i="8" a="1"/>
  <c r="O47" i="8" s="1"/>
  <c r="O48" i="8" a="1"/>
  <c r="O48" i="8"/>
  <c r="O49" i="8" a="1"/>
  <c r="O49" i="8" s="1"/>
  <c r="O50" i="8" a="1"/>
  <c r="O50" i="8"/>
  <c r="O51" i="8" a="1"/>
  <c r="O51" i="8" s="1"/>
  <c r="O52" i="8" a="1"/>
  <c r="O52" i="8" s="1"/>
  <c r="O53" i="8" a="1"/>
  <c r="O53" i="8" s="1"/>
  <c r="O54" i="8" a="1"/>
  <c r="O54" i="8"/>
  <c r="O55" i="8" a="1"/>
  <c r="O55" i="8" s="1"/>
  <c r="O56" i="8" a="1"/>
  <c r="O56" i="8"/>
  <c r="O57" i="8" a="1"/>
  <c r="O57" i="8" s="1"/>
  <c r="O58" i="8" a="1"/>
  <c r="O58" i="8" s="1"/>
  <c r="O59" i="8" a="1"/>
  <c r="O59" i="8" s="1"/>
  <c r="O60" i="8" a="1"/>
  <c r="O60" i="8"/>
  <c r="O61" i="8" a="1"/>
  <c r="O61" i="8" s="1"/>
  <c r="O62" i="8" a="1"/>
  <c r="O62" i="8"/>
  <c r="O63" i="8" a="1"/>
  <c r="O63" i="8" s="1"/>
  <c r="O64" i="8" a="1"/>
  <c r="O64" i="8" s="1"/>
  <c r="O65" i="8" a="1"/>
  <c r="O65" i="8" s="1"/>
  <c r="O66" i="8" a="1"/>
  <c r="O66" i="8"/>
  <c r="O67" i="8" a="1"/>
  <c r="O67" i="8" s="1"/>
  <c r="O68" i="8" a="1"/>
  <c r="O68" i="8"/>
  <c r="O69" i="8" a="1"/>
  <c r="O69" i="8" s="1"/>
  <c r="O70" i="8" a="1"/>
  <c r="O70" i="8" s="1"/>
  <c r="O71" i="8" a="1"/>
  <c r="O71" i="8" s="1"/>
  <c r="O72" i="8" a="1"/>
  <c r="O72" i="8"/>
  <c r="O73" i="8" a="1"/>
  <c r="O73" i="8" s="1"/>
  <c r="O74" i="8" a="1"/>
  <c r="O74" i="8"/>
  <c r="O75" i="8" a="1"/>
  <c r="O75" i="8" s="1"/>
  <c r="O76" i="8" a="1"/>
  <c r="O76" i="8" s="1"/>
  <c r="O77" i="8" a="1"/>
  <c r="O77" i="8" s="1"/>
  <c r="O78" i="8" a="1"/>
  <c r="O78" i="8"/>
  <c r="O79" i="8" a="1"/>
  <c r="O79" i="8" s="1"/>
  <c r="O80" i="8" a="1"/>
  <c r="O80" i="8"/>
  <c r="O81" i="8" a="1"/>
  <c r="O81" i="8" s="1"/>
  <c r="O82" i="8" a="1"/>
  <c r="O82" i="8" s="1"/>
  <c r="O83" i="8" a="1"/>
  <c r="O83" i="8" s="1"/>
  <c r="O84" i="8" a="1"/>
  <c r="O84" i="8"/>
  <c r="O85" i="8" a="1"/>
  <c r="O85" i="8" s="1"/>
  <c r="O86" i="8" a="1"/>
  <c r="O86" i="8"/>
  <c r="O87" i="8" a="1"/>
  <c r="O87" i="8" s="1"/>
  <c r="O88" i="8" a="1"/>
  <c r="O88" i="8" s="1"/>
  <c r="O89" i="8" a="1"/>
  <c r="O89" i="8" s="1"/>
  <c r="O90" i="8" a="1"/>
  <c r="O90" i="8"/>
  <c r="O91" i="8" a="1"/>
  <c r="O91" i="8" s="1"/>
  <c r="O92" i="8" a="1"/>
  <c r="O92" i="8"/>
  <c r="O93" i="8" a="1"/>
  <c r="O93" i="8" s="1"/>
  <c r="O94" i="8" a="1"/>
  <c r="O94" i="8" s="1"/>
  <c r="O95" i="8" a="1"/>
  <c r="O95" i="8" s="1"/>
  <c r="O96" i="8" a="1"/>
  <c r="O96" i="8"/>
  <c r="O97" i="8" a="1"/>
  <c r="O97" i="8" s="1"/>
  <c r="O98" i="8" a="1"/>
  <c r="O98" i="8"/>
  <c r="O99" i="8" a="1"/>
  <c r="O99" i="8" s="1"/>
  <c r="O100" i="8" a="1"/>
  <c r="O100" i="8" s="1"/>
  <c r="O101" i="8" a="1"/>
  <c r="O101" i="8" s="1"/>
  <c r="O102" i="8" a="1"/>
  <c r="O102" i="8"/>
  <c r="O103" i="8" a="1"/>
  <c r="O103" i="8" s="1"/>
  <c r="O104" i="8" a="1"/>
  <c r="O104" i="8"/>
  <c r="O105" i="8" a="1"/>
  <c r="O105" i="8" s="1"/>
  <c r="O106" i="8" a="1"/>
  <c r="O106" i="8" s="1"/>
  <c r="O107" i="8" a="1"/>
  <c r="O107" i="8" s="1"/>
  <c r="O108" i="8" a="1"/>
  <c r="O108" i="8"/>
  <c r="O109" i="8" a="1"/>
  <c r="O109" i="8" s="1"/>
  <c r="O110" i="8" a="1"/>
  <c r="O110" i="8"/>
  <c r="O111" i="8" a="1"/>
  <c r="O111" i="8" s="1"/>
  <c r="O112" i="8" a="1"/>
  <c r="O112" i="8" s="1"/>
  <c r="O113" i="8" a="1"/>
  <c r="O113" i="8" s="1"/>
  <c r="O114" i="8" a="1"/>
  <c r="O114" i="8"/>
  <c r="O115" i="8" a="1"/>
  <c r="O115" i="8" s="1"/>
  <c r="O116" i="8" a="1"/>
  <c r="O116" i="8"/>
  <c r="O117" i="8" a="1"/>
  <c r="O117" i="8" s="1"/>
  <c r="O118" i="8" a="1"/>
  <c r="O118" i="8" s="1"/>
  <c r="O119" i="8" a="1"/>
  <c r="O119" i="8" s="1"/>
  <c r="O120" i="8" a="1"/>
  <c r="O120" i="8"/>
  <c r="O121" i="8" a="1"/>
  <c r="O121" i="8" s="1"/>
  <c r="O122" i="8" a="1"/>
  <c r="O122" i="8"/>
  <c r="O123" i="8" a="1"/>
  <c r="O123" i="8" s="1"/>
  <c r="O124" i="8" a="1"/>
  <c r="O124" i="8" s="1"/>
  <c r="O125" i="8" a="1"/>
  <c r="O125" i="8" s="1"/>
  <c r="O126" i="8" a="1"/>
  <c r="O126" i="8"/>
  <c r="O127" i="8" a="1"/>
  <c r="O127" i="8" s="1"/>
  <c r="O128" i="8" a="1"/>
  <c r="O128" i="8"/>
  <c r="O129" i="8" a="1"/>
  <c r="O129" i="8" s="1"/>
  <c r="O130" i="8" a="1"/>
  <c r="O130" i="8" s="1"/>
  <c r="O131" i="8" a="1"/>
  <c r="O131" i="8" s="1"/>
  <c r="O132" i="8" a="1"/>
  <c r="O132" i="8"/>
  <c r="O133" i="8" a="1"/>
  <c r="O133" i="8" s="1"/>
  <c r="O134" i="8" a="1"/>
  <c r="O134" i="8"/>
  <c r="O135" i="8" a="1"/>
  <c r="O135" i="8" s="1"/>
  <c r="O136" i="8" a="1"/>
  <c r="O136" i="8" s="1"/>
  <c r="O137" i="8" a="1"/>
  <c r="O137" i="8" s="1"/>
  <c r="O138" i="8" a="1"/>
  <c r="O138" i="8"/>
  <c r="O139" i="8" a="1"/>
  <c r="O139" i="8" s="1"/>
  <c r="O140" i="8" a="1"/>
  <c r="O140" i="8"/>
  <c r="O141" i="8" a="1"/>
  <c r="O141" i="8" s="1"/>
  <c r="O142" i="8" a="1"/>
  <c r="O142" i="8" s="1"/>
  <c r="O143" i="8" a="1"/>
  <c r="O143" i="8" s="1"/>
  <c r="O144" i="8" a="1"/>
  <c r="O144" i="8"/>
  <c r="O145" i="8" a="1"/>
  <c r="O145" i="8" s="1"/>
  <c r="O146" i="8" a="1"/>
  <c r="O146" i="8"/>
  <c r="O147" i="8" a="1"/>
  <c r="O147" i="8" s="1"/>
  <c r="O148" i="8" a="1"/>
  <c r="O148" i="8" s="1"/>
  <c r="O149" i="8" a="1"/>
  <c r="O149" i="8" s="1"/>
  <c r="O150" i="8" a="1"/>
  <c r="O150" i="8"/>
  <c r="O151" i="8" a="1"/>
  <c r="O151" i="8" s="1"/>
  <c r="O152" i="8" a="1"/>
  <c r="O152" i="8"/>
  <c r="O153" i="8" a="1"/>
  <c r="O153" i="8" s="1"/>
  <c r="O154" i="8" a="1"/>
  <c r="O154" i="8" s="1"/>
  <c r="O155" i="8" a="1"/>
  <c r="O155" i="8" s="1"/>
  <c r="O156" i="8" a="1"/>
  <c r="O156" i="8"/>
  <c r="O157" i="8" a="1"/>
  <c r="O157" i="8" s="1"/>
  <c r="O158" i="8" a="1"/>
  <c r="O158" i="8" s="1"/>
  <c r="O159" i="8" a="1"/>
  <c r="O159" i="8" s="1"/>
  <c r="O160" i="8" a="1"/>
  <c r="O160" i="8" s="1"/>
  <c r="O161" i="8" a="1"/>
  <c r="O161" i="8" s="1"/>
  <c r="O162" i="8" a="1"/>
  <c r="O162" i="8"/>
  <c r="O163" i="8" a="1"/>
  <c r="O163" i="8" s="1"/>
  <c r="O164" i="8" a="1"/>
  <c r="O164" i="8" s="1"/>
  <c r="O165" i="8" a="1"/>
  <c r="O165" i="8" s="1"/>
  <c r="O166" i="8" a="1"/>
  <c r="O166" i="8" s="1"/>
  <c r="O167" i="8" a="1"/>
  <c r="O167" i="8" s="1"/>
  <c r="O168" i="8" a="1"/>
  <c r="O168" i="8"/>
  <c r="O169" i="8" a="1"/>
  <c r="O169" i="8" s="1"/>
  <c r="O170" i="8" a="1"/>
  <c r="O170" i="8" s="1"/>
  <c r="O171" i="8" a="1"/>
  <c r="O171" i="8" s="1"/>
  <c r="O172" i="8" a="1"/>
  <c r="O172" i="8" s="1"/>
  <c r="O173" i="8" a="1"/>
  <c r="O173" i="8" s="1"/>
  <c r="O174" i="8" a="1"/>
  <c r="O174" i="8"/>
  <c r="O175" i="8" a="1"/>
  <c r="O175" i="8" s="1"/>
  <c r="O176" i="8" a="1"/>
  <c r="O176" i="8" s="1"/>
  <c r="O177" i="8" a="1"/>
  <c r="O177" i="8" s="1"/>
  <c r="O178" i="8" a="1"/>
  <c r="O178" i="8" s="1"/>
  <c r="O179" i="8" a="1"/>
  <c r="O179" i="8" s="1"/>
  <c r="O180" i="8" a="1"/>
  <c r="O180" i="8"/>
  <c r="O181" i="8" a="1"/>
  <c r="O181" i="8" s="1"/>
  <c r="O182" i="8" a="1"/>
  <c r="O182" i="8" s="1"/>
  <c r="O183" i="8" a="1"/>
  <c r="O183" i="8" s="1"/>
  <c r="O184" i="8" a="1"/>
  <c r="O184" i="8" s="1"/>
  <c r="O185" i="8" a="1"/>
  <c r="O185" i="8" s="1"/>
  <c r="O186" i="8" a="1"/>
  <c r="O186" i="8"/>
  <c r="O187" i="8" a="1"/>
  <c r="O187" i="8" s="1"/>
  <c r="O188" i="8" a="1"/>
  <c r="O188" i="8" s="1"/>
  <c r="O189" i="8" a="1"/>
  <c r="O189" i="8" s="1"/>
  <c r="O190" i="8" a="1"/>
  <c r="O190" i="8" s="1"/>
  <c r="O191" i="8" a="1"/>
  <c r="O191" i="8" s="1"/>
  <c r="O192" i="8" a="1"/>
  <c r="O192" i="8"/>
  <c r="O193" i="8" a="1"/>
  <c r="O193" i="8" s="1"/>
  <c r="O194" i="8" a="1"/>
  <c r="O194" i="8" s="1"/>
  <c r="O195" i="8" a="1"/>
  <c r="O195" i="8" s="1"/>
  <c r="O196" i="8" a="1"/>
  <c r="O196" i="8" s="1"/>
  <c r="O197" i="8" a="1"/>
  <c r="O197" i="8" s="1"/>
  <c r="O198" i="8" a="1"/>
  <c r="O198" i="8"/>
  <c r="O199" i="8" a="1"/>
  <c r="O199" i="8" s="1"/>
  <c r="O200" i="8" a="1"/>
  <c r="O200" i="8" s="1"/>
  <c r="O201" i="8" a="1"/>
  <c r="O201" i="8" s="1"/>
  <c r="O202" i="8" a="1"/>
  <c r="O202" i="8" s="1"/>
  <c r="O203" i="8" a="1"/>
  <c r="O203" i="8" s="1"/>
  <c r="O204" i="8" a="1"/>
  <c r="O204" i="8"/>
  <c r="O205" i="8" a="1"/>
  <c r="O205" i="8" s="1"/>
  <c r="O206" i="8" a="1"/>
  <c r="O206" i="8" s="1"/>
  <c r="O207" i="8" a="1"/>
  <c r="O207" i="8" s="1"/>
  <c r="O208" i="8" a="1"/>
  <c r="O208" i="8" s="1"/>
  <c r="O209" i="8" a="1"/>
  <c r="O209" i="8" s="1"/>
  <c r="O210" i="8" a="1"/>
  <c r="O210" i="8"/>
  <c r="O211" i="8" a="1"/>
  <c r="O211" i="8" s="1"/>
  <c r="O212" i="8" a="1"/>
  <c r="O212" i="8" s="1"/>
  <c r="O213" i="8" a="1"/>
  <c r="O213" i="8" s="1"/>
  <c r="O214" i="8" a="1"/>
  <c r="O214" i="8" s="1"/>
  <c r="O215" i="8" a="1"/>
  <c r="O215" i="8" s="1"/>
  <c r="O216" i="8" a="1"/>
  <c r="O216" i="8"/>
  <c r="O217" i="8" a="1"/>
  <c r="O217" i="8" s="1"/>
  <c r="O218" i="8" a="1"/>
  <c r="O218" i="8" s="1"/>
  <c r="O219" i="8" a="1"/>
  <c r="O219" i="8" s="1"/>
  <c r="O220" i="8" a="1"/>
  <c r="O220" i="8" s="1"/>
  <c r="O221" i="8" a="1"/>
  <c r="O221" i="8" s="1"/>
  <c r="O222" i="8" a="1"/>
  <c r="O222" i="8"/>
  <c r="O223" i="8" a="1"/>
  <c r="O223" i="8" s="1"/>
  <c r="O224" i="8" a="1"/>
  <c r="O224" i="8" s="1"/>
  <c r="O225" i="8" a="1"/>
  <c r="O225" i="8" s="1"/>
  <c r="O226" i="8" a="1"/>
  <c r="O226" i="8" s="1"/>
  <c r="O227" i="8" a="1"/>
  <c r="O227" i="8" s="1"/>
  <c r="O228" i="8" a="1"/>
  <c r="O228" i="8"/>
  <c r="O229" i="8" a="1"/>
  <c r="O229" i="8" s="1"/>
  <c r="O230" i="8" a="1"/>
  <c r="O230" i="8" s="1"/>
  <c r="O231" i="8" a="1"/>
  <c r="O231" i="8" s="1"/>
  <c r="O232" i="8" a="1"/>
  <c r="O232" i="8" s="1"/>
  <c r="O233" i="8" a="1"/>
  <c r="O233" i="8" s="1"/>
  <c r="O234" i="8" a="1"/>
  <c r="O234" i="8"/>
  <c r="O235" i="8" a="1"/>
  <c r="O235" i="8" s="1"/>
  <c r="O236" i="8" a="1"/>
  <c r="O236" i="8" s="1"/>
  <c r="O237" i="8" a="1"/>
  <c r="O237" i="8" s="1"/>
  <c r="O238" i="8" a="1"/>
  <c r="O238" i="8" s="1"/>
  <c r="O239" i="8" a="1"/>
  <c r="O239" i="8"/>
  <c r="O240" i="8" a="1"/>
  <c r="O240" i="8"/>
  <c r="O241" i="8" a="1"/>
  <c r="O241" i="8" s="1"/>
  <c r="O242" i="8" a="1"/>
  <c r="O242" i="8" s="1"/>
  <c r="O243" i="8" a="1"/>
  <c r="O243" i="8" s="1"/>
  <c r="O244" i="8" a="1"/>
  <c r="O244" i="8" s="1"/>
  <c r="O245" i="8" a="1"/>
  <c r="O245" i="8"/>
  <c r="O246" i="8" a="1"/>
  <c r="O246" i="8"/>
  <c r="O247" i="8" a="1"/>
  <c r="O247" i="8" s="1"/>
  <c r="O248" i="8" a="1"/>
  <c r="O248" i="8" s="1"/>
  <c r="O249" i="8" a="1"/>
  <c r="O249" i="8" s="1"/>
  <c r="O250" i="8" a="1"/>
  <c r="O250" i="8" s="1"/>
  <c r="O251" i="8" a="1"/>
  <c r="O251" i="8"/>
  <c r="O252" i="8" a="1"/>
  <c r="O252" i="8"/>
  <c r="O253" i="8" a="1"/>
  <c r="O253" i="8" s="1"/>
  <c r="O254" i="8" a="1"/>
  <c r="O254" i="8" s="1"/>
  <c r="O255" i="8" a="1"/>
  <c r="O255" i="8" s="1"/>
  <c r="O256" i="8" a="1"/>
  <c r="O256" i="8" s="1"/>
  <c r="O257" i="8" a="1"/>
  <c r="O257" i="8"/>
  <c r="O258" i="8" a="1"/>
  <c r="O258" i="8"/>
  <c r="O259" i="8" a="1"/>
  <c r="O259" i="8" s="1"/>
  <c r="O260" i="8" a="1"/>
  <c r="O260" i="8" s="1"/>
  <c r="O261" i="8" a="1"/>
  <c r="O261" i="8" s="1"/>
  <c r="O262" i="8" a="1"/>
  <c r="O262" i="8" s="1"/>
  <c r="O263" i="8" a="1"/>
  <c r="O263" i="8"/>
  <c r="O264" i="8" a="1"/>
  <c r="O264" i="8"/>
  <c r="O265" i="8" a="1"/>
  <c r="O265" i="8" s="1"/>
  <c r="O266" i="8" a="1"/>
  <c r="O266" i="8" s="1"/>
  <c r="O267" i="8" a="1"/>
  <c r="O267" i="8" s="1"/>
  <c r="O268" i="8" a="1"/>
  <c r="O268" i="8" s="1"/>
  <c r="O269" i="8" a="1"/>
  <c r="O269" i="8"/>
  <c r="O270" i="8" a="1"/>
  <c r="O270" i="8"/>
  <c r="O271" i="8" a="1"/>
  <c r="O271" i="8" s="1"/>
  <c r="O272" i="8" a="1"/>
  <c r="O272" i="8" s="1"/>
  <c r="O273" i="8" a="1"/>
  <c r="O273" i="8" s="1"/>
  <c r="O274" i="8" a="1"/>
  <c r="O274" i="8" s="1"/>
  <c r="O275" i="8" a="1"/>
  <c r="O275" i="8"/>
  <c r="O276" i="8" a="1"/>
  <c r="O276" i="8"/>
  <c r="O277" i="8" a="1"/>
  <c r="O277" i="8" s="1"/>
  <c r="O278" i="8" a="1"/>
  <c r="O278" i="8" s="1"/>
  <c r="O279" i="8" a="1"/>
  <c r="O279" i="8" s="1"/>
  <c r="O280" i="8" a="1"/>
  <c r="O280" i="8" s="1"/>
  <c r="O281" i="8" a="1"/>
  <c r="O281" i="8"/>
  <c r="O282" i="8" a="1"/>
  <c r="O282" i="8"/>
  <c r="O283" i="8" a="1"/>
  <c r="O283" i="8" s="1"/>
  <c r="O284" i="8" a="1"/>
  <c r="O284" i="8" s="1"/>
  <c r="O285" i="8" a="1"/>
  <c r="O285" i="8" s="1"/>
  <c r="O286" i="8" a="1"/>
  <c r="O286" i="8" s="1"/>
  <c r="O287" i="8" a="1"/>
  <c r="O287" i="8"/>
  <c r="O288" i="8" a="1"/>
  <c r="O288" i="8"/>
  <c r="O289" i="8" a="1"/>
  <c r="O289" i="8" s="1"/>
  <c r="O290" i="8" a="1"/>
  <c r="O290" i="8" s="1"/>
  <c r="O291" i="8" a="1"/>
  <c r="O291" i="8" s="1"/>
  <c r="O292" i="8" a="1"/>
  <c r="O292" i="8" s="1"/>
  <c r="O293" i="8" a="1"/>
  <c r="O293" i="8"/>
  <c r="O294" i="8" a="1"/>
  <c r="O294" i="8"/>
  <c r="O295" i="8" a="1"/>
  <c r="O295" i="8" s="1"/>
  <c r="O296" i="8" a="1"/>
  <c r="O296" i="8" s="1"/>
  <c r="O297" i="8" a="1"/>
  <c r="O297" i="8" s="1"/>
  <c r="O298" i="8" a="1"/>
  <c r="O298" i="8" s="1"/>
  <c r="O299" i="8" a="1"/>
  <c r="O299" i="8"/>
  <c r="O300" i="8" a="1"/>
  <c r="O300" i="8"/>
  <c r="O301" i="8" a="1"/>
  <c r="O301" i="8" s="1"/>
  <c r="O302" i="8" a="1"/>
  <c r="O302" i="8" s="1"/>
  <c r="O303" i="8" a="1"/>
  <c r="O303" i="8" s="1"/>
  <c r="O304" i="8" a="1"/>
  <c r="O304" i="8" s="1"/>
  <c r="O305" i="8" a="1"/>
  <c r="O305" i="8"/>
  <c r="O306" i="8" a="1"/>
  <c r="O306" i="8"/>
  <c r="O307" i="8" a="1"/>
  <c r="O307" i="8" s="1"/>
  <c r="O308" i="8" a="1"/>
  <c r="O308" i="8" s="1"/>
  <c r="O309" i="8" a="1"/>
  <c r="O309" i="8" s="1"/>
  <c r="O310" i="8" a="1"/>
  <c r="O310" i="8" s="1"/>
  <c r="O311" i="8" a="1"/>
  <c r="O311" i="8"/>
  <c r="O312" i="8" a="1"/>
  <c r="O312" i="8"/>
  <c r="O313" i="8" a="1"/>
  <c r="O313" i="8" s="1"/>
  <c r="O314" i="8" a="1"/>
  <c r="O314" i="8" s="1"/>
  <c r="O315" i="8" a="1"/>
  <c r="O315" i="8" s="1"/>
  <c r="O316" i="8" a="1"/>
  <c r="O316" i="8" s="1"/>
  <c r="O317" i="8" a="1"/>
  <c r="O317" i="8"/>
  <c r="O318" i="8" a="1"/>
  <c r="O318" i="8"/>
  <c r="O319" i="8" a="1"/>
  <c r="O319" i="8" s="1"/>
  <c r="O320" i="8" a="1"/>
  <c r="O320" i="8" s="1"/>
  <c r="O321" i="8" a="1"/>
  <c r="O321" i="8" s="1"/>
  <c r="O322" i="8" a="1"/>
  <c r="O322" i="8" s="1"/>
  <c r="O323" i="8" a="1"/>
  <c r="O323" i="8"/>
  <c r="O324" i="8" a="1"/>
  <c r="O324" i="8"/>
  <c r="O325" i="8" a="1"/>
  <c r="O325" i="8" s="1"/>
  <c r="O326" i="8" a="1"/>
  <c r="O326" i="8" s="1"/>
  <c r="O327" i="8" a="1"/>
  <c r="O327" i="8" s="1"/>
  <c r="O328" i="8" a="1"/>
  <c r="O328" i="8" s="1"/>
  <c r="O329" i="8" a="1"/>
  <c r="O329" i="8"/>
  <c r="O330" i="8" a="1"/>
  <c r="O330" i="8"/>
  <c r="O331" i="8" a="1"/>
  <c r="O331" i="8" s="1"/>
  <c r="O332" i="8" a="1"/>
  <c r="O332" i="8" s="1"/>
  <c r="O333" i="8" a="1"/>
  <c r="O333" i="8" s="1"/>
  <c r="O334" i="8" a="1"/>
  <c r="O334" i="8" s="1"/>
  <c r="O335" i="8" a="1"/>
  <c r="O335" i="8"/>
  <c r="O336" i="8" a="1"/>
  <c r="O336" i="8"/>
  <c r="O337" i="8" a="1"/>
  <c r="O337" i="8" s="1"/>
  <c r="O338" i="8" a="1"/>
  <c r="O338" i="8" s="1"/>
  <c r="O339" i="8" a="1"/>
  <c r="O339" i="8" s="1"/>
  <c r="O340" i="8" a="1"/>
  <c r="O340" i="8" s="1"/>
  <c r="O341" i="8" a="1"/>
  <c r="O341" i="8"/>
  <c r="O342" i="8" a="1"/>
  <c r="O342" i="8"/>
  <c r="O343" i="8" a="1"/>
  <c r="O343" i="8" s="1"/>
  <c r="O344" i="8" a="1"/>
  <c r="O344" i="8" s="1"/>
  <c r="O345" i="8" a="1"/>
  <c r="O345" i="8" s="1"/>
  <c r="O346" i="8" a="1"/>
  <c r="O346" i="8" s="1"/>
  <c r="O347" i="8" a="1"/>
  <c r="O347" i="8"/>
  <c r="O348" i="8" a="1"/>
  <c r="O348" i="8"/>
  <c r="O349" i="8" a="1"/>
  <c r="O349" i="8" s="1"/>
  <c r="O350" i="8" a="1"/>
  <c r="O350" i="8" s="1"/>
  <c r="O351" i="8" a="1"/>
  <c r="O351" i="8" s="1"/>
  <c r="O352" i="8" a="1"/>
  <c r="O352" i="8" s="1"/>
  <c r="O353" i="8" a="1"/>
  <c r="O353" i="8"/>
  <c r="O354" i="8" a="1"/>
  <c r="O354" i="8"/>
  <c r="O355" i="8" a="1"/>
  <c r="O355" i="8" s="1"/>
  <c r="O356" i="8" a="1"/>
  <c r="O356" i="8" s="1"/>
  <c r="O357" i="8" a="1"/>
  <c r="O357" i="8" s="1"/>
  <c r="O358" i="8" a="1"/>
  <c r="O358" i="8" s="1"/>
  <c r="O359" i="8" a="1"/>
  <c r="O359" i="8"/>
  <c r="O360" i="8" a="1"/>
  <c r="O360" i="8"/>
  <c r="O361" i="8" a="1"/>
  <c r="O361" i="8" s="1"/>
  <c r="O362" i="8" a="1"/>
  <c r="O362" i="8" s="1"/>
  <c r="O363" i="8" a="1"/>
  <c r="O363" i="8" s="1"/>
  <c r="O364" i="8" a="1"/>
  <c r="O364" i="8" s="1"/>
  <c r="O365" i="8" a="1"/>
  <c r="O365" i="8"/>
  <c r="O366" i="8" a="1"/>
  <c r="O366" i="8"/>
  <c r="O367" i="8" a="1"/>
  <c r="O367" i="8" s="1"/>
  <c r="O368" i="8" a="1"/>
  <c r="O368" i="8" s="1"/>
  <c r="O369" i="8" a="1"/>
  <c r="O369" i="8" s="1"/>
  <c r="O370" i="8" a="1"/>
  <c r="O370" i="8" s="1"/>
  <c r="O371" i="8" a="1"/>
  <c r="O371" i="8"/>
  <c r="O372" i="8" a="1"/>
  <c r="O372" i="8"/>
  <c r="O373" i="8" a="1"/>
  <c r="O373" i="8" s="1"/>
  <c r="O374" i="8" a="1"/>
  <c r="O374" i="8" s="1"/>
  <c r="O375" i="8" a="1"/>
  <c r="O375" i="8" s="1"/>
  <c r="O376" i="8" a="1"/>
  <c r="O376" i="8" s="1"/>
  <c r="O377" i="8" a="1"/>
  <c r="O377" i="8"/>
  <c r="O378" i="8" a="1"/>
  <c r="O378" i="8"/>
  <c r="O379" i="8" a="1"/>
  <c r="O379" i="8" s="1"/>
  <c r="O380" i="8" a="1"/>
  <c r="O380" i="8" s="1"/>
  <c r="O381" i="8" a="1"/>
  <c r="O381" i="8" s="1"/>
  <c r="O382" i="8" a="1"/>
  <c r="O382" i="8" s="1"/>
  <c r="O383" i="8" a="1"/>
  <c r="O383" i="8"/>
  <c r="O384" i="8" a="1"/>
  <c r="O384" i="8"/>
  <c r="O385" i="8" a="1"/>
  <c r="O385" i="8" s="1"/>
  <c r="O386" i="8" a="1"/>
  <c r="O386" i="8" s="1"/>
  <c r="O387" i="8" a="1"/>
  <c r="O387" i="8" s="1"/>
  <c r="O388" i="8" a="1"/>
  <c r="O388" i="8" s="1"/>
  <c r="O389" i="8" a="1"/>
  <c r="O389" i="8"/>
  <c r="O390" i="8" a="1"/>
  <c r="O390" i="8"/>
  <c r="O391" i="8" a="1"/>
  <c r="O391" i="8" s="1"/>
  <c r="O392" i="8" a="1"/>
  <c r="O392" i="8" s="1"/>
  <c r="O393" i="8" a="1"/>
  <c r="O393" i="8" s="1"/>
  <c r="O394" i="8" a="1"/>
  <c r="O394" i="8" s="1"/>
  <c r="O395" i="8" a="1"/>
  <c r="O395" i="8"/>
  <c r="O396" i="8" a="1"/>
  <c r="O396" i="8"/>
  <c r="O397" i="8" a="1"/>
  <c r="O397" i="8" s="1"/>
  <c r="O398" i="8" a="1"/>
  <c r="O398" i="8" s="1"/>
  <c r="O399" i="8" a="1"/>
  <c r="O399" i="8" s="1"/>
  <c r="O400" i="8" a="1"/>
  <c r="O400" i="8" s="1"/>
  <c r="O401" i="8" a="1"/>
  <c r="O401" i="8"/>
  <c r="O402" i="8" a="1"/>
  <c r="O402" i="8"/>
  <c r="O403" i="8" a="1"/>
  <c r="O403" i="8" s="1"/>
  <c r="O404" i="8" a="1"/>
  <c r="O404" i="8" s="1"/>
  <c r="O405" i="8" a="1"/>
  <c r="O405" i="8" s="1"/>
  <c r="O406" i="8" a="1"/>
  <c r="O406" i="8" s="1"/>
  <c r="O407" i="8" a="1"/>
  <c r="O407" i="8"/>
  <c r="O408" i="8" a="1"/>
  <c r="O408" i="8"/>
  <c r="O409" i="8" a="1"/>
  <c r="O409" i="8" s="1"/>
  <c r="O410" i="8" a="1"/>
  <c r="O410" i="8" s="1"/>
  <c r="O411" i="8" a="1"/>
  <c r="O411" i="8" s="1"/>
  <c r="O412" i="8" a="1"/>
  <c r="O412" i="8" s="1"/>
  <c r="O413" i="8" a="1"/>
  <c r="O413" i="8" s="1"/>
  <c r="O414" i="8" a="1"/>
  <c r="O414" i="8"/>
  <c r="O415" i="8" a="1"/>
  <c r="O415" i="8" s="1"/>
  <c r="O416" i="8" a="1"/>
  <c r="O416" i="8" s="1"/>
  <c r="O417" i="8" a="1"/>
  <c r="O417" i="8" s="1"/>
  <c r="O418" i="8" a="1"/>
  <c r="O418" i="8" s="1"/>
  <c r="O419" i="8" a="1"/>
  <c r="O419" i="8"/>
  <c r="O420" i="8" a="1"/>
  <c r="O420" i="8"/>
  <c r="O421" i="8" a="1"/>
  <c r="O421" i="8" s="1"/>
  <c r="O422" i="8" a="1"/>
  <c r="O422" i="8" s="1"/>
  <c r="O423" i="8" a="1"/>
  <c r="O423" i="8" s="1"/>
  <c r="O424" i="8" a="1"/>
  <c r="O424" i="8" s="1"/>
  <c r="O425" i="8" a="1"/>
  <c r="O425" i="8"/>
  <c r="O426" i="8" a="1"/>
  <c r="O426" i="8"/>
  <c r="O427" i="8" a="1"/>
  <c r="O427" i="8" s="1"/>
  <c r="O428" i="8" a="1"/>
  <c r="O428" i="8" s="1"/>
  <c r="O429" i="8" a="1"/>
  <c r="O429" i="8" s="1"/>
  <c r="O430" i="8" a="1"/>
  <c r="O430" i="8" s="1"/>
  <c r="O431" i="8" a="1"/>
  <c r="O431" i="8" s="1"/>
  <c r="O432" i="8" a="1"/>
  <c r="O432" i="8"/>
  <c r="O433" i="8" a="1"/>
  <c r="O433" i="8" s="1"/>
  <c r="O434" i="8" a="1"/>
  <c r="O434" i="8" s="1"/>
  <c r="O435" i="8" a="1"/>
  <c r="O435" i="8" s="1"/>
  <c r="O436" i="8" a="1"/>
  <c r="O436" i="8" s="1"/>
  <c r="O437" i="8" a="1"/>
  <c r="O437" i="8" s="1"/>
  <c r="O438" i="8" a="1"/>
  <c r="O438" i="8"/>
  <c r="O439" i="8" a="1"/>
  <c r="O439" i="8" s="1"/>
  <c r="O440" i="8" a="1"/>
  <c r="O440" i="8" s="1"/>
  <c r="O441" i="8" a="1"/>
  <c r="O441" i="8" s="1"/>
  <c r="O442" i="8" a="1"/>
  <c r="O442" i="8" s="1"/>
  <c r="O443" i="8" a="1"/>
  <c r="O443" i="8" s="1"/>
  <c r="O444" i="8" a="1"/>
  <c r="O444" i="8"/>
  <c r="O445" i="8" a="1"/>
  <c r="O445" i="8" s="1"/>
  <c r="O446" i="8" a="1"/>
  <c r="O446" i="8" s="1"/>
  <c r="O447" i="8" a="1"/>
  <c r="O447" i="8" s="1"/>
  <c r="O448" i="8" a="1"/>
  <c r="O448" i="8" s="1"/>
  <c r="O449" i="8" a="1"/>
  <c r="O449" i="8" s="1"/>
  <c r="O450" i="8" a="1"/>
  <c r="O450" i="8"/>
  <c r="O451" i="8" a="1"/>
  <c r="O451" i="8" s="1"/>
  <c r="O452" i="8" a="1"/>
  <c r="O452" i="8" s="1"/>
  <c r="O453" i="8" a="1"/>
  <c r="O453" i="8" s="1"/>
  <c r="O454" i="8" a="1"/>
  <c r="O454" i="8" s="1"/>
  <c r="O455" i="8" a="1"/>
  <c r="O455" i="8" s="1"/>
  <c r="O456" i="8" a="1"/>
  <c r="O456" i="8"/>
  <c r="O457" i="8" a="1"/>
  <c r="O457" i="8" s="1"/>
  <c r="O458" i="8" a="1"/>
  <c r="O458" i="8" s="1"/>
  <c r="O459" i="8" a="1"/>
  <c r="O459" i="8" s="1"/>
  <c r="O460" i="8" a="1"/>
  <c r="O460" i="8" s="1"/>
  <c r="O461" i="8" a="1"/>
  <c r="O461" i="8" s="1"/>
  <c r="O462" i="8" a="1"/>
  <c r="O462" i="8" s="1"/>
  <c r="O463" i="8" a="1"/>
  <c r="O463" i="8" s="1"/>
  <c r="O464" i="8" a="1"/>
  <c r="O464" i="8" s="1"/>
  <c r="O465" i="8" a="1"/>
  <c r="O465" i="8" s="1"/>
  <c r="O466" i="8" a="1"/>
  <c r="O466" i="8" s="1"/>
  <c r="O467" i="8" a="1"/>
  <c r="O467" i="8" s="1"/>
  <c r="O468" i="8" a="1"/>
  <c r="O468" i="8" s="1"/>
  <c r="O469" i="8" a="1"/>
  <c r="O469" i="8" s="1"/>
  <c r="O470" i="8" a="1"/>
  <c r="O470" i="8" s="1"/>
  <c r="O471" i="8" a="1"/>
  <c r="O471" i="8" s="1"/>
  <c r="O472" i="8" a="1"/>
  <c r="O472" i="8" s="1"/>
  <c r="O473" i="8" a="1"/>
  <c r="O473" i="8" s="1"/>
  <c r="O474" i="8" a="1"/>
  <c r="O474" i="8" s="1"/>
  <c r="O475" i="8" a="1"/>
  <c r="O475" i="8" s="1"/>
  <c r="O476" i="8" a="1"/>
  <c r="O476" i="8" s="1"/>
  <c r="O477" i="8" a="1"/>
  <c r="O477" i="8" s="1"/>
  <c r="O478" i="8" a="1"/>
  <c r="O478" i="8" s="1"/>
  <c r="O479" i="8" a="1"/>
  <c r="O479" i="8" s="1"/>
  <c r="O480" i="8" a="1"/>
  <c r="O480" i="8" s="1"/>
  <c r="O481" i="8" a="1"/>
  <c r="O481" i="8" s="1"/>
  <c r="O482" i="8" a="1"/>
  <c r="O482" i="8" s="1"/>
  <c r="O483" i="8" a="1"/>
  <c r="O483" i="8" s="1"/>
  <c r="O484" i="8" a="1"/>
  <c r="O484" i="8" s="1"/>
  <c r="O485" i="8" a="1"/>
  <c r="O485" i="8" s="1"/>
  <c r="O486" i="8" a="1"/>
  <c r="O486" i="8" s="1"/>
  <c r="O487" i="8" a="1"/>
  <c r="O487" i="8" s="1"/>
  <c r="O488" i="8" a="1"/>
  <c r="O488" i="8" s="1"/>
  <c r="O489" i="8" a="1"/>
  <c r="O489" i="8" s="1"/>
  <c r="O490" i="8" a="1"/>
  <c r="O490" i="8" s="1"/>
  <c r="O491" i="8" a="1"/>
  <c r="O491" i="8" s="1"/>
  <c r="O492" i="8" a="1"/>
  <c r="O492" i="8" s="1"/>
  <c r="O493" i="8" a="1"/>
  <c r="O493" i="8" s="1"/>
  <c r="O494" i="8" a="1"/>
  <c r="O494" i="8" s="1"/>
  <c r="O495" i="8" a="1"/>
  <c r="O495" i="8" s="1"/>
  <c r="O496" i="8" a="1"/>
  <c r="O496" i="8" s="1"/>
  <c r="O497" i="8" a="1"/>
  <c r="O497" i="8" s="1"/>
  <c r="O498" i="8" a="1"/>
  <c r="O498" i="8" s="1"/>
  <c r="O499" i="8" a="1"/>
  <c r="O499" i="8" s="1"/>
  <c r="O500" i="8" a="1"/>
  <c r="O500" i="8" s="1"/>
  <c r="O501" i="8" a="1"/>
  <c r="O501" i="8" s="1"/>
  <c r="D2" i="7"/>
  <c r="D4" i="7"/>
  <c r="D3" i="7"/>
  <c r="S3" i="10" a="1"/>
  <c r="S3" i="10" s="1"/>
  <c r="S4" i="10" a="1"/>
  <c r="S4" i="10" s="1"/>
  <c r="S5" i="10" a="1"/>
  <c r="S5" i="10" s="1"/>
  <c r="S6" i="10" a="1"/>
  <c r="S6" i="10" s="1"/>
  <c r="S7" i="10" a="1"/>
  <c r="S7" i="10" s="1"/>
  <c r="S8" i="10" a="1"/>
  <c r="S8" i="10" s="1"/>
  <c r="S9" i="10" a="1"/>
  <c r="S9" i="10" s="1"/>
  <c r="S10" i="10" a="1"/>
  <c r="S10" i="10" s="1"/>
  <c r="S11" i="10" a="1"/>
  <c r="S11" i="10" s="1"/>
  <c r="S12" i="10" a="1"/>
  <c r="S12" i="10" s="1"/>
  <c r="S13" i="10" a="1"/>
  <c r="S13" i="10" s="1"/>
  <c r="S14" i="10" a="1"/>
  <c r="S14" i="10" s="1"/>
  <c r="S15" i="10" a="1"/>
  <c r="S15" i="10" s="1"/>
  <c r="S16" i="10" a="1"/>
  <c r="S16" i="10" s="1"/>
  <c r="S17" i="10" a="1"/>
  <c r="S17" i="10" s="1"/>
  <c r="S18" i="10" a="1"/>
  <c r="S18" i="10" s="1"/>
  <c r="S19" i="10" a="1"/>
  <c r="S19" i="10" s="1"/>
  <c r="S20" i="10" a="1"/>
  <c r="S20" i="10" s="1"/>
  <c r="S21" i="10" a="1"/>
  <c r="S21" i="10" s="1"/>
  <c r="S22" i="10" a="1"/>
  <c r="S22" i="10" s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2" i="6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2" i="5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2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S2" i="10" l="1" a="1"/>
  <c r="S2" i="10" s="1"/>
  <c r="L3" i="10" l="1" a="1"/>
  <c r="L3" i="10" s="1"/>
  <c r="L4" i="10" a="1"/>
  <c r="L4" i="10" s="1"/>
  <c r="L5" i="10" a="1"/>
  <c r="L5" i="10" s="1"/>
  <c r="L6" i="10" a="1"/>
  <c r="L6" i="10" s="1"/>
  <c r="L7" i="10" a="1"/>
  <c r="L7" i="10" s="1"/>
  <c r="L8" i="10" a="1"/>
  <c r="L8" i="10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/>
  <c r="L15" i="10" a="1"/>
  <c r="L15" i="10" s="1"/>
  <c r="L16" i="10" a="1"/>
  <c r="L16" i="10" s="1"/>
  <c r="L17" i="10" a="1"/>
  <c r="L17" i="10" s="1"/>
  <c r="L18" i="10" a="1"/>
  <c r="L18" i="10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2" i="10" a="1"/>
  <c r="L42" i="10" s="1"/>
  <c r="L43" i="10" a="1"/>
  <c r="L43" i="10" s="1"/>
  <c r="L44" i="10" a="1"/>
  <c r="L44" i="10" s="1"/>
  <c r="L45" i="10" a="1"/>
  <c r="L45" i="10" s="1"/>
  <c r="L46" i="10" a="1"/>
  <c r="L46" i="10" s="1"/>
  <c r="L47" i="10" a="1"/>
  <c r="L47" i="10" s="1"/>
  <c r="L48" i="10" a="1"/>
  <c r="L48" i="10" s="1"/>
  <c r="L49" i="10" a="1"/>
  <c r="L49" i="10" s="1"/>
  <c r="L50" i="10" a="1"/>
  <c r="L50" i="10" s="1"/>
  <c r="L51" i="10" a="1"/>
  <c r="L51" i="10" s="1"/>
  <c r="L52" i="10" a="1"/>
  <c r="L52" i="10" s="1"/>
  <c r="L53" i="10" a="1"/>
  <c r="L53" i="10" s="1"/>
  <c r="L54" i="10" a="1"/>
  <c r="L54" i="10" s="1"/>
  <c r="L55" i="10" a="1"/>
  <c r="L55" i="10" s="1"/>
  <c r="L56" i="10" a="1"/>
  <c r="L56" i="10"/>
  <c r="L57" i="10" a="1"/>
  <c r="L57" i="10" s="1"/>
  <c r="L58" i="10" a="1"/>
  <c r="L58" i="10" s="1"/>
  <c r="L59" i="10" a="1"/>
  <c r="L59" i="10" s="1"/>
  <c r="L60" i="10" a="1"/>
  <c r="L60" i="10" s="1"/>
  <c r="L61" i="10" a="1"/>
  <c r="L61" i="10" s="1"/>
  <c r="L62" i="10" a="1"/>
  <c r="L62" i="10" s="1"/>
  <c r="L63" i="10" a="1"/>
  <c r="L63" i="10" s="1"/>
  <c r="L64" i="10" a="1"/>
  <c r="L64" i="10"/>
  <c r="L65" i="10" a="1"/>
  <c r="L65" i="10" s="1"/>
  <c r="L66" i="10" a="1"/>
  <c r="L66" i="10" s="1"/>
  <c r="L67" i="10" a="1"/>
  <c r="L67" i="10" s="1"/>
  <c r="L68" i="10" a="1"/>
  <c r="L68" i="10" s="1"/>
  <c r="L69" i="10" a="1"/>
  <c r="L69" i="10" s="1"/>
  <c r="L70" i="10" a="1"/>
  <c r="L70" i="10" s="1"/>
  <c r="L71" i="10" a="1"/>
  <c r="L71" i="10" s="1"/>
  <c r="L72" i="10" a="1"/>
  <c r="L72" i="10" s="1"/>
  <c r="L73" i="10" a="1"/>
  <c r="L73" i="10" s="1"/>
  <c r="L74" i="10" a="1"/>
  <c r="L74" i="10" s="1"/>
  <c r="L75" i="10" a="1"/>
  <c r="L75" i="10" s="1"/>
  <c r="L76" i="10" a="1"/>
  <c r="L76" i="10" s="1"/>
  <c r="L77" i="10" a="1"/>
  <c r="L77" i="10" s="1"/>
  <c r="L78" i="10" a="1"/>
  <c r="L78" i="10" s="1"/>
  <c r="L79" i="10" a="1"/>
  <c r="L79" i="10" s="1"/>
  <c r="L80" i="10" a="1"/>
  <c r="L80" i="10" s="1"/>
  <c r="L81" i="10" a="1"/>
  <c r="L81" i="10" s="1"/>
  <c r="L82" i="10" a="1"/>
  <c r="L82" i="10" s="1"/>
  <c r="L83" i="10" a="1"/>
  <c r="L83" i="10" s="1"/>
  <c r="L84" i="10" a="1"/>
  <c r="L84" i="10" s="1"/>
  <c r="L85" i="10" a="1"/>
  <c r="L85" i="10" s="1"/>
  <c r="L86" i="10" a="1"/>
  <c r="L86" i="10" s="1"/>
  <c r="L87" i="10" a="1"/>
  <c r="L87" i="10" s="1"/>
  <c r="L88" i="10" a="1"/>
  <c r="L88" i="10"/>
  <c r="L89" i="10" a="1"/>
  <c r="L89" i="10" s="1"/>
  <c r="L90" i="10" a="1"/>
  <c r="L90" i="10" s="1"/>
  <c r="L91" i="10" a="1"/>
  <c r="L91" i="10" s="1"/>
  <c r="L92" i="10" a="1"/>
  <c r="L92" i="10" s="1"/>
  <c r="L93" i="10" a="1"/>
  <c r="L93" i="10" s="1"/>
  <c r="L94" i="10" a="1"/>
  <c r="L94" i="10" s="1"/>
  <c r="L95" i="10" a="1"/>
  <c r="L95" i="10" s="1"/>
  <c r="L96" i="10" a="1"/>
  <c r="L96" i="10"/>
  <c r="L97" i="10" a="1"/>
  <c r="L97" i="10" s="1"/>
  <c r="L98" i="10" a="1"/>
  <c r="L98" i="10" s="1"/>
  <c r="L99" i="10" a="1"/>
  <c r="L99" i="10" s="1"/>
  <c r="L100" i="10" a="1"/>
  <c r="L100" i="10" s="1"/>
  <c r="L101" i="10" a="1"/>
  <c r="L101" i="10" s="1"/>
  <c r="L102" i="10" a="1"/>
  <c r="L102" i="10" s="1"/>
  <c r="L103" i="10" a="1"/>
  <c r="L103" i="10" s="1"/>
  <c r="L104" i="10" a="1"/>
  <c r="L104" i="10" s="1"/>
  <c r="L105" i="10" a="1"/>
  <c r="L105" i="10" s="1"/>
  <c r="L106" i="10" a="1"/>
  <c r="L106" i="10" s="1"/>
  <c r="L107" i="10" a="1"/>
  <c r="L107" i="10" s="1"/>
  <c r="L108" i="10" a="1"/>
  <c r="L108" i="10" s="1"/>
  <c r="L109" i="10" a="1"/>
  <c r="L109" i="10" s="1"/>
  <c r="L110" i="10" a="1"/>
  <c r="L110" i="10" s="1"/>
  <c r="L111" i="10" a="1"/>
  <c r="L111" i="10" s="1"/>
  <c r="L112" i="10" a="1"/>
  <c r="L112" i="10" s="1"/>
  <c r="L113" i="10" a="1"/>
  <c r="L113" i="10" s="1"/>
  <c r="L114" i="10" a="1"/>
  <c r="L114" i="10" s="1"/>
  <c r="L115" i="10" a="1"/>
  <c r="L115" i="10" s="1"/>
  <c r="L116" i="10" a="1"/>
  <c r="L116" i="10" s="1"/>
  <c r="L117" i="10" a="1"/>
  <c r="L117" i="10" s="1"/>
  <c r="L118" i="10" a="1"/>
  <c r="L118" i="10" s="1"/>
  <c r="L119" i="10" a="1"/>
  <c r="L119" i="10" s="1"/>
  <c r="L120" i="10" a="1"/>
  <c r="L120" i="10"/>
  <c r="L121" i="10" a="1"/>
  <c r="L121" i="10" s="1"/>
  <c r="L122" i="10" a="1"/>
  <c r="L122" i="10" s="1"/>
  <c r="L123" i="10" a="1"/>
  <c r="L123" i="10" s="1"/>
  <c r="L124" i="10" a="1"/>
  <c r="L124" i="10" s="1"/>
  <c r="L125" i="10" a="1"/>
  <c r="L125" i="10" s="1"/>
  <c r="L126" i="10" a="1"/>
  <c r="L126" i="10" s="1"/>
  <c r="L127" i="10" a="1"/>
  <c r="L127" i="10" s="1"/>
  <c r="L128" i="10" a="1"/>
  <c r="L128" i="10"/>
  <c r="L129" i="10" a="1"/>
  <c r="L129" i="10" s="1"/>
  <c r="L130" i="10" a="1"/>
  <c r="L130" i="10" s="1"/>
  <c r="L131" i="10" a="1"/>
  <c r="L131" i="10" s="1"/>
  <c r="L132" i="10" a="1"/>
  <c r="L132" i="10" s="1"/>
  <c r="L133" i="10" a="1"/>
  <c r="L133" i="10" s="1"/>
  <c r="L134" i="10" a="1"/>
  <c r="L134" i="10" s="1"/>
  <c r="L135" i="10" a="1"/>
  <c r="L135" i="10" s="1"/>
  <c r="L136" i="10" a="1"/>
  <c r="L136" i="10" s="1"/>
  <c r="L137" i="10" a="1"/>
  <c r="L137" i="10" s="1"/>
  <c r="L138" i="10" a="1"/>
  <c r="L138" i="10" s="1"/>
  <c r="L139" i="10" a="1"/>
  <c r="L139" i="10" s="1"/>
  <c r="L140" i="10" a="1"/>
  <c r="L140" i="10" s="1"/>
  <c r="L141" i="10" a="1"/>
  <c r="L141" i="10" s="1"/>
  <c r="L142" i="10" a="1"/>
  <c r="L142" i="10" s="1"/>
  <c r="L143" i="10" a="1"/>
  <c r="L143" i="10" s="1"/>
  <c r="L144" i="10" a="1"/>
  <c r="L144" i="10" s="1"/>
  <c r="L145" i="10" a="1"/>
  <c r="L145" i="10" s="1"/>
  <c r="L146" i="10" a="1"/>
  <c r="L146" i="10" s="1"/>
  <c r="L147" i="10" a="1"/>
  <c r="L147" i="10" s="1"/>
  <c r="L148" i="10" a="1"/>
  <c r="L148" i="10" s="1"/>
  <c r="L149" i="10" a="1"/>
  <c r="L149" i="10" s="1"/>
  <c r="L150" i="10" a="1"/>
  <c r="L150" i="10" s="1"/>
  <c r="L151" i="10" a="1"/>
  <c r="L151" i="10" s="1"/>
  <c r="L152" i="10" a="1"/>
  <c r="L152" i="10"/>
  <c r="L153" i="10" a="1"/>
  <c r="L153" i="10" s="1"/>
  <c r="L154" i="10" a="1"/>
  <c r="L154" i="10" s="1"/>
  <c r="L155" i="10" a="1"/>
  <c r="L155" i="10" s="1"/>
  <c r="L156" i="10" a="1"/>
  <c r="L156" i="10" s="1"/>
  <c r="L157" i="10" a="1"/>
  <c r="L157" i="10" s="1"/>
  <c r="L158" i="10" a="1"/>
  <c r="L158" i="10" s="1"/>
  <c r="L159" i="10" a="1"/>
  <c r="L159" i="10" s="1"/>
  <c r="L160" i="10" a="1"/>
  <c r="L160" i="10"/>
  <c r="L161" i="10" a="1"/>
  <c r="L161" i="10" s="1"/>
  <c r="L162" i="10" a="1"/>
  <c r="L162" i="10" s="1"/>
  <c r="L163" i="10" a="1"/>
  <c r="L163" i="10" s="1"/>
  <c r="L164" i="10" a="1"/>
  <c r="L164" i="10" s="1"/>
  <c r="L165" i="10" a="1"/>
  <c r="L165" i="10" s="1"/>
  <c r="L166" i="10" a="1"/>
  <c r="L166" i="10" s="1"/>
  <c r="L167" i="10" a="1"/>
  <c r="L167" i="10" s="1"/>
  <c r="L168" i="10" a="1"/>
  <c r="L168" i="10" s="1"/>
  <c r="L169" i="10" a="1"/>
  <c r="L169" i="10" s="1"/>
  <c r="L170" i="10" a="1"/>
  <c r="L170" i="10" s="1"/>
  <c r="L171" i="10" a="1"/>
  <c r="L171" i="10" s="1"/>
  <c r="L172" i="10" a="1"/>
  <c r="L172" i="10" s="1"/>
  <c r="L173" i="10" a="1"/>
  <c r="L173" i="10" s="1"/>
  <c r="L174" i="10" a="1"/>
  <c r="L174" i="10" s="1"/>
  <c r="L175" i="10" a="1"/>
  <c r="L175" i="10" s="1"/>
  <c r="L176" i="10" a="1"/>
  <c r="L176" i="10" s="1"/>
  <c r="L177" i="10" a="1"/>
  <c r="L177" i="10" s="1"/>
  <c r="L178" i="10" a="1"/>
  <c r="L178" i="10" s="1"/>
  <c r="L179" i="10" a="1"/>
  <c r="L179" i="10" s="1"/>
  <c r="L180" i="10" a="1"/>
  <c r="L180" i="10"/>
  <c r="L181" i="10" a="1"/>
  <c r="L181" i="10" s="1"/>
  <c r="L182" i="10" a="1"/>
  <c r="L182" i="10" s="1"/>
  <c r="L183" i="10" a="1"/>
  <c r="L183" i="10" s="1"/>
  <c r="L184" i="10" a="1"/>
  <c r="L184" i="10"/>
  <c r="L185" i="10" a="1"/>
  <c r="L185" i="10" s="1"/>
  <c r="L186" i="10" a="1"/>
  <c r="L186" i="10" s="1"/>
  <c r="L187" i="10" a="1"/>
  <c r="L187" i="10" s="1"/>
  <c r="L188" i="10" a="1"/>
  <c r="L188" i="10" s="1"/>
  <c r="L189" i="10" a="1"/>
  <c r="L189" i="10" s="1"/>
  <c r="L190" i="10" a="1"/>
  <c r="L190" i="10" s="1"/>
  <c r="L191" i="10" a="1"/>
  <c r="L191" i="10" s="1"/>
  <c r="L192" i="10" a="1"/>
  <c r="L192" i="10" s="1"/>
  <c r="L193" i="10" a="1"/>
  <c r="L193" i="10" s="1"/>
  <c r="L194" i="10" a="1"/>
  <c r="L194" i="10" s="1"/>
  <c r="L195" i="10" a="1"/>
  <c r="L195" i="10" s="1"/>
  <c r="L196" i="10" a="1"/>
  <c r="L196" i="10" s="1"/>
  <c r="L197" i="10" a="1"/>
  <c r="L197" i="10" s="1"/>
  <c r="L198" i="10" a="1"/>
  <c r="L198" i="10" s="1"/>
  <c r="L199" i="10" a="1"/>
  <c r="L199" i="10" s="1"/>
  <c r="L200" i="10" a="1"/>
  <c r="L200" i="10" s="1"/>
  <c r="L201" i="10" a="1"/>
  <c r="L201" i="10" s="1"/>
  <c r="L202" i="10" a="1"/>
  <c r="L202" i="10" s="1"/>
  <c r="L203" i="10" a="1"/>
  <c r="L203" i="10" s="1"/>
  <c r="L204" i="10" a="1"/>
  <c r="L204" i="10"/>
  <c r="L205" i="10" a="1"/>
  <c r="L205" i="10" s="1"/>
  <c r="L206" i="10" a="1"/>
  <c r="L206" i="10" s="1"/>
  <c r="L207" i="10" a="1"/>
  <c r="L207" i="10" s="1"/>
  <c r="L208" i="10" a="1"/>
  <c r="L208" i="10" s="1"/>
  <c r="L209" i="10" a="1"/>
  <c r="L209" i="10" s="1"/>
  <c r="L210" i="10" a="1"/>
  <c r="L210" i="10" s="1"/>
  <c r="L211" i="10" a="1"/>
  <c r="L211" i="10" s="1"/>
  <c r="L212" i="10" a="1"/>
  <c r="L212" i="10" s="1"/>
  <c r="L213" i="10" a="1"/>
  <c r="L213" i="10" s="1"/>
  <c r="L214" i="10" a="1"/>
  <c r="L214" i="10" s="1"/>
  <c r="L215" i="10" a="1"/>
  <c r="L215" i="10" s="1"/>
  <c r="L216" i="10" a="1"/>
  <c r="L216" i="10" s="1"/>
  <c r="L217" i="10" a="1"/>
  <c r="L217" i="10" s="1"/>
  <c r="L218" i="10" a="1"/>
  <c r="L218" i="10"/>
  <c r="L219" i="10" a="1"/>
  <c r="L219" i="10" s="1"/>
  <c r="L220" i="10" a="1"/>
  <c r="L220" i="10"/>
  <c r="L221" i="10" a="1"/>
  <c r="L221" i="10" s="1"/>
  <c r="L222" i="10" a="1"/>
  <c r="L222" i="10" s="1"/>
  <c r="L223" i="10" a="1"/>
  <c r="L223" i="10" s="1"/>
  <c r="L224" i="10" a="1"/>
  <c r="L224" i="10" s="1"/>
  <c r="L225" i="10" a="1"/>
  <c r="L225" i="10" s="1"/>
  <c r="L226" i="10" a="1"/>
  <c r="L226" i="10" s="1"/>
  <c r="L227" i="10" a="1"/>
  <c r="L227" i="10" s="1"/>
  <c r="L228" i="10" a="1"/>
  <c r="L228" i="10" s="1"/>
  <c r="L229" i="10" a="1"/>
  <c r="L229" i="10" s="1"/>
  <c r="L230" i="10" a="1"/>
  <c r="L230" i="10" s="1"/>
  <c r="L231" i="10" a="1"/>
  <c r="L231" i="10" s="1"/>
  <c r="L232" i="10" a="1"/>
  <c r="L232" i="10" s="1"/>
  <c r="L233" i="10" a="1"/>
  <c r="L233" i="10" s="1"/>
  <c r="L234" i="10" a="1"/>
  <c r="L234" i="10"/>
  <c r="L235" i="10" a="1"/>
  <c r="L235" i="10" s="1"/>
  <c r="L236" i="10" a="1"/>
  <c r="L236" i="10"/>
  <c r="L237" i="10" a="1"/>
  <c r="L237" i="10" s="1"/>
  <c r="L238" i="10" a="1"/>
  <c r="L238" i="10" s="1"/>
  <c r="L239" i="10" a="1"/>
  <c r="L239" i="10" s="1"/>
  <c r="L240" i="10" a="1"/>
  <c r="L240" i="10" s="1"/>
  <c r="L241" i="10" a="1"/>
  <c r="L241" i="10" s="1"/>
  <c r="L242" i="10" a="1"/>
  <c r="L242" i="10" s="1"/>
  <c r="L243" i="10" a="1"/>
  <c r="L243" i="10" s="1"/>
  <c r="L244" i="10" a="1"/>
  <c r="L244" i="10" s="1"/>
  <c r="L245" i="10" a="1"/>
  <c r="L245" i="10" s="1"/>
  <c r="L246" i="10" a="1"/>
  <c r="L246" i="10" s="1"/>
  <c r="L247" i="10" a="1"/>
  <c r="L247" i="10" s="1"/>
  <c r="L248" i="10" a="1"/>
  <c r="L248" i="10" s="1"/>
  <c r="L249" i="10" a="1"/>
  <c r="L249" i="10" s="1"/>
  <c r="L250" i="10" a="1"/>
  <c r="L250" i="10"/>
  <c r="L251" i="10" a="1"/>
  <c r="L251" i="10" s="1"/>
  <c r="L252" i="10" a="1"/>
  <c r="L252" i="10"/>
  <c r="L253" i="10" a="1"/>
  <c r="L253" i="10" s="1"/>
  <c r="L254" i="10" a="1"/>
  <c r="L254" i="10" s="1"/>
  <c r="L255" i="10" a="1"/>
  <c r="L255" i="10" s="1"/>
  <c r="L256" i="10" a="1"/>
  <c r="L256" i="10" s="1"/>
  <c r="L257" i="10" a="1"/>
  <c r="L257" i="10" s="1"/>
  <c r="L258" i="10" a="1"/>
  <c r="L258" i="10" s="1"/>
  <c r="L2" i="10" a="1"/>
  <c r="L2" i="10" s="1"/>
  <c r="H4" i="11" l="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2" i="11"/>
  <c r="M3" i="11" l="1"/>
  <c r="M4" i="11"/>
  <c r="M5" i="11"/>
  <c r="M2" i="11" l="1"/>
  <c r="AH13" i="1"/>
  <c r="AH12" i="1"/>
  <c r="AH11" i="1"/>
  <c r="AH10" i="1"/>
  <c r="AH9" i="1"/>
  <c r="AH8" i="1"/>
  <c r="AH7" i="1"/>
  <c r="AH6" i="1"/>
  <c r="AH5" i="1"/>
  <c r="AH4" i="1"/>
  <c r="AH3" i="1"/>
  <c r="AH2" i="1"/>
  <c r="G3" i="4" l="1" a="1"/>
  <c r="G3" i="4" s="1"/>
  <c r="G4" i="4" a="1"/>
  <c r="G4" i="4" s="1"/>
  <c r="G5" i="4" a="1"/>
  <c r="G5" i="4" s="1"/>
  <c r="G6" i="4" a="1"/>
  <c r="G6" i="4" s="1"/>
  <c r="G7" i="4" a="1"/>
  <c r="G7" i="4" s="1"/>
  <c r="G8" i="4" a="1"/>
  <c r="G8" i="4" s="1"/>
  <c r="G9" i="4" a="1"/>
  <c r="G9" i="4" s="1"/>
  <c r="G10" i="4" a="1"/>
  <c r="G10" i="4" s="1"/>
  <c r="G11" i="4" a="1"/>
  <c r="G11" i="4" s="1"/>
  <c r="G12" i="4" a="1"/>
  <c r="G12" i="4" s="1"/>
  <c r="G13" i="4" a="1"/>
  <c r="G13" i="4" s="1"/>
  <c r="G14" i="4" a="1"/>
  <c r="G14" i="4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32" i="4" a="1"/>
  <c r="G32" i="4" s="1"/>
  <c r="G33" i="4" a="1"/>
  <c r="G33" i="4" s="1"/>
  <c r="G34" i="4" a="1"/>
  <c r="G34" i="4" s="1"/>
  <c r="G35" i="4" a="1"/>
  <c r="G35" i="4" s="1"/>
  <c r="G36" i="4" a="1"/>
  <c r="G36" i="4" s="1"/>
  <c r="G37" i="4" a="1"/>
  <c r="G37" i="4" s="1"/>
  <c r="G38" i="4" a="1"/>
  <c r="G38" i="4"/>
  <c r="G39" i="4" a="1"/>
  <c r="G39" i="4" s="1"/>
  <c r="G40" i="4" a="1"/>
  <c r="G40" i="4" s="1"/>
  <c r="G41" i="4" a="1"/>
  <c r="G41" i="4" s="1"/>
  <c r="G42" i="4" a="1"/>
  <c r="G42" i="4" s="1"/>
  <c r="G43" i="4" a="1"/>
  <c r="G43" i="4" s="1"/>
  <c r="G44" i="4" a="1"/>
  <c r="G44" i="4" s="1"/>
  <c r="G45" i="4" a="1"/>
  <c r="G45" i="4" s="1"/>
  <c r="G46" i="4" a="1"/>
  <c r="G46" i="4" s="1"/>
  <c r="G47" i="4" a="1"/>
  <c r="G47" i="4" s="1"/>
  <c r="G48" i="4" a="1"/>
  <c r="G48" i="4" s="1"/>
  <c r="G49" i="4" a="1"/>
  <c r="G49" i="4" s="1"/>
  <c r="G50" i="4" a="1"/>
  <c r="G50" i="4"/>
  <c r="G51" i="4" a="1"/>
  <c r="G51" i="4" s="1"/>
  <c r="G52" i="4" a="1"/>
  <c r="G52" i="4" s="1"/>
  <c r="G53" i="4" a="1"/>
  <c r="G53" i="4" s="1"/>
  <c r="G54" i="4" a="1"/>
  <c r="G54" i="4" s="1"/>
  <c r="G55" i="4" a="1"/>
  <c r="G55" i="4" s="1"/>
  <c r="G56" i="4" a="1"/>
  <c r="G56" i="4" s="1"/>
  <c r="G57" i="4" a="1"/>
  <c r="G57" i="4" s="1"/>
  <c r="G58" i="4" a="1"/>
  <c r="G58" i="4" s="1"/>
  <c r="G59" i="4" a="1"/>
  <c r="G59" i="4" s="1"/>
  <c r="G60" i="4" a="1"/>
  <c r="G60" i="4" s="1"/>
  <c r="G61" i="4" a="1"/>
  <c r="G61" i="4" s="1"/>
  <c r="G62" i="4" a="1"/>
  <c r="G62" i="4" s="1"/>
  <c r="G63" i="4" a="1"/>
  <c r="G63" i="4" s="1"/>
  <c r="G64" i="4" a="1"/>
  <c r="G64" i="4" s="1"/>
  <c r="G65" i="4" a="1"/>
  <c r="G65" i="4" s="1"/>
  <c r="G66" i="4" a="1"/>
  <c r="G66" i="4" s="1"/>
  <c r="G67" i="4" a="1"/>
  <c r="G67" i="4" s="1"/>
  <c r="G68" i="4" a="1"/>
  <c r="G68" i="4" s="1"/>
  <c r="G69" i="4" a="1"/>
  <c r="G69" i="4" s="1"/>
  <c r="G70" i="4" a="1"/>
  <c r="G70" i="4" s="1"/>
  <c r="G71" i="4" a="1"/>
  <c r="G71" i="4" s="1"/>
  <c r="G72" i="4" a="1"/>
  <c r="G72" i="4" s="1"/>
  <c r="G73" i="4" a="1"/>
  <c r="G73" i="4" s="1"/>
  <c r="G74" i="4" a="1"/>
  <c r="G74" i="4"/>
  <c r="G75" i="4" a="1"/>
  <c r="G75" i="4" s="1"/>
  <c r="G76" i="4" a="1"/>
  <c r="G76" i="4" s="1"/>
  <c r="G77" i="4" a="1"/>
  <c r="G77" i="4" s="1"/>
  <c r="G78" i="4" a="1"/>
  <c r="G78" i="4" s="1"/>
  <c r="G79" i="4" a="1"/>
  <c r="G79" i="4" s="1"/>
  <c r="G80" i="4" a="1"/>
  <c r="G80" i="4" s="1"/>
  <c r="G81" i="4" a="1"/>
  <c r="G81" i="4" s="1"/>
  <c r="G82" i="4" a="1"/>
  <c r="G82" i="4" s="1"/>
  <c r="G83" i="4" a="1"/>
  <c r="G83" i="4" s="1"/>
  <c r="G84" i="4" a="1"/>
  <c r="G84" i="4" s="1"/>
  <c r="G85" i="4" a="1"/>
  <c r="G85" i="4" s="1"/>
  <c r="G86" i="4" a="1"/>
  <c r="G86" i="4"/>
  <c r="G87" i="4" a="1"/>
  <c r="G87" i="4" s="1"/>
  <c r="G88" i="4" a="1"/>
  <c r="G88" i="4" s="1"/>
  <c r="G89" i="4" a="1"/>
  <c r="G89" i="4" s="1"/>
  <c r="G90" i="4" a="1"/>
  <c r="G90" i="4" s="1"/>
  <c r="G91" i="4" a="1"/>
  <c r="G91" i="4" s="1"/>
  <c r="G92" i="4" a="1"/>
  <c r="G92" i="4" s="1"/>
  <c r="G93" i="4" a="1"/>
  <c r="G93" i="4" s="1"/>
  <c r="G94" i="4" a="1"/>
  <c r="G94" i="4" s="1"/>
  <c r="G95" i="4" a="1"/>
  <c r="G95" i="4" s="1"/>
  <c r="G96" i="4" a="1"/>
  <c r="G96" i="4" s="1"/>
  <c r="G97" i="4" a="1"/>
  <c r="G97" i="4" s="1"/>
  <c r="G98" i="4" a="1"/>
  <c r="G98" i="4"/>
  <c r="G99" i="4" a="1"/>
  <c r="G99" i="4" s="1"/>
  <c r="G100" i="4" a="1"/>
  <c r="G100" i="4" s="1"/>
  <c r="G101" i="4" a="1"/>
  <c r="G101" i="4" s="1"/>
  <c r="G102" i="4" a="1"/>
  <c r="G102" i="4" s="1"/>
  <c r="G103" i="4" a="1"/>
  <c r="G103" i="4" s="1"/>
  <c r="G104" i="4" a="1"/>
  <c r="G104" i="4" s="1"/>
  <c r="G105" i="4" a="1"/>
  <c r="G105" i="4" s="1"/>
  <c r="G106" i="4" a="1"/>
  <c r="G106" i="4" s="1"/>
  <c r="G107" i="4" a="1"/>
  <c r="G107" i="4" s="1"/>
  <c r="G108" i="4" a="1"/>
  <c r="G108" i="4" s="1"/>
  <c r="G109" i="4" a="1"/>
  <c r="G109" i="4" s="1"/>
  <c r="G2" i="4" a="1"/>
  <c r="G2" i="4" s="1"/>
  <c r="D676" i="13" l="1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I14" i="12" l="1"/>
  <c r="H14" i="12"/>
  <c r="G14" i="12"/>
  <c r="F14" i="12"/>
  <c r="J13" i="12"/>
  <c r="J12" i="12"/>
  <c r="J11" i="12"/>
  <c r="J10" i="12"/>
  <c r="J9" i="12"/>
  <c r="J8" i="12"/>
  <c r="B8" i="12"/>
  <c r="J7" i="12"/>
  <c r="J6" i="12"/>
  <c r="J5" i="12"/>
  <c r="B5" i="12"/>
  <c r="J4" i="12"/>
  <c r="B4" i="12"/>
  <c r="J3" i="12"/>
  <c r="J2" i="12"/>
  <c r="J14" i="12" l="1"/>
  <c r="E699" i="11" l="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M10" i="11"/>
  <c r="E10" i="11"/>
  <c r="M9" i="11"/>
  <c r="E9" i="11"/>
  <c r="M8" i="11"/>
  <c r="E8" i="11"/>
  <c r="M7" i="11"/>
  <c r="E7" i="11"/>
  <c r="E6" i="11"/>
  <c r="E5" i="11"/>
  <c r="E4" i="11"/>
  <c r="E3" i="11"/>
  <c r="E2" i="11"/>
  <c r="F2" i="10" l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B2" i="6" l="1"/>
  <c r="D3" i="4" l="1"/>
  <c r="D5" i="4"/>
  <c r="D6" i="4"/>
  <c r="D7" i="4"/>
  <c r="D8" i="4"/>
  <c r="D9" i="4"/>
  <c r="D10" i="4"/>
  <c r="D11" i="4"/>
  <c r="D4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2" i="4"/>
  <c r="I647" i="5"/>
  <c r="I215" i="5"/>
  <c r="I705" i="5"/>
  <c r="I266" i="5"/>
  <c r="I491" i="5"/>
  <c r="I134" i="5"/>
  <c r="I547" i="5"/>
  <c r="I708" i="5"/>
  <c r="I606" i="5"/>
  <c r="I661" i="5"/>
  <c r="I617" i="5"/>
  <c r="I563" i="5"/>
  <c r="I665" i="5"/>
  <c r="I590" i="5"/>
  <c r="I586" i="5"/>
  <c r="I309" i="5"/>
  <c r="I173" i="5"/>
  <c r="I561" i="5"/>
  <c r="I226" i="5"/>
  <c r="I236" i="5"/>
  <c r="I567" i="5"/>
  <c r="I20" i="5"/>
  <c r="I185" i="5"/>
  <c r="I673" i="5"/>
  <c r="I445" i="5"/>
  <c r="I597" i="5"/>
  <c r="I625" i="5"/>
  <c r="I374" i="5"/>
  <c r="I604" i="5"/>
  <c r="I656" i="5"/>
  <c r="I645" i="5"/>
  <c r="I405" i="5"/>
  <c r="I470" i="5"/>
  <c r="I244" i="5"/>
  <c r="I609" i="5"/>
  <c r="I584" i="5"/>
  <c r="I505" i="5"/>
  <c r="I270" i="5"/>
  <c r="I44" i="5"/>
  <c r="I79" i="5"/>
  <c r="I674" i="5"/>
  <c r="I720" i="5"/>
  <c r="I128" i="5"/>
  <c r="I460" i="5"/>
  <c r="I471" i="5"/>
  <c r="I418" i="5"/>
  <c r="I602" i="5"/>
  <c r="I5" i="5"/>
  <c r="I211" i="5"/>
  <c r="I372" i="5"/>
  <c r="I250" i="5"/>
  <c r="I469" i="5"/>
  <c r="I719" i="5"/>
  <c r="I347" i="5"/>
  <c r="I612" i="5"/>
  <c r="I658" i="5"/>
  <c r="I241" i="5"/>
  <c r="I269" i="5"/>
  <c r="I336" i="5"/>
  <c r="I46" i="5"/>
  <c r="I340" i="5"/>
  <c r="I127" i="5"/>
  <c r="I68" i="5"/>
  <c r="I59" i="5"/>
  <c r="I141" i="5"/>
  <c r="I463" i="5"/>
  <c r="I52" i="5"/>
  <c r="I126" i="5"/>
  <c r="I217" i="5"/>
  <c r="I349" i="5"/>
  <c r="I176" i="5"/>
  <c r="I695" i="5"/>
  <c r="I84" i="5"/>
  <c r="I536" i="5"/>
  <c r="I381" i="5"/>
  <c r="I667" i="5"/>
  <c r="I235" i="5"/>
  <c r="I346" i="5"/>
  <c r="I196" i="5"/>
  <c r="I310" i="5"/>
  <c r="I132" i="5"/>
  <c r="I283" i="5"/>
  <c r="I519" i="5"/>
  <c r="I723" i="5"/>
  <c r="I171" i="5"/>
  <c r="I87" i="5"/>
  <c r="I640" i="5"/>
  <c r="I281" i="5"/>
  <c r="I159" i="5"/>
  <c r="I509" i="5"/>
  <c r="I109" i="5"/>
  <c r="I410" i="5"/>
  <c r="I154" i="5"/>
  <c r="I644" i="5"/>
  <c r="I89" i="5"/>
  <c r="I538" i="5"/>
  <c r="I448" i="5"/>
  <c r="I8" i="5"/>
  <c r="I143" i="5"/>
  <c r="I451" i="5"/>
  <c r="I403" i="5"/>
  <c r="I64" i="5"/>
  <c r="I452" i="5"/>
  <c r="I187" i="5"/>
  <c r="I388" i="5"/>
  <c r="I378" i="5"/>
  <c r="I198" i="5"/>
  <c r="I501" i="5"/>
  <c r="I554" i="5"/>
  <c r="I71" i="5"/>
  <c r="I4" i="5"/>
  <c r="I299" i="5"/>
  <c r="I308" i="5"/>
  <c r="I704" i="5"/>
  <c r="I95" i="5"/>
  <c r="I486" i="5"/>
  <c r="I559" i="5"/>
  <c r="I685" i="5"/>
  <c r="I650" i="5"/>
  <c r="I546" i="5"/>
  <c r="I489" i="5"/>
  <c r="I275" i="5"/>
  <c r="I311" i="5"/>
  <c r="I92" i="5"/>
  <c r="I285" i="5"/>
  <c r="I183" i="5"/>
  <c r="I322" i="5"/>
  <c r="I107" i="5"/>
  <c r="I515" i="5"/>
  <c r="I104" i="5"/>
  <c r="I56" i="5"/>
  <c r="I624" i="5"/>
  <c r="I526" i="5"/>
  <c r="I138" i="5"/>
  <c r="I385" i="5"/>
  <c r="I313" i="5"/>
  <c r="I184" i="5"/>
  <c r="I670" i="5"/>
  <c r="I252" i="5"/>
  <c r="I439" i="5"/>
  <c r="I247" i="5"/>
  <c r="I253" i="5"/>
  <c r="I628" i="5"/>
  <c r="I412" i="5"/>
  <c r="I165" i="5"/>
  <c r="I551" i="5"/>
  <c r="I610" i="5"/>
  <c r="I576" i="5"/>
  <c r="I156" i="5"/>
  <c r="I607" i="5"/>
  <c r="I139" i="5"/>
  <c r="I158" i="5"/>
  <c r="I273" i="5"/>
  <c r="I214" i="5"/>
  <c r="I279" i="5"/>
  <c r="I246" i="5"/>
  <c r="I373" i="5"/>
  <c r="I608" i="5"/>
  <c r="I424" i="5"/>
  <c r="I600" i="5"/>
  <c r="I732" i="5"/>
  <c r="I537" i="5"/>
  <c r="I13" i="5"/>
  <c r="I583" i="5"/>
  <c r="I34" i="5"/>
  <c r="I366" i="5"/>
  <c r="I251" i="5"/>
  <c r="I415" i="5"/>
  <c r="I42" i="5"/>
  <c r="I137" i="5"/>
  <c r="I571" i="5"/>
  <c r="I263" i="5"/>
  <c r="I227" i="5"/>
  <c r="I111" i="5"/>
  <c r="I616" i="5"/>
  <c r="I58" i="5"/>
  <c r="I383" i="5"/>
  <c r="I205" i="5"/>
  <c r="I43" i="5"/>
  <c r="I542" i="5"/>
  <c r="I382" i="5"/>
  <c r="I335" i="5"/>
  <c r="I166" i="5"/>
  <c r="I91" i="5"/>
  <c r="I6" i="5"/>
  <c r="I135" i="5"/>
  <c r="I558" i="5"/>
  <c r="I473" i="5"/>
  <c r="I725" i="5"/>
  <c r="I492" i="5"/>
  <c r="I530" i="5"/>
  <c r="I255" i="5"/>
  <c r="I117" i="5"/>
  <c r="I304" i="5"/>
  <c r="I178" i="5"/>
  <c r="I300" i="5"/>
  <c r="I427" i="5"/>
  <c r="I40" i="5"/>
  <c r="I419" i="5"/>
  <c r="I498" i="5"/>
  <c r="I532" i="5"/>
  <c r="I7" i="5"/>
  <c r="I27" i="5"/>
  <c r="I360" i="5"/>
  <c r="I179" i="5"/>
  <c r="I118" i="5"/>
  <c r="I257" i="5"/>
  <c r="I540" i="5"/>
  <c r="I444" i="5"/>
  <c r="I249" i="5"/>
  <c r="I534" i="5"/>
  <c r="I603" i="5"/>
  <c r="I339" i="5"/>
  <c r="I45" i="5"/>
  <c r="I564" i="5"/>
  <c r="I48" i="5"/>
  <c r="I691" i="5"/>
  <c r="I168" i="5"/>
  <c r="I229" i="5"/>
  <c r="I677" i="5"/>
  <c r="I153" i="5"/>
  <c r="I367" i="5"/>
  <c r="I19" i="5"/>
  <c r="I681" i="5"/>
  <c r="I495" i="5"/>
  <c r="I621" i="5"/>
  <c r="I341" i="5"/>
  <c r="I294" i="5"/>
  <c r="I539" i="5"/>
  <c r="I256" i="5"/>
  <c r="I496" i="5"/>
  <c r="I314" i="5"/>
  <c r="I596" i="5"/>
  <c r="I131" i="5"/>
  <c r="I479" i="5"/>
  <c r="I18" i="5"/>
  <c r="I23" i="5"/>
  <c r="I632" i="5"/>
  <c r="I181" i="5"/>
  <c r="I353" i="5"/>
  <c r="I220" i="5"/>
  <c r="I738" i="5"/>
  <c r="I417" i="5"/>
  <c r="I38" i="5"/>
  <c r="I377" i="5"/>
  <c r="I39" i="5"/>
  <c r="I186" i="5"/>
  <c r="I635" i="5"/>
  <c r="I216" i="5"/>
  <c r="I413" i="5"/>
  <c r="I170" i="5"/>
  <c r="I142" i="5"/>
  <c r="I740" i="5"/>
  <c r="I230" i="5"/>
  <c r="I611" i="5"/>
  <c r="I401" i="5"/>
  <c r="I10" i="5"/>
  <c r="I290" i="5"/>
  <c r="I192" i="5"/>
  <c r="I443" i="5"/>
  <c r="I653" i="5"/>
  <c r="I441" i="5"/>
  <c r="I637" i="5"/>
  <c r="I259" i="5"/>
  <c r="I601" i="5"/>
  <c r="I238" i="5"/>
  <c r="I258" i="5"/>
  <c r="I130" i="5"/>
  <c r="I636" i="5"/>
  <c r="I524" i="5"/>
  <c r="I433" i="5"/>
  <c r="I426" i="5"/>
  <c r="I365" i="5"/>
  <c r="I74" i="5"/>
  <c r="I376" i="5"/>
  <c r="I459" i="5"/>
  <c r="I570" i="5"/>
  <c r="I218" i="5"/>
  <c r="I320" i="5"/>
  <c r="I521" i="5"/>
  <c r="I296" i="5"/>
  <c r="I98" i="5"/>
  <c r="I352" i="5"/>
  <c r="I148" i="5"/>
  <c r="I582" i="5"/>
  <c r="I465" i="5"/>
  <c r="I525" i="5"/>
  <c r="I706" i="5"/>
  <c r="I414" i="5"/>
  <c r="I430" i="5"/>
  <c r="I287" i="5"/>
  <c r="I106" i="5"/>
  <c r="I36" i="5"/>
  <c r="I145" i="5"/>
  <c r="I169" i="5"/>
  <c r="I557" i="5"/>
  <c r="I480" i="5"/>
  <c r="I440" i="5"/>
  <c r="I421" i="5"/>
  <c r="I553" i="5"/>
  <c r="I464" i="5"/>
  <c r="I400" i="5"/>
  <c r="I488" i="5"/>
  <c r="I208" i="5"/>
  <c r="I49" i="5"/>
  <c r="I626" i="5"/>
  <c r="I161" i="5"/>
  <c r="I306" i="5"/>
  <c r="I423" i="5"/>
  <c r="I194" i="5"/>
  <c r="I630" i="5"/>
  <c r="I506" i="5"/>
  <c r="I591" i="5"/>
  <c r="I379" i="5"/>
  <c r="I133" i="5"/>
  <c r="I702" i="5"/>
  <c r="I116" i="5"/>
  <c r="I288" i="5"/>
  <c r="I264" i="5"/>
  <c r="I646" i="5"/>
  <c r="I97" i="5"/>
  <c r="I516" i="5"/>
  <c r="I233" i="5"/>
  <c r="I237" i="5"/>
  <c r="I163" i="5"/>
  <c r="I728" i="5"/>
  <c r="I461" i="5"/>
  <c r="I119" i="5"/>
  <c r="I483" i="5"/>
  <c r="I589" i="5"/>
  <c r="I260" i="5"/>
  <c r="I86" i="5"/>
  <c r="I737" i="5"/>
  <c r="I573" i="5"/>
  <c r="I345" i="5"/>
  <c r="I503" i="5"/>
  <c r="I362" i="5"/>
  <c r="I222" i="5"/>
  <c r="I357" i="5"/>
  <c r="I458" i="5"/>
  <c r="I321" i="5"/>
  <c r="I416" i="5"/>
  <c r="I122" i="5"/>
  <c r="I395" i="5"/>
  <c r="I508" i="5"/>
  <c r="I520" i="5"/>
  <c r="I53" i="5"/>
  <c r="I493" i="5"/>
  <c r="I594" i="5"/>
  <c r="I468" i="5"/>
  <c r="I511" i="5"/>
  <c r="I167" i="5"/>
  <c r="I652" i="5"/>
  <c r="I344" i="5"/>
  <c r="I574" i="5"/>
  <c r="I568" i="5"/>
  <c r="I96" i="5"/>
  <c r="I531" i="5"/>
  <c r="I575" i="5"/>
  <c r="I67" i="5"/>
  <c r="I93" i="5"/>
  <c r="I457" i="5"/>
  <c r="I490" i="5"/>
  <c r="I504" i="5"/>
  <c r="I545" i="5"/>
  <c r="I75" i="5"/>
  <c r="I272" i="5"/>
  <c r="I80" i="5"/>
  <c r="I615" i="5"/>
  <c r="I354" i="5"/>
  <c r="I722" i="5"/>
  <c r="I622" i="5"/>
  <c r="I105" i="5"/>
  <c r="I302" i="5"/>
  <c r="I599" i="5"/>
  <c r="I315" i="5"/>
  <c r="I31" i="5"/>
  <c r="I627" i="5"/>
  <c r="I432" i="5"/>
  <c r="I343" i="5"/>
  <c r="I529" i="5"/>
  <c r="I193" i="5"/>
  <c r="I37" i="5"/>
  <c r="I172" i="5"/>
  <c r="I25" i="5"/>
  <c r="I514" i="5"/>
  <c r="I301" i="5"/>
  <c r="I318" i="5"/>
  <c r="I101" i="5"/>
  <c r="I319" i="5"/>
  <c r="I425" i="5"/>
  <c r="I710" i="5"/>
  <c r="I26" i="5"/>
  <c r="I160" i="5"/>
  <c r="I528" i="5"/>
  <c r="I734" i="5"/>
  <c r="I703" i="5"/>
  <c r="I278" i="5"/>
  <c r="I389" i="5"/>
  <c r="I35" i="5"/>
  <c r="I200" i="5"/>
  <c r="I552" i="5"/>
  <c r="I277" i="5"/>
  <c r="I386" i="5"/>
  <c r="I639" i="5"/>
  <c r="I3" i="5"/>
  <c r="I736" i="5"/>
  <c r="I129" i="5"/>
  <c r="I387" i="5"/>
  <c r="I307" i="5"/>
  <c r="I292" i="5"/>
  <c r="I550" i="5"/>
  <c r="I14" i="5"/>
  <c r="I434" i="5"/>
  <c r="I57" i="5"/>
  <c r="I370" i="5"/>
  <c r="I502" i="5"/>
  <c r="I392" i="5"/>
  <c r="I391" i="5"/>
  <c r="I21" i="5"/>
  <c r="I482" i="5"/>
  <c r="I284" i="5"/>
  <c r="I541" i="5"/>
  <c r="I523" i="5"/>
  <c r="I409" i="5"/>
  <c r="I182" i="5"/>
  <c r="I500" i="5"/>
  <c r="I435" i="5"/>
  <c r="I660" i="5"/>
  <c r="I713" i="5"/>
  <c r="I446" i="5"/>
  <c r="I544" i="5"/>
  <c r="I100" i="5"/>
  <c r="I518" i="5"/>
  <c r="I634" i="5"/>
  <c r="I102" i="5"/>
  <c r="I657" i="5"/>
  <c r="I669" i="5"/>
  <c r="I62" i="5"/>
  <c r="I203" i="5"/>
  <c r="I507" i="5"/>
  <c r="I643" i="5"/>
  <c r="I428" i="5"/>
  <c r="I180" i="5"/>
  <c r="I85" i="5"/>
  <c r="I146" i="5"/>
  <c r="I476" i="5"/>
  <c r="I422" i="5"/>
  <c r="I221" i="5"/>
  <c r="I140" i="5"/>
  <c r="I355" i="5"/>
  <c r="I51" i="5"/>
  <c r="I684" i="5"/>
  <c r="I718" i="5"/>
  <c r="I629" i="5"/>
  <c r="I63" i="5"/>
  <c r="I316" i="5"/>
  <c r="I396" i="5"/>
  <c r="I726" i="5"/>
  <c r="I577" i="5"/>
  <c r="I88" i="5"/>
  <c r="I436" i="5"/>
  <c r="I280" i="5"/>
  <c r="I408" i="5"/>
  <c r="I741" i="5"/>
  <c r="I197" i="5"/>
  <c r="I152" i="5"/>
  <c r="I15" i="5"/>
  <c r="I371" i="5"/>
  <c r="I265" i="5"/>
  <c r="I682" i="5"/>
  <c r="I271" i="5"/>
  <c r="I55" i="5"/>
  <c r="I123" i="5"/>
  <c r="I113" i="5"/>
  <c r="I485" i="5"/>
  <c r="I716" i="5"/>
  <c r="I202" i="5"/>
  <c r="I533" i="5"/>
  <c r="I698" i="5"/>
  <c r="I323" i="5"/>
  <c r="I548" i="5"/>
  <c r="I631" i="5"/>
  <c r="I442" i="5"/>
  <c r="I65" i="5"/>
  <c r="I282" i="5"/>
  <c r="I331" i="5"/>
  <c r="I155" i="5"/>
  <c r="I342" i="5"/>
  <c r="I693" i="5"/>
  <c r="I2" i="5"/>
  <c r="I333" i="5"/>
  <c r="I466" i="5"/>
  <c r="I605" i="5"/>
  <c r="I356" i="5"/>
  <c r="I739" i="5"/>
  <c r="I420" i="5"/>
  <c r="I209" i="5"/>
  <c r="I717" i="5"/>
  <c r="I147" i="5"/>
  <c r="I228" i="5"/>
  <c r="I213" i="5"/>
  <c r="I579" i="5"/>
  <c r="I94" i="5"/>
  <c r="I219" i="5"/>
  <c r="I136" i="5"/>
  <c r="I688" i="5"/>
  <c r="I715" i="5"/>
  <c r="I81" i="5"/>
  <c r="I190" i="5"/>
  <c r="I29" i="5"/>
  <c r="I555" i="5"/>
  <c r="I317" i="5"/>
  <c r="I361" i="5"/>
  <c r="I73" i="5"/>
  <c r="I41" i="5"/>
  <c r="I560" i="5"/>
  <c r="I692" i="5"/>
  <c r="I714" i="5"/>
  <c r="I672" i="5"/>
  <c r="I620" i="5"/>
  <c r="I201" i="5"/>
  <c r="I115" i="5"/>
  <c r="I24" i="5"/>
  <c r="I369" i="5"/>
  <c r="I312" i="5"/>
  <c r="I78" i="5"/>
  <c r="I303" i="5"/>
  <c r="I641" i="5"/>
  <c r="I664" i="5"/>
  <c r="I28" i="5"/>
  <c r="I633" i="5"/>
  <c r="I297" i="5"/>
  <c r="I618" i="5"/>
  <c r="I454" i="5"/>
  <c r="I474" i="5"/>
  <c r="I411" i="5"/>
  <c r="I407" i="5"/>
  <c r="I654" i="5"/>
  <c r="I588" i="5"/>
  <c r="I157" i="5"/>
  <c r="I177" i="5"/>
  <c r="I32" i="5"/>
  <c r="I437" i="5"/>
  <c r="I707" i="5"/>
  <c r="I151" i="5"/>
  <c r="I368" i="5"/>
  <c r="I384" i="5"/>
  <c r="I305" i="5"/>
  <c r="I527" i="5"/>
  <c r="I162" i="5"/>
  <c r="I497" i="5"/>
  <c r="I30" i="5"/>
  <c r="I662" i="5"/>
  <c r="I592" i="5"/>
  <c r="I666" i="5"/>
  <c r="I261" i="5"/>
  <c r="I267" i="5"/>
  <c r="I572" i="5"/>
  <c r="I66" i="5"/>
  <c r="I735" i="5"/>
  <c r="I225" i="5"/>
  <c r="I397" i="5"/>
  <c r="I711" i="5"/>
  <c r="I472" i="5"/>
  <c r="I642" i="5"/>
  <c r="I50" i="5"/>
  <c r="I565" i="5"/>
  <c r="I121" i="5"/>
  <c r="I712" i="5"/>
  <c r="I585" i="5"/>
  <c r="I675" i="5"/>
  <c r="I595" i="5"/>
  <c r="I393" i="5"/>
  <c r="I326" i="5"/>
  <c r="I82" i="5"/>
  <c r="I694" i="5"/>
  <c r="I254" i="5"/>
  <c r="I16" i="5"/>
  <c r="I556" i="5"/>
  <c r="I12" i="5"/>
  <c r="I659" i="5"/>
  <c r="I206" i="5"/>
  <c r="I649" i="5"/>
  <c r="I286" i="5"/>
  <c r="I699" i="5"/>
  <c r="I450" i="5"/>
  <c r="I338" i="5"/>
  <c r="I72" i="5"/>
  <c r="I671" i="5"/>
  <c r="I499" i="5"/>
  <c r="I120" i="5"/>
  <c r="I76" i="5"/>
  <c r="I477" i="5"/>
  <c r="I510" i="5"/>
  <c r="I329" i="5"/>
  <c r="I438" i="5"/>
  <c r="I478" i="5"/>
  <c r="I375" i="5"/>
  <c r="I60" i="5"/>
  <c r="I587" i="5"/>
  <c r="I348" i="5"/>
  <c r="I729" i="5"/>
  <c r="I350" i="5"/>
  <c r="I293" i="5"/>
  <c r="I535" i="5"/>
  <c r="I33" i="5"/>
  <c r="I144" i="5"/>
  <c r="I325" i="5"/>
  <c r="I54" i="5"/>
  <c r="I150" i="5"/>
  <c r="I149" i="5"/>
  <c r="I638" i="5"/>
  <c r="I566" i="5"/>
  <c r="I593" i="5"/>
  <c r="I125" i="5"/>
  <c r="I678" i="5"/>
  <c r="I475" i="5"/>
  <c r="I487" i="5"/>
  <c r="I689" i="5"/>
  <c r="I191" i="5"/>
  <c r="I462" i="5"/>
  <c r="I289" i="5"/>
  <c r="I359" i="5"/>
  <c r="I17" i="5"/>
  <c r="I124" i="5"/>
  <c r="I406" i="5"/>
  <c r="I679" i="5"/>
  <c r="I690" i="5"/>
  <c r="I328" i="5"/>
  <c r="I195" i="5"/>
  <c r="I240" i="5"/>
  <c r="I648" i="5"/>
  <c r="I513" i="5"/>
  <c r="I623" i="5"/>
  <c r="I204" i="5"/>
  <c r="I262" i="5"/>
  <c r="I108" i="5"/>
  <c r="I398" i="5"/>
  <c r="I731" i="5"/>
  <c r="I298" i="5"/>
  <c r="I174" i="5"/>
  <c r="I83" i="5"/>
  <c r="I683" i="5"/>
  <c r="I245" i="5"/>
  <c r="I90" i="5"/>
  <c r="I697" i="5"/>
  <c r="I334" i="5"/>
  <c r="I578" i="5"/>
  <c r="I431" i="5"/>
  <c r="I680" i="5"/>
  <c r="I580" i="5"/>
  <c r="I199" i="5"/>
  <c r="I332" i="5"/>
  <c r="I700" i="5"/>
  <c r="I69" i="5"/>
  <c r="I276" i="5"/>
  <c r="I619" i="5"/>
  <c r="I696" i="5"/>
  <c r="I11" i="5"/>
  <c r="I243" i="5"/>
  <c r="I358" i="5"/>
  <c r="I614" i="5"/>
  <c r="I481" i="5"/>
  <c r="I467" i="5"/>
  <c r="I47" i="5"/>
  <c r="I724" i="5"/>
  <c r="I676" i="5"/>
  <c r="I112" i="5"/>
  <c r="I239" i="5"/>
  <c r="I114" i="5"/>
  <c r="I549" i="5"/>
  <c r="I655" i="5"/>
  <c r="I730" i="5"/>
  <c r="I363" i="5"/>
  <c r="I207" i="5"/>
  <c r="I274" i="5"/>
  <c r="I453" i="5"/>
  <c r="I189" i="5"/>
  <c r="I268" i="5"/>
  <c r="I663" i="5"/>
  <c r="I668" i="5"/>
  <c r="I242" i="5"/>
  <c r="I449" i="5"/>
  <c r="I429" i="5"/>
  <c r="I447" i="5"/>
  <c r="I351" i="5"/>
  <c r="I224" i="5"/>
  <c r="I295" i="5"/>
  <c r="I651" i="5"/>
  <c r="I234" i="5"/>
  <c r="I733" i="5"/>
  <c r="I70" i="5"/>
  <c r="I164" i="5"/>
  <c r="I291" i="5"/>
  <c r="I99" i="5"/>
  <c r="I110" i="5"/>
  <c r="I517" i="5"/>
  <c r="I402" i="5"/>
  <c r="I543" i="5"/>
  <c r="I380" i="5"/>
  <c r="I399" i="5"/>
  <c r="I231" i="5"/>
  <c r="I613" i="5"/>
  <c r="I330" i="5"/>
  <c r="I456" i="5"/>
  <c r="I390" i="5"/>
  <c r="I210" i="5"/>
  <c r="I727" i="5"/>
  <c r="I742" i="5"/>
  <c r="I337" i="5"/>
  <c r="I581" i="5"/>
  <c r="I212" i="5"/>
  <c r="I394" i="5"/>
  <c r="I188" i="5"/>
  <c r="I77" i="5"/>
  <c r="I494" i="5"/>
  <c r="I721" i="5"/>
  <c r="I598" i="5"/>
  <c r="I223" i="5"/>
  <c r="I61" i="5"/>
  <c r="I232" i="5"/>
  <c r="I686" i="5"/>
  <c r="I687" i="5"/>
  <c r="I484" i="5"/>
  <c r="I22" i="5"/>
  <c r="I404" i="5"/>
  <c r="I324" i="5"/>
  <c r="I248" i="5"/>
  <c r="I364" i="5"/>
  <c r="I569" i="5"/>
  <c r="I327" i="5"/>
  <c r="I701" i="5"/>
  <c r="I709" i="5"/>
  <c r="I455" i="5"/>
  <c r="I9" i="5"/>
  <c r="I175" i="5"/>
  <c r="I512" i="5"/>
  <c r="I562" i="5"/>
  <c r="I522" i="5"/>
  <c r="I103" i="5"/>
  <c r="B9" i="6"/>
  <c r="B10" i="6"/>
  <c r="B17" i="6"/>
  <c r="B18" i="6"/>
  <c r="B25" i="6"/>
  <c r="B26" i="6"/>
  <c r="B33" i="6"/>
  <c r="B34" i="6"/>
  <c r="B42" i="6"/>
  <c r="B50" i="6"/>
  <c r="B57" i="6"/>
  <c r="B58" i="6"/>
  <c r="B65" i="6"/>
  <c r="B66" i="6"/>
  <c r="B73" i="6"/>
  <c r="B74" i="6"/>
  <c r="B81" i="6"/>
  <c r="B82" i="6"/>
  <c r="B89" i="6"/>
  <c r="B90" i="6"/>
  <c r="B97" i="6"/>
  <c r="B98" i="6"/>
  <c r="B106" i="6"/>
  <c r="B114" i="6"/>
  <c r="B121" i="6"/>
  <c r="B122" i="6"/>
  <c r="B129" i="6"/>
  <c r="B130" i="6"/>
  <c r="B137" i="6"/>
  <c r="B138" i="6"/>
  <c r="B145" i="6"/>
  <c r="B146" i="6"/>
  <c r="B153" i="6"/>
  <c r="B154" i="6"/>
  <c r="B161" i="6"/>
  <c r="B162" i="6"/>
  <c r="B170" i="6"/>
  <c r="B178" i="6"/>
  <c r="B185" i="6"/>
  <c r="B186" i="6"/>
  <c r="B193" i="6"/>
  <c r="B194" i="6"/>
  <c r="B201" i="6"/>
  <c r="B202" i="6"/>
  <c r="B209" i="6"/>
  <c r="B210" i="6"/>
  <c r="B217" i="6"/>
  <c r="B218" i="6"/>
  <c r="B225" i="6"/>
  <c r="B226" i="6"/>
  <c r="B234" i="6"/>
  <c r="B242" i="6"/>
  <c r="B249" i="6"/>
  <c r="B250" i="6"/>
  <c r="B257" i="6"/>
  <c r="B258" i="6"/>
  <c r="B265" i="6"/>
  <c r="B266" i="6"/>
  <c r="B273" i="6"/>
  <c r="B274" i="6"/>
  <c r="B281" i="6"/>
  <c r="B282" i="6"/>
  <c r="B289" i="6"/>
  <c r="B290" i="6"/>
  <c r="B298" i="6"/>
  <c r="B306" i="6"/>
  <c r="B313" i="6"/>
  <c r="B314" i="6"/>
  <c r="B321" i="6"/>
  <c r="B322" i="6"/>
  <c r="B329" i="6"/>
  <c r="B330" i="6"/>
  <c r="B337" i="6"/>
  <c r="B338" i="6"/>
  <c r="B344" i="6"/>
  <c r="B345" i="6"/>
  <c r="B346" i="6"/>
  <c r="B354" i="6"/>
  <c r="B360" i="6"/>
  <c r="B361" i="6"/>
  <c r="B362" i="6"/>
  <c r="B369" i="6"/>
  <c r="B370" i="6"/>
  <c r="B376" i="6"/>
  <c r="B377" i="6"/>
  <c r="B378" i="6"/>
  <c r="B384" i="6"/>
  <c r="B385" i="6"/>
  <c r="B386" i="6"/>
  <c r="B392" i="6"/>
  <c r="B394" i="6"/>
  <c r="B400" i="6"/>
  <c r="B401" i="6"/>
  <c r="B402" i="6"/>
  <c r="B408" i="6"/>
  <c r="B409" i="6"/>
  <c r="B410" i="6"/>
  <c r="B417" i="6"/>
  <c r="B418" i="6"/>
  <c r="B424" i="6"/>
  <c r="B426" i="6"/>
  <c r="B434" i="6"/>
  <c r="B440" i="6"/>
  <c r="B441" i="6"/>
  <c r="B442" i="6"/>
  <c r="B448" i="6"/>
  <c r="B449" i="6"/>
  <c r="B450" i="6"/>
  <c r="B456" i="6"/>
  <c r="B457" i="6"/>
  <c r="B458" i="6"/>
  <c r="B464" i="6"/>
  <c r="B466" i="6"/>
  <c r="B472" i="6"/>
  <c r="B473" i="6"/>
  <c r="B474" i="6"/>
  <c r="B481" i="6"/>
  <c r="B482" i="6"/>
  <c r="B488" i="6"/>
  <c r="B489" i="6"/>
  <c r="B490" i="6"/>
  <c r="B497" i="6"/>
  <c r="B498" i="6"/>
  <c r="B504" i="6"/>
  <c r="B506" i="6"/>
  <c r="B512" i="6"/>
  <c r="B513" i="6"/>
  <c r="B514" i="6"/>
  <c r="B520" i="6"/>
  <c r="B521" i="6"/>
  <c r="B522" i="6"/>
  <c r="B528" i="6"/>
  <c r="B529" i="6"/>
  <c r="B530" i="6"/>
  <c r="B536" i="6"/>
  <c r="B538" i="6"/>
  <c r="B545" i="6"/>
  <c r="B546" i="6"/>
  <c r="B552" i="6"/>
  <c r="B553" i="6"/>
  <c r="B554" i="6"/>
  <c r="B561" i="6"/>
  <c r="B562" i="6"/>
  <c r="B568" i="6"/>
  <c r="B569" i="6"/>
  <c r="B570" i="6"/>
  <c r="B576" i="6"/>
  <c r="B578" i="6"/>
  <c r="B584" i="6"/>
  <c r="B585" i="6"/>
  <c r="B586" i="6"/>
  <c r="B592" i="6"/>
  <c r="B593" i="6"/>
  <c r="B594" i="6"/>
  <c r="B600" i="6"/>
  <c r="B601" i="6"/>
  <c r="B602" i="6"/>
  <c r="B610" i="6"/>
  <c r="B616" i="6"/>
  <c r="B617" i="6"/>
  <c r="B618" i="6"/>
  <c r="B625" i="6"/>
  <c r="B626" i="6"/>
  <c r="B632" i="6"/>
  <c r="B633" i="6"/>
  <c r="B634" i="6"/>
  <c r="B640" i="6"/>
  <c r="B641" i="6"/>
  <c r="B642" i="6"/>
  <c r="B648" i="6"/>
  <c r="B650" i="6"/>
  <c r="B656" i="6"/>
  <c r="B657" i="6"/>
  <c r="B658" i="6"/>
  <c r="B664" i="6"/>
  <c r="B665" i="6"/>
  <c r="B666" i="6"/>
  <c r="B673" i="6"/>
  <c r="B674" i="6"/>
  <c r="B680" i="6"/>
  <c r="B682" i="6"/>
  <c r="B730" i="6"/>
  <c r="B738" i="6"/>
  <c r="B3" i="6"/>
  <c r="B4" i="6"/>
  <c r="B5" i="6"/>
  <c r="B6" i="6"/>
  <c r="B7" i="6"/>
  <c r="B8" i="6"/>
  <c r="B11" i="6"/>
  <c r="B12" i="6"/>
  <c r="B13" i="6"/>
  <c r="B14" i="6"/>
  <c r="B15" i="6"/>
  <c r="B16" i="6"/>
  <c r="B19" i="6"/>
  <c r="B20" i="6"/>
  <c r="B21" i="6"/>
  <c r="B22" i="6"/>
  <c r="B23" i="6"/>
  <c r="B24" i="6"/>
  <c r="B27" i="6"/>
  <c r="B28" i="6"/>
  <c r="B29" i="6"/>
  <c r="B30" i="6"/>
  <c r="B31" i="6"/>
  <c r="B32" i="6"/>
  <c r="B35" i="6"/>
  <c r="B36" i="6"/>
  <c r="B37" i="6"/>
  <c r="B38" i="6"/>
  <c r="B39" i="6"/>
  <c r="B40" i="6"/>
  <c r="B41" i="6"/>
  <c r="B43" i="6"/>
  <c r="B44" i="6"/>
  <c r="B45" i="6"/>
  <c r="B46" i="6"/>
  <c r="B47" i="6"/>
  <c r="B48" i="6"/>
  <c r="B49" i="6"/>
  <c r="B51" i="6"/>
  <c r="B52" i="6"/>
  <c r="B53" i="6"/>
  <c r="B54" i="6"/>
  <c r="B55" i="6"/>
  <c r="B56" i="6"/>
  <c r="B59" i="6"/>
  <c r="B60" i="6"/>
  <c r="B61" i="6"/>
  <c r="B62" i="6"/>
  <c r="B63" i="6"/>
  <c r="B64" i="6"/>
  <c r="B67" i="6"/>
  <c r="B68" i="6"/>
  <c r="B69" i="6"/>
  <c r="B70" i="6"/>
  <c r="B71" i="6"/>
  <c r="B72" i="6"/>
  <c r="B75" i="6"/>
  <c r="B76" i="6"/>
  <c r="B77" i="6"/>
  <c r="B78" i="6"/>
  <c r="B79" i="6"/>
  <c r="B80" i="6"/>
  <c r="B83" i="6"/>
  <c r="B84" i="6"/>
  <c r="B85" i="6"/>
  <c r="B86" i="6"/>
  <c r="B87" i="6"/>
  <c r="B88" i="6"/>
  <c r="B91" i="6"/>
  <c r="B92" i="6"/>
  <c r="B93" i="6"/>
  <c r="B94" i="6"/>
  <c r="B95" i="6"/>
  <c r="B96" i="6"/>
  <c r="B99" i="6"/>
  <c r="B100" i="6"/>
  <c r="B101" i="6"/>
  <c r="B102" i="6"/>
  <c r="B103" i="6"/>
  <c r="B104" i="6"/>
  <c r="B105" i="6"/>
  <c r="B107" i="6"/>
  <c r="B108" i="6"/>
  <c r="B109" i="6"/>
  <c r="B110" i="6"/>
  <c r="B111" i="6"/>
  <c r="B112" i="6"/>
  <c r="B113" i="6"/>
  <c r="B115" i="6"/>
  <c r="B116" i="6"/>
  <c r="B117" i="6"/>
  <c r="B118" i="6"/>
  <c r="B119" i="6"/>
  <c r="B120" i="6"/>
  <c r="B123" i="6"/>
  <c r="B124" i="6"/>
  <c r="B125" i="6"/>
  <c r="B126" i="6"/>
  <c r="B127" i="6"/>
  <c r="B128" i="6"/>
  <c r="B131" i="6"/>
  <c r="B132" i="6"/>
  <c r="B133" i="6"/>
  <c r="B134" i="6"/>
  <c r="B135" i="6"/>
  <c r="B136" i="6"/>
  <c r="B139" i="6"/>
  <c r="B140" i="6"/>
  <c r="B141" i="6"/>
  <c r="B142" i="6"/>
  <c r="B143" i="6"/>
  <c r="B144" i="6"/>
  <c r="B147" i="6"/>
  <c r="B148" i="6"/>
  <c r="B149" i="6"/>
  <c r="B150" i="6"/>
  <c r="B151" i="6"/>
  <c r="B152" i="6"/>
  <c r="B155" i="6"/>
  <c r="B156" i="6"/>
  <c r="B157" i="6"/>
  <c r="B158" i="6"/>
  <c r="B159" i="6"/>
  <c r="B160" i="6"/>
  <c r="B163" i="6"/>
  <c r="B164" i="6"/>
  <c r="B165" i="6"/>
  <c r="B166" i="6"/>
  <c r="B167" i="6"/>
  <c r="B168" i="6"/>
  <c r="B169" i="6"/>
  <c r="B171" i="6"/>
  <c r="B172" i="6"/>
  <c r="B173" i="6"/>
  <c r="B174" i="6"/>
  <c r="B175" i="6"/>
  <c r="B176" i="6"/>
  <c r="B177" i="6"/>
  <c r="B179" i="6"/>
  <c r="B180" i="6"/>
  <c r="B181" i="6"/>
  <c r="B182" i="6"/>
  <c r="B183" i="6"/>
  <c r="B184" i="6"/>
  <c r="B187" i="6"/>
  <c r="B188" i="6"/>
  <c r="B189" i="6"/>
  <c r="B190" i="6"/>
  <c r="B191" i="6"/>
  <c r="B192" i="6"/>
  <c r="B195" i="6"/>
  <c r="B196" i="6"/>
  <c r="B197" i="6"/>
  <c r="B198" i="6"/>
  <c r="B199" i="6"/>
  <c r="B200" i="6"/>
  <c r="B203" i="6"/>
  <c r="B204" i="6"/>
  <c r="B205" i="6"/>
  <c r="B206" i="6"/>
  <c r="B207" i="6"/>
  <c r="B208" i="6"/>
  <c r="B211" i="6"/>
  <c r="B212" i="6"/>
  <c r="B213" i="6"/>
  <c r="B214" i="6"/>
  <c r="B215" i="6"/>
  <c r="B216" i="6"/>
  <c r="B219" i="6"/>
  <c r="B220" i="6"/>
  <c r="B221" i="6"/>
  <c r="B222" i="6"/>
  <c r="B223" i="6"/>
  <c r="B224" i="6"/>
  <c r="B227" i="6"/>
  <c r="B228" i="6"/>
  <c r="B229" i="6"/>
  <c r="B230" i="6"/>
  <c r="B231" i="6"/>
  <c r="B232" i="6"/>
  <c r="B233" i="6"/>
  <c r="B235" i="6"/>
  <c r="B236" i="6"/>
  <c r="B237" i="6"/>
  <c r="B238" i="6"/>
  <c r="B239" i="6"/>
  <c r="B240" i="6"/>
  <c r="B241" i="6"/>
  <c r="B243" i="6"/>
  <c r="B244" i="6"/>
  <c r="B245" i="6"/>
  <c r="B246" i="6"/>
  <c r="B247" i="6"/>
  <c r="B248" i="6"/>
  <c r="B251" i="6"/>
  <c r="B252" i="6"/>
  <c r="B253" i="6"/>
  <c r="B254" i="6"/>
  <c r="B255" i="6"/>
  <c r="B256" i="6"/>
  <c r="B259" i="6"/>
  <c r="B260" i="6"/>
  <c r="B261" i="6"/>
  <c r="B262" i="6"/>
  <c r="B263" i="6"/>
  <c r="B264" i="6"/>
  <c r="B267" i="6"/>
  <c r="B268" i="6"/>
  <c r="B269" i="6"/>
  <c r="B270" i="6"/>
  <c r="B271" i="6"/>
  <c r="B272" i="6"/>
  <c r="B275" i="6"/>
  <c r="B276" i="6"/>
  <c r="B277" i="6"/>
  <c r="B278" i="6"/>
  <c r="B279" i="6"/>
  <c r="B280" i="6"/>
  <c r="B283" i="6"/>
  <c r="B284" i="6"/>
  <c r="B285" i="6"/>
  <c r="B286" i="6"/>
  <c r="B287" i="6"/>
  <c r="B288" i="6"/>
  <c r="B291" i="6"/>
  <c r="B292" i="6"/>
  <c r="B293" i="6"/>
  <c r="B294" i="6"/>
  <c r="B295" i="6"/>
  <c r="B296" i="6"/>
  <c r="B297" i="6"/>
  <c r="B299" i="6"/>
  <c r="B300" i="6"/>
  <c r="B301" i="6"/>
  <c r="B302" i="6"/>
  <c r="B303" i="6"/>
  <c r="B304" i="6"/>
  <c r="B305" i="6"/>
  <c r="B307" i="6"/>
  <c r="B308" i="6"/>
  <c r="B309" i="6"/>
  <c r="B310" i="6"/>
  <c r="B311" i="6"/>
  <c r="B312" i="6"/>
  <c r="B315" i="6"/>
  <c r="B316" i="6"/>
  <c r="B317" i="6"/>
  <c r="B318" i="6"/>
  <c r="B319" i="6"/>
  <c r="B320" i="6"/>
  <c r="B323" i="6"/>
  <c r="B324" i="6"/>
  <c r="B325" i="6"/>
  <c r="B326" i="6"/>
  <c r="B327" i="6"/>
  <c r="B328" i="6"/>
  <c r="B331" i="6"/>
  <c r="B332" i="6"/>
  <c r="B333" i="6"/>
  <c r="B334" i="6"/>
  <c r="B335" i="6"/>
  <c r="B336" i="6"/>
  <c r="B339" i="6"/>
  <c r="B340" i="6"/>
  <c r="B341" i="6"/>
  <c r="B342" i="6"/>
  <c r="B343" i="6"/>
  <c r="B347" i="6"/>
  <c r="B348" i="6"/>
  <c r="B349" i="6"/>
  <c r="B350" i="6"/>
  <c r="B351" i="6"/>
  <c r="B352" i="6"/>
  <c r="B353" i="6"/>
  <c r="B355" i="6"/>
  <c r="B356" i="6"/>
  <c r="B357" i="6"/>
  <c r="B358" i="6"/>
  <c r="B359" i="6"/>
  <c r="B363" i="6"/>
  <c r="B364" i="6"/>
  <c r="B365" i="6"/>
  <c r="B366" i="6"/>
  <c r="B367" i="6"/>
  <c r="B368" i="6"/>
  <c r="B371" i="6"/>
  <c r="B372" i="6"/>
  <c r="B373" i="6"/>
  <c r="B374" i="6"/>
  <c r="B375" i="6"/>
  <c r="B379" i="6"/>
  <c r="B380" i="6"/>
  <c r="B381" i="6"/>
  <c r="B382" i="6"/>
  <c r="B383" i="6"/>
  <c r="B387" i="6"/>
  <c r="B388" i="6"/>
  <c r="B389" i="6"/>
  <c r="B390" i="6"/>
  <c r="B391" i="6"/>
  <c r="B393" i="6"/>
  <c r="B395" i="6"/>
  <c r="B396" i="6"/>
  <c r="B397" i="6"/>
  <c r="B398" i="6"/>
  <c r="B399" i="6"/>
  <c r="B403" i="6"/>
  <c r="B404" i="6"/>
  <c r="B405" i="6"/>
  <c r="B406" i="6"/>
  <c r="B407" i="6"/>
  <c r="B411" i="6"/>
  <c r="B412" i="6"/>
  <c r="B413" i="6"/>
  <c r="B414" i="6"/>
  <c r="B415" i="6"/>
  <c r="B416" i="6"/>
  <c r="B419" i="6"/>
  <c r="B420" i="6"/>
  <c r="B421" i="6"/>
  <c r="B422" i="6"/>
  <c r="B423" i="6"/>
  <c r="B425" i="6"/>
  <c r="B427" i="6"/>
  <c r="B428" i="6"/>
  <c r="B429" i="6"/>
  <c r="B430" i="6"/>
  <c r="B431" i="6"/>
  <c r="B432" i="6"/>
  <c r="B433" i="6"/>
  <c r="B435" i="6"/>
  <c r="B436" i="6"/>
  <c r="B437" i="6"/>
  <c r="B438" i="6"/>
  <c r="B439" i="6"/>
  <c r="B443" i="6"/>
  <c r="B444" i="6"/>
  <c r="B445" i="6"/>
  <c r="B446" i="6"/>
  <c r="B447" i="6"/>
  <c r="B451" i="6"/>
  <c r="B452" i="6"/>
  <c r="B453" i="6"/>
  <c r="B454" i="6"/>
  <c r="B455" i="6"/>
  <c r="B459" i="6"/>
  <c r="B460" i="6"/>
  <c r="B461" i="6"/>
  <c r="B462" i="6"/>
  <c r="B463" i="6"/>
  <c r="B465" i="6"/>
  <c r="B467" i="6"/>
  <c r="B468" i="6"/>
  <c r="B469" i="6"/>
  <c r="B470" i="6"/>
  <c r="B471" i="6"/>
  <c r="B475" i="6"/>
  <c r="B476" i="6"/>
  <c r="B477" i="6"/>
  <c r="B478" i="6"/>
  <c r="B479" i="6"/>
  <c r="B480" i="6"/>
  <c r="B483" i="6"/>
  <c r="B484" i="6"/>
  <c r="B485" i="6"/>
  <c r="B486" i="6"/>
  <c r="B487" i="6"/>
  <c r="B491" i="6"/>
  <c r="B492" i="6"/>
  <c r="B493" i="6"/>
  <c r="B494" i="6"/>
  <c r="B495" i="6"/>
  <c r="B496" i="6"/>
  <c r="B499" i="6"/>
  <c r="B500" i="6"/>
  <c r="B501" i="6"/>
  <c r="B502" i="6"/>
  <c r="B503" i="6"/>
  <c r="B505" i="6"/>
  <c r="B507" i="6"/>
  <c r="B508" i="6"/>
  <c r="B509" i="6"/>
  <c r="B510" i="6"/>
  <c r="B511" i="6"/>
  <c r="B515" i="6"/>
  <c r="B516" i="6"/>
  <c r="B517" i="6"/>
  <c r="B518" i="6"/>
  <c r="B519" i="6"/>
  <c r="B523" i="6"/>
  <c r="B524" i="6"/>
  <c r="B525" i="6"/>
  <c r="B526" i="6"/>
  <c r="B527" i="6"/>
  <c r="B531" i="6"/>
  <c r="B532" i="6"/>
  <c r="B533" i="6"/>
  <c r="B534" i="6"/>
  <c r="B535" i="6"/>
  <c r="B537" i="6"/>
  <c r="B539" i="6"/>
  <c r="B540" i="6"/>
  <c r="B541" i="6"/>
  <c r="B542" i="6"/>
  <c r="B543" i="6"/>
  <c r="B544" i="6"/>
  <c r="B547" i="6"/>
  <c r="B548" i="6"/>
  <c r="B549" i="6"/>
  <c r="B550" i="6"/>
  <c r="B551" i="6"/>
  <c r="B555" i="6"/>
  <c r="B556" i="6"/>
  <c r="B557" i="6"/>
  <c r="B558" i="6"/>
  <c r="B559" i="6"/>
  <c r="B560" i="6"/>
  <c r="B563" i="6"/>
  <c r="B564" i="6"/>
  <c r="B565" i="6"/>
  <c r="B566" i="6"/>
  <c r="B567" i="6"/>
  <c r="B571" i="6"/>
  <c r="B572" i="6"/>
  <c r="B573" i="6"/>
  <c r="B574" i="6"/>
  <c r="B575" i="6"/>
  <c r="B577" i="6"/>
  <c r="B579" i="6"/>
  <c r="B580" i="6"/>
  <c r="B581" i="6"/>
  <c r="B582" i="6"/>
  <c r="B583" i="6"/>
  <c r="B587" i="6"/>
  <c r="B588" i="6"/>
  <c r="B589" i="6"/>
  <c r="B590" i="6"/>
  <c r="B591" i="6"/>
  <c r="B595" i="6"/>
  <c r="B596" i="6"/>
  <c r="B597" i="6"/>
  <c r="B598" i="6"/>
  <c r="B599" i="6"/>
  <c r="B603" i="6"/>
  <c r="B604" i="6"/>
  <c r="B605" i="6"/>
  <c r="B606" i="6"/>
  <c r="B607" i="6"/>
  <c r="B608" i="6"/>
  <c r="B609" i="6"/>
  <c r="B611" i="6"/>
  <c r="B612" i="6"/>
  <c r="B613" i="6"/>
  <c r="B614" i="6"/>
  <c r="B615" i="6"/>
  <c r="B619" i="6"/>
  <c r="B620" i="6"/>
  <c r="B621" i="6"/>
  <c r="B622" i="6"/>
  <c r="B623" i="6"/>
  <c r="B624" i="6"/>
  <c r="B627" i="6"/>
  <c r="B628" i="6"/>
  <c r="B629" i="6"/>
  <c r="B630" i="6"/>
  <c r="B631" i="6"/>
  <c r="B635" i="6"/>
  <c r="B636" i="6"/>
  <c r="B637" i="6"/>
  <c r="B638" i="6"/>
  <c r="B639" i="6"/>
  <c r="B643" i="6"/>
  <c r="B644" i="6"/>
  <c r="B645" i="6"/>
  <c r="B646" i="6"/>
  <c r="B647" i="6"/>
  <c r="B649" i="6"/>
  <c r="B651" i="6"/>
  <c r="B652" i="6"/>
  <c r="B653" i="6"/>
  <c r="B654" i="6"/>
  <c r="B655" i="6"/>
  <c r="B659" i="6"/>
  <c r="B660" i="6"/>
  <c r="B661" i="6"/>
  <c r="B662" i="6"/>
  <c r="B663" i="6"/>
  <c r="B667" i="6"/>
  <c r="B668" i="6"/>
  <c r="B669" i="6"/>
  <c r="B670" i="6"/>
  <c r="B671" i="6"/>
  <c r="B672" i="6"/>
  <c r="B675" i="6"/>
  <c r="B676" i="6"/>
  <c r="B677" i="6"/>
  <c r="B678" i="6"/>
  <c r="B679" i="6"/>
  <c r="B681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1" i="6"/>
  <c r="B732" i="6"/>
  <c r="B733" i="6"/>
  <c r="B734" i="6"/>
  <c r="B735" i="6"/>
  <c r="B736" i="6"/>
  <c r="B737" i="6"/>
  <c r="B739" i="6"/>
  <c r="B740" i="6"/>
  <c r="B741" i="6"/>
  <c r="B742" i="6"/>
  <c r="J219" i="8"/>
  <c r="I219" i="8"/>
  <c r="H219" i="8"/>
  <c r="G219" i="8"/>
  <c r="F219" i="8"/>
  <c r="E219" i="8"/>
  <c r="D219" i="8"/>
  <c r="C219" i="8"/>
  <c r="J218" i="8"/>
  <c r="I218" i="8"/>
  <c r="H218" i="8"/>
  <c r="G218" i="8"/>
  <c r="F218" i="8"/>
  <c r="E218" i="8"/>
  <c r="D218" i="8"/>
  <c r="C218" i="8"/>
  <c r="J217" i="8"/>
  <c r="I217" i="8"/>
  <c r="H217" i="8"/>
  <c r="G217" i="8"/>
  <c r="F217" i="8"/>
  <c r="E217" i="8"/>
  <c r="D217" i="8"/>
  <c r="C217" i="8"/>
  <c r="J216" i="8"/>
  <c r="I216" i="8"/>
  <c r="H216" i="8"/>
  <c r="G216" i="8"/>
  <c r="F216" i="8"/>
  <c r="E216" i="8"/>
  <c r="D216" i="8"/>
  <c r="C216" i="8"/>
  <c r="J215" i="8"/>
  <c r="I215" i="8"/>
  <c r="H215" i="8"/>
  <c r="G215" i="8"/>
  <c r="F215" i="8"/>
  <c r="E215" i="8"/>
  <c r="D215" i="8"/>
  <c r="C215" i="8"/>
  <c r="J210" i="8"/>
  <c r="I210" i="8"/>
  <c r="H210" i="8"/>
  <c r="G210" i="8"/>
  <c r="F210" i="8"/>
  <c r="E210" i="8"/>
  <c r="D210" i="8"/>
  <c r="C210" i="8"/>
  <c r="J209" i="8"/>
  <c r="I209" i="8"/>
  <c r="H209" i="8"/>
  <c r="G209" i="8"/>
  <c r="F209" i="8"/>
  <c r="E209" i="8"/>
  <c r="D209" i="8"/>
  <c r="C209" i="8"/>
  <c r="J208" i="8"/>
  <c r="I208" i="8"/>
  <c r="H208" i="8"/>
  <c r="G208" i="8"/>
  <c r="F208" i="8"/>
  <c r="E208" i="8"/>
  <c r="D208" i="8"/>
  <c r="C208" i="8"/>
  <c r="J207" i="8"/>
  <c r="I207" i="8"/>
  <c r="H207" i="8"/>
  <c r="G207" i="8"/>
  <c r="F207" i="8"/>
  <c r="E207" i="8"/>
  <c r="D207" i="8"/>
  <c r="C207" i="8"/>
  <c r="J206" i="8"/>
  <c r="I206" i="8"/>
  <c r="H206" i="8"/>
  <c r="G206" i="8"/>
  <c r="F206" i="8"/>
  <c r="E206" i="8"/>
  <c r="D206" i="8"/>
  <c r="C206" i="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<sst xmlns="http://schemas.openxmlformats.org/spreadsheetml/2006/main" count="9072" uniqueCount="1607">
  <si>
    <t>Employee Name</t>
  </si>
  <si>
    <t>Department</t>
  </si>
  <si>
    <t>Status</t>
  </si>
  <si>
    <t>Hire Date</t>
  </si>
  <si>
    <t>Years</t>
  </si>
  <si>
    <t>Salary</t>
  </si>
  <si>
    <t>Job Rating</t>
  </si>
  <si>
    <t>Tax Rate</t>
  </si>
  <si>
    <t>Name</t>
  </si>
  <si>
    <t>Dep</t>
  </si>
  <si>
    <t>Page, Lisa</t>
  </si>
  <si>
    <t>ADC</t>
  </si>
  <si>
    <t>Full Time</t>
  </si>
  <si>
    <t>Booth, Ron</t>
  </si>
  <si>
    <t>Taylor, Hector</t>
  </si>
  <si>
    <t>Half-Time</t>
  </si>
  <si>
    <t>Brennan, Tito</t>
  </si>
  <si>
    <t>Dawson, Jonathan</t>
  </si>
  <si>
    <t>Contract</t>
  </si>
  <si>
    <t>Caballero, Richard</t>
  </si>
  <si>
    <t>Duran, Brian</t>
  </si>
  <si>
    <t>Hourly</t>
  </si>
  <si>
    <t>Carmichael, George</t>
  </si>
  <si>
    <t>Weber, Larry</t>
  </si>
  <si>
    <t>Christinelli, David</t>
  </si>
  <si>
    <t>Pratt, Erik</t>
  </si>
  <si>
    <t>Training</t>
  </si>
  <si>
    <t>Collins, Quinn</t>
  </si>
  <si>
    <t>Spencer, Boyd</t>
  </si>
  <si>
    <t>Wiggins, Frank</t>
  </si>
  <si>
    <t>Hendricks, Anne</t>
  </si>
  <si>
    <t>Tanner, Timothy</t>
  </si>
  <si>
    <t>Hewitt, Steven</t>
  </si>
  <si>
    <t>Strickland, Rajean</t>
  </si>
  <si>
    <t>Ikehara, Bud</t>
  </si>
  <si>
    <t>Chase, Troy</t>
  </si>
  <si>
    <t>Jacobson, Greg</t>
  </si>
  <si>
    <t>Brewer, Kent</t>
  </si>
  <si>
    <t>James, June</t>
  </si>
  <si>
    <t>Wilkins, Jesse</t>
  </si>
  <si>
    <t>Johnson, Claudia</t>
  </si>
  <si>
    <t>White, Daniel</t>
  </si>
  <si>
    <t>Julien, Susan</t>
  </si>
  <si>
    <t>Holland, Donald</t>
  </si>
  <si>
    <t>Rowe, Ken</t>
  </si>
  <si>
    <t>Kendrick, Bacardi</t>
  </si>
  <si>
    <t>Burton, Cam</t>
  </si>
  <si>
    <t>Kopfe, Siobhan</t>
  </si>
  <si>
    <t>Phillips, Liesl</t>
  </si>
  <si>
    <t>Leifheit, Kevin</t>
  </si>
  <si>
    <t>Gallagher, Johnson</t>
  </si>
  <si>
    <t>Malone, Carl</t>
  </si>
  <si>
    <t>Wolf, Debbie</t>
  </si>
  <si>
    <t>Mandel, Laura</t>
  </si>
  <si>
    <t>Todd, Steven</t>
  </si>
  <si>
    <t>Marshall, Traci</t>
  </si>
  <si>
    <t>McKenzie, Michelle</t>
  </si>
  <si>
    <t>Environmental Compliance</t>
  </si>
  <si>
    <t>Thornton, Charles</t>
  </si>
  <si>
    <t>Metzger, Sheila</t>
  </si>
  <si>
    <t>Dunn, Matthew</t>
  </si>
  <si>
    <t>Potter, Dawn</t>
  </si>
  <si>
    <t>Mills, Irene</t>
  </si>
  <si>
    <t>Carroll, Lesa</t>
  </si>
  <si>
    <t>Nicolaus, Gary</t>
  </si>
  <si>
    <t>Fleming, Irv</t>
  </si>
  <si>
    <t>Nguyen, Dennis</t>
  </si>
  <si>
    <t>Rodriguez, Michael</t>
  </si>
  <si>
    <t>Blair, Sperry</t>
  </si>
  <si>
    <t>Roys, Karen</t>
  </si>
  <si>
    <t>Wyatt, Kelly</t>
  </si>
  <si>
    <t>Walton, Benjamin</t>
  </si>
  <si>
    <t>Sebastian, Julie</t>
  </si>
  <si>
    <t>Beck, Craig</t>
  </si>
  <si>
    <t>Sonnenberg, Diane</t>
  </si>
  <si>
    <t>Phelps, Gretchen</t>
  </si>
  <si>
    <t>Stenquist, Allen</t>
  </si>
  <si>
    <t>Bond, John</t>
  </si>
  <si>
    <t>Stephens, Vicky</t>
  </si>
  <si>
    <t>Chang, Gabriel</t>
  </si>
  <si>
    <t>Bullock, Greg</t>
  </si>
  <si>
    <t>Facilities/Engineering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</si>
  <si>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</si>
  <si>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</si>
  <si>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</si>
  <si>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</si>
  <si>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</si>
  <si>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</si>
  <si>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</si>
  <si>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</si>
  <si>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</si>
  <si>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</si>
  <si>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</si>
  <si>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</si>
  <si>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</si>
  <si>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</si>
  <si>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</si>
  <si>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</si>
  <si>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</si>
  <si>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</si>
  <si>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</si>
  <si>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</si>
  <si>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</si>
  <si>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</si>
  <si>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</si>
  <si>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</si>
  <si>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</si>
  <si>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</si>
  <si>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</si>
  <si>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</si>
  <si>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</si>
  <si>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</si>
  <si>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</si>
  <si>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</si>
  <si>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</si>
  <si>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</si>
  <si>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</si>
  <si>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</si>
  <si>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</si>
  <si>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</si>
  <si>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</si>
  <si>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</si>
  <si>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</si>
  <si>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</si>
  <si>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</si>
  <si>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</si>
  <si>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</si>
  <si>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</si>
  <si>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</si>
  <si>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</si>
  <si>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</si>
  <si>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</si>
  <si>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</si>
  <si>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</si>
  <si>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</si>
  <si>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</si>
  <si>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</si>
  <si>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</si>
  <si>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</si>
  <si>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</si>
  <si>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</si>
  <si>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Green Building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</si>
  <si>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</si>
  <si>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</si>
  <si>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</si>
  <si>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</si>
  <si>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</si>
  <si>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</si>
  <si>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</si>
  <si>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</si>
  <si>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Environmental Health/Safety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</si>
  <si>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</si>
  <si>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</si>
  <si>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</si>
  <si>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</si>
  <si>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</si>
  <si>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</si>
  <si>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</si>
  <si>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</si>
  <si>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</si>
  <si>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Creative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</si>
  <si>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</si>
  <si>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</si>
  <si>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</si>
  <si>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</si>
  <si>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</si>
  <si>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</si>
  <si>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</si>
  <si>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</si>
  <si>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</si>
  <si>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</si>
  <si>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</si>
  <si>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</si>
  <si>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</si>
  <si>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</si>
  <si>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</si>
  <si>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</si>
  <si>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</si>
  <si>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</si>
  <si>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</si>
  <si>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Human Resources</t>
  </si>
  <si>
    <t>Daniel, Robert</t>
  </si>
  <si>
    <t>Barnett, Brenda</t>
  </si>
  <si>
    <t>Gregory, Jon</t>
  </si>
  <si>
    <t>Ramos, Jan</t>
  </si>
  <si>
    <t>Calhoun, Dac Vinh</t>
  </si>
  <si>
    <t>Product Development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</si>
  <si>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</si>
  <si>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</si>
  <si>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</si>
  <si>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</si>
  <si>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</si>
  <si>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</si>
  <si>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</si>
  <si>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</si>
  <si>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</si>
  <si>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</si>
  <si>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</si>
  <si>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</si>
  <si>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</si>
  <si>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</si>
  <si>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</si>
  <si>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</si>
  <si>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</si>
  <si>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</si>
  <si>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</si>
  <si>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</si>
  <si>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</si>
  <si>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</si>
  <si>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</si>
  <si>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</si>
  <si>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</si>
  <si>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</si>
  <si>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</si>
  <si>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</si>
  <si>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</si>
  <si>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</si>
  <si>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</si>
  <si>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</si>
  <si>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</si>
  <si>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</si>
  <si>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</si>
  <si>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</si>
  <si>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</si>
  <si>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</si>
  <si>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Major Mfg Projects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</si>
  <si>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</si>
  <si>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</si>
  <si>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</si>
  <si>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</si>
  <si>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</si>
  <si>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</si>
  <si>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</si>
  <si>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</si>
  <si>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Manufacturing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</si>
  <si>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</si>
  <si>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</si>
  <si>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</si>
  <si>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</si>
  <si>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</si>
  <si>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</si>
  <si>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</si>
  <si>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</si>
  <si>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</si>
  <si>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</si>
  <si>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</si>
  <si>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</si>
  <si>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</si>
  <si>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</si>
  <si>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</si>
  <si>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</si>
  <si>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</si>
  <si>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</si>
  <si>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</si>
  <si>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</si>
  <si>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</si>
  <si>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</si>
  <si>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</si>
  <si>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</si>
  <si>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</si>
  <si>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</si>
  <si>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</si>
  <si>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</si>
  <si>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</si>
  <si>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</si>
  <si>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</si>
  <si>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</si>
  <si>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</si>
  <si>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</si>
  <si>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</si>
  <si>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</si>
  <si>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</si>
  <si>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</si>
  <si>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</si>
  <si>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</si>
  <si>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</si>
  <si>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</si>
  <si>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</si>
  <si>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</si>
  <si>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</si>
  <si>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</si>
  <si>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</si>
  <si>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</si>
  <si>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</si>
  <si>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</si>
  <si>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</si>
  <si>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</si>
  <si>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</si>
  <si>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</si>
  <si>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</si>
  <si>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</si>
  <si>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</si>
  <si>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</si>
  <si>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</si>
  <si>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</si>
  <si>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</si>
  <si>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</si>
  <si>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</si>
  <si>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</si>
  <si>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</si>
  <si>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</si>
  <si>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</si>
  <si>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</si>
  <si>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</si>
  <si>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</si>
  <si>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</si>
  <si>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</si>
  <si>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</si>
  <si>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</si>
  <si>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</si>
  <si>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</si>
  <si>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</si>
  <si>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</si>
  <si>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</si>
  <si>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</si>
  <si>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</si>
  <si>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</si>
  <si>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</si>
  <si>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</si>
  <si>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</si>
  <si>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</si>
  <si>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</si>
  <si>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</si>
  <si>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</si>
  <si>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</si>
  <si>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</si>
  <si>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</si>
  <si>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</si>
  <si>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</si>
  <si>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</si>
  <si>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</si>
  <si>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</si>
  <si>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</si>
  <si>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</si>
  <si>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</si>
  <si>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</si>
  <si>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</si>
  <si>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</si>
  <si>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</si>
  <si>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</si>
  <si>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</si>
  <si>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</si>
  <si>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</si>
  <si>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</si>
  <si>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</si>
  <si>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</si>
  <si>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</si>
  <si>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</si>
  <si>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</si>
  <si>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</si>
  <si>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</si>
  <si>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</si>
  <si>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</si>
  <si>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</si>
  <si>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</si>
  <si>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</si>
  <si>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</si>
  <si>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</si>
  <si>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</si>
  <si>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</si>
  <si>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</si>
  <si>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</si>
  <si>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</si>
  <si>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</si>
  <si>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</si>
  <si>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</si>
  <si>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</si>
  <si>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</si>
  <si>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</si>
  <si>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</si>
  <si>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</si>
  <si>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</si>
  <si>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</si>
  <si>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</si>
  <si>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</si>
  <si>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</si>
  <si>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</si>
  <si>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</si>
  <si>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</si>
  <si>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</si>
  <si>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</si>
  <si>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</si>
  <si>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</si>
  <si>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</si>
  <si>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</si>
  <si>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</si>
  <si>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Manufacturing Admin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</si>
  <si>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</si>
  <si>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</si>
  <si>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</si>
  <si>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</si>
  <si>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</si>
  <si>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</si>
  <si>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</si>
  <si>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Marketing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</si>
  <si>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</si>
  <si>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</si>
  <si>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</si>
  <si>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</si>
  <si>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</si>
  <si>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</si>
  <si>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</si>
  <si>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</si>
  <si>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</si>
  <si>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</si>
  <si>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</si>
  <si>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</si>
  <si>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</si>
  <si>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</si>
  <si>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</si>
  <si>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</si>
  <si>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</si>
  <si>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</si>
  <si>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</si>
  <si>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</si>
  <si>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</si>
  <si>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</si>
  <si>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</si>
  <si>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</si>
  <si>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</si>
  <si>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</si>
  <si>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</si>
  <si>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</si>
  <si>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</si>
  <si>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</si>
  <si>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</si>
  <si>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</si>
  <si>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</si>
  <si>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</si>
  <si>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</si>
  <si>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</si>
  <si>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</si>
  <si>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</si>
  <si>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</si>
  <si>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</si>
  <si>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</si>
  <si>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</si>
  <si>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</si>
  <si>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</si>
  <si>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</si>
  <si>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</si>
  <si>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</si>
  <si>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</si>
  <si>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</si>
  <si>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</si>
  <si>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</si>
  <si>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Sales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</si>
  <si>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</si>
  <si>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</si>
  <si>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</si>
  <si>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</si>
  <si>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</si>
  <si>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</si>
  <si>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</si>
  <si>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</si>
  <si>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</si>
  <si>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</si>
  <si>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</si>
  <si>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</si>
  <si>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</si>
  <si>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</si>
  <si>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</si>
  <si>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</si>
  <si>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</si>
  <si>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</si>
  <si>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</si>
  <si>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</si>
  <si>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</si>
  <si>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</si>
  <si>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</si>
  <si>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</si>
  <si>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</si>
  <si>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IT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</si>
  <si>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</si>
  <si>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</si>
  <si>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</si>
  <si>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</si>
  <si>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</si>
  <si>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</si>
  <si>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</si>
  <si>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</si>
  <si>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</si>
  <si>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</si>
  <si>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</si>
  <si>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</si>
  <si>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</si>
  <si>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</si>
  <si>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</si>
  <si>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</si>
  <si>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</si>
  <si>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</si>
  <si>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</si>
  <si>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</si>
  <si>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</si>
  <si>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</si>
  <si>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</si>
  <si>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</si>
  <si>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</si>
  <si>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</si>
  <si>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</si>
  <si>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</si>
  <si>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</si>
  <si>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</si>
  <si>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</si>
  <si>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</si>
  <si>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</si>
  <si>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</si>
  <si>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</si>
  <si>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</si>
  <si>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</si>
  <si>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</si>
  <si>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</si>
  <si>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</si>
  <si>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</si>
  <si>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</si>
  <si>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</si>
  <si>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</si>
  <si>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Professional Training Group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</si>
  <si>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</si>
  <si>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</si>
  <si>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</si>
  <si>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</si>
  <si>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</si>
  <si>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</si>
  <si>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</si>
  <si>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</si>
  <si>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</si>
  <si>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</si>
  <si>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</si>
  <si>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</si>
  <si>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</si>
  <si>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</si>
  <si>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</si>
  <si>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</si>
  <si>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Account Management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</si>
  <si>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</si>
  <si>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</si>
  <si>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</si>
  <si>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</si>
  <si>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</si>
  <si>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</si>
  <si>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</si>
  <si>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</si>
  <si>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</si>
  <si>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</si>
  <si>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</si>
  <si>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</si>
  <si>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</si>
  <si>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</si>
  <si>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</si>
  <si>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</si>
  <si>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</si>
  <si>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</si>
  <si>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</si>
  <si>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</si>
  <si>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</si>
  <si>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</si>
  <si>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</si>
  <si>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</si>
  <si>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</si>
  <si>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</si>
  <si>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</si>
  <si>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</si>
  <si>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</si>
  <si>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</si>
  <si>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</si>
  <si>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</si>
  <si>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</si>
  <si>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</si>
  <si>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</si>
  <si>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</si>
  <si>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</si>
  <si>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</si>
  <si>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</si>
  <si>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</si>
  <si>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</si>
  <si>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</si>
  <si>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</si>
  <si>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</si>
  <si>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</si>
  <si>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</si>
  <si>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</si>
  <si>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</si>
  <si>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</si>
  <si>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</si>
  <si>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</si>
  <si>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</si>
  <si>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</si>
  <si>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</si>
  <si>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</si>
  <si>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</si>
  <si>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</si>
  <si>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</si>
  <si>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</si>
  <si>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</si>
  <si>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</si>
  <si>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</si>
  <si>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</si>
  <si>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</si>
  <si>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</si>
  <si>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</si>
  <si>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</si>
  <si>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</si>
  <si>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</si>
  <si>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</si>
  <si>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</si>
  <si>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</si>
  <si>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</si>
  <si>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</si>
  <si>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</si>
  <si>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</si>
  <si>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</si>
  <si>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</si>
  <si>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</si>
  <si>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</si>
  <si>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</si>
  <si>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</si>
  <si>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</si>
  <si>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</si>
  <si>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</si>
  <si>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</si>
  <si>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</si>
  <si>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</si>
  <si>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Quality Assurance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</si>
  <si>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</si>
  <si>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</si>
  <si>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</si>
  <si>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</si>
  <si>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</si>
  <si>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</si>
  <si>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</si>
  <si>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</si>
  <si>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</si>
  <si>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</si>
  <si>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</si>
  <si>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</si>
  <si>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</si>
  <si>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</si>
  <si>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</si>
  <si>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</si>
  <si>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</si>
  <si>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</si>
  <si>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</si>
  <si>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</si>
  <si>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</si>
  <si>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</si>
  <si>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</si>
  <si>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</si>
  <si>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</si>
  <si>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</si>
  <si>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</si>
  <si>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</si>
  <si>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</si>
  <si>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</si>
  <si>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</si>
  <si>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</si>
  <si>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</si>
  <si>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</si>
  <si>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</si>
  <si>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</si>
  <si>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</si>
  <si>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</si>
  <si>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</si>
  <si>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</si>
  <si>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</si>
  <si>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</si>
  <si>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</si>
  <si>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</si>
  <si>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</si>
  <si>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</si>
  <si>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</si>
  <si>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</si>
  <si>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</si>
  <si>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</si>
  <si>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</si>
  <si>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</si>
  <si>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</si>
  <si>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</si>
  <si>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</si>
  <si>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</si>
  <si>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</si>
  <si>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</si>
  <si>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</si>
  <si>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</si>
  <si>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</si>
  <si>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</si>
  <si>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</si>
  <si>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</si>
  <si>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</si>
  <si>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</si>
  <si>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</si>
  <si>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</si>
  <si>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</si>
  <si>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</si>
  <si>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</si>
  <si>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</si>
  <si>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</si>
  <si>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Quality Control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</si>
  <si>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</si>
  <si>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</si>
  <si>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</si>
  <si>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</si>
  <si>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</si>
  <si>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</si>
  <si>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</si>
  <si>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</si>
  <si>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</si>
  <si>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</si>
  <si>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</si>
  <si>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</si>
  <si>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</si>
  <si>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</si>
  <si>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</si>
  <si>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</si>
  <si>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</si>
  <si>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</si>
  <si>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</si>
  <si>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</si>
  <si>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</si>
  <si>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</si>
  <si>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</si>
  <si>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</si>
  <si>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</si>
  <si>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</si>
  <si>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</si>
  <si>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</si>
  <si>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</si>
  <si>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</si>
  <si>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</si>
  <si>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</si>
  <si>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</si>
  <si>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</si>
  <si>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</si>
  <si>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</si>
  <si>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</si>
  <si>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</si>
  <si>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</si>
  <si>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</si>
  <si>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</si>
  <si>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</si>
  <si>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</si>
  <si>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</si>
  <si>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</si>
  <si>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</si>
  <si>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</si>
  <si>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</si>
  <si>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</si>
  <si>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</si>
  <si>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</si>
  <si>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</si>
  <si>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</si>
  <si>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</si>
  <si>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</si>
  <si>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</si>
  <si>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</si>
  <si>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</si>
  <si>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</si>
  <si>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</si>
  <si>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</si>
  <si>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</si>
  <si>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</si>
  <si>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</si>
  <si>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</si>
  <si>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</si>
  <si>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</si>
  <si>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</si>
  <si>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</si>
  <si>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</si>
  <si>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</si>
  <si>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</si>
  <si>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</si>
  <si>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</si>
  <si>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</si>
  <si>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</si>
  <si>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</si>
  <si>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</si>
  <si>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</si>
  <si>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</si>
  <si>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</si>
  <si>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</si>
  <si>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</si>
  <si>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</si>
  <si>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</si>
  <si>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</si>
  <si>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</si>
  <si>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</si>
  <si>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</si>
  <si>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</si>
  <si>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</si>
  <si>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</si>
  <si>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</si>
  <si>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</si>
  <si>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Research Center</t>
  </si>
  <si>
    <t>Montoya, Lisa</t>
  </si>
  <si>
    <t>Dalton, Carol</t>
  </si>
  <si>
    <t>Patterson, Robert</t>
  </si>
  <si>
    <t>Leblanc, Jenny</t>
  </si>
  <si>
    <t>Olsen, Ewan</t>
  </si>
  <si>
    <t>Research/Development</t>
  </si>
  <si>
    <t>Green, Kim</t>
  </si>
  <si>
    <t>Bradshaw, Sheryl</t>
  </si>
  <si>
    <t>Riley, David</t>
  </si>
  <si>
    <t>Flynn, Melissa</t>
  </si>
  <si>
    <t>O'Connor, Kent</t>
  </si>
  <si>
    <t>O'Neal, William</t>
  </si>
  <si>
    <t>O'Brien, Madelyn</t>
  </si>
  <si>
    <t>RateTable</t>
  </si>
  <si>
    <t>Rating</t>
  </si>
  <si>
    <t>Numerical Score</t>
  </si>
  <si>
    <t>Excellent</t>
  </si>
  <si>
    <t>Babbitt, George</t>
  </si>
  <si>
    <t>Fair</t>
  </si>
  <si>
    <t>Very Good</t>
  </si>
  <si>
    <t>Checker, Charles</t>
  </si>
  <si>
    <t>Satisfactory</t>
  </si>
  <si>
    <t>Good</t>
  </si>
  <si>
    <t>Belli, Melvin</t>
  </si>
  <si>
    <t>Bench, John</t>
  </si>
  <si>
    <t>Bickle, Travis</t>
  </si>
  <si>
    <t>Poor</t>
  </si>
  <si>
    <t>Martinet, Jean</t>
  </si>
  <si>
    <t>Fail</t>
  </si>
  <si>
    <t>Cabot, Sebastian</t>
  </si>
  <si>
    <t>Chauvin, Nicolas</t>
  </si>
  <si>
    <t>Bates, Norman</t>
  </si>
  <si>
    <t>Björling, Jussi</t>
  </si>
  <si>
    <t>Claypool, Ida</t>
  </si>
  <si>
    <t>EMPL #</t>
  </si>
  <si>
    <t>Hours</t>
  </si>
  <si>
    <t>Pay Rate</t>
  </si>
  <si>
    <t>Gross Pay</t>
  </si>
  <si>
    <t>State</t>
  </si>
  <si>
    <t>Regional Tax Rate</t>
  </si>
  <si>
    <t>Region</t>
  </si>
  <si>
    <t>Dependents</t>
  </si>
  <si>
    <t>Florida</t>
  </si>
  <si>
    <t>Alabama</t>
  </si>
  <si>
    <t>SE</t>
  </si>
  <si>
    <t>Delaware</t>
  </si>
  <si>
    <t>Alaska</t>
  </si>
  <si>
    <t>PC</t>
  </si>
  <si>
    <t>Indiana</t>
  </si>
  <si>
    <t>Arizona</t>
  </si>
  <si>
    <t>SW</t>
  </si>
  <si>
    <t>Washington</t>
  </si>
  <si>
    <t>Arkansas</t>
  </si>
  <si>
    <t>Montana</t>
  </si>
  <si>
    <t>California</t>
  </si>
  <si>
    <t>MT</t>
  </si>
  <si>
    <t>Oklahoma</t>
  </si>
  <si>
    <t>Colorado</t>
  </si>
  <si>
    <t>MA</t>
  </si>
  <si>
    <t>Tennessee</t>
  </si>
  <si>
    <t>Connecticut</t>
  </si>
  <si>
    <t>NE</t>
  </si>
  <si>
    <t>MW</t>
  </si>
  <si>
    <t>West Virginia</t>
  </si>
  <si>
    <t>DC</t>
  </si>
  <si>
    <t>Idaho</t>
  </si>
  <si>
    <t>Hawaii</t>
  </si>
  <si>
    <t>Rhode Island</t>
  </si>
  <si>
    <t>Georgia</t>
  </si>
  <si>
    <t>Nevada</t>
  </si>
  <si>
    <t>North Carolina</t>
  </si>
  <si>
    <t>Utah</t>
  </si>
  <si>
    <t>Illinois</t>
  </si>
  <si>
    <t>Iowa</t>
  </si>
  <si>
    <t>Kansas</t>
  </si>
  <si>
    <t>Virginia</t>
  </si>
  <si>
    <t>Kentucky</t>
  </si>
  <si>
    <t>New Mexico</t>
  </si>
  <si>
    <t>Louisiana</t>
  </si>
  <si>
    <t>Maine</t>
  </si>
  <si>
    <t>Oregon</t>
  </si>
  <si>
    <t>Maryland</t>
  </si>
  <si>
    <t>Massachusetts</t>
  </si>
  <si>
    <t>North Dakota</t>
  </si>
  <si>
    <t>Michigan</t>
  </si>
  <si>
    <t>Minnesota</t>
  </si>
  <si>
    <t>Mississippi</t>
  </si>
  <si>
    <t>Missouri</t>
  </si>
  <si>
    <t>Vermont</t>
  </si>
  <si>
    <t>South Carolina</t>
  </si>
  <si>
    <t>Nebraska</t>
  </si>
  <si>
    <t>Pennsylvania</t>
  </si>
  <si>
    <t>New Hampshire</t>
  </si>
  <si>
    <t>New Jersey</t>
  </si>
  <si>
    <t>Texas</t>
  </si>
  <si>
    <t>New York</t>
  </si>
  <si>
    <t>Ohio</t>
  </si>
  <si>
    <t>South Dakota</t>
  </si>
  <si>
    <t>Wisconsin</t>
  </si>
  <si>
    <t>Wyoming</t>
  </si>
  <si>
    <t>Date</t>
  </si>
  <si>
    <t>Quarter</t>
  </si>
  <si>
    <t>SS#</t>
  </si>
  <si>
    <t>Shipping Zone</t>
  </si>
  <si>
    <t>Item#</t>
  </si>
  <si>
    <t>Size</t>
  </si>
  <si>
    <t>Shipping Cost</t>
  </si>
  <si>
    <t>147H44</t>
  </si>
  <si>
    <t>Zones</t>
  </si>
  <si>
    <t>340H30</t>
  </si>
  <si>
    <t xml:space="preserve">Month: </t>
  </si>
  <si>
    <t>March</t>
  </si>
  <si>
    <t>Combined</t>
  </si>
  <si>
    <t xml:space="preserve">Product: </t>
  </si>
  <si>
    <t>January</t>
  </si>
  <si>
    <t>February</t>
  </si>
  <si>
    <t xml:space="preserve">Month Offset: </t>
  </si>
  <si>
    <t xml:space="preserve">Product Offset: </t>
  </si>
  <si>
    <t>April</t>
  </si>
  <si>
    <t xml:space="preserve">Sales: </t>
  </si>
  <si>
    <t>May</t>
  </si>
  <si>
    <t>June</t>
  </si>
  <si>
    <t>Single-formula &gt;&gt;</t>
  </si>
  <si>
    <t>July</t>
  </si>
  <si>
    <t>August</t>
  </si>
  <si>
    <t>September</t>
  </si>
  <si>
    <t>October</t>
  </si>
  <si>
    <t>November</t>
  </si>
  <si>
    <t>December</t>
  </si>
  <si>
    <t>Total</t>
  </si>
  <si>
    <t>B10043</t>
  </si>
  <si>
    <t>C10215</t>
  </si>
  <si>
    <t>C11054</t>
  </si>
  <si>
    <t>A12022</t>
  </si>
  <si>
    <t>D12554</t>
  </si>
  <si>
    <t>B13860</t>
  </si>
  <si>
    <t>C14472</t>
  </si>
  <si>
    <t>D14726</t>
  </si>
  <si>
    <t>A16764</t>
  </si>
  <si>
    <t>D17732</t>
  </si>
  <si>
    <t>C17733</t>
  </si>
  <si>
    <t>B19135</t>
  </si>
  <si>
    <t>B19856</t>
  </si>
  <si>
    <t>C21213</t>
  </si>
  <si>
    <t>C21358</t>
  </si>
  <si>
    <t>A23019</t>
  </si>
  <si>
    <t>D24742</t>
  </si>
  <si>
    <t>B24755</t>
  </si>
  <si>
    <t>C24976</t>
  </si>
  <si>
    <t>C27265</t>
  </si>
  <si>
    <t>A27843</t>
  </si>
  <si>
    <t>D27909</t>
  </si>
  <si>
    <t>B29180</t>
  </si>
  <si>
    <t>C29200</t>
  </si>
  <si>
    <t>D30402</t>
  </si>
  <si>
    <t>A31152</t>
  </si>
  <si>
    <t>D31872</t>
  </si>
  <si>
    <t>C33602</t>
  </si>
  <si>
    <t>B33741</t>
  </si>
  <si>
    <t>B33948</t>
  </si>
  <si>
    <t>C35237</t>
  </si>
  <si>
    <t>C35461</t>
  </si>
  <si>
    <t>A36192</t>
  </si>
  <si>
    <t>D37719</t>
  </si>
  <si>
    <t>B37888</t>
  </si>
  <si>
    <t>C38361</t>
  </si>
  <si>
    <t>D38507</t>
  </si>
  <si>
    <t>A40350</t>
  </si>
  <si>
    <t>D42292</t>
  </si>
  <si>
    <t>C42480</t>
  </si>
  <si>
    <t>B42802</t>
  </si>
  <si>
    <t>C43492</t>
  </si>
  <si>
    <t>C43746</t>
  </si>
  <si>
    <t>A45225</t>
  </si>
  <si>
    <t>D45269</t>
  </si>
  <si>
    <t>B47525</t>
  </si>
  <si>
    <t>C48781</t>
  </si>
  <si>
    <t>D49912</t>
  </si>
  <si>
    <t>A50258</t>
  </si>
  <si>
    <t>D50473</t>
  </si>
  <si>
    <t>C51240</t>
  </si>
  <si>
    <t>B52569</t>
  </si>
  <si>
    <t>B53165</t>
  </si>
  <si>
    <t>C53397</t>
  </si>
  <si>
    <t>C54205</t>
  </si>
  <si>
    <t>A56672</t>
  </si>
  <si>
    <t>D57112</t>
  </si>
  <si>
    <t>B58182</t>
  </si>
  <si>
    <t>C59664</t>
  </si>
  <si>
    <t>C61877</t>
  </si>
  <si>
    <t>A62227</t>
  </si>
  <si>
    <t>D62553</t>
  </si>
  <si>
    <t>B62664</t>
  </si>
  <si>
    <t>C64486</t>
  </si>
  <si>
    <t>D64923</t>
  </si>
  <si>
    <t>A65199</t>
  </si>
  <si>
    <t>D66297</t>
  </si>
  <si>
    <t>C68290</t>
  </si>
  <si>
    <t>B68322</t>
  </si>
  <si>
    <t>B68700</t>
  </si>
  <si>
    <t>C68762</t>
  </si>
  <si>
    <t>C69321</t>
  </si>
  <si>
    <t>A69847</t>
  </si>
  <si>
    <t>D71750</t>
  </si>
  <si>
    <t>B71893</t>
  </si>
  <si>
    <t>C71993</t>
  </si>
  <si>
    <t>D72116</t>
  </si>
  <si>
    <t>A72580</t>
  </si>
  <si>
    <t>D73388</t>
  </si>
  <si>
    <t>C74125</t>
  </si>
  <si>
    <t>A74483</t>
  </si>
  <si>
    <t>D78362</t>
  </si>
  <si>
    <t>B80650</t>
  </si>
  <si>
    <t>C81660</t>
  </si>
  <si>
    <t>D82645</t>
  </si>
  <si>
    <t>A82871</t>
  </si>
  <si>
    <t>D84031</t>
  </si>
  <si>
    <t>C84306</t>
  </si>
  <si>
    <t>B84329</t>
  </si>
  <si>
    <t>B85920</t>
  </si>
  <si>
    <t>C86507</t>
  </si>
  <si>
    <t>C87677</t>
  </si>
  <si>
    <t>A88402</t>
  </si>
  <si>
    <t>D89122</t>
  </si>
  <si>
    <t>B91432</t>
  </si>
  <si>
    <t>C91771</t>
  </si>
  <si>
    <t>D91843</t>
  </si>
  <si>
    <t>A92312</t>
  </si>
  <si>
    <t>D93110</t>
  </si>
  <si>
    <t>C93444</t>
  </si>
  <si>
    <t>A93673</t>
  </si>
  <si>
    <t>D94848</t>
  </si>
  <si>
    <t>B95310</t>
  </si>
  <si>
    <t>C97279</t>
  </si>
  <si>
    <t>D98096</t>
  </si>
  <si>
    <t>A99176</t>
  </si>
  <si>
    <t>D99585</t>
  </si>
  <si>
    <t>C99978</t>
  </si>
  <si>
    <t>Garcia Sally</t>
  </si>
  <si>
    <t>Martinez, Angela</t>
  </si>
  <si>
    <t>Custer, George</t>
  </si>
  <si>
    <t>Hackenbush, Hugo</t>
  </si>
  <si>
    <t>Couches</t>
  </si>
  <si>
    <t>Recliners</t>
  </si>
  <si>
    <t>Coffee Tables</t>
  </si>
  <si>
    <t>End Tables</t>
  </si>
  <si>
    <t>Anderson, Terry</t>
  </si>
  <si>
    <t>SWITCH</t>
  </si>
  <si>
    <t>CHOOSE</t>
  </si>
  <si>
    <t>779B92</t>
  </si>
  <si>
    <t>653A85</t>
  </si>
  <si>
    <t>224B35</t>
  </si>
  <si>
    <t>148C47</t>
  </si>
  <si>
    <t>396H13</t>
  </si>
  <si>
    <t>662H70</t>
  </si>
  <si>
    <t>753R75</t>
  </si>
  <si>
    <t>842F35</t>
  </si>
  <si>
    <t>946H36</t>
  </si>
  <si>
    <t>340M49</t>
  </si>
  <si>
    <t>738M96</t>
  </si>
  <si>
    <t>784N88</t>
  </si>
  <si>
    <t>882R48</t>
  </si>
  <si>
    <t>576R73</t>
  </si>
  <si>
    <t>468S44</t>
  </si>
  <si>
    <t>564V89</t>
  </si>
  <si>
    <t>570W59</t>
  </si>
  <si>
    <t>329D45</t>
  </si>
  <si>
    <t>707M67</t>
  </si>
  <si>
    <t>375S89</t>
  </si>
  <si>
    <t>731D71</t>
  </si>
  <si>
    <t>183W90</t>
  </si>
  <si>
    <t>223B97</t>
  </si>
  <si>
    <t>423C81</t>
  </si>
  <si>
    <t>895K23</t>
  </si>
  <si>
    <t>866O43</t>
  </si>
  <si>
    <t>915P68</t>
  </si>
  <si>
    <t>562C87</t>
  </si>
  <si>
    <t>709B90</t>
  </si>
  <si>
    <t>578P49</t>
  </si>
  <si>
    <t>802S22</t>
  </si>
  <si>
    <t>838A20</t>
  </si>
  <si>
    <t>195B54</t>
  </si>
  <si>
    <t>360C64</t>
  </si>
  <si>
    <t>889D81</t>
  </si>
  <si>
    <t>866F88</t>
  </si>
  <si>
    <t>863F89</t>
  </si>
  <si>
    <t>112G44</t>
  </si>
  <si>
    <t>239G41</t>
  </si>
  <si>
    <t>311H17</t>
  </si>
  <si>
    <t>919K24</t>
  </si>
  <si>
    <t>559L88</t>
  </si>
  <si>
    <t>255L76</t>
  </si>
  <si>
    <t>632M62</t>
  </si>
  <si>
    <t>834M35</t>
  </si>
  <si>
    <t>184M47</t>
  </si>
  <si>
    <t>737R57</t>
  </si>
  <si>
    <t>292S40</t>
  </si>
  <si>
    <t>867V26</t>
  </si>
  <si>
    <t>739V40</t>
  </si>
  <si>
    <t>170A77</t>
  </si>
  <si>
    <t>275B14</t>
  </si>
  <si>
    <t>278B89</t>
  </si>
  <si>
    <t>911B80</t>
  </si>
  <si>
    <t>345C24</t>
  </si>
  <si>
    <t>166C53</t>
  </si>
  <si>
    <t>172C62</t>
  </si>
  <si>
    <t>144D96</t>
  </si>
  <si>
    <t>592E50</t>
  </si>
  <si>
    <t>231F33</t>
  </si>
  <si>
    <t>638F32</t>
  </si>
  <si>
    <t>433G97</t>
  </si>
  <si>
    <t>737J33</t>
  </si>
  <si>
    <t>657J24</t>
  </si>
  <si>
    <t>595M18</t>
  </si>
  <si>
    <t>722N47</t>
  </si>
  <si>
    <t>857P78</t>
  </si>
  <si>
    <t>460P65</t>
  </si>
  <si>
    <t>593P47</t>
  </si>
  <si>
    <t>727P24</t>
  </si>
  <si>
    <t>606R31</t>
  </si>
  <si>
    <t>402R30</t>
  </si>
  <si>
    <t>307R63</t>
  </si>
  <si>
    <t>236W35</t>
  </si>
  <si>
    <t>781W34</t>
  </si>
  <si>
    <t>562W76</t>
  </si>
  <si>
    <t>341W67</t>
  </si>
  <si>
    <t>531W12</t>
  </si>
  <si>
    <t>917W28</t>
  </si>
  <si>
    <t>552B97</t>
  </si>
  <si>
    <t>452C82</t>
  </si>
  <si>
    <t>186C87</t>
  </si>
  <si>
    <t>540H53</t>
  </si>
  <si>
    <t>203J26</t>
  </si>
  <si>
    <t>270P92</t>
  </si>
  <si>
    <t>244S36</t>
  </si>
  <si>
    <t>573B60</t>
  </si>
  <si>
    <t>472M53</t>
  </si>
  <si>
    <t>308N51</t>
  </si>
  <si>
    <t>447P25</t>
  </si>
  <si>
    <t>792D51</t>
  </si>
  <si>
    <t>490M47</t>
  </si>
  <si>
    <t>907O31</t>
  </si>
  <si>
    <t>734B42</t>
  </si>
  <si>
    <t>712B87</t>
  </si>
  <si>
    <t>782G21</t>
  </si>
  <si>
    <t>218M46</t>
  </si>
  <si>
    <t>820R79</t>
  </si>
  <si>
    <t>962C61</t>
  </si>
  <si>
    <t>215D63</t>
  </si>
  <si>
    <t>173D27</t>
  </si>
  <si>
    <t>454F24</t>
  </si>
  <si>
    <t>743H35</t>
  </si>
  <si>
    <t>312P94</t>
  </si>
  <si>
    <t>353R85</t>
  </si>
  <si>
    <t>351P97</t>
  </si>
  <si>
    <t>317B67</t>
  </si>
  <si>
    <t>180H23</t>
  </si>
  <si>
    <t>763H14</t>
  </si>
  <si>
    <t>552K70</t>
  </si>
  <si>
    <t>265M86</t>
  </si>
  <si>
    <t>809P90</t>
  </si>
  <si>
    <t>442T21</t>
  </si>
  <si>
    <t>784B76</t>
  </si>
  <si>
    <t>734D30</t>
  </si>
  <si>
    <t>932F72</t>
  </si>
  <si>
    <t>937H59</t>
  </si>
  <si>
    <t>823M13</t>
  </si>
  <si>
    <t>981N39</t>
  </si>
  <si>
    <t>603R71</t>
  </si>
  <si>
    <t>571T14</t>
  </si>
  <si>
    <t>279G50</t>
  </si>
  <si>
    <t>855P99</t>
  </si>
  <si>
    <t>176B10</t>
  </si>
  <si>
    <t>547H83</t>
  </si>
  <si>
    <t>682M44</t>
  </si>
  <si>
    <t>430C22</t>
  </si>
  <si>
    <t>150C50</t>
  </si>
  <si>
    <t>550S67</t>
  </si>
  <si>
    <t>621S84</t>
  </si>
  <si>
    <t>896B79</t>
  </si>
  <si>
    <t>930C84</t>
  </si>
  <si>
    <t>338D57</t>
  </si>
  <si>
    <t>842F10</t>
  </si>
  <si>
    <t>643G88</t>
  </si>
  <si>
    <t>138H44</t>
  </si>
  <si>
    <t>483M54</t>
  </si>
  <si>
    <t>798P33</t>
  </si>
  <si>
    <t>228S76</t>
  </si>
  <si>
    <t>768S33</t>
  </si>
  <si>
    <t>371S32</t>
  </si>
  <si>
    <t>833B31</t>
  </si>
  <si>
    <t>182B58</t>
  </si>
  <si>
    <t>848B78</t>
  </si>
  <si>
    <t>113C77</t>
  </si>
  <si>
    <t>402C58</t>
  </si>
  <si>
    <t>491C57</t>
  </si>
  <si>
    <t>234F18</t>
  </si>
  <si>
    <t>849K37</t>
  </si>
  <si>
    <t>969M39</t>
  </si>
  <si>
    <t>352M10</t>
  </si>
  <si>
    <t>646M72</t>
  </si>
  <si>
    <t>542M66</t>
  </si>
  <si>
    <t>120M81</t>
  </si>
  <si>
    <t>570O23</t>
  </si>
  <si>
    <t>366O24</t>
  </si>
  <si>
    <t>521P48</t>
  </si>
  <si>
    <t>502R74</t>
  </si>
  <si>
    <t>242S65</t>
  </si>
  <si>
    <t>826T38</t>
  </si>
  <si>
    <t>965V38</t>
  </si>
  <si>
    <t>221C48</t>
  </si>
  <si>
    <t>766F77</t>
  </si>
  <si>
    <t>232J10</t>
  </si>
  <si>
    <t>950L10</t>
  </si>
  <si>
    <t>430S85</t>
  </si>
  <si>
    <t>165N80</t>
  </si>
  <si>
    <t>253S13</t>
  </si>
  <si>
    <t>744G43</t>
  </si>
  <si>
    <t>933N28</t>
  </si>
  <si>
    <t>887C47</t>
  </si>
  <si>
    <t>441H73</t>
  </si>
  <si>
    <t>560D97</t>
  </si>
  <si>
    <t>516H72</t>
  </si>
  <si>
    <t>377G19</t>
  </si>
  <si>
    <t>487M49</t>
  </si>
  <si>
    <t>793B33</t>
  </si>
  <si>
    <t>722B82</t>
  </si>
  <si>
    <t>854B80</t>
  </si>
  <si>
    <t>673B87</t>
  </si>
  <si>
    <t>282B88</t>
  </si>
  <si>
    <t>805B40</t>
  </si>
  <si>
    <t>899B62</t>
  </si>
  <si>
    <t>983B84</t>
  </si>
  <si>
    <t>415C93</t>
  </si>
  <si>
    <t>857D68</t>
  </si>
  <si>
    <t>161E76</t>
  </si>
  <si>
    <t>853E46</t>
  </si>
  <si>
    <t>747F97</t>
  </si>
  <si>
    <t>954F92</t>
  </si>
  <si>
    <t>239G40</t>
  </si>
  <si>
    <t>491H96</t>
  </si>
  <si>
    <t>898H31</t>
  </si>
  <si>
    <t>688H54</t>
  </si>
  <si>
    <t>368H70</t>
  </si>
  <si>
    <t>243K85</t>
  </si>
  <si>
    <t>708L78</t>
  </si>
  <si>
    <t>602L60</t>
  </si>
  <si>
    <t>528M18</t>
  </si>
  <si>
    <t>456M87</t>
  </si>
  <si>
    <t>436M19</t>
  </si>
  <si>
    <t>860M84</t>
  </si>
  <si>
    <t>966M61</t>
  </si>
  <si>
    <t>657M52</t>
  </si>
  <si>
    <t>876N44</t>
  </si>
  <si>
    <t>687P27</t>
  </si>
  <si>
    <t>803P34</t>
  </si>
  <si>
    <t>810R42</t>
  </si>
  <si>
    <t>976R33</t>
  </si>
  <si>
    <t>353R48</t>
  </si>
  <si>
    <t>288R55</t>
  </si>
  <si>
    <t>876R51</t>
  </si>
  <si>
    <t>814R70</t>
  </si>
  <si>
    <t>394S90</t>
  </si>
  <si>
    <t>350S14</t>
  </si>
  <si>
    <t>288S12</t>
  </si>
  <si>
    <t>695T58</t>
  </si>
  <si>
    <t>134T11</t>
  </si>
  <si>
    <t>649V88</t>
  </si>
  <si>
    <t>658W46</t>
  </si>
  <si>
    <t>119W69</t>
  </si>
  <si>
    <t>358W13</t>
  </si>
  <si>
    <t>254W61</t>
  </si>
  <si>
    <t>817Y34</t>
  </si>
  <si>
    <t>909A72</t>
  </si>
  <si>
    <t>213A95</t>
  </si>
  <si>
    <t>337A54</t>
  </si>
  <si>
    <t>364A73</t>
  </si>
  <si>
    <t>703A52</t>
  </si>
  <si>
    <t>755B12</t>
  </si>
  <si>
    <t>802B89</t>
  </si>
  <si>
    <t>540B21</t>
  </si>
  <si>
    <t>631B22</t>
  </si>
  <si>
    <t>854C78</t>
  </si>
  <si>
    <t>190C36</t>
  </si>
  <si>
    <t>995C19</t>
  </si>
  <si>
    <t>576C55</t>
  </si>
  <si>
    <t>541C32</t>
  </si>
  <si>
    <t>281C34</t>
  </si>
  <si>
    <t>967C71</t>
  </si>
  <si>
    <t>413C77</t>
  </si>
  <si>
    <t>470D64</t>
  </si>
  <si>
    <t>871D88</t>
  </si>
  <si>
    <t>678D45</t>
  </si>
  <si>
    <t>791E74</t>
  </si>
  <si>
    <t>175F55</t>
  </si>
  <si>
    <t>812F51</t>
  </si>
  <si>
    <t>725F28</t>
  </si>
  <si>
    <t>403F22</t>
  </si>
  <si>
    <t>888F86</t>
  </si>
  <si>
    <t>372F82</t>
  </si>
  <si>
    <t>835G99</t>
  </si>
  <si>
    <t>378G88</t>
  </si>
  <si>
    <t>839G35</t>
  </si>
  <si>
    <t>966G34</t>
  </si>
  <si>
    <t>619G31</t>
  </si>
  <si>
    <t>263G57</t>
  </si>
  <si>
    <t>515G75</t>
  </si>
  <si>
    <t>345G51</t>
  </si>
  <si>
    <t>377H58</t>
  </si>
  <si>
    <t>774H62</t>
  </si>
  <si>
    <t>791H29</t>
  </si>
  <si>
    <t>910H45</t>
  </si>
  <si>
    <t>868H21</t>
  </si>
  <si>
    <t>286H81</t>
  </si>
  <si>
    <t>390J38</t>
  </si>
  <si>
    <t>646K64</t>
  </si>
  <si>
    <t>601L45</t>
  </si>
  <si>
    <t>480L24</t>
  </si>
  <si>
    <t>957L61</t>
  </si>
  <si>
    <t>261L87</t>
  </si>
  <si>
    <t>672M93</t>
  </si>
  <si>
    <t>463M97</t>
  </si>
  <si>
    <t>586M34</t>
  </si>
  <si>
    <t>381M92</t>
  </si>
  <si>
    <t>431N81</t>
  </si>
  <si>
    <t>381N68</t>
  </si>
  <si>
    <t>653O46</t>
  </si>
  <si>
    <t>902O80</t>
  </si>
  <si>
    <t>115O73</t>
  </si>
  <si>
    <t>500P69</t>
  </si>
  <si>
    <t>526R43</t>
  </si>
  <si>
    <t>168R12</t>
  </si>
  <si>
    <t>675R19</t>
  </si>
  <si>
    <t>589R34</t>
  </si>
  <si>
    <t>861R69</t>
  </si>
  <si>
    <t>375R46</t>
  </si>
  <si>
    <t>463S39</t>
  </si>
  <si>
    <t>705S89</t>
  </si>
  <si>
    <t>943S86</t>
  </si>
  <si>
    <t>583S86</t>
  </si>
  <si>
    <t>800S26</t>
  </si>
  <si>
    <t>215T90</t>
  </si>
  <si>
    <t>923T44</t>
  </si>
  <si>
    <t>623T84</t>
  </si>
  <si>
    <t>562T62</t>
  </si>
  <si>
    <t>595V97</t>
  </si>
  <si>
    <t>449W42</t>
  </si>
  <si>
    <t>632W90</t>
  </si>
  <si>
    <t>309W57</t>
  </si>
  <si>
    <t>816W27</t>
  </si>
  <si>
    <t>252W79</t>
  </si>
  <si>
    <t>918W22</t>
  </si>
  <si>
    <t>506W57</t>
  </si>
  <si>
    <t>932B59</t>
  </si>
  <si>
    <t>788C35</t>
  </si>
  <si>
    <t>315D96</t>
  </si>
  <si>
    <t>783D92</t>
  </si>
  <si>
    <t>246G97</t>
  </si>
  <si>
    <t>799H25</t>
  </si>
  <si>
    <t>998I41</t>
  </si>
  <si>
    <t>395L87</t>
  </si>
  <si>
    <t>674L40</t>
  </si>
  <si>
    <t>561M33</t>
  </si>
  <si>
    <t>220M34</t>
  </si>
  <si>
    <t>679P77</t>
  </si>
  <si>
    <t>265A10</t>
  </si>
  <si>
    <t>230B44</t>
  </si>
  <si>
    <t>746F23</t>
  </si>
  <si>
    <t>711G59</t>
  </si>
  <si>
    <t>520H25</t>
  </si>
  <si>
    <t>487H66</t>
  </si>
  <si>
    <t>921K38</t>
  </si>
  <si>
    <t>674P35</t>
  </si>
  <si>
    <t>953S74</t>
  </si>
  <si>
    <t>403W43</t>
  </si>
  <si>
    <t>392W68</t>
  </si>
  <si>
    <t>598H61</t>
  </si>
  <si>
    <t>201P62</t>
  </si>
  <si>
    <t>985G91</t>
  </si>
  <si>
    <t>571H52</t>
  </si>
  <si>
    <t>781L85</t>
  </si>
  <si>
    <t>373P21</t>
  </si>
  <si>
    <t>506R47</t>
  </si>
  <si>
    <t>979E16</t>
  </si>
  <si>
    <t>949H55</t>
  </si>
  <si>
    <t>921H36</t>
  </si>
  <si>
    <t>499K92</t>
  </si>
  <si>
    <t>474K52</t>
  </si>
  <si>
    <t>678M28</t>
  </si>
  <si>
    <t>972M92</t>
  </si>
  <si>
    <t>739P42</t>
  </si>
  <si>
    <t>434S76</t>
  </si>
  <si>
    <t>238S63</t>
  </si>
  <si>
    <t>970A78</t>
  </si>
  <si>
    <t>552B77</t>
  </si>
  <si>
    <t>334B35</t>
  </si>
  <si>
    <t>413B57</t>
  </si>
  <si>
    <t>708C50</t>
  </si>
  <si>
    <t>837C84</t>
  </si>
  <si>
    <t>860D58</t>
  </si>
  <si>
    <t>427D99</t>
  </si>
  <si>
    <t>507E53</t>
  </si>
  <si>
    <t>618F84</t>
  </si>
  <si>
    <t>494G62</t>
  </si>
  <si>
    <t>586H38</t>
  </si>
  <si>
    <t>456H24</t>
  </si>
  <si>
    <t>932H77</t>
  </si>
  <si>
    <t>481K40</t>
  </si>
  <si>
    <t>392L44</t>
  </si>
  <si>
    <t>780L33</t>
  </si>
  <si>
    <t>912M40</t>
  </si>
  <si>
    <t>565M69</t>
  </si>
  <si>
    <t>600M47</t>
  </si>
  <si>
    <t>792M17</t>
  </si>
  <si>
    <t>790M86</t>
  </si>
  <si>
    <t>650P78</t>
  </si>
  <si>
    <t>671R67</t>
  </si>
  <si>
    <t>929S25</t>
  </si>
  <si>
    <t>926T13</t>
  </si>
  <si>
    <t>868V54</t>
  </si>
  <si>
    <t>878W48</t>
  </si>
  <si>
    <t>244W37</t>
  </si>
  <si>
    <t>656B80</t>
  </si>
  <si>
    <t>408L16</t>
  </si>
  <si>
    <t>818M10</t>
  </si>
  <si>
    <t>562M33</t>
  </si>
  <si>
    <t>547R10</t>
  </si>
  <si>
    <t>261R98</t>
  </si>
  <si>
    <t>207R43</t>
  </si>
  <si>
    <t>367S12</t>
  </si>
  <si>
    <t>419S32</t>
  </si>
  <si>
    <t>562S82</t>
  </si>
  <si>
    <t>418W45</t>
  </si>
  <si>
    <t>604B57</t>
  </si>
  <si>
    <t>262G63</t>
  </si>
  <si>
    <t>306G78</t>
  </si>
  <si>
    <t>596H60</t>
  </si>
  <si>
    <t>178S55</t>
  </si>
  <si>
    <t>817S82</t>
  </si>
  <si>
    <t>842W84</t>
  </si>
  <si>
    <t>727W15</t>
  </si>
  <si>
    <t>607B91</t>
  </si>
  <si>
    <t>612C83</t>
  </si>
  <si>
    <t>222C48</t>
  </si>
  <si>
    <t>864C90</t>
  </si>
  <si>
    <t>120L11</t>
  </si>
  <si>
    <t>221M84</t>
  </si>
  <si>
    <t>780M62</t>
  </si>
  <si>
    <t>391R45</t>
  </si>
  <si>
    <t>219W35</t>
  </si>
  <si>
    <t>498C53</t>
  </si>
  <si>
    <t>197G42</t>
  </si>
  <si>
    <t>212G15</t>
  </si>
  <si>
    <t>562L89</t>
  </si>
  <si>
    <t>259S30</t>
  </si>
  <si>
    <t>302C14</t>
  </si>
  <si>
    <t>416P70</t>
  </si>
  <si>
    <t>808W36</t>
  </si>
  <si>
    <t>392M37</t>
  </si>
  <si>
    <t>144D99</t>
  </si>
  <si>
    <t>316G84</t>
  </si>
  <si>
    <t>967K42</t>
  </si>
  <si>
    <t>356M75</t>
  </si>
  <si>
    <t>206S35</t>
  </si>
  <si>
    <t>499U81</t>
  </si>
  <si>
    <t>682W61</t>
  </si>
  <si>
    <t>908A56</t>
  </si>
  <si>
    <t>503C20</t>
  </si>
  <si>
    <t>913C55</t>
  </si>
  <si>
    <t>535C57</t>
  </si>
  <si>
    <t>778C71</t>
  </si>
  <si>
    <t>953D91</t>
  </si>
  <si>
    <t>715D69</t>
  </si>
  <si>
    <t>179F90</t>
  </si>
  <si>
    <t>848G11</t>
  </si>
  <si>
    <t>728H56</t>
  </si>
  <si>
    <t>221H69</t>
  </si>
  <si>
    <t>264H22</t>
  </si>
  <si>
    <t>533H39</t>
  </si>
  <si>
    <t>463H81</t>
  </si>
  <si>
    <t>378H19</t>
  </si>
  <si>
    <t>862H10</t>
  </si>
  <si>
    <t>169J59</t>
  </si>
  <si>
    <t>447J32</t>
  </si>
  <si>
    <t>826M52</t>
  </si>
  <si>
    <t>209N56</t>
  </si>
  <si>
    <t>533P43</t>
  </si>
  <si>
    <t>537P35</t>
  </si>
  <si>
    <t>478R92</t>
  </si>
  <si>
    <t>664R94</t>
  </si>
  <si>
    <t>660R13</t>
  </si>
  <si>
    <t>263S10</t>
  </si>
  <si>
    <t>130B42</t>
  </si>
  <si>
    <t>589G60</t>
  </si>
  <si>
    <t>671M95</t>
  </si>
  <si>
    <t>623M45</t>
  </si>
  <si>
    <t>826R32</t>
  </si>
  <si>
    <t>340S88</t>
  </si>
  <si>
    <t>186M76</t>
  </si>
  <si>
    <t>685N93</t>
  </si>
  <si>
    <t>165N26</t>
  </si>
  <si>
    <t>224S62</t>
  </si>
  <si>
    <t>382S73</t>
  </si>
  <si>
    <t>771J16</t>
  </si>
  <si>
    <t>704B21</t>
  </si>
  <si>
    <t>514G12</t>
  </si>
  <si>
    <t>513H81</t>
  </si>
  <si>
    <t>658H20</t>
  </si>
  <si>
    <t>983M99</t>
  </si>
  <si>
    <t>734P63</t>
  </si>
  <si>
    <t>490S10</t>
  </si>
  <si>
    <t>144S31</t>
  </si>
  <si>
    <t>978S31</t>
  </si>
  <si>
    <t>152W95</t>
  </si>
  <si>
    <t>928B50</t>
  </si>
  <si>
    <t>513F58</t>
  </si>
  <si>
    <t>255P41</t>
  </si>
  <si>
    <t>981B22</t>
  </si>
  <si>
    <t>473A11</t>
  </si>
  <si>
    <t>498A33</t>
  </si>
  <si>
    <t>673B96</t>
  </si>
  <si>
    <t>320B50</t>
  </si>
  <si>
    <t>155B78</t>
  </si>
  <si>
    <t>339B53</t>
  </si>
  <si>
    <t>131B87</t>
  </si>
  <si>
    <t>401C94</t>
  </si>
  <si>
    <t>855D22</t>
  </si>
  <si>
    <t>515D23</t>
  </si>
  <si>
    <t>367D45</t>
  </si>
  <si>
    <t>577E87</t>
  </si>
  <si>
    <t>976F73</t>
  </si>
  <si>
    <t>260G89</t>
  </si>
  <si>
    <t>834G12</t>
  </si>
  <si>
    <t>486H63</t>
  </si>
  <si>
    <t>664L77</t>
  </si>
  <si>
    <t>656M49</t>
  </si>
  <si>
    <t>556M55</t>
  </si>
  <si>
    <t>268M47</t>
  </si>
  <si>
    <t>449N46</t>
  </si>
  <si>
    <t>457O53</t>
  </si>
  <si>
    <t>197W68</t>
  </si>
  <si>
    <t>625W77</t>
  </si>
  <si>
    <t>835A67</t>
  </si>
  <si>
    <t>240A26</t>
  </si>
  <si>
    <t>115A18</t>
  </si>
  <si>
    <t>249B12</t>
  </si>
  <si>
    <t>609B14</t>
  </si>
  <si>
    <t>112-00-4171</t>
  </si>
  <si>
    <t>114-00-0990</t>
  </si>
  <si>
    <t>115-00-5453</t>
  </si>
  <si>
    <t>116-00-2393</t>
  </si>
  <si>
    <t>117-00-3143</t>
  </si>
  <si>
    <t>118-00-6304</t>
  </si>
  <si>
    <t>119-00-4638</t>
  </si>
  <si>
    <t>122-00-9650</t>
  </si>
  <si>
    <t>122-00-1647</t>
  </si>
  <si>
    <t>123-00-4906</t>
  </si>
  <si>
    <t>123-00-1652</t>
  </si>
  <si>
    <t>125-00-9987</t>
  </si>
  <si>
    <t>Comp.</t>
  </si>
  <si>
    <t>Dominc, Duane</t>
  </si>
  <si>
    <t>Admin Training</t>
  </si>
  <si>
    <t>Ellison, Melissa</t>
  </si>
  <si>
    <t>Audit Services</t>
  </si>
  <si>
    <t>Oconnor, Kent</t>
  </si>
  <si>
    <t>Compliance</t>
  </si>
  <si>
    <t>Engineering/Maintenance</t>
  </si>
  <si>
    <t>Holloway, Christopher</t>
  </si>
  <si>
    <t>Engineering/Operations</t>
  </si>
  <si>
    <t>Executive Education</t>
  </si>
  <si>
    <t>International Clinical Safety</t>
  </si>
  <si>
    <t>Logistics</t>
  </si>
  <si>
    <t>Operations</t>
  </si>
  <si>
    <t>Richardson, Deborah</t>
  </si>
  <si>
    <t>Peptide Chemistry</t>
  </si>
  <si>
    <t>Pharmacokinetics</t>
  </si>
  <si>
    <t>Process Development</t>
  </si>
  <si>
    <t>Carlson, Jeremy</t>
  </si>
  <si>
    <t>Project &amp; Contract Services</t>
  </si>
  <si>
    <t>McKinney, Christofer</t>
  </si>
  <si>
    <t>Garrett, Christopher</t>
  </si>
  <si>
    <t>Moreno, Christopher</t>
  </si>
  <si>
    <t>Garrison, Christopher</t>
  </si>
  <si>
    <t>Woodward, Timothy</t>
  </si>
  <si>
    <t>Stephenson, Matthew</t>
  </si>
  <si>
    <t>Montgomery, Christopher</t>
  </si>
  <si>
    <t>Coleman, Randi</t>
  </si>
  <si>
    <t>Dept</t>
  </si>
  <si>
    <t>Benefits</t>
  </si>
  <si>
    <t>R</t>
  </si>
  <si>
    <t>M</t>
  </si>
  <si>
    <t>DM</t>
  </si>
  <si>
    <t>DMR</t>
  </si>
  <si>
    <t>D</t>
  </si>
  <si>
    <t>AdminTraining</t>
  </si>
  <si>
    <t>DR</t>
  </si>
  <si>
    <t>Dawson, John</t>
  </si>
  <si>
    <t>Lockhart, Ken</t>
  </si>
  <si>
    <t>Garcia, Sally</t>
  </si>
  <si>
    <t>New Comp.</t>
  </si>
  <si>
    <t>Average</t>
  </si>
  <si>
    <t>GPA</t>
  </si>
  <si>
    <t>Letter Grade</t>
  </si>
  <si>
    <t>ID</t>
  </si>
  <si>
    <t xml:space="preserve"> =SWITCH(E2,"Excellent",99,"Very Good",92,"Good",85,"Satisfactory",78,"Fair",71,"Poor",65,50)</t>
  </si>
  <si>
    <t>C</t>
  </si>
  <si>
    <t>B</t>
  </si>
  <si>
    <t>A</t>
  </si>
  <si>
    <t>Garcia, Sandi</t>
  </si>
  <si>
    <t>Lopez, Timothy</t>
  </si>
  <si>
    <t>Martinez, Steph</t>
  </si>
  <si>
    <t>Castro, Chris</t>
  </si>
  <si>
    <t>Lousy</t>
  </si>
  <si>
    <t>Position in the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</si>
</sst>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(* #,##0_);_(* \(#,##0\);_(* &quot;-&quot;??_);_(@_)"/>
    <numFmt numFmtId="166" formatCode="0.00%;\(0.00%\)"/>
    <numFmt numFmtId="167" formatCode="0.0%"/>
    <numFmt numFmtId="168" formatCode="0.0000"/>
    <numFmt numFmtId="169" formatCode="General_)"/>
    <numFmt numFmtId="170" formatCode="000\-00\-0000"/>
    <numFmt numFmtId="171" formatCode="#.0%"/>
    <numFmt numFmtId="172" formatCode="_(* #,##0.0_);_(* \(#,##0.0\);_(* &quot;-&quot;??_);_(@_)"/>
    <numFmt numFmtId="173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5" fillId="0" borderId="0"/>
  </cellStyleXfs>
  <cellXfs count="141">
    <xf numFmtId="0" fontId="0" fillId="0" borderId="0" xfId="0"/>
    <xf numFmtId="0" fontId="3" fillId="2" borderId="1" xfId="3" applyFont="1" applyFill="1" applyBorder="1" applyAlignment="1">
      <alignment horizontal="right" vertical="top"/>
    </xf>
    <xf numFmtId="0" fontId="4" fillId="0" borderId="0" xfId="3" applyFont="1"/>
    <xf numFmtId="165" fontId="4" fillId="0" borderId="0" xfId="4" applyNumberFormat="1" applyFont="1"/>
    <xf numFmtId="1" fontId="4" fillId="0" borderId="0" xfId="1" applyNumberFormat="1" applyFont="1" applyAlignment="1">
      <alignment horizontal="center"/>
    </xf>
    <xf numFmtId="10" fontId="4" fillId="0" borderId="0" xfId="5" applyNumberFormat="1" applyFont="1"/>
    <xf numFmtId="168" fontId="4" fillId="0" borderId="0" xfId="5" applyNumberFormat="1" applyFont="1"/>
    <xf numFmtId="170" fontId="3" fillId="2" borderId="1" xfId="3" applyNumberFormat="1" applyFont="1" applyFill="1" applyBorder="1" applyAlignment="1">
      <alignment horizontal="center" vertical="top"/>
    </xf>
    <xf numFmtId="170" fontId="4" fillId="0" borderId="0" xfId="1" applyNumberFormat="1" applyFont="1"/>
    <xf numFmtId="170" fontId="4" fillId="0" borderId="0" xfId="3" applyNumberFormat="1" applyFont="1"/>
    <xf numFmtId="0" fontId="3" fillId="0" borderId="0" xfId="3" applyFont="1" applyAlignment="1">
      <alignment horizontal="right"/>
    </xf>
    <xf numFmtId="0" fontId="4" fillId="0" borderId="0" xfId="3" applyFont="1" applyAlignment="1">
      <alignment horizontal="right"/>
    </xf>
    <xf numFmtId="0" fontId="4" fillId="0" borderId="1" xfId="3" applyFont="1" applyBorder="1"/>
    <xf numFmtId="0" fontId="3" fillId="2" borderId="1" xfId="3" applyFont="1" applyFill="1" applyBorder="1"/>
    <xf numFmtId="3" fontId="4" fillId="0" borderId="0" xfId="1" applyNumberFormat="1" applyFont="1"/>
    <xf numFmtId="3" fontId="4" fillId="0" borderId="0" xfId="3" applyNumberFormat="1" applyFont="1"/>
    <xf numFmtId="0" fontId="3" fillId="0" borderId="0" xfId="3" applyFont="1"/>
    <xf numFmtId="0" fontId="3" fillId="0" borderId="0" xfId="3" applyFont="1" applyAlignment="1">
      <alignment horizontal="center"/>
    </xf>
    <xf numFmtId="0" fontId="4" fillId="0" borderId="0" xfId="3" applyFont="1" applyAlignment="1">
      <alignment horizontal="center"/>
    </xf>
    <xf numFmtId="164" fontId="4" fillId="0" borderId="0" xfId="1" applyFont="1"/>
    <xf numFmtId="4" fontId="4" fillId="0" borderId="0" xfId="1" applyNumberFormat="1" applyFont="1"/>
    <xf numFmtId="15" fontId="3" fillId="0" borderId="0" xfId="5" applyNumberFormat="1" applyFont="1" applyAlignment="1">
      <alignment horizontal="right" vertical="top" wrapText="1"/>
    </xf>
    <xf numFmtId="15" fontId="4" fillId="0" borderId="0" xfId="3" applyNumberFormat="1" applyFont="1"/>
    <xf numFmtId="165" fontId="4" fillId="0" borderId="0" xfId="3" applyNumberFormat="1" applyFont="1"/>
    <xf numFmtId="3" fontId="4" fillId="0" borderId="0" xfId="1" applyNumberFormat="1" applyFont="1" applyAlignment="1">
      <alignment horizontal="right"/>
    </xf>
    <xf numFmtId="170" fontId="4" fillId="0" borderId="0" xfId="3" applyNumberFormat="1" applyFont="1" applyAlignment="1">
      <alignment horizontal="right"/>
    </xf>
    <xf numFmtId="0" fontId="4" fillId="0" borderId="4" xfId="3" applyFont="1" applyBorder="1"/>
    <xf numFmtId="0" fontId="4" fillId="0" borderId="5" xfId="3" applyFont="1" applyBorder="1"/>
    <xf numFmtId="0" fontId="4" fillId="0" borderId="0" xfId="6" applyNumberFormat="1" applyFont="1" applyAlignment="1">
      <alignment horizontal="left"/>
    </xf>
    <xf numFmtId="0" fontId="4" fillId="0" borderId="6" xfId="3" applyFont="1" applyBorder="1"/>
    <xf numFmtId="0" fontId="4" fillId="0" borderId="7" xfId="3" applyFont="1" applyBorder="1"/>
    <xf numFmtId="0" fontId="4" fillId="0" borderId="0" xfId="1" applyNumberFormat="1" applyFont="1"/>
    <xf numFmtId="165" fontId="4" fillId="0" borderId="0" xfId="5" applyNumberFormat="1" applyFont="1"/>
    <xf numFmtId="0" fontId="3" fillId="8" borderId="0" xfId="3" applyFont="1" applyFill="1"/>
    <xf numFmtId="0" fontId="4" fillId="8" borderId="0" xfId="3" applyFont="1" applyFill="1"/>
    <xf numFmtId="171" fontId="4" fillId="8" borderId="0" xfId="5" applyNumberFormat="1" applyFont="1" applyFill="1"/>
    <xf numFmtId="170" fontId="3" fillId="9" borderId="0" xfId="3" applyNumberFormat="1" applyFont="1" applyFill="1" applyAlignment="1">
      <alignment horizontal="left"/>
    </xf>
    <xf numFmtId="0" fontId="4" fillId="9" borderId="0" xfId="3" applyFont="1" applyFill="1"/>
    <xf numFmtId="167" fontId="4" fillId="0" borderId="0" xfId="2" applyNumberFormat="1" applyFont="1"/>
    <xf numFmtId="3" fontId="4" fillId="3" borderId="1" xfId="1" applyNumberFormat="1" applyFont="1" applyFill="1" applyBorder="1"/>
    <xf numFmtId="3" fontId="3" fillId="3" borderId="1" xfId="1" applyNumberFormat="1" applyFont="1" applyFill="1" applyBorder="1"/>
    <xf numFmtId="3" fontId="3" fillId="7" borderId="1" xfId="3" applyNumberFormat="1" applyFont="1" applyFill="1" applyBorder="1" applyAlignment="1">
      <alignment horizontal="right"/>
    </xf>
    <xf numFmtId="170" fontId="3" fillId="2" borderId="1" xfId="3" applyNumberFormat="1" applyFont="1" applyFill="1" applyBorder="1" applyAlignment="1">
      <alignment horizontal="center" wrapText="1"/>
    </xf>
    <xf numFmtId="164" fontId="3" fillId="2" borderId="1" xfId="1" applyFont="1" applyFill="1" applyBorder="1" applyAlignment="1">
      <alignment horizontal="center" wrapText="1"/>
    </xf>
    <xf numFmtId="170" fontId="3" fillId="2" borderId="1" xfId="3" applyNumberFormat="1" applyFont="1" applyFill="1" applyBorder="1" applyAlignment="1">
      <alignment horizontal="center"/>
    </xf>
    <xf numFmtId="170" fontId="3" fillId="2" borderId="1" xfId="3" applyNumberFormat="1" applyFont="1" applyFill="1" applyBorder="1" applyAlignment="1">
      <alignment horizontal="left"/>
    </xf>
    <xf numFmtId="167" fontId="3" fillId="2" borderId="1" xfId="2" applyNumberFormat="1" applyFont="1" applyFill="1" applyBorder="1" applyAlignment="1">
      <alignment horizontal="center"/>
    </xf>
    <xf numFmtId="170" fontId="3" fillId="0" borderId="0" xfId="3" applyNumberFormat="1" applyFont="1" applyAlignment="1">
      <alignment horizontal="center"/>
    </xf>
    <xf numFmtId="0" fontId="3" fillId="9" borderId="0" xfId="3" applyFont="1" applyFill="1"/>
    <xf numFmtId="166" fontId="3" fillId="0" borderId="0" xfId="5" applyNumberFormat="1" applyFont="1" applyAlignment="1">
      <alignment horizontal="right" vertical="top" wrapText="1"/>
    </xf>
    <xf numFmtId="15" fontId="0" fillId="0" borderId="0" xfId="0" applyNumberFormat="1"/>
    <xf numFmtId="0" fontId="3" fillId="2" borderId="1" xfId="3" applyFont="1" applyFill="1" applyBorder="1" applyAlignment="1">
      <alignment horizontal="center" vertical="top"/>
    </xf>
    <xf numFmtId="0" fontId="3" fillId="2" borderId="1" xfId="3" applyFont="1" applyFill="1" applyBorder="1" applyAlignment="1">
      <alignment horizontal="left" vertical="top"/>
    </xf>
    <xf numFmtId="165" fontId="3" fillId="2" borderId="1" xfId="4" applyNumberFormat="1" applyFont="1" applyFill="1" applyBorder="1" applyAlignment="1">
      <alignment horizontal="right" vertical="top"/>
    </xf>
    <xf numFmtId="9" fontId="3" fillId="2" borderId="1" xfId="5" applyFont="1" applyFill="1" applyBorder="1" applyAlignment="1">
      <alignment vertical="top"/>
    </xf>
    <xf numFmtId="0" fontId="4" fillId="3" borderId="1" xfId="4" applyNumberFormat="1" applyFont="1" applyFill="1" applyBorder="1"/>
    <xf numFmtId="0" fontId="4" fillId="3" borderId="1" xfId="3" applyFont="1" applyFill="1" applyBorder="1"/>
    <xf numFmtId="165" fontId="4" fillId="3" borderId="1" xfId="4" applyNumberFormat="1" applyFont="1" applyFill="1" applyBorder="1"/>
    <xf numFmtId="0" fontId="3" fillId="2" borderId="1" xfId="3" applyFont="1" applyFill="1" applyBorder="1" applyAlignment="1">
      <alignment vertical="top"/>
    </xf>
    <xf numFmtId="15" fontId="3" fillId="2" borderId="1" xfId="3" applyNumberFormat="1" applyFont="1" applyFill="1" applyBorder="1" applyAlignment="1">
      <alignment horizontal="right" vertical="top"/>
    </xf>
    <xf numFmtId="170" fontId="4" fillId="0" borderId="0" xfId="3" applyNumberFormat="1" applyFont="1" applyAlignment="1">
      <alignment horizontal="center"/>
    </xf>
    <xf numFmtId="165" fontId="4" fillId="0" borderId="0" xfId="4" applyNumberFormat="1" applyFont="1" applyAlignment="1">
      <alignment horizontal="right"/>
    </xf>
    <xf numFmtId="9" fontId="4" fillId="0" borderId="0" xfId="5" applyFont="1"/>
    <xf numFmtId="15" fontId="4" fillId="0" borderId="0" xfId="4" applyNumberFormat="1" applyFont="1"/>
    <xf numFmtId="165" fontId="3" fillId="2" borderId="1" xfId="4" applyNumberFormat="1" applyFont="1" applyFill="1" applyBorder="1" applyAlignment="1">
      <alignment vertical="top"/>
    </xf>
    <xf numFmtId="166" fontId="3" fillId="0" borderId="0" xfId="5" applyNumberFormat="1" applyFont="1" applyAlignment="1">
      <alignment vertical="top" wrapText="1"/>
    </xf>
    <xf numFmtId="0" fontId="7" fillId="2" borderId="1" xfId="3" applyFont="1" applyFill="1" applyBorder="1" applyAlignment="1">
      <alignment horizontal="left" vertical="top"/>
    </xf>
    <xf numFmtId="0" fontId="7" fillId="2" borderId="1" xfId="3" applyFont="1" applyFill="1" applyBorder="1" applyAlignment="1">
      <alignment vertical="top"/>
    </xf>
    <xf numFmtId="14" fontId="7" fillId="2" borderId="1" xfId="3" applyNumberFormat="1" applyFont="1" applyFill="1" applyBorder="1" applyAlignment="1">
      <alignment horizontal="right" vertical="top"/>
    </xf>
    <xf numFmtId="0" fontId="7" fillId="2" borderId="1" xfId="3" applyFont="1" applyFill="1" applyBorder="1" applyAlignment="1">
      <alignment horizontal="right" vertical="top"/>
    </xf>
    <xf numFmtId="0" fontId="7" fillId="0" borderId="14" xfId="3" applyFont="1" applyBorder="1" applyAlignment="1">
      <alignment vertical="top"/>
    </xf>
    <xf numFmtId="0" fontId="8" fillId="0" borderId="0" xfId="3" applyFont="1"/>
    <xf numFmtId="14" fontId="8" fillId="0" borderId="0" xfId="3" applyNumberFormat="1" applyFont="1"/>
    <xf numFmtId="165" fontId="8" fillId="0" borderId="0" xfId="4" applyNumberFormat="1" applyFont="1"/>
    <xf numFmtId="0" fontId="8" fillId="0" borderId="0" xfId="3" applyFont="1" applyAlignment="1">
      <alignment horizontal="center"/>
    </xf>
    <xf numFmtId="165" fontId="8" fillId="0" borderId="0" xfId="3" applyNumberFormat="1" applyFont="1"/>
    <xf numFmtId="167" fontId="4" fillId="3" borderId="1" xfId="3" applyNumberFormat="1" applyFont="1" applyFill="1" applyBorder="1"/>
    <xf numFmtId="0" fontId="3" fillId="4" borderId="1" xfId="3" applyFont="1" applyFill="1" applyBorder="1"/>
    <xf numFmtId="0" fontId="4" fillId="0" borderId="0" xfId="3" applyFont="1" applyAlignment="1">
      <alignment horizontal="left"/>
    </xf>
    <xf numFmtId="14" fontId="4" fillId="0" borderId="0" xfId="3" applyNumberFormat="1" applyFont="1"/>
    <xf numFmtId="0" fontId="4" fillId="0" borderId="0" xfId="4" applyNumberFormat="1" applyFont="1"/>
    <xf numFmtId="0" fontId="4" fillId="0" borderId="0" xfId="1" applyNumberFormat="1" applyFont="1" applyAlignment="1">
      <alignment horizontal="left"/>
    </xf>
    <xf numFmtId="0" fontId="3" fillId="10" borderId="15" xfId="3" applyFont="1" applyFill="1" applyBorder="1"/>
    <xf numFmtId="0" fontId="4" fillId="10" borderId="15" xfId="3" applyFont="1" applyFill="1" applyBorder="1"/>
    <xf numFmtId="171" fontId="4" fillId="10" borderId="15" xfId="5" applyNumberFormat="1" applyFont="1" applyFill="1" applyBorder="1"/>
    <xf numFmtId="166" fontId="3" fillId="0" borderId="0" xfId="5" applyNumberFormat="1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3" fillId="11" borderId="1" xfId="3" applyFont="1" applyFill="1" applyBorder="1" applyAlignment="1">
      <alignment vertical="top"/>
    </xf>
    <xf numFmtId="0" fontId="3" fillId="11" borderId="1" xfId="3" applyFont="1" applyFill="1" applyBorder="1" applyAlignment="1">
      <alignment horizontal="center" vertical="top"/>
    </xf>
    <xf numFmtId="15" fontId="3" fillId="11" borderId="1" xfId="3" applyNumberFormat="1" applyFont="1" applyFill="1" applyBorder="1" applyAlignment="1">
      <alignment horizontal="right" vertical="top"/>
    </xf>
    <xf numFmtId="0" fontId="3" fillId="11" borderId="1" xfId="3" applyFont="1" applyFill="1" applyBorder="1" applyAlignment="1">
      <alignment horizontal="right" vertical="top"/>
    </xf>
    <xf numFmtId="165" fontId="4" fillId="0" borderId="0" xfId="1" applyNumberFormat="1" applyFont="1"/>
    <xf numFmtId="170" fontId="3" fillId="11" borderId="1" xfId="3" applyNumberFormat="1" applyFont="1" applyFill="1" applyBorder="1" applyAlignment="1">
      <alignment horizontal="center" vertical="top"/>
    </xf>
    <xf numFmtId="170" fontId="3" fillId="2" borderId="1" xfId="3" applyNumberFormat="1" applyFont="1" applyFill="1" applyBorder="1" applyAlignment="1">
      <alignment vertical="top"/>
    </xf>
    <xf numFmtId="170" fontId="3" fillId="2" borderId="1" xfId="3" applyNumberFormat="1" applyFont="1" applyFill="1" applyBorder="1" applyAlignment="1">
      <alignment horizontal="right" vertical="top"/>
    </xf>
    <xf numFmtId="10" fontId="8" fillId="0" borderId="0" xfId="2" applyNumberFormat="1" applyFont="1"/>
    <xf numFmtId="3" fontId="7" fillId="2" borderId="1" xfId="4" applyNumberFormat="1" applyFont="1" applyFill="1" applyBorder="1" applyAlignment="1">
      <alignment horizontal="right" vertical="top"/>
    </xf>
    <xf numFmtId="3" fontId="8" fillId="0" borderId="0" xfId="4" applyNumberFormat="1" applyFont="1"/>
    <xf numFmtId="3" fontId="8" fillId="0" borderId="0" xfId="3" applyNumberFormat="1" applyFont="1"/>
    <xf numFmtId="3" fontId="7" fillId="2" borderId="1" xfId="3" applyNumberFormat="1" applyFont="1" applyFill="1" applyBorder="1" applyAlignment="1">
      <alignment horizontal="right" vertical="top"/>
    </xf>
    <xf numFmtId="170" fontId="3" fillId="12" borderId="15" xfId="3" applyNumberFormat="1" applyFont="1" applyFill="1" applyBorder="1" applyAlignment="1">
      <alignment horizontal="center" vertical="top"/>
    </xf>
    <xf numFmtId="0" fontId="3" fillId="12" borderId="15" xfId="3" applyFont="1" applyFill="1" applyBorder="1" applyAlignment="1">
      <alignment vertical="top"/>
    </xf>
    <xf numFmtId="14" fontId="3" fillId="12" borderId="15" xfId="3" applyNumberFormat="1" applyFont="1" applyFill="1" applyBorder="1" applyAlignment="1">
      <alignment horizontal="right" vertical="top"/>
    </xf>
    <xf numFmtId="0" fontId="3" fillId="12" borderId="15" xfId="3" applyFont="1" applyFill="1" applyBorder="1" applyAlignment="1">
      <alignment horizontal="right" vertical="top"/>
    </xf>
    <xf numFmtId="165" fontId="3" fillId="12" borderId="15" xfId="4" applyNumberFormat="1" applyFont="1" applyFill="1" applyBorder="1" applyAlignment="1">
      <alignment horizontal="right" vertical="top"/>
    </xf>
    <xf numFmtId="172" fontId="0" fillId="0" borderId="0" xfId="1" applyNumberFormat="1" applyFont="1"/>
    <xf numFmtId="0" fontId="6" fillId="0" borderId="0" xfId="0" applyFont="1" applyAlignment="1">
      <alignment horizontal="center" vertical="center"/>
    </xf>
    <xf numFmtId="172" fontId="6" fillId="0" borderId="0" xfId="1" applyNumberFormat="1" applyFont="1"/>
    <xf numFmtId="173" fontId="0" fillId="0" borderId="0" xfId="0" applyNumberFormat="1"/>
    <xf numFmtId="0" fontId="6" fillId="0" borderId="0" xfId="0" applyFont="1"/>
    <xf numFmtId="0" fontId="3" fillId="13" borderId="1" xfId="3" applyFont="1" applyFill="1" applyBorder="1" applyAlignment="1">
      <alignment horizontal="left" vertical="top"/>
    </xf>
    <xf numFmtId="0" fontId="3" fillId="13" borderId="1" xfId="3" applyFont="1" applyFill="1" applyBorder="1" applyAlignment="1">
      <alignment horizontal="center" vertical="top"/>
    </xf>
    <xf numFmtId="165" fontId="3" fillId="13" borderId="1" xfId="4" applyNumberFormat="1" applyFont="1" applyFill="1" applyBorder="1" applyAlignment="1">
      <alignment horizontal="right" vertical="top"/>
    </xf>
    <xf numFmtId="0" fontId="3" fillId="14" borderId="1" xfId="3" applyFont="1" applyFill="1" applyBorder="1"/>
    <xf numFmtId="167" fontId="3" fillId="13" borderId="1" xfId="2" applyNumberFormat="1" applyFont="1" applyFill="1" applyBorder="1" applyAlignment="1">
      <alignment vertical="top"/>
    </xf>
    <xf numFmtId="0" fontId="3" fillId="13" borderId="2" xfId="3" applyFont="1" applyFill="1" applyBorder="1" applyAlignment="1"/>
    <xf numFmtId="0" fontId="3" fillId="13" borderId="3" xfId="3" applyFont="1" applyFill="1" applyBorder="1" applyAlignment="1"/>
    <xf numFmtId="3" fontId="4" fillId="0" borderId="0" xfId="5" applyNumberFormat="1" applyFont="1"/>
    <xf numFmtId="0" fontId="4" fillId="15" borderId="16" xfId="3" applyFont="1" applyFill="1" applyBorder="1"/>
    <xf numFmtId="3" fontId="3" fillId="13" borderId="1" xfId="4" applyNumberFormat="1" applyFont="1" applyFill="1" applyBorder="1" applyAlignment="1">
      <alignment horizontal="right" vertical="top"/>
    </xf>
    <xf numFmtId="3" fontId="4" fillId="0" borderId="0" xfId="4" applyNumberFormat="1" applyFont="1"/>
    <xf numFmtId="0" fontId="3" fillId="2" borderId="2" xfId="3" applyFont="1" applyFill="1" applyBorder="1" applyAlignment="1">
      <alignment horizontal="center"/>
    </xf>
    <xf numFmtId="0" fontId="3" fillId="2" borderId="3" xfId="3" applyFont="1" applyFill="1" applyBorder="1" applyAlignment="1">
      <alignment horizontal="center"/>
    </xf>
    <xf numFmtId="0" fontId="3" fillId="0" borderId="8" xfId="3" applyFont="1" applyBorder="1" applyAlignment="1">
      <alignment horizontal="center"/>
    </xf>
    <xf numFmtId="0" fontId="3" fillId="0" borderId="9" xfId="3" applyFont="1" applyBorder="1" applyAlignment="1">
      <alignment horizontal="center"/>
    </xf>
    <xf numFmtId="0" fontId="3" fillId="0" borderId="10" xfId="3" applyFont="1" applyBorder="1" applyAlignment="1">
      <alignment horizontal="center"/>
    </xf>
    <xf numFmtId="0" fontId="4" fillId="6" borderId="11" xfId="3" applyFont="1" applyFill="1" applyBorder="1" applyAlignment="1">
      <alignment horizontal="center" vertical="center" textRotation="90"/>
    </xf>
    <xf numFmtId="0" fontId="4" fillId="6" borderId="12" xfId="3" applyFont="1" applyFill="1" applyBorder="1" applyAlignment="1">
      <alignment horizontal="center" vertical="center" textRotation="90"/>
    </xf>
    <xf numFmtId="0" fontId="4" fillId="6" borderId="13" xfId="3" applyFont="1" applyFill="1" applyBorder="1" applyAlignment="1">
      <alignment horizontal="center" vertical="center" textRotation="90"/>
    </xf>
    <xf numFmtId="0" fontId="3" fillId="5" borderId="8" xfId="3" applyFont="1" applyFill="1" applyBorder="1" applyAlignment="1">
      <alignment horizontal="center"/>
    </xf>
    <xf numFmtId="0" fontId="3" fillId="5" borderId="9" xfId="3" applyFont="1" applyFill="1" applyBorder="1" applyAlignment="1">
      <alignment horizontal="center"/>
    </xf>
    <xf numFmtId="0" fontId="3" fillId="5" borderId="10" xfId="3" applyFont="1" applyFill="1" applyBorder="1" applyAlignment="1">
      <alignment horizontal="center"/>
    </xf>
    <xf numFmtId="0" fontId="3" fillId="6" borderId="11" xfId="3" applyFont="1" applyFill="1" applyBorder="1" applyAlignment="1">
      <alignment horizontal="center" vertical="center" textRotation="90"/>
    </xf>
    <xf numFmtId="0" fontId="3" fillId="6" borderId="12" xfId="3" applyFont="1" applyFill="1" applyBorder="1" applyAlignment="1">
      <alignment horizontal="center" vertical="center" textRotation="90"/>
    </xf>
    <xf numFmtId="0" fontId="3" fillId="6" borderId="13" xfId="3" applyFont="1" applyFill="1" applyBorder="1" applyAlignment="1">
      <alignment horizontal="center" vertical="center" textRotation="90"/>
    </xf>
    <xf numFmtId="0" fontId="4" fillId="5" borderId="8" xfId="3" applyFont="1" applyFill="1" applyBorder="1" applyAlignment="1">
      <alignment horizontal="center"/>
    </xf>
    <xf numFmtId="0" fontId="4" fillId="5" borderId="9" xfId="3" applyFont="1" applyFill="1" applyBorder="1" applyAlignment="1">
      <alignment horizontal="center"/>
    </xf>
    <xf numFmtId="0" fontId="4" fillId="5" borderId="10" xfId="3" applyFont="1" applyFill="1" applyBorder="1" applyAlignment="1">
      <alignment horizontal="center"/>
    </xf>
    <xf numFmtId="167" fontId="3" fillId="2" borderId="1" xfId="5" applyNumberFormat="1" applyFont="1" applyFill="1" applyBorder="1" applyAlignment="1">
      <alignment vertical="top"/>
    </xf>
    <xf numFmtId="167" fontId="4" fillId="0" borderId="0" xfId="5" applyNumberFormat="1" applyFont="1"/>
    <xf numFmtId="2" fontId="4" fillId="0" borderId="0" xfId="3" applyNumberFormat="1" applyFont="1"/>
  </cellXfs>
  <cellStyles count="7">
    <cellStyle name="Comma 2" xfId="4" xr:uid="{00000000-0005-0000-0000-000001000000}"/>
    <cellStyle name="Millares" xfId="1" builtinId="3"/>
    <cellStyle name="Normal" xfId="0" builtinId="0"/>
    <cellStyle name="Normal 2" xfId="3" xr:uid="{00000000-0005-0000-0000-000003000000}"/>
    <cellStyle name="Normal_EMPLOYEE" xfId="6" xr:uid="{00000000-0005-0000-0000-000004000000}"/>
    <cellStyle name="Percent 2" xfId="5" xr:uid="{00000000-0005-0000-0000-000006000000}"/>
    <cellStyle name="Porcentaje" xfId="2" builtinId="5"/>
  </cellStyles>
  <dxfs count="0"/>
  <tableStyles count="0" defaultTableStyle="TableStyleMedium2" defaultPivotStyle="PivotStyleLight16"/>
  <colors>
    <mruColors>
      <color rgb="FFCCFFCC"/>
      <color rgb="FF66FFFF"/>
      <color rgb="FF99FF99"/>
      <color rgb="FF66CCFF"/>
      <color rgb="FF00FF00"/>
      <color rgb="FFCCE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1356945</xdr:colOff>
      <xdr:row>14</xdr:row>
      <xdr:rowOff>35169</xdr:rowOff>
    </xdr:from>
    <xdr:to>
      <xdr:col>45</xdr:col>
      <xdr:colOff>1424352</xdr:colOff>
      <xdr:row>15</xdr:row>
      <xdr:rowOff>84992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F06F055-F7DA-4973-BFEA-159514D5C8D6}"/>
            </a:ext>
          </a:extLst>
        </xdr:cNvPr>
        <xdr:cNvSpPr/>
      </xdr:nvSpPr>
      <xdr:spPr>
        <a:xfrm>
          <a:off x="29035130" y="2584938"/>
          <a:ext cx="67407" cy="23153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1356945</xdr:colOff>
      <xdr:row>14</xdr:row>
      <xdr:rowOff>14655</xdr:rowOff>
    </xdr:from>
    <xdr:to>
      <xdr:col>45</xdr:col>
      <xdr:colOff>1424352</xdr:colOff>
      <xdr:row>15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752ACA3-94F5-4D8E-AD8C-9DD916DA8C5B}"/>
            </a:ext>
          </a:extLst>
        </xdr:cNvPr>
        <xdr:cNvSpPr/>
      </xdr:nvSpPr>
      <xdr:spPr>
        <a:xfrm>
          <a:off x="29035130" y="2564424"/>
          <a:ext cx="67407" cy="2051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1060938</xdr:colOff>
      <xdr:row>15</xdr:row>
      <xdr:rowOff>99645</xdr:rowOff>
    </xdr:from>
    <xdr:to>
      <xdr:col>45</xdr:col>
      <xdr:colOff>1122483</xdr:colOff>
      <xdr:row>16</xdr:row>
      <xdr:rowOff>164123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EB7B9A1-7937-403D-B544-C37F81DCAD54}"/>
            </a:ext>
          </a:extLst>
        </xdr:cNvPr>
        <xdr:cNvSpPr/>
      </xdr:nvSpPr>
      <xdr:spPr>
        <a:xfrm>
          <a:off x="28498800" y="2831122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181707</xdr:colOff>
      <xdr:row>8</xdr:row>
      <xdr:rowOff>111374</xdr:rowOff>
    </xdr:from>
    <xdr:to>
      <xdr:col>53</xdr:col>
      <xdr:colOff>1019907</xdr:colOff>
      <xdr:row>14</xdr:row>
      <xdr:rowOff>167056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2336A1C-E90F-4E8E-9316-102EE50505DC}"/>
            </a:ext>
          </a:extLst>
        </xdr:cNvPr>
        <xdr:cNvSpPr/>
      </xdr:nvSpPr>
      <xdr:spPr>
        <a:xfrm>
          <a:off x="29984699" y="1570897"/>
          <a:ext cx="4428393" cy="1145928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900">
              <a:sym typeface="Wingdings" panose="05000000000000000000" pitchFamily="2" charset="2"/>
            </a:rPr>
            <a:t> </a:t>
          </a:r>
          <a:r>
            <a:rPr lang="en-US" sz="900"/>
            <a:t>Includes all the capabilities of both VLOOKUP</a:t>
          </a:r>
          <a:r>
            <a:rPr lang="en-US" sz="900" baseline="0"/>
            <a:t> and HLOOKUP</a:t>
          </a:r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9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900" baseline="0"/>
            <a:t>ot limited to matching data in the left column only (VLOOKUP)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900" baseline="0"/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9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900"/>
        </a:p>
      </xdr:txBody>
    </xdr:sp>
    <xdr:clientData/>
  </xdr:twoCellAnchor>
  <xdr:twoCellAnchor>
    <xdr:from>
      <xdr:col>45</xdr:col>
      <xdr:colOff>1052146</xdr:colOff>
      <xdr:row>18</xdr:row>
      <xdr:rowOff>82060</xdr:rowOff>
    </xdr:from>
    <xdr:to>
      <xdr:col>45</xdr:col>
      <xdr:colOff>1113691</xdr:colOff>
      <xdr:row>19</xdr:row>
      <xdr:rowOff>146538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8E78647-FF9A-4DEA-AA43-4B89F3A54AC6}"/>
            </a:ext>
          </a:extLst>
        </xdr:cNvPr>
        <xdr:cNvSpPr/>
      </xdr:nvSpPr>
      <xdr:spPr>
        <a:xfrm>
          <a:off x="28490008" y="3358660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44</xdr:col>
      <xdr:colOff>82061</xdr:colOff>
      <xdr:row>15</xdr:row>
      <xdr:rowOff>61546</xdr:rowOff>
    </xdr:from>
    <xdr:to>
      <xdr:col>48</xdr:col>
      <xdr:colOff>231530</xdr:colOff>
      <xdr:row>20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EE54D-A5A0-442C-A15B-9B86FCB77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29" t="53501" r="24889" b="16829"/>
        <a:stretch/>
      </xdr:blipFill>
      <xdr:spPr>
        <a:xfrm>
          <a:off x="26966007" y="2793023"/>
          <a:ext cx="3103685" cy="88509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84992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F8A7BE8-518D-4C5B-8565-6EF36188BB9E}"/>
            </a:ext>
          </a:extLst>
        </xdr:cNvPr>
        <xdr:cNvSpPr/>
      </xdr:nvSpPr>
      <xdr:spPr>
        <a:xfrm>
          <a:off x="29291865" y="2599299"/>
          <a:ext cx="67407" cy="23270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2AC4C16-7B25-4F40-9315-6760186CDF56}"/>
            </a:ext>
          </a:extLst>
        </xdr:cNvPr>
        <xdr:cNvSpPr/>
      </xdr:nvSpPr>
      <xdr:spPr>
        <a:xfrm>
          <a:off x="29291865" y="2578785"/>
          <a:ext cx="67407" cy="206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131883</xdr:colOff>
      <xdr:row>7</xdr:row>
      <xdr:rowOff>105511</xdr:rowOff>
    </xdr:from>
    <xdr:to>
      <xdr:col>7</xdr:col>
      <xdr:colOff>635978</xdr:colOff>
      <xdr:row>15</xdr:row>
      <xdr:rowOff>102577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4563555-82FA-4283-9EF1-5F8B4CBF47A5}"/>
            </a:ext>
          </a:extLst>
        </xdr:cNvPr>
        <xdr:cNvSpPr/>
      </xdr:nvSpPr>
      <xdr:spPr>
        <a:xfrm>
          <a:off x="131883" y="1377465"/>
          <a:ext cx="6412526" cy="1450727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1200">
              <a:sym typeface="Wingdings" panose="05000000000000000000" pitchFamily="2" charset="2"/>
            </a:rPr>
            <a:t> </a:t>
          </a:r>
          <a:r>
            <a:rPr lang="en-US" sz="1200"/>
            <a:t>Includes all the capabilities of both VLOOKUP</a:t>
          </a:r>
          <a:r>
            <a:rPr lang="en-US" sz="1200" baseline="0"/>
            <a:t> and HLOOKUP</a:t>
          </a:r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12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1200" baseline="0"/>
            <a:t>ot limited to matching data in the left column only (VLOOKUP)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1200" baseline="0"/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12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autoPageBreaks="0"/>
  </sheetPr>
  <dimension ref="A1:BE742"/>
  <sheetViews>
    <sheetView zoomScale="130" zoomScaleNormal="130" zoomScaleSheetLayoutView="100" zoomScalePageLayoutView="115" workbookViewId="0"/>
  </sheetViews>
  <sheetFormatPr baseColWidth="10" defaultColWidth="19.88671875" defaultRowHeight="14.4" x14ac:dyDescent="0.3"/>
  <cols>
    <col min="1" max="1" width="11.44140625" style="2" customWidth="1"/>
    <col min="2" max="2" width="15.88671875" style="2" customWidth="1"/>
    <col min="3" max="3" width="9.109375" style="2" customWidth="1"/>
    <col min="4" max="4" width="8.88671875" style="61" bestFit="1" customWidth="1"/>
    <col min="5" max="5" width="7.6640625" style="62" customWidth="1"/>
    <col min="6" max="6" width="7.44140625" style="2" customWidth="1"/>
    <col min="7" max="7" width="8.88671875" style="2" bestFit="1" customWidth="1"/>
    <col min="8" max="8" width="5.109375" style="2" bestFit="1" customWidth="1"/>
    <col min="9" max="9" width="9.109375" style="2" customWidth="1"/>
    <col min="10" max="10" width="2.33203125" style="2" customWidth="1"/>
    <col min="11" max="11" width="6.5546875" style="2" customWidth="1"/>
    <col min="12" max="19" width="7.5546875" style="2" bestFit="1" customWidth="1"/>
    <col min="20" max="24" width="8.6640625" style="2" bestFit="1" customWidth="1"/>
    <col min="25" max="25" width="6.6640625" style="2" customWidth="1"/>
    <col min="26" max="26" width="11" style="2" bestFit="1" customWidth="1"/>
    <col min="27" max="27" width="16" style="2" bestFit="1" customWidth="1"/>
    <col min="28" max="28" width="8.5546875" style="2" bestFit="1" customWidth="1"/>
    <col min="29" max="29" width="4.109375" style="2" bestFit="1" customWidth="1"/>
    <col min="30" max="30" width="12.88671875" style="2" customWidth="1"/>
    <col min="31" max="31" width="19.109375" style="2" bestFit="1" customWidth="1"/>
    <col min="32" max="32" width="11" style="2" bestFit="1" customWidth="1"/>
    <col min="33" max="33" width="9.5546875" style="2" bestFit="1" customWidth="1"/>
    <col min="34" max="34" width="5.33203125" style="2" bestFit="1" customWidth="1"/>
    <col min="35" max="35" width="5.88671875" style="2" bestFit="1" customWidth="1"/>
    <col min="36" max="36" width="19.88671875" style="2" customWidth="1"/>
    <col min="37" max="40" width="3.44140625" style="2" customWidth="1"/>
    <col min="41" max="41" width="3.33203125" style="2" customWidth="1"/>
    <col min="42" max="42" width="17" style="2" bestFit="1" customWidth="1"/>
    <col min="43" max="43" width="11.33203125" style="2" bestFit="1" customWidth="1"/>
    <col min="44" max="44" width="8.33203125" style="2" bestFit="1" customWidth="1"/>
    <col min="45" max="45" width="7.5546875" style="38" bestFit="1" customWidth="1"/>
    <col min="46" max="46" width="19.88671875" style="2"/>
    <col min="47" max="47" width="8.33203125" bestFit="1" customWidth="1"/>
    <col min="48" max="48" width="5" style="2" bestFit="1" customWidth="1"/>
    <col min="49" max="49" width="7.109375" style="15" bestFit="1" customWidth="1"/>
    <col min="51" max="52" width="10" style="2" bestFit="1" customWidth="1"/>
    <col min="53" max="53" width="2.6640625" bestFit="1" customWidth="1"/>
    <col min="54" max="54" width="16.6640625" customWidth="1"/>
    <col min="55" max="55" width="16" style="2" bestFit="1" customWidth="1"/>
    <col min="56" max="56" width="10" style="2" bestFit="1" customWidth="1"/>
    <col min="57" max="57" width="13.88671875" style="2" bestFit="1" customWidth="1"/>
    <col min="58" max="16384" width="19.88671875" style="2"/>
  </cols>
  <sheetData>
    <row r="1" spans="1:57" x14ac:dyDescent="0.3">
      <c r="A1" s="51" t="s">
        <v>895</v>
      </c>
      <c r="B1" s="52" t="s">
        <v>0</v>
      </c>
      <c r="C1" s="51" t="s">
        <v>6</v>
      </c>
      <c r="D1" s="53" t="s">
        <v>5</v>
      </c>
      <c r="E1" s="54" t="s">
        <v>7</v>
      </c>
      <c r="G1" s="55">
        <v>0</v>
      </c>
      <c r="H1" s="56">
        <v>0</v>
      </c>
      <c r="Z1" s="51" t="s">
        <v>895</v>
      </c>
      <c r="AA1" s="52" t="s">
        <v>0</v>
      </c>
      <c r="AB1" s="64" t="s">
        <v>5</v>
      </c>
      <c r="AC1" s="51" t="s">
        <v>9</v>
      </c>
      <c r="AD1" s="5"/>
      <c r="AE1" s="87" t="s">
        <v>1</v>
      </c>
      <c r="AF1" s="88" t="s">
        <v>895</v>
      </c>
      <c r="AG1" s="89" t="s">
        <v>3</v>
      </c>
      <c r="AH1" s="90" t="s">
        <v>4</v>
      </c>
      <c r="AI1" s="90" t="s">
        <v>5</v>
      </c>
      <c r="AP1" s="110" t="s">
        <v>0</v>
      </c>
      <c r="AQ1" s="111" t="s">
        <v>895</v>
      </c>
      <c r="AR1" s="112" t="s">
        <v>5</v>
      </c>
      <c r="AS1" s="114" t="s">
        <v>7</v>
      </c>
      <c r="AT1" s="65"/>
      <c r="AU1" s="55">
        <v>0</v>
      </c>
      <c r="AV1" s="56">
        <v>0</v>
      </c>
      <c r="AZ1" s="115" t="s">
        <v>806</v>
      </c>
      <c r="BA1" s="116"/>
      <c r="BC1" s="113" t="s">
        <v>8</v>
      </c>
      <c r="BD1" s="113" t="s">
        <v>807</v>
      </c>
      <c r="BE1" s="113" t="s">
        <v>808</v>
      </c>
    </row>
    <row r="2" spans="1:57" x14ac:dyDescent="0.3">
      <c r="A2" s="60">
        <v>247003062</v>
      </c>
      <c r="B2" s="2" t="s">
        <v>10</v>
      </c>
      <c r="C2" s="18">
        <v>1</v>
      </c>
      <c r="D2" s="61">
        <v>63981</v>
      </c>
      <c r="F2" s="62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  <c r="Z2" s="60">
        <v>812007524</v>
      </c>
      <c r="AA2" s="2" t="s">
        <v>629</v>
      </c>
      <c r="AB2" s="3">
        <v>68370</v>
      </c>
      <c r="AC2" s="18">
        <v>5</v>
      </c>
      <c r="AD2" s="32"/>
      <c r="AE2" s="2" t="s">
        <v>234</v>
      </c>
      <c r="AF2" s="60" t="s">
        <v>1540</v>
      </c>
      <c r="AG2" s="22">
        <v>36305</v>
      </c>
      <c r="AH2" s="3">
        <f t="shared" ref="AH2:AH13" ca="1" si="0">DATEDIF(AG2,TODAY(),"Y")</f>
        <v>21</v>
      </c>
      <c r="AP2" s="2" t="s">
        <v>796</v>
      </c>
      <c r="AQ2" s="60">
        <v>282001078</v>
      </c>
      <c r="AR2" s="3">
        <v>64387</v>
      </c>
      <c r="AU2" s="57">
        <v>5000</v>
      </c>
      <c r="AV2" s="76">
        <v>0.01</v>
      </c>
      <c r="AZ2" s="26" t="s">
        <v>809</v>
      </c>
      <c r="BA2" s="27">
        <v>99</v>
      </c>
      <c r="BC2" s="28" t="s">
        <v>810</v>
      </c>
      <c r="BD2" s="2" t="s">
        <v>811</v>
      </c>
    </row>
    <row r="3" spans="1:57" x14ac:dyDescent="0.3">
      <c r="A3" s="60">
        <v>760001779</v>
      </c>
      <c r="B3" s="2" t="s">
        <v>14</v>
      </c>
      <c r="C3" s="18">
        <v>4</v>
      </c>
      <c r="D3" s="61">
        <v>60915</v>
      </c>
      <c r="F3" s="62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  <c r="Z3" s="60">
        <v>779004027</v>
      </c>
      <c r="AA3" s="2" t="s">
        <v>638</v>
      </c>
      <c r="AB3" s="3">
        <v>55164</v>
      </c>
      <c r="AC3" s="18">
        <v>0</v>
      </c>
      <c r="AD3" s="5"/>
      <c r="AE3" s="2" t="s">
        <v>386</v>
      </c>
      <c r="AF3" s="60" t="s">
        <v>1541</v>
      </c>
      <c r="AG3" s="63">
        <v>40313</v>
      </c>
      <c r="AH3" s="3">
        <f t="shared" ca="1" si="0"/>
        <v>10</v>
      </c>
      <c r="AP3" s="2" t="s">
        <v>433</v>
      </c>
      <c r="AQ3" s="60">
        <v>683003709</v>
      </c>
      <c r="AR3" s="3">
        <v>95336</v>
      </c>
      <c r="AU3" s="57">
        <v>25000</v>
      </c>
      <c r="AV3" s="76">
        <v>1.4999999999999999E-2</v>
      </c>
      <c r="AZ3" s="26" t="s">
        <v>812</v>
      </c>
      <c r="BA3" s="27">
        <v>92</v>
      </c>
      <c r="BC3" s="28" t="s">
        <v>813</v>
      </c>
      <c r="BD3" s="2" t="s">
        <v>814</v>
      </c>
    </row>
    <row r="4" spans="1:57" x14ac:dyDescent="0.3">
      <c r="A4" s="60">
        <v>801002360</v>
      </c>
      <c r="B4" s="2" t="s">
        <v>1589</v>
      </c>
      <c r="C4" s="18">
        <v>5</v>
      </c>
      <c r="D4" s="61">
        <v>97071</v>
      </c>
      <c r="G4" s="57">
        <v>35000</v>
      </c>
      <c r="H4" s="76">
        <v>0.02</v>
      </c>
      <c r="Z4" s="60">
        <v>553006436</v>
      </c>
      <c r="AA4" s="2" t="s">
        <v>187</v>
      </c>
      <c r="AB4" s="3">
        <v>55593</v>
      </c>
      <c r="AC4" s="18">
        <v>0</v>
      </c>
      <c r="AD4" s="5"/>
      <c r="AE4" s="2" t="s">
        <v>623</v>
      </c>
      <c r="AF4" s="60" t="s">
        <v>1542</v>
      </c>
      <c r="AG4" s="22">
        <v>40486</v>
      </c>
      <c r="AH4" s="3">
        <f t="shared" ca="1" si="0"/>
        <v>9</v>
      </c>
      <c r="AP4" s="2" t="s">
        <v>1039</v>
      </c>
      <c r="AQ4" s="60">
        <v>176006080</v>
      </c>
      <c r="AR4" s="3">
        <v>71460</v>
      </c>
      <c r="AU4" s="57">
        <v>35000</v>
      </c>
      <c r="AV4" s="76">
        <v>0.02</v>
      </c>
      <c r="AZ4" s="26" t="s">
        <v>815</v>
      </c>
      <c r="BA4" s="27">
        <v>85</v>
      </c>
      <c r="BC4" s="28" t="s">
        <v>816</v>
      </c>
      <c r="BD4" s="2" t="s">
        <v>814</v>
      </c>
    </row>
    <row r="5" spans="1:57" x14ac:dyDescent="0.3">
      <c r="A5" s="60">
        <v>749007626</v>
      </c>
      <c r="B5" s="2" t="s">
        <v>20</v>
      </c>
      <c r="C5" s="18">
        <v>2</v>
      </c>
      <c r="D5" s="61">
        <v>115421</v>
      </c>
      <c r="F5" s="62"/>
      <c r="G5" s="57">
        <v>45000</v>
      </c>
      <c r="H5" s="76">
        <v>2.5000000000000001E-2</v>
      </c>
      <c r="K5" s="82" t="s">
        <v>833</v>
      </c>
      <c r="L5" s="83">
        <v>0</v>
      </c>
      <c r="M5" s="83">
        <v>1</v>
      </c>
      <c r="N5" s="83">
        <v>2</v>
      </c>
      <c r="O5" s="83">
        <v>3</v>
      </c>
      <c r="P5" s="83">
        <v>4</v>
      </c>
      <c r="Q5" s="83">
        <v>5</v>
      </c>
      <c r="R5" s="83">
        <v>6</v>
      </c>
      <c r="S5" s="83">
        <v>7</v>
      </c>
      <c r="Z5" s="60">
        <v>115005453</v>
      </c>
      <c r="AA5" s="2" t="s">
        <v>624</v>
      </c>
      <c r="AB5" s="3">
        <v>52306</v>
      </c>
      <c r="AC5" s="18">
        <v>0</v>
      </c>
      <c r="AD5" s="5"/>
      <c r="AE5" s="2" t="s">
        <v>697</v>
      </c>
      <c r="AF5" s="60" t="s">
        <v>1543</v>
      </c>
      <c r="AG5" s="22">
        <v>39283</v>
      </c>
      <c r="AH5" s="3">
        <f t="shared" ca="1" si="0"/>
        <v>13</v>
      </c>
      <c r="AP5" s="2" t="s">
        <v>1601</v>
      </c>
      <c r="AQ5" s="60">
        <v>687007932</v>
      </c>
      <c r="AR5" s="3">
        <v>45391</v>
      </c>
      <c r="AU5" s="57">
        <v>45000</v>
      </c>
      <c r="AV5" s="76">
        <v>2.5000000000000001E-2</v>
      </c>
      <c r="AZ5" s="26" t="s">
        <v>814</v>
      </c>
      <c r="BA5" s="27">
        <v>78</v>
      </c>
      <c r="BC5" s="28" t="s">
        <v>817</v>
      </c>
      <c r="BD5" s="2" t="s">
        <v>815</v>
      </c>
    </row>
    <row r="6" spans="1:57" x14ac:dyDescent="0.3">
      <c r="A6" s="60">
        <v>350007898</v>
      </c>
      <c r="B6" s="2" t="s">
        <v>23</v>
      </c>
      <c r="C6" s="18">
        <v>2</v>
      </c>
      <c r="D6" s="61">
        <v>115547</v>
      </c>
      <c r="F6" s="62"/>
      <c r="G6" s="57">
        <v>55000</v>
      </c>
      <c r="H6" s="76">
        <v>0.03</v>
      </c>
      <c r="K6" s="83" t="s">
        <v>837</v>
      </c>
      <c r="L6" s="84">
        <v>9.75E-3</v>
      </c>
      <c r="M6" s="84">
        <v>8.0000000000000002E-3</v>
      </c>
      <c r="N6" s="84">
        <v>6.0000000000000001E-3</v>
      </c>
      <c r="O6" s="84">
        <v>5.0000000000000001E-3</v>
      </c>
      <c r="P6" s="84">
        <v>4.0000000000000001E-3</v>
      </c>
      <c r="Q6" s="84">
        <v>3.0000000000000001E-3</v>
      </c>
      <c r="R6" s="84">
        <v>2E-3</v>
      </c>
      <c r="S6" s="84">
        <v>2E-3</v>
      </c>
      <c r="Z6" s="60">
        <v>186000986</v>
      </c>
      <c r="AA6" s="2" t="s">
        <v>657</v>
      </c>
      <c r="AB6" s="3">
        <v>61979</v>
      </c>
      <c r="AC6" s="18">
        <v>4</v>
      </c>
      <c r="AD6" s="5"/>
      <c r="AE6" s="2" t="s">
        <v>534</v>
      </c>
      <c r="AF6" s="60" t="s">
        <v>1544</v>
      </c>
      <c r="AG6" s="22">
        <v>40878</v>
      </c>
      <c r="AH6" s="3">
        <f t="shared" ca="1" si="0"/>
        <v>8</v>
      </c>
      <c r="AP6" s="2" t="s">
        <v>335</v>
      </c>
      <c r="AQ6" s="60">
        <v>602005059</v>
      </c>
      <c r="AR6" s="3">
        <v>121090</v>
      </c>
      <c r="AU6" s="57">
        <v>55000</v>
      </c>
      <c r="AV6" s="76">
        <v>0.03</v>
      </c>
      <c r="AZ6" s="26" t="s">
        <v>811</v>
      </c>
      <c r="BA6" s="27">
        <v>71</v>
      </c>
      <c r="BC6" s="28" t="s">
        <v>818</v>
      </c>
      <c r="BD6" s="2" t="s">
        <v>819</v>
      </c>
    </row>
    <row r="7" spans="1:57" x14ac:dyDescent="0.3">
      <c r="A7" s="60">
        <v>122009650</v>
      </c>
      <c r="B7" s="2" t="s">
        <v>25</v>
      </c>
      <c r="C7" s="18">
        <v>2</v>
      </c>
      <c r="D7" s="61">
        <v>69212</v>
      </c>
      <c r="F7" s="62"/>
      <c r="G7" s="57">
        <v>65000</v>
      </c>
      <c r="H7" s="76">
        <v>3.5000000000000003E-2</v>
      </c>
      <c r="K7" s="83" t="s">
        <v>840</v>
      </c>
      <c r="L7" s="84">
        <v>1.3500000000000002E-2</v>
      </c>
      <c r="M7" s="84">
        <v>1.0999999999999999E-2</v>
      </c>
      <c r="N7" s="84">
        <v>9.0000000000000011E-3</v>
      </c>
      <c r="O7" s="84">
        <v>7.0000000000000001E-3</v>
      </c>
      <c r="P7" s="84">
        <v>6.0000000000000001E-3</v>
      </c>
      <c r="Q7" s="84">
        <v>5.0000000000000001E-3</v>
      </c>
      <c r="R7" s="84">
        <v>4.0000000000000001E-3</v>
      </c>
      <c r="S7" s="84">
        <v>3.0000000000000001E-3</v>
      </c>
      <c r="Z7" s="60">
        <v>863009097</v>
      </c>
      <c r="AA7" s="2" t="s">
        <v>390</v>
      </c>
      <c r="AB7" s="3">
        <v>85241</v>
      </c>
      <c r="AC7" s="18">
        <v>4</v>
      </c>
      <c r="AD7" s="5"/>
      <c r="AE7" s="2" t="s">
        <v>534</v>
      </c>
      <c r="AF7" s="60" t="s">
        <v>1545</v>
      </c>
      <c r="AG7" s="22">
        <v>37526</v>
      </c>
      <c r="AH7" s="3">
        <f t="shared" ca="1" si="0"/>
        <v>17</v>
      </c>
      <c r="AP7" s="2" t="s">
        <v>366</v>
      </c>
      <c r="AQ7" s="60">
        <v>729000230</v>
      </c>
      <c r="AR7" s="3">
        <v>48168</v>
      </c>
      <c r="AU7" s="57">
        <v>65000</v>
      </c>
      <c r="AV7" s="76">
        <v>3.5000000000000003E-2</v>
      </c>
      <c r="AZ7" s="26" t="s">
        <v>819</v>
      </c>
      <c r="BA7" s="27">
        <v>65</v>
      </c>
      <c r="BC7" s="28" t="s">
        <v>820</v>
      </c>
      <c r="BD7" s="2" t="s">
        <v>814</v>
      </c>
    </row>
    <row r="8" spans="1:57" ht="15" thickBot="1" x14ac:dyDescent="0.35">
      <c r="A8" s="60">
        <v>681005012</v>
      </c>
      <c r="B8" s="2" t="s">
        <v>803</v>
      </c>
      <c r="C8" s="18">
        <v>1</v>
      </c>
      <c r="D8" s="61">
        <v>120198</v>
      </c>
      <c r="F8" s="62"/>
      <c r="G8" s="57">
        <v>75000</v>
      </c>
      <c r="H8" s="76">
        <v>0.04</v>
      </c>
      <c r="K8" s="83" t="s">
        <v>843</v>
      </c>
      <c r="L8" s="84">
        <v>1.0499999999999999E-2</v>
      </c>
      <c r="M8" s="84">
        <v>8.0000000000000002E-3</v>
      </c>
      <c r="N8" s="84">
        <v>6.0000000000000001E-3</v>
      </c>
      <c r="O8" s="84">
        <v>5.0000000000000001E-3</v>
      </c>
      <c r="P8" s="84">
        <v>4.0000000000000001E-3</v>
      </c>
      <c r="Q8" s="84">
        <v>3.0000000000000001E-3</v>
      </c>
      <c r="R8" s="84">
        <v>2E-3</v>
      </c>
      <c r="S8" s="84">
        <v>2E-3</v>
      </c>
      <c r="Z8" s="60">
        <v>584008457</v>
      </c>
      <c r="AA8" s="2" t="s">
        <v>265</v>
      </c>
      <c r="AB8" s="3">
        <v>44469</v>
      </c>
      <c r="AC8" s="18">
        <v>0</v>
      </c>
      <c r="AD8" s="5"/>
      <c r="AE8" s="2" t="s">
        <v>697</v>
      </c>
      <c r="AF8" s="60" t="s">
        <v>1546</v>
      </c>
      <c r="AG8" s="22">
        <v>36918</v>
      </c>
      <c r="AH8" s="3">
        <f t="shared" ca="1" si="0"/>
        <v>19</v>
      </c>
      <c r="AP8" s="2" t="s">
        <v>178</v>
      </c>
      <c r="AQ8" s="60">
        <v>304006415</v>
      </c>
      <c r="AR8" s="3">
        <v>99842</v>
      </c>
      <c r="AU8" s="57">
        <v>75000</v>
      </c>
      <c r="AV8" s="76">
        <v>0.04</v>
      </c>
      <c r="AZ8" s="29" t="s">
        <v>821</v>
      </c>
      <c r="BA8" s="30">
        <v>50</v>
      </c>
      <c r="BC8" s="28" t="s">
        <v>822</v>
      </c>
      <c r="BD8" s="2" t="s">
        <v>812</v>
      </c>
    </row>
    <row r="9" spans="1:57" x14ac:dyDescent="0.3">
      <c r="A9" s="60">
        <v>959004354</v>
      </c>
      <c r="B9" s="2" t="s">
        <v>28</v>
      </c>
      <c r="C9" s="18">
        <v>5</v>
      </c>
      <c r="D9" s="61">
        <v>107635</v>
      </c>
      <c r="F9" s="62"/>
      <c r="G9" s="57">
        <v>85000</v>
      </c>
      <c r="H9" s="76">
        <v>4.4999999999999998E-2</v>
      </c>
      <c r="K9" s="83" t="s">
        <v>848</v>
      </c>
      <c r="L9" s="84">
        <v>9.0000000000000011E-3</v>
      </c>
      <c r="M9" s="84">
        <v>7.0000000000000001E-3</v>
      </c>
      <c r="N9" s="84">
        <v>6.0000000000000001E-3</v>
      </c>
      <c r="O9" s="84">
        <v>5.0000000000000001E-3</v>
      </c>
      <c r="P9" s="84">
        <v>4.0000000000000001E-3</v>
      </c>
      <c r="Q9" s="84">
        <v>3.0000000000000001E-3</v>
      </c>
      <c r="R9" s="84">
        <v>2E-3</v>
      </c>
      <c r="S9" s="84">
        <v>2E-3</v>
      </c>
      <c r="Z9" s="60">
        <v>496000423</v>
      </c>
      <c r="AA9" s="2" t="s">
        <v>161</v>
      </c>
      <c r="AB9" s="3">
        <v>99925</v>
      </c>
      <c r="AC9" s="18">
        <v>6</v>
      </c>
      <c r="AD9" s="5"/>
      <c r="AE9" s="2" t="s">
        <v>26</v>
      </c>
      <c r="AF9" s="60" t="s">
        <v>1547</v>
      </c>
      <c r="AG9" s="22">
        <v>38751</v>
      </c>
      <c r="AH9" s="3">
        <f t="shared" ca="1" si="0"/>
        <v>14</v>
      </c>
      <c r="AP9" s="2" t="s">
        <v>573</v>
      </c>
      <c r="AQ9" s="60">
        <v>856004028</v>
      </c>
      <c r="AR9" s="3">
        <v>108185</v>
      </c>
      <c r="AU9" s="57">
        <v>85000</v>
      </c>
      <c r="AV9" s="76">
        <v>4.4999999999999998E-2</v>
      </c>
      <c r="BC9" s="28" t="s">
        <v>1033</v>
      </c>
      <c r="BD9" s="2" t="s">
        <v>819</v>
      </c>
    </row>
    <row r="10" spans="1:57" x14ac:dyDescent="0.3">
      <c r="A10" s="60">
        <v>950000069</v>
      </c>
      <c r="B10" s="2" t="s">
        <v>29</v>
      </c>
      <c r="C10" s="18">
        <v>1</v>
      </c>
      <c r="D10" s="61">
        <v>113020</v>
      </c>
      <c r="G10" s="57">
        <v>95000</v>
      </c>
      <c r="H10" s="76">
        <v>0.05</v>
      </c>
      <c r="K10" s="83" t="s">
        <v>851</v>
      </c>
      <c r="L10" s="84">
        <v>1.4249999999999999E-2</v>
      </c>
      <c r="M10" s="84">
        <v>1.0999999999999999E-2</v>
      </c>
      <c r="N10" s="84">
        <v>9.0000000000000011E-3</v>
      </c>
      <c r="O10" s="84">
        <v>7.0000000000000001E-3</v>
      </c>
      <c r="P10" s="84">
        <v>6.0000000000000001E-3</v>
      </c>
      <c r="Q10" s="84">
        <v>5.0000000000000001E-3</v>
      </c>
      <c r="R10" s="84">
        <v>4.0000000000000001E-3</v>
      </c>
      <c r="S10" s="84">
        <v>3.0000000000000001E-3</v>
      </c>
      <c r="Z10" s="60">
        <v>920007636</v>
      </c>
      <c r="AA10" s="2" t="s">
        <v>503</v>
      </c>
      <c r="AB10" s="3">
        <v>121677</v>
      </c>
      <c r="AC10" s="18">
        <v>4</v>
      </c>
      <c r="AD10" s="5"/>
      <c r="AE10" s="2" t="s">
        <v>534</v>
      </c>
      <c r="AF10" s="60" t="s">
        <v>1548</v>
      </c>
      <c r="AG10" s="22">
        <v>36195</v>
      </c>
      <c r="AH10" s="3">
        <f t="shared" ca="1" si="0"/>
        <v>21</v>
      </c>
      <c r="AP10" s="2" t="s">
        <v>1602</v>
      </c>
      <c r="AQ10" s="60">
        <v>183004601</v>
      </c>
      <c r="AR10" s="3">
        <v>65688</v>
      </c>
      <c r="AU10" s="57">
        <v>95000</v>
      </c>
      <c r="AV10" s="76">
        <v>0.05</v>
      </c>
      <c r="BC10" s="28" t="s">
        <v>823</v>
      </c>
      <c r="BD10" s="2" t="s">
        <v>812</v>
      </c>
    </row>
    <row r="11" spans="1:57" x14ac:dyDescent="0.3">
      <c r="A11" s="60">
        <v>525008270</v>
      </c>
      <c r="B11" s="2" t="s">
        <v>31</v>
      </c>
      <c r="C11" s="18">
        <v>4</v>
      </c>
      <c r="D11" s="61">
        <v>82341</v>
      </c>
      <c r="G11" s="57">
        <v>105000</v>
      </c>
      <c r="H11" s="76">
        <v>5.5E-2</v>
      </c>
      <c r="K11" s="83" t="s">
        <v>855</v>
      </c>
      <c r="L11" s="84">
        <v>1.0800000000000001E-2</v>
      </c>
      <c r="M11" s="84">
        <v>9.0000000000000011E-3</v>
      </c>
      <c r="N11" s="84">
        <v>7.0000000000000001E-3</v>
      </c>
      <c r="O11" s="84">
        <v>6.0000000000000001E-3</v>
      </c>
      <c r="P11" s="84">
        <v>5.0000000000000001E-3</v>
      </c>
      <c r="Q11" s="84">
        <v>4.0000000000000001E-3</v>
      </c>
      <c r="R11" s="84">
        <v>3.0000000000000001E-3</v>
      </c>
      <c r="S11" s="84">
        <v>2E-3</v>
      </c>
      <c r="Z11" s="60">
        <v>296005860</v>
      </c>
      <c r="AA11" s="2" t="s">
        <v>634</v>
      </c>
      <c r="AB11" s="3">
        <v>86617</v>
      </c>
      <c r="AC11" s="18">
        <v>3</v>
      </c>
      <c r="AD11" s="5"/>
      <c r="AE11" s="2" t="s">
        <v>81</v>
      </c>
      <c r="AF11" s="60" t="s">
        <v>1549</v>
      </c>
      <c r="AG11" s="22">
        <v>39379</v>
      </c>
      <c r="AH11" s="3">
        <f t="shared" ca="1" si="0"/>
        <v>12</v>
      </c>
      <c r="AP11" s="2" t="s">
        <v>799</v>
      </c>
      <c r="AQ11" s="60">
        <v>450001599</v>
      </c>
      <c r="AR11" s="3">
        <v>54080</v>
      </c>
      <c r="AU11" s="57">
        <v>105000</v>
      </c>
      <c r="AV11" s="76">
        <v>5.5E-2</v>
      </c>
      <c r="BC11" s="28" t="s">
        <v>824</v>
      </c>
      <c r="BD11" s="2" t="s">
        <v>812</v>
      </c>
    </row>
    <row r="12" spans="1:57" x14ac:dyDescent="0.3">
      <c r="A12" s="60">
        <v>810006566</v>
      </c>
      <c r="B12" s="2" t="s">
        <v>33</v>
      </c>
      <c r="C12" s="18">
        <v>3</v>
      </c>
      <c r="D12" s="61">
        <v>98598</v>
      </c>
      <c r="G12" s="57">
        <v>115000</v>
      </c>
      <c r="H12" s="76">
        <v>0.06</v>
      </c>
      <c r="K12" s="83" t="s">
        <v>854</v>
      </c>
      <c r="L12" s="84">
        <v>1.2E-2</v>
      </c>
      <c r="M12" s="84">
        <v>0.01</v>
      </c>
      <c r="N12" s="84">
        <v>8.0000000000000002E-3</v>
      </c>
      <c r="O12" s="84">
        <v>6.0000000000000001E-3</v>
      </c>
      <c r="P12" s="84">
        <v>5.0000000000000001E-3</v>
      </c>
      <c r="Q12" s="84">
        <v>4.0000000000000001E-3</v>
      </c>
      <c r="R12" s="84">
        <v>3.0000000000000001E-3</v>
      </c>
      <c r="S12" s="84">
        <v>2E-3</v>
      </c>
      <c r="Z12" s="60">
        <v>567002033</v>
      </c>
      <c r="AA12" s="2" t="s">
        <v>1039</v>
      </c>
      <c r="AB12" s="3">
        <v>59840</v>
      </c>
      <c r="AC12" s="18">
        <v>6</v>
      </c>
      <c r="AD12" s="5"/>
      <c r="AE12" s="2" t="s">
        <v>186</v>
      </c>
      <c r="AF12" s="60" t="s">
        <v>1550</v>
      </c>
      <c r="AG12" s="22">
        <v>40366</v>
      </c>
      <c r="AH12" s="3">
        <f t="shared" ca="1" si="0"/>
        <v>10</v>
      </c>
      <c r="AP12" s="2" t="s">
        <v>1603</v>
      </c>
      <c r="AQ12" s="60">
        <v>125003650</v>
      </c>
      <c r="AR12" s="3">
        <v>83005</v>
      </c>
      <c r="AU12" s="57">
        <v>115000</v>
      </c>
      <c r="AV12" s="76">
        <v>0.06</v>
      </c>
      <c r="BC12" s="28" t="s">
        <v>825</v>
      </c>
      <c r="BD12" s="2" t="s">
        <v>809</v>
      </c>
    </row>
    <row r="13" spans="1:57" x14ac:dyDescent="0.3">
      <c r="A13" s="60">
        <v>564002529</v>
      </c>
      <c r="B13" s="2" t="s">
        <v>35</v>
      </c>
      <c r="C13" s="18">
        <v>4</v>
      </c>
      <c r="D13" s="61">
        <v>46350</v>
      </c>
      <c r="F13" s="62"/>
      <c r="G13" s="57">
        <v>125000</v>
      </c>
      <c r="H13" s="76">
        <v>6.5000000000000002E-2</v>
      </c>
      <c r="Z13" s="60">
        <v>176006080</v>
      </c>
      <c r="AA13" s="2" t="s">
        <v>582</v>
      </c>
      <c r="AB13" s="3">
        <v>71460</v>
      </c>
      <c r="AC13" s="18">
        <v>0</v>
      </c>
      <c r="AD13" s="5"/>
      <c r="AE13" s="2" t="s">
        <v>623</v>
      </c>
      <c r="AF13" s="60" t="s">
        <v>1551</v>
      </c>
      <c r="AG13" s="22">
        <v>39141</v>
      </c>
      <c r="AH13" s="3">
        <f t="shared" ca="1" si="0"/>
        <v>13</v>
      </c>
      <c r="AP13" s="2" t="s">
        <v>715</v>
      </c>
      <c r="AQ13" s="60">
        <v>225002266</v>
      </c>
      <c r="AR13" s="3">
        <v>47052</v>
      </c>
      <c r="AU13" s="57">
        <v>125000</v>
      </c>
      <c r="AV13" s="76">
        <v>6.5000000000000002E-2</v>
      </c>
      <c r="BC13" s="28" t="s">
        <v>826</v>
      </c>
      <c r="BD13" s="2" t="s">
        <v>819</v>
      </c>
    </row>
    <row r="14" spans="1:57" x14ac:dyDescent="0.3">
      <c r="A14" s="60">
        <v>432005963</v>
      </c>
      <c r="B14" s="2" t="s">
        <v>37</v>
      </c>
      <c r="C14" s="18">
        <v>1</v>
      </c>
      <c r="D14" s="61">
        <v>61076</v>
      </c>
      <c r="F14" s="62"/>
      <c r="G14" s="57">
        <v>135000</v>
      </c>
      <c r="H14" s="76">
        <v>7.0000000000000007E-2</v>
      </c>
      <c r="AP14" s="2" t="s">
        <v>226</v>
      </c>
      <c r="AQ14" s="60">
        <v>874004610</v>
      </c>
      <c r="AR14" s="3">
        <v>56792</v>
      </c>
      <c r="AU14" s="57">
        <v>135000</v>
      </c>
      <c r="AV14" s="76">
        <v>7.0000000000000007E-2</v>
      </c>
      <c r="BC14" s="2" t="s">
        <v>203</v>
      </c>
      <c r="BD14" s="2" t="s">
        <v>814</v>
      </c>
    </row>
    <row r="15" spans="1:57" x14ac:dyDescent="0.3">
      <c r="A15" s="60">
        <v>522006924</v>
      </c>
      <c r="B15" s="2" t="s">
        <v>39</v>
      </c>
      <c r="C15" s="18">
        <v>5</v>
      </c>
      <c r="D15" s="61">
        <v>107968</v>
      </c>
      <c r="G15" s="57">
        <v>145000</v>
      </c>
      <c r="H15" s="76">
        <v>7.4999999999999997E-2</v>
      </c>
      <c r="AP15" s="2" t="s">
        <v>494</v>
      </c>
      <c r="AQ15" s="60">
        <v>712005799</v>
      </c>
      <c r="AR15" s="3">
        <v>119430</v>
      </c>
      <c r="AU15" s="57">
        <v>145000</v>
      </c>
      <c r="AV15" s="76">
        <v>7.4999999999999997E-2</v>
      </c>
      <c r="BC15" s="2" t="s">
        <v>204</v>
      </c>
      <c r="BD15" s="2" t="s">
        <v>815</v>
      </c>
    </row>
    <row r="16" spans="1:57" x14ac:dyDescent="0.3">
      <c r="A16" s="60">
        <v>612007918</v>
      </c>
      <c r="B16" s="2" t="s">
        <v>41</v>
      </c>
      <c r="C16" s="18">
        <v>4</v>
      </c>
      <c r="D16" s="61">
        <v>102146</v>
      </c>
      <c r="AP16" s="2" t="s">
        <v>437</v>
      </c>
      <c r="AQ16" s="60">
        <v>769009823</v>
      </c>
      <c r="AR16" s="3">
        <v>48546</v>
      </c>
      <c r="BC16" s="2" t="s">
        <v>1034</v>
      </c>
      <c r="BD16" s="2" t="s">
        <v>811</v>
      </c>
    </row>
    <row r="17" spans="1:56" x14ac:dyDescent="0.3">
      <c r="A17" s="60">
        <v>135009490</v>
      </c>
      <c r="B17" s="2" t="s">
        <v>43</v>
      </c>
      <c r="C17" s="18">
        <v>3</v>
      </c>
      <c r="D17" s="61">
        <v>46009</v>
      </c>
      <c r="F17" s="62"/>
      <c r="AP17" s="2" t="s">
        <v>256</v>
      </c>
      <c r="AQ17" s="60">
        <v>619003343</v>
      </c>
      <c r="AR17" s="3">
        <v>85604</v>
      </c>
      <c r="BC17" s="2" t="s">
        <v>206</v>
      </c>
      <c r="BD17" s="2" t="s">
        <v>809</v>
      </c>
    </row>
    <row r="18" spans="1:56" x14ac:dyDescent="0.3">
      <c r="A18" s="60">
        <v>710003370</v>
      </c>
      <c r="B18" s="2" t="s">
        <v>44</v>
      </c>
      <c r="C18" s="18">
        <v>3</v>
      </c>
      <c r="D18" s="61">
        <v>53399</v>
      </c>
      <c r="F18" s="62"/>
      <c r="AP18" s="2" t="s">
        <v>777</v>
      </c>
      <c r="AQ18" s="60">
        <v>910001207</v>
      </c>
      <c r="AR18" s="3">
        <v>60068</v>
      </c>
      <c r="BC18" s="2" t="s">
        <v>207</v>
      </c>
      <c r="BD18" s="2" t="s">
        <v>821</v>
      </c>
    </row>
    <row r="19" spans="1:56" x14ac:dyDescent="0.3">
      <c r="A19" s="60">
        <v>929006127</v>
      </c>
      <c r="B19" s="2" t="s">
        <v>46</v>
      </c>
      <c r="C19" s="18">
        <v>5</v>
      </c>
      <c r="D19" s="61">
        <v>45419</v>
      </c>
      <c r="F19" s="62"/>
      <c r="AP19" s="2" t="s">
        <v>528</v>
      </c>
      <c r="AQ19" s="60">
        <v>761000775</v>
      </c>
      <c r="AR19" s="3">
        <v>78867</v>
      </c>
      <c r="BC19" s="2" t="s">
        <v>208</v>
      </c>
      <c r="BD19" s="2" t="s">
        <v>815</v>
      </c>
    </row>
    <row r="20" spans="1:56" x14ac:dyDescent="0.3">
      <c r="A20" s="60">
        <v>927002260</v>
      </c>
      <c r="B20" s="2" t="s">
        <v>48</v>
      </c>
      <c r="C20" s="18">
        <v>2</v>
      </c>
      <c r="D20" s="61">
        <v>69038</v>
      </c>
      <c r="F20" s="62"/>
      <c r="AP20" s="2" t="s">
        <v>120</v>
      </c>
      <c r="AQ20" s="60">
        <v>175008845</v>
      </c>
      <c r="AR20" s="3">
        <v>118113</v>
      </c>
      <c r="BC20" s="2" t="s">
        <v>209</v>
      </c>
      <c r="BD20" s="2" t="s">
        <v>809</v>
      </c>
    </row>
    <row r="21" spans="1:56" x14ac:dyDescent="0.3">
      <c r="A21" s="60">
        <v>416002380</v>
      </c>
      <c r="B21" s="2" t="s">
        <v>50</v>
      </c>
      <c r="C21" s="18">
        <v>4</v>
      </c>
      <c r="D21" s="61">
        <v>46163</v>
      </c>
      <c r="F21" s="62"/>
      <c r="AP21" s="2" t="s">
        <v>258</v>
      </c>
      <c r="AQ21" s="60">
        <v>681005654</v>
      </c>
      <c r="AR21" s="3">
        <v>49935</v>
      </c>
      <c r="BC21" s="2" t="s">
        <v>210</v>
      </c>
      <c r="BD21" s="2" t="s">
        <v>811</v>
      </c>
    </row>
    <row r="22" spans="1:56" x14ac:dyDescent="0.3">
      <c r="A22" s="60">
        <v>187000559</v>
      </c>
      <c r="B22" s="2" t="s">
        <v>52</v>
      </c>
      <c r="C22" s="18">
        <v>5</v>
      </c>
      <c r="D22" s="61">
        <v>70990</v>
      </c>
      <c r="AP22" s="2" t="s">
        <v>693</v>
      </c>
      <c r="AQ22" s="60">
        <v>374007129</v>
      </c>
      <c r="AR22" s="3">
        <v>55997</v>
      </c>
      <c r="BC22" s="2" t="s">
        <v>211</v>
      </c>
      <c r="BD22" s="2" t="s">
        <v>819</v>
      </c>
    </row>
    <row r="23" spans="1:56" x14ac:dyDescent="0.3">
      <c r="A23" s="60">
        <v>407007443</v>
      </c>
      <c r="B23" s="2" t="s">
        <v>54</v>
      </c>
      <c r="C23" s="18">
        <v>3</v>
      </c>
      <c r="D23" s="61">
        <v>45315</v>
      </c>
      <c r="AP23" s="2" t="s">
        <v>132</v>
      </c>
      <c r="AQ23" s="60">
        <v>530002235</v>
      </c>
      <c r="AR23" s="3">
        <v>88499</v>
      </c>
      <c r="BC23" s="2" t="s">
        <v>212</v>
      </c>
      <c r="BD23" s="2" t="s">
        <v>821</v>
      </c>
    </row>
    <row r="24" spans="1:56" x14ac:dyDescent="0.3">
      <c r="A24" s="60">
        <v>842007484</v>
      </c>
      <c r="B24" s="2" t="s">
        <v>56</v>
      </c>
      <c r="C24" s="18">
        <v>2</v>
      </c>
      <c r="D24" s="61">
        <v>102687</v>
      </c>
      <c r="AP24" s="2" t="s">
        <v>368</v>
      </c>
      <c r="AQ24" s="60">
        <v>616007357</v>
      </c>
      <c r="AR24" s="3">
        <v>56533</v>
      </c>
      <c r="BC24" s="2" t="s">
        <v>213</v>
      </c>
      <c r="BD24" s="2" t="s">
        <v>815</v>
      </c>
    </row>
    <row r="25" spans="1:56" x14ac:dyDescent="0.3">
      <c r="A25" s="60">
        <v>974008703</v>
      </c>
      <c r="B25" s="2" t="s">
        <v>58</v>
      </c>
      <c r="C25" s="18">
        <v>3</v>
      </c>
      <c r="D25" s="61">
        <v>121213</v>
      </c>
      <c r="AP25" s="2" t="s">
        <v>800</v>
      </c>
      <c r="AQ25" s="60">
        <v>953001490</v>
      </c>
      <c r="AR25" s="3">
        <v>122888</v>
      </c>
      <c r="BC25" s="2" t="s">
        <v>214</v>
      </c>
      <c r="BD25" s="2" t="s">
        <v>812</v>
      </c>
    </row>
    <row r="26" spans="1:56" x14ac:dyDescent="0.3">
      <c r="A26" s="60">
        <v>721006304</v>
      </c>
      <c r="B26" s="2" t="s">
        <v>60</v>
      </c>
      <c r="C26" s="18">
        <v>1</v>
      </c>
      <c r="D26" s="61">
        <v>74666</v>
      </c>
      <c r="AP26" s="2" t="s">
        <v>172</v>
      </c>
      <c r="AQ26" s="60">
        <v>917009509</v>
      </c>
      <c r="AR26" s="3">
        <v>73650</v>
      </c>
      <c r="BC26" s="2" t="s">
        <v>215</v>
      </c>
      <c r="BD26" s="2" t="s">
        <v>814</v>
      </c>
    </row>
    <row r="27" spans="1:56" x14ac:dyDescent="0.3">
      <c r="A27" s="60">
        <v>210007671</v>
      </c>
      <c r="B27" s="2" t="s">
        <v>61</v>
      </c>
      <c r="C27" s="18">
        <v>1</v>
      </c>
      <c r="D27" s="61">
        <v>90032</v>
      </c>
      <c r="AP27" s="2" t="s">
        <v>729</v>
      </c>
      <c r="AQ27" s="60">
        <v>939003033</v>
      </c>
      <c r="AR27" s="3">
        <v>48436</v>
      </c>
      <c r="BC27" s="2" t="s">
        <v>216</v>
      </c>
      <c r="BD27" s="2" t="s">
        <v>814</v>
      </c>
    </row>
    <row r="28" spans="1:56" x14ac:dyDescent="0.3">
      <c r="A28" s="60">
        <v>367008620</v>
      </c>
      <c r="B28" s="2" t="s">
        <v>63</v>
      </c>
      <c r="C28" s="18">
        <v>1</v>
      </c>
      <c r="D28" s="61">
        <v>43469</v>
      </c>
      <c r="AP28" s="2" t="s">
        <v>117</v>
      </c>
      <c r="AQ28" s="60">
        <v>258003162</v>
      </c>
      <c r="AR28" s="3">
        <v>62470</v>
      </c>
      <c r="BC28" s="2" t="s">
        <v>217</v>
      </c>
      <c r="BD28" s="2" t="s">
        <v>811</v>
      </c>
    </row>
    <row r="29" spans="1:56" x14ac:dyDescent="0.3">
      <c r="A29" s="60">
        <v>599005207</v>
      </c>
      <c r="B29" s="2" t="s">
        <v>65</v>
      </c>
      <c r="C29" s="18">
        <v>1</v>
      </c>
      <c r="D29" s="61">
        <v>68870</v>
      </c>
      <c r="AP29" s="2" t="s">
        <v>408</v>
      </c>
      <c r="AQ29" s="60">
        <v>496007469</v>
      </c>
      <c r="AR29" s="3">
        <v>69800</v>
      </c>
      <c r="BC29" s="2" t="s">
        <v>218</v>
      </c>
      <c r="BD29" s="2" t="s">
        <v>821</v>
      </c>
    </row>
    <row r="30" spans="1:56" x14ac:dyDescent="0.3">
      <c r="A30" s="60">
        <v>393009472</v>
      </c>
      <c r="B30" s="2" t="s">
        <v>66</v>
      </c>
      <c r="C30" s="18">
        <v>4</v>
      </c>
      <c r="D30" s="61">
        <v>113141</v>
      </c>
      <c r="AP30" s="2" t="s">
        <v>482</v>
      </c>
      <c r="AQ30" s="60">
        <v>280009638</v>
      </c>
      <c r="AR30" s="3">
        <v>51697</v>
      </c>
      <c r="BC30" s="2" t="s">
        <v>219</v>
      </c>
      <c r="BD30" s="2" t="s">
        <v>821</v>
      </c>
    </row>
    <row r="31" spans="1:56" x14ac:dyDescent="0.3">
      <c r="A31" s="60">
        <v>825004108</v>
      </c>
      <c r="B31" s="2" t="s">
        <v>68</v>
      </c>
      <c r="C31" s="18">
        <v>3</v>
      </c>
      <c r="D31" s="61">
        <v>104719</v>
      </c>
      <c r="AP31" s="2" t="s">
        <v>121</v>
      </c>
      <c r="AQ31" s="60">
        <v>691008633</v>
      </c>
      <c r="AR31" s="3">
        <v>112624</v>
      </c>
      <c r="BC31" s="2" t="s">
        <v>220</v>
      </c>
      <c r="BD31" s="2" t="s">
        <v>814</v>
      </c>
    </row>
    <row r="32" spans="1:56" x14ac:dyDescent="0.3">
      <c r="A32" s="60">
        <v>539008717</v>
      </c>
      <c r="B32" s="2" t="s">
        <v>70</v>
      </c>
      <c r="C32" s="18">
        <v>2</v>
      </c>
      <c r="D32" s="61">
        <v>61443</v>
      </c>
      <c r="AP32" s="2" t="s">
        <v>68</v>
      </c>
      <c r="AQ32" s="60">
        <v>825004108</v>
      </c>
      <c r="AR32" s="3">
        <v>104719</v>
      </c>
      <c r="BC32" s="2" t="s">
        <v>221</v>
      </c>
      <c r="BD32" s="2" t="s">
        <v>812</v>
      </c>
    </row>
    <row r="33" spans="1:56" x14ac:dyDescent="0.3">
      <c r="A33" s="60">
        <v>999002126</v>
      </c>
      <c r="B33" s="2" t="s">
        <v>71</v>
      </c>
      <c r="C33" s="18">
        <v>1</v>
      </c>
      <c r="D33" s="61">
        <v>115351</v>
      </c>
      <c r="AP33" s="2" t="s">
        <v>321</v>
      </c>
      <c r="AQ33" s="60">
        <v>457001973</v>
      </c>
      <c r="AR33" s="3">
        <v>87125</v>
      </c>
      <c r="BC33" s="2" t="s">
        <v>222</v>
      </c>
      <c r="BD33" s="2" t="s">
        <v>809</v>
      </c>
    </row>
    <row r="34" spans="1:56" x14ac:dyDescent="0.3">
      <c r="A34" s="60">
        <v>985001341</v>
      </c>
      <c r="B34" s="2" t="s">
        <v>73</v>
      </c>
      <c r="C34" s="18">
        <v>3</v>
      </c>
      <c r="D34" s="61">
        <v>71321</v>
      </c>
      <c r="AP34" s="2" t="s">
        <v>701</v>
      </c>
      <c r="AQ34" s="60">
        <v>677001725</v>
      </c>
      <c r="AR34" s="3">
        <v>95461</v>
      </c>
      <c r="BC34" s="2" t="s">
        <v>223</v>
      </c>
      <c r="BD34" s="2" t="s">
        <v>812</v>
      </c>
    </row>
    <row r="35" spans="1:56" x14ac:dyDescent="0.3">
      <c r="A35" s="60">
        <v>392005739</v>
      </c>
      <c r="B35" s="2" t="s">
        <v>75</v>
      </c>
      <c r="C35" s="18">
        <v>2</v>
      </c>
      <c r="D35" s="61">
        <v>124798</v>
      </c>
      <c r="AP35" s="2" t="s">
        <v>655</v>
      </c>
      <c r="AQ35" s="60">
        <v>326009737</v>
      </c>
      <c r="AR35" s="3">
        <v>97105</v>
      </c>
      <c r="BC35" s="2" t="s">
        <v>224</v>
      </c>
      <c r="BD35" s="2" t="s">
        <v>812</v>
      </c>
    </row>
    <row r="36" spans="1:56" x14ac:dyDescent="0.3">
      <c r="A36" s="60">
        <v>594004217</v>
      </c>
      <c r="B36" s="2" t="s">
        <v>77</v>
      </c>
      <c r="C36" s="18">
        <v>3</v>
      </c>
      <c r="D36" s="61">
        <v>96545</v>
      </c>
      <c r="AP36" s="2" t="s">
        <v>217</v>
      </c>
      <c r="AQ36" s="60">
        <v>598005110</v>
      </c>
      <c r="AR36" s="3">
        <v>64193</v>
      </c>
      <c r="BC36" s="2" t="s">
        <v>226</v>
      </c>
      <c r="BD36" s="2" t="s">
        <v>815</v>
      </c>
    </row>
    <row r="37" spans="1:56" x14ac:dyDescent="0.3">
      <c r="A37" s="60">
        <v>682005240</v>
      </c>
      <c r="B37" s="2" t="s">
        <v>79</v>
      </c>
      <c r="C37" s="18">
        <v>1</v>
      </c>
      <c r="D37" s="61">
        <v>98833</v>
      </c>
      <c r="AP37" s="2" t="s">
        <v>598</v>
      </c>
      <c r="AQ37" s="60">
        <v>769006763</v>
      </c>
      <c r="AR37" s="3">
        <v>79158</v>
      </c>
      <c r="BC37" s="2" t="s">
        <v>227</v>
      </c>
      <c r="BD37" s="2" t="s">
        <v>815</v>
      </c>
    </row>
    <row r="38" spans="1:56" x14ac:dyDescent="0.3">
      <c r="A38" s="60">
        <v>526005485</v>
      </c>
      <c r="B38" s="2" t="s">
        <v>80</v>
      </c>
      <c r="C38" s="18">
        <v>3</v>
      </c>
      <c r="D38" s="61">
        <v>124698</v>
      </c>
      <c r="AP38" s="2" t="s">
        <v>698</v>
      </c>
      <c r="AQ38" s="60">
        <v>678006592</v>
      </c>
      <c r="AR38" s="3">
        <v>97801</v>
      </c>
      <c r="BC38" s="2" t="s">
        <v>228</v>
      </c>
      <c r="BD38" s="2" t="s">
        <v>811</v>
      </c>
    </row>
    <row r="39" spans="1:56" x14ac:dyDescent="0.3">
      <c r="A39" s="60">
        <v>851005747</v>
      </c>
      <c r="B39" s="2" t="s">
        <v>82</v>
      </c>
      <c r="C39" s="18">
        <v>4</v>
      </c>
      <c r="D39" s="61">
        <v>106453</v>
      </c>
      <c r="AP39" s="2" t="s">
        <v>185</v>
      </c>
      <c r="AQ39" s="60">
        <v>483003751</v>
      </c>
      <c r="AR39" s="3">
        <v>117958</v>
      </c>
      <c r="BC39" s="2" t="s">
        <v>229</v>
      </c>
      <c r="BD39" s="2" t="s">
        <v>811</v>
      </c>
    </row>
    <row r="40" spans="1:56" x14ac:dyDescent="0.3">
      <c r="A40" s="60">
        <v>415000090</v>
      </c>
      <c r="B40" s="2" t="s">
        <v>83</v>
      </c>
      <c r="C40" s="18">
        <v>5</v>
      </c>
      <c r="D40" s="61">
        <v>88169</v>
      </c>
      <c r="AP40" s="2" t="s">
        <v>198</v>
      </c>
      <c r="AQ40" s="60">
        <v>208006005</v>
      </c>
      <c r="AR40" s="3">
        <v>51487</v>
      </c>
      <c r="BC40" s="2" t="s">
        <v>230</v>
      </c>
      <c r="BD40" s="2" t="s">
        <v>815</v>
      </c>
    </row>
    <row r="41" spans="1:56" x14ac:dyDescent="0.3">
      <c r="A41" s="60">
        <v>605006812</v>
      </c>
      <c r="B41" s="2" t="s">
        <v>84</v>
      </c>
      <c r="C41" s="18">
        <v>3</v>
      </c>
      <c r="D41" s="61">
        <v>83157</v>
      </c>
      <c r="AP41" s="2" t="s">
        <v>419</v>
      </c>
      <c r="AQ41" s="60">
        <v>510007270</v>
      </c>
      <c r="AR41" s="3">
        <v>104783</v>
      </c>
      <c r="BC41" s="2" t="s">
        <v>231</v>
      </c>
      <c r="BD41" s="2" t="s">
        <v>814</v>
      </c>
    </row>
    <row r="42" spans="1:56" x14ac:dyDescent="0.3">
      <c r="A42" s="60">
        <v>579005418</v>
      </c>
      <c r="B42" s="2" t="s">
        <v>85</v>
      </c>
      <c r="C42" s="18">
        <v>2</v>
      </c>
      <c r="D42" s="61">
        <v>71963</v>
      </c>
      <c r="AP42" s="2" t="s">
        <v>770</v>
      </c>
      <c r="AQ42" s="60">
        <v>879004327</v>
      </c>
      <c r="AR42" s="3">
        <v>95259</v>
      </c>
      <c r="BC42" s="2" t="s">
        <v>232</v>
      </c>
      <c r="BD42" s="2" t="s">
        <v>821</v>
      </c>
    </row>
    <row r="43" spans="1:56" x14ac:dyDescent="0.3">
      <c r="A43" s="60">
        <v>782009211</v>
      </c>
      <c r="B43" s="2" t="s">
        <v>86</v>
      </c>
      <c r="C43" s="18">
        <v>3</v>
      </c>
      <c r="D43" s="61">
        <v>84121</v>
      </c>
      <c r="AP43" s="2" t="s">
        <v>614</v>
      </c>
      <c r="AQ43" s="60">
        <v>117003143</v>
      </c>
      <c r="AR43" s="3">
        <v>78034</v>
      </c>
      <c r="BC43" s="2" t="s">
        <v>233</v>
      </c>
      <c r="BD43" s="2" t="s">
        <v>821</v>
      </c>
    </row>
    <row r="44" spans="1:56" x14ac:dyDescent="0.3">
      <c r="A44" s="60">
        <v>611007380</v>
      </c>
      <c r="B44" s="2" t="s">
        <v>87</v>
      </c>
      <c r="C44" s="18">
        <v>4</v>
      </c>
      <c r="D44" s="61">
        <v>73059</v>
      </c>
      <c r="AP44" s="2" t="s">
        <v>766</v>
      </c>
      <c r="AQ44" s="60">
        <v>848006065</v>
      </c>
      <c r="AR44" s="3">
        <v>99340</v>
      </c>
      <c r="BC44" s="2" t="s">
        <v>235</v>
      </c>
      <c r="BD44" s="2" t="s">
        <v>812</v>
      </c>
    </row>
    <row r="45" spans="1:56" x14ac:dyDescent="0.3">
      <c r="A45" s="60">
        <v>756005963</v>
      </c>
      <c r="B45" s="2" t="s">
        <v>88</v>
      </c>
      <c r="C45" s="18">
        <v>5</v>
      </c>
      <c r="D45" s="61">
        <v>115255</v>
      </c>
      <c r="AP45" s="2" t="s">
        <v>544</v>
      </c>
      <c r="AQ45" s="60">
        <v>850006222</v>
      </c>
      <c r="AR45" s="3">
        <v>72894</v>
      </c>
      <c r="BC45" s="2" t="s">
        <v>236</v>
      </c>
      <c r="BD45" s="2" t="s">
        <v>819</v>
      </c>
    </row>
    <row r="46" spans="1:56" x14ac:dyDescent="0.3">
      <c r="A46" s="60">
        <v>252006271</v>
      </c>
      <c r="B46" s="2" t="s">
        <v>89</v>
      </c>
      <c r="C46" s="18">
        <v>2</v>
      </c>
      <c r="D46" s="61">
        <v>75259</v>
      </c>
      <c r="AP46" s="2" t="s">
        <v>278</v>
      </c>
      <c r="AQ46" s="60">
        <v>201002518</v>
      </c>
      <c r="AR46" s="3">
        <v>60684</v>
      </c>
      <c r="BC46" s="2" t="s">
        <v>238</v>
      </c>
      <c r="BD46" s="2" t="s">
        <v>814</v>
      </c>
    </row>
    <row r="47" spans="1:56" x14ac:dyDescent="0.3">
      <c r="A47" s="60">
        <v>241007711</v>
      </c>
      <c r="B47" s="2" t="s">
        <v>90</v>
      </c>
      <c r="C47" s="18">
        <v>5</v>
      </c>
      <c r="D47" s="61">
        <v>104597</v>
      </c>
      <c r="AP47" s="2" t="s">
        <v>762</v>
      </c>
      <c r="AQ47" s="60">
        <v>170008617</v>
      </c>
      <c r="AR47" s="3">
        <v>113344</v>
      </c>
      <c r="BC47" s="2" t="s">
        <v>239</v>
      </c>
      <c r="BD47" s="2" t="s">
        <v>809</v>
      </c>
    </row>
    <row r="48" spans="1:56" x14ac:dyDescent="0.3">
      <c r="A48" s="60">
        <v>480002541</v>
      </c>
      <c r="B48" s="2" t="s">
        <v>91</v>
      </c>
      <c r="C48" s="18">
        <v>1</v>
      </c>
      <c r="D48" s="61">
        <v>124141</v>
      </c>
      <c r="AP48" s="2" t="s">
        <v>79</v>
      </c>
      <c r="AQ48" s="60">
        <v>682005240</v>
      </c>
      <c r="AR48" s="3">
        <v>98833</v>
      </c>
    </row>
    <row r="49" spans="1:44" x14ac:dyDescent="0.3">
      <c r="A49" s="60">
        <v>325003476</v>
      </c>
      <c r="B49" s="2" t="s">
        <v>92</v>
      </c>
      <c r="C49" s="18">
        <v>5</v>
      </c>
      <c r="D49" s="61">
        <v>119465</v>
      </c>
      <c r="AP49" s="2" t="s">
        <v>327</v>
      </c>
      <c r="AQ49" s="60">
        <v>372003335</v>
      </c>
      <c r="AR49" s="3">
        <v>107924</v>
      </c>
    </row>
    <row r="50" spans="1:44" x14ac:dyDescent="0.3">
      <c r="A50" s="60">
        <v>198004815</v>
      </c>
      <c r="B50" s="2" t="s">
        <v>93</v>
      </c>
      <c r="C50" s="18">
        <v>4</v>
      </c>
      <c r="D50" s="61">
        <v>51489</v>
      </c>
      <c r="AP50" s="2" t="s">
        <v>295</v>
      </c>
      <c r="AQ50" s="60">
        <v>392000656</v>
      </c>
      <c r="AR50" s="3">
        <v>76361</v>
      </c>
    </row>
    <row r="51" spans="1:44" x14ac:dyDescent="0.3">
      <c r="A51" s="60">
        <v>990000871</v>
      </c>
      <c r="B51" s="2" t="s">
        <v>94</v>
      </c>
      <c r="C51" s="18">
        <v>3</v>
      </c>
      <c r="D51" s="61">
        <v>46075</v>
      </c>
      <c r="AP51" s="2" t="s">
        <v>91</v>
      </c>
      <c r="AQ51" s="60">
        <v>480002541</v>
      </c>
      <c r="AR51" s="3">
        <v>124141</v>
      </c>
    </row>
    <row r="52" spans="1:44" x14ac:dyDescent="0.3">
      <c r="A52" s="60">
        <v>418003151</v>
      </c>
      <c r="B52" s="2" t="s">
        <v>95</v>
      </c>
      <c r="C52" s="18">
        <v>2</v>
      </c>
      <c r="D52" s="61">
        <v>102833</v>
      </c>
      <c r="AP52" s="2" t="s">
        <v>305</v>
      </c>
      <c r="AQ52" s="60">
        <v>319005817</v>
      </c>
      <c r="AR52" s="3">
        <v>42102</v>
      </c>
    </row>
    <row r="53" spans="1:44" x14ac:dyDescent="0.3">
      <c r="A53" s="60">
        <v>883006541</v>
      </c>
      <c r="B53" s="2" t="s">
        <v>96</v>
      </c>
      <c r="C53" s="18">
        <v>2</v>
      </c>
      <c r="D53" s="61">
        <v>65490</v>
      </c>
      <c r="AP53" s="2" t="s">
        <v>633</v>
      </c>
      <c r="AQ53" s="60">
        <v>436001777</v>
      </c>
      <c r="AR53" s="3">
        <v>59380</v>
      </c>
    </row>
    <row r="54" spans="1:44" x14ac:dyDescent="0.3">
      <c r="A54" s="60">
        <v>489002789</v>
      </c>
      <c r="B54" s="2" t="s">
        <v>97</v>
      </c>
      <c r="C54" s="18">
        <v>3</v>
      </c>
      <c r="D54" s="61">
        <v>109822</v>
      </c>
      <c r="AP54" s="2" t="s">
        <v>153</v>
      </c>
      <c r="AQ54" s="60">
        <v>858009241</v>
      </c>
      <c r="AR54" s="3">
        <v>97652</v>
      </c>
    </row>
    <row r="55" spans="1:44" x14ac:dyDescent="0.3">
      <c r="A55" s="60">
        <v>409008986</v>
      </c>
      <c r="B55" s="2" t="s">
        <v>98</v>
      </c>
      <c r="C55" s="18">
        <v>4</v>
      </c>
      <c r="D55" s="61">
        <v>93149</v>
      </c>
      <c r="AP55" s="2" t="s">
        <v>491</v>
      </c>
      <c r="AQ55" s="60">
        <v>860008697</v>
      </c>
      <c r="AR55" s="3">
        <v>61736</v>
      </c>
    </row>
    <row r="56" spans="1:44" x14ac:dyDescent="0.3">
      <c r="A56" s="60">
        <v>557004740</v>
      </c>
      <c r="B56" s="2" t="s">
        <v>99</v>
      </c>
      <c r="C56" s="18">
        <v>3</v>
      </c>
      <c r="D56" s="61">
        <v>79729</v>
      </c>
      <c r="AP56" s="2" t="s">
        <v>39</v>
      </c>
      <c r="AQ56" s="60">
        <v>522006924</v>
      </c>
      <c r="AR56" s="3">
        <v>107968</v>
      </c>
    </row>
    <row r="57" spans="1:44" x14ac:dyDescent="0.3">
      <c r="A57" s="60">
        <v>667001171</v>
      </c>
      <c r="B57" s="2" t="s">
        <v>100</v>
      </c>
      <c r="C57" s="18">
        <v>3</v>
      </c>
      <c r="D57" s="61">
        <v>54814</v>
      </c>
      <c r="AP57" s="2" t="s">
        <v>568</v>
      </c>
      <c r="AQ57" s="60">
        <v>721005410</v>
      </c>
      <c r="AR57" s="3">
        <v>79152</v>
      </c>
    </row>
    <row r="58" spans="1:44" x14ac:dyDescent="0.3">
      <c r="A58" s="60">
        <v>641000205</v>
      </c>
      <c r="B58" s="2" t="s">
        <v>101</v>
      </c>
      <c r="C58" s="18">
        <v>1</v>
      </c>
      <c r="D58" s="61">
        <v>96191</v>
      </c>
      <c r="AP58" s="2" t="s">
        <v>349</v>
      </c>
      <c r="AQ58" s="60">
        <v>355005982</v>
      </c>
      <c r="AR58" s="3">
        <v>55295</v>
      </c>
    </row>
    <row r="59" spans="1:44" x14ac:dyDescent="0.3">
      <c r="A59" s="60">
        <v>673008346</v>
      </c>
      <c r="B59" s="2" t="s">
        <v>102</v>
      </c>
      <c r="C59" s="18">
        <v>1</v>
      </c>
      <c r="D59" s="61">
        <v>112396</v>
      </c>
      <c r="AP59" s="2" t="s">
        <v>236</v>
      </c>
      <c r="AQ59" s="60">
        <v>444008352</v>
      </c>
      <c r="AR59" s="3">
        <v>92402</v>
      </c>
    </row>
    <row r="60" spans="1:44" x14ac:dyDescent="0.3">
      <c r="A60" s="60">
        <v>428002703</v>
      </c>
      <c r="B60" s="2" t="s">
        <v>103</v>
      </c>
      <c r="C60" s="18">
        <v>3</v>
      </c>
      <c r="D60" s="61">
        <v>118240</v>
      </c>
      <c r="AP60" s="2" t="s">
        <v>193</v>
      </c>
      <c r="AQ60" s="60">
        <v>702003432</v>
      </c>
      <c r="AR60" s="3">
        <v>50029</v>
      </c>
    </row>
    <row r="61" spans="1:44" x14ac:dyDescent="0.3">
      <c r="A61" s="60">
        <v>904008524</v>
      </c>
      <c r="B61" s="2" t="s">
        <v>104</v>
      </c>
      <c r="C61" s="18">
        <v>5</v>
      </c>
      <c r="D61" s="61">
        <v>114408</v>
      </c>
      <c r="AP61" s="2" t="s">
        <v>336</v>
      </c>
      <c r="AQ61" s="60">
        <v>512009455</v>
      </c>
      <c r="AR61" s="3">
        <v>54395</v>
      </c>
    </row>
    <row r="62" spans="1:44" x14ac:dyDescent="0.3">
      <c r="A62" s="60">
        <v>900008760</v>
      </c>
      <c r="B62" s="2" t="s">
        <v>105</v>
      </c>
      <c r="C62" s="18">
        <v>5</v>
      </c>
      <c r="D62" s="61">
        <v>104133</v>
      </c>
      <c r="AP62" s="2" t="s">
        <v>639</v>
      </c>
      <c r="AQ62" s="60">
        <v>989007527</v>
      </c>
      <c r="AR62" s="3">
        <v>51435</v>
      </c>
    </row>
    <row r="63" spans="1:44" x14ac:dyDescent="0.3">
      <c r="A63" s="60">
        <v>455006466</v>
      </c>
      <c r="B63" s="2" t="s">
        <v>106</v>
      </c>
      <c r="C63" s="18">
        <v>5</v>
      </c>
      <c r="D63" s="61">
        <v>99457</v>
      </c>
      <c r="AP63" s="2" t="s">
        <v>84</v>
      </c>
      <c r="AQ63" s="60">
        <v>605006812</v>
      </c>
      <c r="AR63" s="3">
        <v>83157</v>
      </c>
    </row>
    <row r="64" spans="1:44" x14ac:dyDescent="0.3">
      <c r="A64" s="60">
        <v>367004064</v>
      </c>
      <c r="B64" s="2" t="s">
        <v>107</v>
      </c>
      <c r="C64" s="18">
        <v>3</v>
      </c>
      <c r="D64" s="61">
        <v>49254</v>
      </c>
      <c r="AP64" s="2" t="s">
        <v>73</v>
      </c>
      <c r="AQ64" s="60">
        <v>985001341</v>
      </c>
      <c r="AR64" s="3">
        <v>71321</v>
      </c>
    </row>
    <row r="65" spans="1:44" x14ac:dyDescent="0.3">
      <c r="A65" s="60">
        <v>679007007</v>
      </c>
      <c r="B65" s="2" t="s">
        <v>108</v>
      </c>
      <c r="C65" s="18">
        <v>2</v>
      </c>
      <c r="D65" s="61">
        <v>126756</v>
      </c>
      <c r="AP65" s="2" t="s">
        <v>359</v>
      </c>
      <c r="AQ65" s="60">
        <v>757001229</v>
      </c>
      <c r="AR65" s="3">
        <v>68976</v>
      </c>
    </row>
    <row r="66" spans="1:44" x14ac:dyDescent="0.3">
      <c r="A66" s="60">
        <v>459003811</v>
      </c>
      <c r="B66" s="2" t="s">
        <v>109</v>
      </c>
      <c r="C66" s="18">
        <v>5</v>
      </c>
      <c r="D66" s="61">
        <v>115133</v>
      </c>
      <c r="AP66" s="2" t="s">
        <v>778</v>
      </c>
      <c r="AQ66" s="60">
        <v>359005596</v>
      </c>
      <c r="AR66" s="3">
        <v>107735</v>
      </c>
    </row>
    <row r="67" spans="1:44" x14ac:dyDescent="0.3">
      <c r="A67" s="60">
        <v>383002370</v>
      </c>
      <c r="B67" s="2" t="s">
        <v>110</v>
      </c>
      <c r="C67" s="18">
        <v>4</v>
      </c>
      <c r="D67" s="61">
        <v>101108</v>
      </c>
      <c r="AP67" s="2" t="s">
        <v>175</v>
      </c>
      <c r="AQ67" s="60">
        <v>808003622</v>
      </c>
      <c r="AR67" s="3">
        <v>120696</v>
      </c>
    </row>
    <row r="68" spans="1:44" x14ac:dyDescent="0.3">
      <c r="A68" s="60">
        <v>564006807</v>
      </c>
      <c r="B68" s="2" t="s">
        <v>111</v>
      </c>
      <c r="C68" s="18">
        <v>5</v>
      </c>
      <c r="D68" s="61">
        <v>62211</v>
      </c>
      <c r="AP68" s="2" t="s">
        <v>105</v>
      </c>
      <c r="AQ68" s="60">
        <v>900008760</v>
      </c>
      <c r="AR68" s="3">
        <v>104133</v>
      </c>
    </row>
    <row r="69" spans="1:44" x14ac:dyDescent="0.3">
      <c r="A69" s="60">
        <v>987003705</v>
      </c>
      <c r="B69" s="2" t="s">
        <v>112</v>
      </c>
      <c r="C69" s="18">
        <v>4</v>
      </c>
      <c r="D69" s="61">
        <v>70796</v>
      </c>
      <c r="AP69" s="2" t="s">
        <v>771</v>
      </c>
      <c r="AQ69" s="60">
        <v>892007616</v>
      </c>
      <c r="AR69" s="3">
        <v>122620</v>
      </c>
    </row>
    <row r="70" spans="1:44" x14ac:dyDescent="0.3">
      <c r="A70" s="60">
        <v>891004487</v>
      </c>
      <c r="B70" s="2" t="s">
        <v>113</v>
      </c>
      <c r="C70" s="18">
        <v>4</v>
      </c>
      <c r="D70" s="61">
        <v>67727</v>
      </c>
      <c r="AP70" s="2" t="s">
        <v>285</v>
      </c>
      <c r="AQ70" s="60">
        <v>967007735</v>
      </c>
      <c r="AR70" s="3">
        <v>120516</v>
      </c>
    </row>
    <row r="71" spans="1:44" x14ac:dyDescent="0.3">
      <c r="A71" s="60">
        <v>788004504</v>
      </c>
      <c r="B71" s="2" t="s">
        <v>114</v>
      </c>
      <c r="C71" s="18">
        <v>2</v>
      </c>
      <c r="D71" s="61">
        <v>109199</v>
      </c>
      <c r="AP71" s="2" t="s">
        <v>315</v>
      </c>
      <c r="AQ71" s="60">
        <v>378006977</v>
      </c>
      <c r="AR71" s="3">
        <v>88858</v>
      </c>
    </row>
    <row r="72" spans="1:44" x14ac:dyDescent="0.3">
      <c r="A72" s="60">
        <v>264006318</v>
      </c>
      <c r="B72" s="2" t="s">
        <v>115</v>
      </c>
      <c r="C72" s="18">
        <v>3</v>
      </c>
      <c r="D72" s="61">
        <v>119300</v>
      </c>
      <c r="AP72" s="2" t="s">
        <v>29</v>
      </c>
      <c r="AQ72" s="60">
        <v>950000069</v>
      </c>
      <c r="AR72" s="3">
        <v>113020</v>
      </c>
    </row>
    <row r="73" spans="1:44" x14ac:dyDescent="0.3">
      <c r="A73" s="60">
        <v>427007460</v>
      </c>
      <c r="B73" s="2" t="s">
        <v>116</v>
      </c>
      <c r="C73" s="18">
        <v>5</v>
      </c>
      <c r="D73" s="61">
        <v>124619</v>
      </c>
      <c r="AP73" s="2" t="s">
        <v>109</v>
      </c>
      <c r="AQ73" s="60">
        <v>459003811</v>
      </c>
      <c r="AR73" s="3">
        <v>115133</v>
      </c>
    </row>
    <row r="74" spans="1:44" x14ac:dyDescent="0.3">
      <c r="A74" s="60">
        <v>258003162</v>
      </c>
      <c r="B74" s="2" t="s">
        <v>117</v>
      </c>
      <c r="C74" s="18">
        <v>3</v>
      </c>
      <c r="D74" s="61">
        <v>62470</v>
      </c>
      <c r="AP74" s="2" t="s">
        <v>689</v>
      </c>
      <c r="AQ74" s="60">
        <v>115005453</v>
      </c>
      <c r="AR74" s="3">
        <v>52306</v>
      </c>
    </row>
    <row r="75" spans="1:44" x14ac:dyDescent="0.3">
      <c r="A75" s="60">
        <v>916000791</v>
      </c>
      <c r="B75" s="2" t="s">
        <v>118</v>
      </c>
      <c r="C75" s="18">
        <v>4</v>
      </c>
      <c r="D75" s="61">
        <v>53191</v>
      </c>
      <c r="AP75" s="2" t="s">
        <v>33</v>
      </c>
      <c r="AQ75" s="60">
        <v>810006566</v>
      </c>
      <c r="AR75" s="3">
        <v>98598</v>
      </c>
    </row>
    <row r="76" spans="1:44" x14ac:dyDescent="0.3">
      <c r="A76" s="60">
        <v>982000179</v>
      </c>
      <c r="B76" s="2" t="s">
        <v>119</v>
      </c>
      <c r="C76" s="18">
        <v>4</v>
      </c>
      <c r="D76" s="61">
        <v>45299</v>
      </c>
      <c r="AP76" s="2" t="s">
        <v>286</v>
      </c>
      <c r="AQ76" s="60">
        <v>929009064</v>
      </c>
      <c r="AR76" s="3">
        <v>82468</v>
      </c>
    </row>
    <row r="77" spans="1:44" x14ac:dyDescent="0.3">
      <c r="A77" s="60">
        <v>175008845</v>
      </c>
      <c r="B77" s="2" t="s">
        <v>120</v>
      </c>
      <c r="C77" s="18">
        <v>3</v>
      </c>
      <c r="D77" s="61">
        <v>118113</v>
      </c>
      <c r="AP77" s="2" t="s">
        <v>675</v>
      </c>
      <c r="AQ77" s="60">
        <v>472001626</v>
      </c>
      <c r="AR77" s="3">
        <v>81635</v>
      </c>
    </row>
    <row r="78" spans="1:44" x14ac:dyDescent="0.3">
      <c r="A78" s="60">
        <v>691008633</v>
      </c>
      <c r="B78" s="2" t="s">
        <v>121</v>
      </c>
      <c r="C78" s="18">
        <v>5</v>
      </c>
      <c r="D78" s="61">
        <v>112624</v>
      </c>
      <c r="AP78" s="2" t="s">
        <v>660</v>
      </c>
      <c r="AQ78" s="60">
        <v>652007464</v>
      </c>
      <c r="AR78" s="3">
        <v>110815</v>
      </c>
    </row>
    <row r="79" spans="1:44" x14ac:dyDescent="0.3">
      <c r="A79" s="60">
        <v>705008309</v>
      </c>
      <c r="B79" s="2" t="s">
        <v>122</v>
      </c>
      <c r="C79" s="18">
        <v>3</v>
      </c>
      <c r="D79" s="61">
        <v>105125</v>
      </c>
      <c r="AP79" s="2" t="s">
        <v>298</v>
      </c>
      <c r="AQ79" s="60">
        <v>559003266</v>
      </c>
      <c r="AR79" s="3">
        <v>62074</v>
      </c>
    </row>
    <row r="80" spans="1:44" x14ac:dyDescent="0.3">
      <c r="A80" s="60">
        <v>853005842</v>
      </c>
      <c r="B80" s="2" t="s">
        <v>123</v>
      </c>
      <c r="C80" s="18">
        <v>5</v>
      </c>
      <c r="D80" s="61">
        <v>51385</v>
      </c>
      <c r="AP80" s="2" t="s">
        <v>578</v>
      </c>
      <c r="AQ80" s="60">
        <v>316005079</v>
      </c>
      <c r="AR80" s="3">
        <v>117457</v>
      </c>
    </row>
    <row r="81" spans="1:44" x14ac:dyDescent="0.3">
      <c r="A81" s="60">
        <v>560007725</v>
      </c>
      <c r="B81" s="2" t="s">
        <v>124</v>
      </c>
      <c r="C81" s="18">
        <v>4</v>
      </c>
      <c r="D81" s="61">
        <v>82217</v>
      </c>
      <c r="AP81" s="2" t="s">
        <v>572</v>
      </c>
      <c r="AQ81" s="60">
        <v>540008402</v>
      </c>
      <c r="AR81" s="3">
        <v>99512</v>
      </c>
    </row>
    <row r="82" spans="1:44" x14ac:dyDescent="0.3">
      <c r="A82" s="60">
        <v>429004495</v>
      </c>
      <c r="B82" s="2" t="s">
        <v>125</v>
      </c>
      <c r="C82" s="18">
        <v>4</v>
      </c>
      <c r="D82" s="61">
        <v>95620</v>
      </c>
      <c r="AP82" s="2" t="s">
        <v>652</v>
      </c>
      <c r="AQ82" s="60">
        <v>818000233</v>
      </c>
      <c r="AR82" s="3">
        <v>51250</v>
      </c>
    </row>
    <row r="83" spans="1:44" x14ac:dyDescent="0.3">
      <c r="A83" s="60">
        <v>123004906</v>
      </c>
      <c r="B83" s="2" t="s">
        <v>126</v>
      </c>
      <c r="C83" s="18">
        <v>5</v>
      </c>
      <c r="D83" s="61">
        <v>47514</v>
      </c>
      <c r="AP83" s="2" t="s">
        <v>384</v>
      </c>
      <c r="AQ83" s="60">
        <v>585009908</v>
      </c>
      <c r="AR83" s="3">
        <v>126627</v>
      </c>
    </row>
    <row r="84" spans="1:44" x14ac:dyDescent="0.3">
      <c r="A84" s="60">
        <v>941003970</v>
      </c>
      <c r="B84" s="2" t="s">
        <v>127</v>
      </c>
      <c r="C84" s="18">
        <v>1</v>
      </c>
      <c r="D84" s="61">
        <v>105647</v>
      </c>
      <c r="AP84" s="2" t="s">
        <v>337</v>
      </c>
      <c r="AQ84" s="60">
        <v>191002592</v>
      </c>
      <c r="AR84" s="3">
        <v>102154</v>
      </c>
    </row>
    <row r="85" spans="1:44" x14ac:dyDescent="0.3">
      <c r="A85" s="60">
        <v>856009686</v>
      </c>
      <c r="B85" s="2" t="s">
        <v>128</v>
      </c>
      <c r="C85" s="18">
        <v>2</v>
      </c>
      <c r="D85" s="61">
        <v>125512</v>
      </c>
      <c r="AP85" s="2" t="s">
        <v>677</v>
      </c>
      <c r="AQ85" s="60">
        <v>504003033</v>
      </c>
      <c r="AR85" s="3">
        <v>97544</v>
      </c>
    </row>
    <row r="86" spans="1:44" x14ac:dyDescent="0.3">
      <c r="A86" s="60">
        <v>463006396</v>
      </c>
      <c r="B86" s="2" t="s">
        <v>129</v>
      </c>
      <c r="C86" s="18">
        <v>3</v>
      </c>
      <c r="D86" s="61">
        <v>45315</v>
      </c>
      <c r="AP86" s="2" t="s">
        <v>355</v>
      </c>
      <c r="AQ86" s="60">
        <v>905005833</v>
      </c>
      <c r="AR86" s="3">
        <v>125134</v>
      </c>
    </row>
    <row r="87" spans="1:44" x14ac:dyDescent="0.3">
      <c r="A87" s="60">
        <v>198006015</v>
      </c>
      <c r="B87" s="2" t="s">
        <v>130</v>
      </c>
      <c r="C87" s="18">
        <v>3</v>
      </c>
      <c r="D87" s="61">
        <v>52224</v>
      </c>
      <c r="AP87" s="2" t="s">
        <v>591</v>
      </c>
      <c r="AQ87" s="60">
        <v>781009074</v>
      </c>
      <c r="AR87" s="3">
        <v>124817</v>
      </c>
    </row>
    <row r="88" spans="1:44" x14ac:dyDescent="0.3">
      <c r="A88" s="60">
        <v>950007489</v>
      </c>
      <c r="B88" s="2" t="s">
        <v>131</v>
      </c>
      <c r="C88" s="18">
        <v>5</v>
      </c>
      <c r="D88" s="61">
        <v>110399</v>
      </c>
      <c r="AP88" s="2" t="s">
        <v>202</v>
      </c>
      <c r="AQ88" s="60">
        <v>200001327</v>
      </c>
      <c r="AR88" s="3">
        <v>113877</v>
      </c>
    </row>
    <row r="89" spans="1:44" x14ac:dyDescent="0.3">
      <c r="A89" s="60">
        <v>530002235</v>
      </c>
      <c r="B89" s="2" t="s">
        <v>132</v>
      </c>
      <c r="C89" s="18">
        <v>4</v>
      </c>
      <c r="D89" s="61">
        <v>88499</v>
      </c>
      <c r="AP89" s="2" t="s">
        <v>324</v>
      </c>
      <c r="AQ89" s="60">
        <v>568005143</v>
      </c>
      <c r="AR89" s="3">
        <v>53431</v>
      </c>
    </row>
    <row r="90" spans="1:44" x14ac:dyDescent="0.3">
      <c r="A90" s="60">
        <v>374002996</v>
      </c>
      <c r="B90" s="2" t="s">
        <v>133</v>
      </c>
      <c r="C90" s="18">
        <v>3</v>
      </c>
      <c r="D90" s="61">
        <v>104499</v>
      </c>
      <c r="AP90" s="2" t="s">
        <v>383</v>
      </c>
      <c r="AQ90" s="60">
        <v>501008936</v>
      </c>
      <c r="AR90" s="3">
        <v>103603</v>
      </c>
    </row>
    <row r="91" spans="1:44" x14ac:dyDescent="0.3">
      <c r="A91" s="60">
        <v>824000310</v>
      </c>
      <c r="B91" s="2" t="s">
        <v>134</v>
      </c>
      <c r="C91" s="18">
        <v>1</v>
      </c>
      <c r="D91" s="61">
        <v>108152</v>
      </c>
      <c r="AP91" s="2" t="s">
        <v>552</v>
      </c>
      <c r="AQ91" s="60">
        <v>360002858</v>
      </c>
      <c r="AR91" s="3">
        <v>110700</v>
      </c>
    </row>
    <row r="92" spans="1:44" x14ac:dyDescent="0.3">
      <c r="A92" s="60">
        <v>920009263</v>
      </c>
      <c r="B92" s="2" t="s">
        <v>135</v>
      </c>
      <c r="C92" s="18">
        <v>5</v>
      </c>
      <c r="D92" s="61">
        <v>126555</v>
      </c>
      <c r="AP92" s="2" t="s">
        <v>393</v>
      </c>
      <c r="AQ92" s="60">
        <v>374000175</v>
      </c>
      <c r="AR92" s="3">
        <v>123209</v>
      </c>
    </row>
    <row r="93" spans="1:44" x14ac:dyDescent="0.3">
      <c r="A93" s="60">
        <v>642009261</v>
      </c>
      <c r="B93" s="2" t="s">
        <v>136</v>
      </c>
      <c r="C93" s="18">
        <v>1</v>
      </c>
      <c r="D93" s="61">
        <v>57059</v>
      </c>
      <c r="AP93" s="2" t="s">
        <v>781</v>
      </c>
      <c r="AQ93" s="60">
        <v>419008479</v>
      </c>
      <c r="AR93" s="3">
        <v>121308</v>
      </c>
    </row>
    <row r="94" spans="1:44" x14ac:dyDescent="0.3">
      <c r="A94" s="60">
        <v>821008956</v>
      </c>
      <c r="B94" s="2" t="s">
        <v>137</v>
      </c>
      <c r="C94" s="18">
        <v>5</v>
      </c>
      <c r="D94" s="61">
        <v>123803</v>
      </c>
      <c r="AP94" s="2" t="s">
        <v>500</v>
      </c>
      <c r="AQ94" s="60">
        <v>705008163</v>
      </c>
      <c r="AR94" s="3">
        <v>79427</v>
      </c>
    </row>
    <row r="95" spans="1:44" x14ac:dyDescent="0.3">
      <c r="A95" s="60">
        <v>532007710</v>
      </c>
      <c r="B95" s="2" t="s">
        <v>138</v>
      </c>
      <c r="C95" s="18">
        <v>5</v>
      </c>
      <c r="D95" s="61">
        <v>85917</v>
      </c>
      <c r="AP95" s="2" t="s">
        <v>142</v>
      </c>
      <c r="AQ95" s="60">
        <v>429007471</v>
      </c>
      <c r="AR95" s="3">
        <v>112538</v>
      </c>
    </row>
    <row r="96" spans="1:44" x14ac:dyDescent="0.3">
      <c r="A96" s="60">
        <v>946002588</v>
      </c>
      <c r="B96" s="2" t="s">
        <v>139</v>
      </c>
      <c r="C96" s="18">
        <v>3</v>
      </c>
      <c r="D96" s="61">
        <v>53330</v>
      </c>
      <c r="AP96" s="2" t="s">
        <v>716</v>
      </c>
      <c r="AQ96" s="60">
        <v>339008975</v>
      </c>
      <c r="AR96" s="3">
        <v>69179</v>
      </c>
    </row>
    <row r="97" spans="1:44" x14ac:dyDescent="0.3">
      <c r="A97" s="60">
        <v>226006793</v>
      </c>
      <c r="B97" s="2" t="s">
        <v>140</v>
      </c>
      <c r="C97" s="18">
        <v>4</v>
      </c>
      <c r="D97" s="61">
        <v>73102</v>
      </c>
      <c r="AP97" s="2" t="s">
        <v>506</v>
      </c>
      <c r="AQ97" s="60">
        <v>477008716</v>
      </c>
      <c r="AR97" s="3">
        <v>122589</v>
      </c>
    </row>
    <row r="98" spans="1:44" x14ac:dyDescent="0.3">
      <c r="A98" s="60">
        <v>429007471</v>
      </c>
      <c r="B98" s="2" t="s">
        <v>142</v>
      </c>
      <c r="C98" s="18">
        <v>2</v>
      </c>
      <c r="D98" s="61">
        <v>112538</v>
      </c>
      <c r="AP98" s="2" t="s">
        <v>390</v>
      </c>
      <c r="AQ98" s="60">
        <v>584008457</v>
      </c>
      <c r="AR98" s="3">
        <v>44469</v>
      </c>
    </row>
    <row r="99" spans="1:44" x14ac:dyDescent="0.3">
      <c r="A99" s="60">
        <v>926005139</v>
      </c>
      <c r="B99" s="2" t="s">
        <v>143</v>
      </c>
      <c r="C99" s="18">
        <v>4</v>
      </c>
      <c r="D99" s="61">
        <v>43819</v>
      </c>
      <c r="AP99" s="2" t="s">
        <v>365</v>
      </c>
      <c r="AQ99" s="60">
        <v>646005818</v>
      </c>
      <c r="AR99" s="3">
        <v>57193</v>
      </c>
    </row>
    <row r="100" spans="1:44" x14ac:dyDescent="0.3">
      <c r="A100" s="60">
        <v>222004579</v>
      </c>
      <c r="B100" s="2" t="s">
        <v>144</v>
      </c>
      <c r="C100" s="18">
        <v>5</v>
      </c>
      <c r="D100" s="61">
        <v>85139</v>
      </c>
      <c r="AP100" s="2" t="s">
        <v>470</v>
      </c>
      <c r="AQ100" s="60">
        <v>985005309</v>
      </c>
      <c r="AR100" s="3">
        <v>98838</v>
      </c>
    </row>
    <row r="101" spans="1:44" x14ac:dyDescent="0.3">
      <c r="A101" s="60">
        <v>347007120</v>
      </c>
      <c r="B101" s="2" t="s">
        <v>145</v>
      </c>
      <c r="C101" s="18">
        <v>3</v>
      </c>
      <c r="D101" s="61">
        <v>82680</v>
      </c>
      <c r="AP101" s="2" t="s">
        <v>584</v>
      </c>
      <c r="AQ101" s="60">
        <v>805002378</v>
      </c>
      <c r="AR101" s="3">
        <v>81833</v>
      </c>
    </row>
    <row r="102" spans="1:44" x14ac:dyDescent="0.3">
      <c r="A102" s="60">
        <v>493000353</v>
      </c>
      <c r="B102" s="2" t="s">
        <v>146</v>
      </c>
      <c r="C102" s="18">
        <v>1</v>
      </c>
      <c r="D102" s="61">
        <v>103259</v>
      </c>
      <c r="AP102" s="2" t="s">
        <v>454</v>
      </c>
      <c r="AQ102" s="60">
        <v>628004143</v>
      </c>
      <c r="AR102" s="3">
        <v>110665</v>
      </c>
    </row>
    <row r="103" spans="1:44" x14ac:dyDescent="0.3">
      <c r="A103" s="60">
        <v>988008172</v>
      </c>
      <c r="B103" s="2" t="s">
        <v>147</v>
      </c>
      <c r="C103" s="18">
        <v>4</v>
      </c>
      <c r="D103" s="61">
        <v>71073</v>
      </c>
      <c r="AP103" s="2" t="s">
        <v>344</v>
      </c>
      <c r="AQ103" s="60">
        <v>403003432</v>
      </c>
      <c r="AR103" s="3">
        <v>54973</v>
      </c>
    </row>
    <row r="104" spans="1:44" x14ac:dyDescent="0.3">
      <c r="A104" s="60">
        <v>604002414</v>
      </c>
      <c r="B104" s="2" t="s">
        <v>148</v>
      </c>
      <c r="C104" s="18">
        <v>2</v>
      </c>
      <c r="D104" s="61">
        <v>70153</v>
      </c>
      <c r="AP104" s="2" t="s">
        <v>218</v>
      </c>
      <c r="AQ104" s="60">
        <v>839003601</v>
      </c>
      <c r="AR104" s="3">
        <v>111238</v>
      </c>
    </row>
    <row r="105" spans="1:44" x14ac:dyDescent="0.3">
      <c r="A105" s="60">
        <v>251008864</v>
      </c>
      <c r="B105" s="2" t="s">
        <v>149</v>
      </c>
      <c r="C105" s="18">
        <v>3</v>
      </c>
      <c r="D105" s="61">
        <v>53099</v>
      </c>
      <c r="AP105" s="2" t="s">
        <v>326</v>
      </c>
      <c r="AQ105" s="60">
        <v>310000258</v>
      </c>
      <c r="AR105" s="3">
        <v>62423</v>
      </c>
    </row>
    <row r="106" spans="1:44" x14ac:dyDescent="0.3">
      <c r="A106" s="60">
        <v>444002738</v>
      </c>
      <c r="B106" s="2" t="s">
        <v>151</v>
      </c>
      <c r="C106" s="18">
        <v>5</v>
      </c>
      <c r="D106" s="61">
        <v>52560</v>
      </c>
      <c r="AP106" s="2" t="s">
        <v>301</v>
      </c>
      <c r="AQ106" s="60">
        <v>531005309</v>
      </c>
      <c r="AR106" s="3">
        <v>121377</v>
      </c>
    </row>
    <row r="107" spans="1:44" x14ac:dyDescent="0.3">
      <c r="A107" s="60">
        <v>380006845</v>
      </c>
      <c r="B107" s="2" t="s">
        <v>152</v>
      </c>
      <c r="C107" s="18">
        <v>4</v>
      </c>
      <c r="D107" s="61">
        <v>46834</v>
      </c>
      <c r="AP107" s="2" t="s">
        <v>577</v>
      </c>
      <c r="AQ107" s="60">
        <v>567003511</v>
      </c>
      <c r="AR107" s="3">
        <v>46370</v>
      </c>
    </row>
    <row r="108" spans="1:44" x14ac:dyDescent="0.3">
      <c r="A108" s="60">
        <v>858009241</v>
      </c>
      <c r="B108" s="2" t="s">
        <v>153</v>
      </c>
      <c r="C108" s="18">
        <v>1</v>
      </c>
      <c r="D108" s="61">
        <v>97652</v>
      </c>
      <c r="AP108" s="2" t="s">
        <v>462</v>
      </c>
      <c r="AQ108" s="60">
        <v>815001964</v>
      </c>
      <c r="AR108" s="3">
        <v>99465</v>
      </c>
    </row>
    <row r="109" spans="1:44" x14ac:dyDescent="0.3">
      <c r="A109" s="60">
        <v>750000878</v>
      </c>
      <c r="B109" s="2" t="s">
        <v>154</v>
      </c>
      <c r="C109" s="18">
        <v>2</v>
      </c>
      <c r="D109" s="61">
        <v>44377</v>
      </c>
      <c r="AP109" s="2" t="s">
        <v>329</v>
      </c>
      <c r="AQ109" s="60">
        <v>616003868</v>
      </c>
      <c r="AR109" s="3">
        <v>85065</v>
      </c>
    </row>
    <row r="110" spans="1:44" x14ac:dyDescent="0.3">
      <c r="A110" s="60">
        <v>883007481</v>
      </c>
      <c r="B110" s="2" t="s">
        <v>155</v>
      </c>
      <c r="C110" s="18">
        <v>5</v>
      </c>
      <c r="D110" s="61">
        <v>84107</v>
      </c>
      <c r="AP110" s="2" t="s">
        <v>458</v>
      </c>
      <c r="AQ110" s="60">
        <v>406007951</v>
      </c>
      <c r="AR110" s="3">
        <v>74973</v>
      </c>
    </row>
    <row r="111" spans="1:44" x14ac:dyDescent="0.3">
      <c r="A111" s="60">
        <v>427007916</v>
      </c>
      <c r="B111" s="2" t="s">
        <v>156</v>
      </c>
      <c r="C111" s="18">
        <v>4</v>
      </c>
      <c r="D111" s="61">
        <v>64749</v>
      </c>
      <c r="AP111" s="2" t="s">
        <v>486</v>
      </c>
      <c r="AQ111" s="60">
        <v>863003405</v>
      </c>
      <c r="AR111" s="3">
        <v>48437</v>
      </c>
    </row>
    <row r="112" spans="1:44" x14ac:dyDescent="0.3">
      <c r="A112" s="60">
        <v>370004802</v>
      </c>
      <c r="B112" s="2" t="s">
        <v>157</v>
      </c>
      <c r="C112" s="18">
        <v>1</v>
      </c>
      <c r="D112" s="61">
        <v>96101</v>
      </c>
      <c r="AP112" s="2" t="s">
        <v>538</v>
      </c>
      <c r="AQ112" s="60">
        <v>888007096</v>
      </c>
      <c r="AR112" s="3">
        <v>60408</v>
      </c>
    </row>
    <row r="113" spans="1:44" x14ac:dyDescent="0.3">
      <c r="A113" s="60">
        <v>525001913</v>
      </c>
      <c r="B113" s="2" t="s">
        <v>158</v>
      </c>
      <c r="C113" s="18">
        <v>1</v>
      </c>
      <c r="D113" s="61">
        <v>60275</v>
      </c>
      <c r="AP113" s="2" t="s">
        <v>422</v>
      </c>
      <c r="AQ113" s="60">
        <v>249006642</v>
      </c>
      <c r="AR113" s="3">
        <v>88259</v>
      </c>
    </row>
    <row r="114" spans="1:44" x14ac:dyDescent="0.3">
      <c r="A114" s="60">
        <v>933009458</v>
      </c>
      <c r="B114" s="2" t="s">
        <v>159</v>
      </c>
      <c r="C114" s="18">
        <v>2</v>
      </c>
      <c r="D114" s="61">
        <v>65190</v>
      </c>
      <c r="AP114" s="2" t="s">
        <v>292</v>
      </c>
      <c r="AQ114" s="60">
        <v>411008933</v>
      </c>
      <c r="AR114" s="3">
        <v>114912</v>
      </c>
    </row>
    <row r="115" spans="1:44" x14ac:dyDescent="0.3">
      <c r="A115" s="60">
        <v>920007636</v>
      </c>
      <c r="B115" s="2" t="s">
        <v>161</v>
      </c>
      <c r="C115" s="18">
        <v>5</v>
      </c>
      <c r="D115" s="61">
        <v>121677</v>
      </c>
      <c r="AP115" s="2" t="s">
        <v>155</v>
      </c>
      <c r="AQ115" s="60">
        <v>883007481</v>
      </c>
      <c r="AR115" s="3">
        <v>84107</v>
      </c>
    </row>
    <row r="116" spans="1:44" x14ac:dyDescent="0.3">
      <c r="A116" s="60">
        <v>613008396</v>
      </c>
      <c r="B116" s="2" t="s">
        <v>162</v>
      </c>
      <c r="C116" s="18">
        <v>4</v>
      </c>
      <c r="D116" s="61">
        <v>54749</v>
      </c>
      <c r="AP116" s="2" t="s">
        <v>293</v>
      </c>
      <c r="AQ116" s="60">
        <v>298009862</v>
      </c>
      <c r="AR116" s="3">
        <v>51756</v>
      </c>
    </row>
    <row r="117" spans="1:44" x14ac:dyDescent="0.3">
      <c r="A117" s="60">
        <v>275004995</v>
      </c>
      <c r="B117" s="2" t="s">
        <v>163</v>
      </c>
      <c r="C117" s="18">
        <v>5</v>
      </c>
      <c r="D117" s="61">
        <v>74258</v>
      </c>
      <c r="AP117" s="2" t="s">
        <v>358</v>
      </c>
      <c r="AQ117" s="60">
        <v>866009151</v>
      </c>
      <c r="AR117" s="3">
        <v>42514</v>
      </c>
    </row>
    <row r="118" spans="1:44" x14ac:dyDescent="0.3">
      <c r="A118" s="60">
        <v>132007527</v>
      </c>
      <c r="B118" s="2" t="s">
        <v>164</v>
      </c>
      <c r="C118" s="18">
        <v>4</v>
      </c>
      <c r="D118" s="61">
        <v>108255</v>
      </c>
      <c r="AP118" s="2" t="s">
        <v>323</v>
      </c>
      <c r="AQ118" s="60">
        <v>449003469</v>
      </c>
      <c r="AR118" s="3">
        <v>104511</v>
      </c>
    </row>
    <row r="119" spans="1:44" x14ac:dyDescent="0.3">
      <c r="A119" s="60">
        <v>560008224</v>
      </c>
      <c r="B119" s="2" t="s">
        <v>165</v>
      </c>
      <c r="C119" s="18">
        <v>2</v>
      </c>
      <c r="D119" s="61">
        <v>121550</v>
      </c>
      <c r="AP119" s="2" t="s">
        <v>636</v>
      </c>
      <c r="AQ119" s="60">
        <v>826006627</v>
      </c>
      <c r="AR119" s="3">
        <v>111686</v>
      </c>
    </row>
    <row r="120" spans="1:44" x14ac:dyDescent="0.3">
      <c r="A120" s="60">
        <v>478001789</v>
      </c>
      <c r="B120" s="2" t="s">
        <v>166</v>
      </c>
      <c r="C120" s="18">
        <v>2</v>
      </c>
      <c r="D120" s="61">
        <v>105911</v>
      </c>
      <c r="AP120" s="2" t="s">
        <v>313</v>
      </c>
      <c r="AQ120" s="60">
        <v>946007434</v>
      </c>
      <c r="AR120" s="3">
        <v>42664</v>
      </c>
    </row>
    <row r="121" spans="1:44" x14ac:dyDescent="0.3">
      <c r="A121" s="60">
        <v>689007347</v>
      </c>
      <c r="B121" s="2" t="s">
        <v>167</v>
      </c>
      <c r="C121" s="18">
        <v>1</v>
      </c>
      <c r="D121" s="61">
        <v>42552</v>
      </c>
      <c r="AP121" s="2" t="s">
        <v>377</v>
      </c>
      <c r="AQ121" s="60">
        <v>568008819</v>
      </c>
      <c r="AR121" s="3">
        <v>45873</v>
      </c>
    </row>
    <row r="122" spans="1:44" x14ac:dyDescent="0.3">
      <c r="A122" s="60">
        <v>368009712</v>
      </c>
      <c r="B122" s="2" t="s">
        <v>168</v>
      </c>
      <c r="C122" s="18">
        <v>3</v>
      </c>
      <c r="D122" s="61">
        <v>103026</v>
      </c>
      <c r="AP122" s="2" t="s">
        <v>77</v>
      </c>
      <c r="AQ122" s="60">
        <v>594004217</v>
      </c>
      <c r="AR122" s="3">
        <v>96545</v>
      </c>
    </row>
    <row r="123" spans="1:44" x14ac:dyDescent="0.3">
      <c r="A123" s="60">
        <v>933008420</v>
      </c>
      <c r="B123" s="2" t="s">
        <v>169</v>
      </c>
      <c r="C123" s="18">
        <v>5</v>
      </c>
      <c r="D123" s="61">
        <v>57534</v>
      </c>
      <c r="AP123" s="2" t="s">
        <v>795</v>
      </c>
      <c r="AQ123" s="60">
        <v>788006335</v>
      </c>
      <c r="AR123" s="3">
        <v>119199</v>
      </c>
    </row>
    <row r="124" spans="1:44" x14ac:dyDescent="0.3">
      <c r="A124" s="60">
        <v>711007716</v>
      </c>
      <c r="B124" s="2" t="s">
        <v>170</v>
      </c>
      <c r="C124" s="18">
        <v>4</v>
      </c>
      <c r="D124" s="61">
        <v>72104</v>
      </c>
      <c r="AP124" s="2" t="s">
        <v>183</v>
      </c>
      <c r="AQ124" s="60">
        <v>157004272</v>
      </c>
      <c r="AR124" s="3">
        <v>46397</v>
      </c>
    </row>
    <row r="125" spans="1:44" x14ac:dyDescent="0.3">
      <c r="A125" s="60">
        <v>699004090</v>
      </c>
      <c r="B125" s="2" t="s">
        <v>171</v>
      </c>
      <c r="C125" s="18">
        <v>1</v>
      </c>
      <c r="D125" s="61">
        <v>64206</v>
      </c>
      <c r="AP125" s="2" t="s">
        <v>86</v>
      </c>
      <c r="AQ125" s="60">
        <v>782009211</v>
      </c>
      <c r="AR125" s="3">
        <v>84121</v>
      </c>
    </row>
    <row r="126" spans="1:44" x14ac:dyDescent="0.3">
      <c r="A126" s="60">
        <v>917009509</v>
      </c>
      <c r="B126" s="2" t="s">
        <v>172</v>
      </c>
      <c r="C126" s="18">
        <v>4</v>
      </c>
      <c r="D126" s="61">
        <v>73650</v>
      </c>
      <c r="AP126" s="2" t="s">
        <v>139</v>
      </c>
      <c r="AQ126" s="60">
        <v>946002588</v>
      </c>
      <c r="AR126" s="3">
        <v>53330</v>
      </c>
    </row>
    <row r="127" spans="1:44" x14ac:dyDescent="0.3">
      <c r="A127" s="60">
        <v>275008269</v>
      </c>
      <c r="B127" s="2" t="s">
        <v>173</v>
      </c>
      <c r="C127" s="18">
        <v>2</v>
      </c>
      <c r="D127" s="61">
        <v>67318</v>
      </c>
      <c r="AP127" s="2" t="s">
        <v>733</v>
      </c>
      <c r="AQ127" s="60">
        <v>276000033</v>
      </c>
      <c r="AR127" s="3">
        <v>55058</v>
      </c>
    </row>
    <row r="128" spans="1:44" x14ac:dyDescent="0.3">
      <c r="A128" s="60">
        <v>835007811</v>
      </c>
      <c r="B128" s="2" t="s">
        <v>174</v>
      </c>
      <c r="C128" s="18">
        <v>4</v>
      </c>
      <c r="D128" s="61">
        <v>76680</v>
      </c>
      <c r="AP128" s="2" t="s">
        <v>511</v>
      </c>
      <c r="AQ128" s="60">
        <v>690003892</v>
      </c>
      <c r="AR128" s="3">
        <v>74560</v>
      </c>
    </row>
    <row r="129" spans="1:44" x14ac:dyDescent="0.3">
      <c r="A129" s="60">
        <v>808003622</v>
      </c>
      <c r="B129" s="2" t="s">
        <v>175</v>
      </c>
      <c r="C129" s="18">
        <v>1</v>
      </c>
      <c r="D129" s="61">
        <v>120696</v>
      </c>
      <c r="AP129" s="2" t="s">
        <v>318</v>
      </c>
      <c r="AQ129" s="60">
        <v>263002698</v>
      </c>
      <c r="AR129" s="3">
        <v>69142</v>
      </c>
    </row>
    <row r="130" spans="1:44" x14ac:dyDescent="0.3">
      <c r="A130" s="60">
        <v>871006737</v>
      </c>
      <c r="B130" s="2" t="s">
        <v>176</v>
      </c>
      <c r="C130" s="18">
        <v>5</v>
      </c>
      <c r="D130" s="61">
        <v>114645</v>
      </c>
      <c r="AP130" s="2" t="s">
        <v>782</v>
      </c>
      <c r="AQ130" s="60">
        <v>410003795</v>
      </c>
      <c r="AR130" s="3">
        <v>94823</v>
      </c>
    </row>
    <row r="131" spans="1:44" x14ac:dyDescent="0.3">
      <c r="A131" s="60">
        <v>298009650</v>
      </c>
      <c r="B131" s="2" t="s">
        <v>177</v>
      </c>
      <c r="C131" s="18">
        <v>1</v>
      </c>
      <c r="D131" s="61">
        <v>50730</v>
      </c>
      <c r="AP131" s="2" t="s">
        <v>502</v>
      </c>
      <c r="AQ131" s="60">
        <v>335003968</v>
      </c>
      <c r="AR131" s="3">
        <v>72549</v>
      </c>
    </row>
    <row r="132" spans="1:44" x14ac:dyDescent="0.3">
      <c r="A132" s="60">
        <v>304006415</v>
      </c>
      <c r="B132" s="2" t="s">
        <v>178</v>
      </c>
      <c r="C132" s="18">
        <v>1</v>
      </c>
      <c r="D132" s="61">
        <v>99842</v>
      </c>
      <c r="AP132" s="2" t="s">
        <v>779</v>
      </c>
      <c r="AQ132" s="60">
        <v>133007320</v>
      </c>
      <c r="AR132" s="3">
        <v>58374</v>
      </c>
    </row>
    <row r="133" spans="1:44" x14ac:dyDescent="0.3">
      <c r="A133" s="60">
        <v>183006400</v>
      </c>
      <c r="B133" s="2" t="s">
        <v>179</v>
      </c>
      <c r="C133" s="18">
        <v>5</v>
      </c>
      <c r="D133" s="61">
        <v>51343</v>
      </c>
      <c r="AP133" s="2" t="s">
        <v>585</v>
      </c>
      <c r="AQ133" s="60">
        <v>171006035</v>
      </c>
      <c r="AR133" s="3">
        <v>95313</v>
      </c>
    </row>
    <row r="134" spans="1:44" x14ac:dyDescent="0.3">
      <c r="A134" s="60">
        <v>523001822</v>
      </c>
      <c r="B134" s="2" t="s">
        <v>181</v>
      </c>
      <c r="C134" s="18">
        <v>2</v>
      </c>
      <c r="D134" s="61">
        <v>104771</v>
      </c>
      <c r="AP134" s="2" t="s">
        <v>137</v>
      </c>
      <c r="AQ134" s="60">
        <v>821008956</v>
      </c>
      <c r="AR134" s="3">
        <v>123803</v>
      </c>
    </row>
    <row r="135" spans="1:44" x14ac:dyDescent="0.3">
      <c r="A135" s="60">
        <v>296008639</v>
      </c>
      <c r="B135" s="2" t="s">
        <v>182</v>
      </c>
      <c r="C135" s="18">
        <v>5</v>
      </c>
      <c r="D135" s="61">
        <v>51746</v>
      </c>
      <c r="AP135" s="2" t="s">
        <v>794</v>
      </c>
      <c r="AQ135" s="60">
        <v>954008527</v>
      </c>
      <c r="AR135" s="3">
        <v>66922</v>
      </c>
    </row>
    <row r="136" spans="1:44" x14ac:dyDescent="0.3">
      <c r="A136" s="60">
        <v>157004272</v>
      </c>
      <c r="B136" s="2" t="s">
        <v>183</v>
      </c>
      <c r="C136" s="18">
        <v>2</v>
      </c>
      <c r="D136" s="61">
        <v>46397</v>
      </c>
      <c r="AP136" s="2" t="s">
        <v>289</v>
      </c>
      <c r="AQ136" s="60">
        <v>235007637</v>
      </c>
      <c r="AR136" s="3">
        <v>62646</v>
      </c>
    </row>
    <row r="137" spans="1:44" x14ac:dyDescent="0.3">
      <c r="A137" s="60">
        <v>776008388</v>
      </c>
      <c r="B137" s="2" t="s">
        <v>184</v>
      </c>
      <c r="C137" s="18">
        <v>2</v>
      </c>
      <c r="D137" s="61">
        <v>52674</v>
      </c>
      <c r="AP137" s="2" t="s">
        <v>242</v>
      </c>
      <c r="AQ137" s="60">
        <v>325007964</v>
      </c>
      <c r="AR137" s="3">
        <v>80559</v>
      </c>
    </row>
    <row r="138" spans="1:44" x14ac:dyDescent="0.3">
      <c r="A138" s="60">
        <v>483003751</v>
      </c>
      <c r="B138" s="2" t="s">
        <v>185</v>
      </c>
      <c r="C138" s="18">
        <v>3</v>
      </c>
      <c r="D138" s="61">
        <v>117958</v>
      </c>
      <c r="AP138" s="2" t="s">
        <v>28</v>
      </c>
      <c r="AQ138" s="60">
        <v>959004354</v>
      </c>
      <c r="AR138" s="3">
        <v>107635</v>
      </c>
    </row>
    <row r="139" spans="1:44" x14ac:dyDescent="0.3">
      <c r="A139" s="60">
        <v>553006436</v>
      </c>
      <c r="B139" s="2" t="s">
        <v>187</v>
      </c>
      <c r="C139" s="18">
        <v>3</v>
      </c>
      <c r="D139" s="61">
        <v>55593</v>
      </c>
      <c r="AP139" s="2" t="s">
        <v>170</v>
      </c>
      <c r="AQ139" s="60">
        <v>711007716</v>
      </c>
      <c r="AR139" s="3">
        <v>72104</v>
      </c>
    </row>
    <row r="140" spans="1:44" x14ac:dyDescent="0.3">
      <c r="A140" s="60">
        <v>986005541</v>
      </c>
      <c r="B140" s="2" t="s">
        <v>188</v>
      </c>
      <c r="C140" s="18">
        <v>5</v>
      </c>
      <c r="D140" s="61">
        <v>46993</v>
      </c>
      <c r="AP140" s="2" t="s">
        <v>803</v>
      </c>
      <c r="AQ140" s="60">
        <v>681005012</v>
      </c>
      <c r="AR140" s="3">
        <v>120198</v>
      </c>
    </row>
    <row r="141" spans="1:44" x14ac:dyDescent="0.3">
      <c r="A141" s="60">
        <v>549005297</v>
      </c>
      <c r="B141" s="2" t="s">
        <v>189</v>
      </c>
      <c r="C141" s="18">
        <v>4</v>
      </c>
      <c r="D141" s="61">
        <v>91950</v>
      </c>
      <c r="AP141" s="2" t="s">
        <v>523</v>
      </c>
      <c r="AQ141" s="60">
        <v>572006605</v>
      </c>
      <c r="AR141" s="3">
        <v>74910</v>
      </c>
    </row>
    <row r="142" spans="1:44" x14ac:dyDescent="0.3">
      <c r="A142" s="60">
        <v>829003742</v>
      </c>
      <c r="B142" s="2" t="s">
        <v>190</v>
      </c>
      <c r="C142" s="18">
        <v>3</v>
      </c>
      <c r="D142" s="61">
        <v>96410</v>
      </c>
      <c r="AP142" s="2" t="s">
        <v>282</v>
      </c>
      <c r="AQ142" s="60">
        <v>149002519</v>
      </c>
      <c r="AR142" s="3">
        <v>95553</v>
      </c>
    </row>
    <row r="143" spans="1:44" x14ac:dyDescent="0.3">
      <c r="A143" s="60">
        <v>187004424</v>
      </c>
      <c r="B143" s="2" t="s">
        <v>191</v>
      </c>
      <c r="C143" s="18">
        <v>4</v>
      </c>
      <c r="D143" s="61">
        <v>103347</v>
      </c>
      <c r="AP143" s="2" t="s">
        <v>417</v>
      </c>
      <c r="AQ143" s="60">
        <v>862001247</v>
      </c>
      <c r="AR143" s="3">
        <v>86111</v>
      </c>
    </row>
    <row r="144" spans="1:44" x14ac:dyDescent="0.3">
      <c r="A144" s="60">
        <v>572007380</v>
      </c>
      <c r="B144" s="2" t="s">
        <v>192</v>
      </c>
      <c r="C144" s="18">
        <v>4</v>
      </c>
      <c r="D144" s="61">
        <v>118046</v>
      </c>
      <c r="AP144" s="2" t="s">
        <v>308</v>
      </c>
      <c r="AQ144" s="60">
        <v>195001395</v>
      </c>
      <c r="AR144" s="3">
        <v>44751</v>
      </c>
    </row>
    <row r="145" spans="1:54" x14ac:dyDescent="0.3">
      <c r="A145" s="60">
        <v>702003432</v>
      </c>
      <c r="B145" s="2" t="s">
        <v>193</v>
      </c>
      <c r="C145" s="18">
        <v>5</v>
      </c>
      <c r="D145" s="61">
        <v>50029</v>
      </c>
      <c r="AP145" s="2" t="s">
        <v>316</v>
      </c>
      <c r="AQ145" s="60">
        <v>968004777</v>
      </c>
      <c r="AR145" s="3">
        <v>92324</v>
      </c>
    </row>
    <row r="146" spans="1:54" x14ac:dyDescent="0.3">
      <c r="A146" s="60">
        <v>648005012</v>
      </c>
      <c r="B146" s="2" t="s">
        <v>194</v>
      </c>
      <c r="C146" s="18">
        <v>4</v>
      </c>
      <c r="D146" s="61">
        <v>63297</v>
      </c>
      <c r="AP146" s="2" t="s">
        <v>259</v>
      </c>
      <c r="AQ146" s="60">
        <v>855001940</v>
      </c>
      <c r="AR146" s="3">
        <v>59161</v>
      </c>
    </row>
    <row r="147" spans="1:54" x14ac:dyDescent="0.3">
      <c r="A147" s="60">
        <v>526005092</v>
      </c>
      <c r="B147" s="2" t="s">
        <v>195</v>
      </c>
      <c r="C147" s="18">
        <v>5</v>
      </c>
      <c r="D147" s="61">
        <v>93380</v>
      </c>
      <c r="AP147" s="2" t="s">
        <v>613</v>
      </c>
      <c r="AQ147" s="60">
        <v>282005355</v>
      </c>
      <c r="AR147" s="3">
        <v>94318</v>
      </c>
    </row>
    <row r="148" spans="1:54" x14ac:dyDescent="0.3">
      <c r="A148" s="60">
        <v>746005110</v>
      </c>
      <c r="B148" s="2" t="s">
        <v>196</v>
      </c>
      <c r="C148" s="18">
        <v>3</v>
      </c>
      <c r="D148" s="61">
        <v>100478</v>
      </c>
      <c r="AP148" s="2" t="s">
        <v>522</v>
      </c>
      <c r="AQ148" s="60">
        <v>686001726</v>
      </c>
      <c r="AR148" s="3">
        <v>117715</v>
      </c>
    </row>
    <row r="149" spans="1:54" x14ac:dyDescent="0.3">
      <c r="A149" s="60">
        <v>701009919</v>
      </c>
      <c r="B149" s="2" t="s">
        <v>197</v>
      </c>
      <c r="C149" s="18">
        <v>3</v>
      </c>
      <c r="D149" s="61">
        <v>96780</v>
      </c>
      <c r="AP149" s="2" t="s">
        <v>493</v>
      </c>
      <c r="AQ149" s="60">
        <v>389009646</v>
      </c>
      <c r="AR149" s="3">
        <v>54040</v>
      </c>
    </row>
    <row r="150" spans="1:54" x14ac:dyDescent="0.3">
      <c r="A150" s="60">
        <v>208006005</v>
      </c>
      <c r="B150" s="2" t="s">
        <v>198</v>
      </c>
      <c r="C150" s="18">
        <v>4</v>
      </c>
      <c r="D150" s="61">
        <v>51487</v>
      </c>
      <c r="AP150" s="2" t="s">
        <v>612</v>
      </c>
      <c r="AQ150" s="60">
        <v>796005096</v>
      </c>
      <c r="AR150" s="3">
        <v>108854</v>
      </c>
    </row>
    <row r="151" spans="1:54" x14ac:dyDescent="0.3">
      <c r="A151" s="60">
        <v>271006302</v>
      </c>
      <c r="B151" s="2" t="s">
        <v>199</v>
      </c>
      <c r="C151" s="18">
        <v>1</v>
      </c>
      <c r="D151" s="61">
        <v>44692</v>
      </c>
      <c r="AP151" s="2" t="s">
        <v>328</v>
      </c>
      <c r="AQ151" s="60">
        <v>998002619</v>
      </c>
      <c r="AR151" s="3">
        <v>50610</v>
      </c>
    </row>
    <row r="152" spans="1:54" x14ac:dyDescent="0.3">
      <c r="A152" s="60">
        <v>727003353</v>
      </c>
      <c r="B152" s="2" t="s">
        <v>200</v>
      </c>
      <c r="C152" s="18">
        <v>4</v>
      </c>
      <c r="D152" s="61">
        <v>114029</v>
      </c>
      <c r="AP152" s="2" t="s">
        <v>396</v>
      </c>
      <c r="AQ152" s="60">
        <v>588009337</v>
      </c>
      <c r="AR152" s="3">
        <v>86681</v>
      </c>
    </row>
    <row r="153" spans="1:54" x14ac:dyDescent="0.3">
      <c r="A153" s="60">
        <v>907002868</v>
      </c>
      <c r="B153" s="2" t="s">
        <v>201</v>
      </c>
      <c r="C153" s="18">
        <v>2</v>
      </c>
      <c r="D153" s="61">
        <v>101481</v>
      </c>
      <c r="AP153" s="2" t="s">
        <v>96</v>
      </c>
      <c r="AQ153" s="60">
        <v>883006541</v>
      </c>
      <c r="AR153" s="3">
        <v>65490</v>
      </c>
    </row>
    <row r="154" spans="1:54" x14ac:dyDescent="0.3">
      <c r="A154" s="60">
        <v>200001327</v>
      </c>
      <c r="B154" s="2" t="s">
        <v>202</v>
      </c>
      <c r="C154" s="18">
        <v>2</v>
      </c>
      <c r="D154" s="61">
        <v>113877</v>
      </c>
      <c r="AP154" s="2" t="s">
        <v>98</v>
      </c>
      <c r="AQ154" s="60">
        <v>409008986</v>
      </c>
      <c r="AR154" s="3">
        <v>93149</v>
      </c>
    </row>
    <row r="155" spans="1:54" x14ac:dyDescent="0.3">
      <c r="A155" s="60">
        <v>540004052</v>
      </c>
      <c r="B155" s="2" t="s">
        <v>203</v>
      </c>
      <c r="C155" s="18">
        <v>5</v>
      </c>
      <c r="D155" s="61">
        <v>75226</v>
      </c>
      <c r="AP155" s="2" t="s">
        <v>331</v>
      </c>
      <c r="AQ155" s="60">
        <v>646006840</v>
      </c>
      <c r="AR155" s="3">
        <v>100359</v>
      </c>
    </row>
    <row r="156" spans="1:54" x14ac:dyDescent="0.3">
      <c r="A156" s="60">
        <v>676005492</v>
      </c>
      <c r="B156" s="2" t="s">
        <v>204</v>
      </c>
      <c r="C156" s="18">
        <v>1</v>
      </c>
      <c r="D156" s="61">
        <v>62791</v>
      </c>
      <c r="AP156" s="2" t="s">
        <v>554</v>
      </c>
      <c r="AQ156" s="60">
        <v>573003730</v>
      </c>
      <c r="AR156" s="3">
        <v>75430</v>
      </c>
      <c r="AV156" s="62"/>
      <c r="AW156" s="117"/>
    </row>
    <row r="157" spans="1:54" x14ac:dyDescent="0.3">
      <c r="A157" s="60">
        <v>948005604</v>
      </c>
      <c r="B157" s="2" t="s">
        <v>205</v>
      </c>
      <c r="C157" s="18">
        <v>2</v>
      </c>
      <c r="D157" s="61">
        <v>86093</v>
      </c>
      <c r="AP157" s="2" t="s">
        <v>723</v>
      </c>
      <c r="AQ157" s="60">
        <v>548006229</v>
      </c>
      <c r="AR157" s="3">
        <v>45981</v>
      </c>
      <c r="AT157" s="62"/>
      <c r="AV157" s="62"/>
      <c r="AW157" s="117"/>
      <c r="AY157" s="62"/>
    </row>
    <row r="158" spans="1:54" x14ac:dyDescent="0.3">
      <c r="A158" s="60">
        <v>477008896</v>
      </c>
      <c r="B158" s="2" t="s">
        <v>206</v>
      </c>
      <c r="C158" s="18">
        <v>1</v>
      </c>
      <c r="D158" s="61">
        <v>49871</v>
      </c>
      <c r="AP158" s="2" t="s">
        <v>615</v>
      </c>
      <c r="AQ158" s="60">
        <v>228002984</v>
      </c>
      <c r="AR158" s="3">
        <v>121631</v>
      </c>
      <c r="AT158" s="62"/>
      <c r="AV158" s="62"/>
      <c r="AW158" s="117"/>
      <c r="AY158" s="62"/>
    </row>
    <row r="159" spans="1:54" x14ac:dyDescent="0.3">
      <c r="A159" s="60">
        <v>883002269</v>
      </c>
      <c r="B159" s="2" t="s">
        <v>207</v>
      </c>
      <c r="C159" s="18">
        <v>4</v>
      </c>
      <c r="D159" s="61">
        <v>80928</v>
      </c>
      <c r="AP159" s="2" t="s">
        <v>696</v>
      </c>
      <c r="AQ159" s="60">
        <v>361006711</v>
      </c>
      <c r="AR159" s="3">
        <v>111834</v>
      </c>
      <c r="AT159" s="62"/>
      <c r="AV159" s="62"/>
      <c r="AW159" s="117"/>
      <c r="AY159" s="62"/>
    </row>
    <row r="160" spans="1:54" x14ac:dyDescent="0.3">
      <c r="A160" s="60">
        <v>382005286</v>
      </c>
      <c r="B160" s="2" t="s">
        <v>208</v>
      </c>
      <c r="C160" s="18">
        <v>2</v>
      </c>
      <c r="D160" s="61">
        <v>90371</v>
      </c>
      <c r="AP160" s="2" t="s">
        <v>680</v>
      </c>
      <c r="AQ160" s="60">
        <v>786007328</v>
      </c>
      <c r="AR160" s="3">
        <v>62673</v>
      </c>
      <c r="AT160" s="62"/>
      <c r="AV160" s="62"/>
      <c r="AW160" s="117"/>
      <c r="AY160" s="62"/>
      <c r="AZ160" s="62"/>
      <c r="BA160" s="62"/>
      <c r="BB160" s="62"/>
    </row>
    <row r="161" spans="1:49" s="62" customFormat="1" x14ac:dyDescent="0.3">
      <c r="A161" s="60">
        <v>895004663</v>
      </c>
      <c r="B161" s="2" t="s">
        <v>209</v>
      </c>
      <c r="C161" s="18">
        <v>2</v>
      </c>
      <c r="D161" s="61">
        <v>59013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AP161" s="2" t="s">
        <v>668</v>
      </c>
      <c r="AQ161" s="60">
        <v>859006135</v>
      </c>
      <c r="AR161" s="3">
        <v>65258</v>
      </c>
      <c r="AS161" s="38"/>
      <c r="AW161" s="117"/>
    </row>
    <row r="162" spans="1:49" s="62" customFormat="1" x14ac:dyDescent="0.3">
      <c r="A162" s="60">
        <v>123001652</v>
      </c>
      <c r="B162" s="2" t="s">
        <v>210</v>
      </c>
      <c r="C162" s="18">
        <v>5</v>
      </c>
      <c r="D162" s="61">
        <v>76509</v>
      </c>
      <c r="AP162" s="2" t="s">
        <v>548</v>
      </c>
      <c r="AQ162" s="60">
        <v>336005858</v>
      </c>
      <c r="AR162" s="3">
        <v>46876</v>
      </c>
      <c r="AS162" s="38"/>
      <c r="AW162" s="117"/>
    </row>
    <row r="163" spans="1:49" s="62" customFormat="1" x14ac:dyDescent="0.3">
      <c r="A163" s="60">
        <v>794004254</v>
      </c>
      <c r="B163" s="2" t="s">
        <v>211</v>
      </c>
      <c r="C163" s="18">
        <v>5</v>
      </c>
      <c r="D163" s="61">
        <v>116386</v>
      </c>
      <c r="AP163" s="2" t="s">
        <v>513</v>
      </c>
      <c r="AQ163" s="60">
        <v>298001737</v>
      </c>
      <c r="AR163" s="3">
        <v>125668</v>
      </c>
      <c r="AS163" s="38"/>
      <c r="AW163" s="117"/>
    </row>
    <row r="164" spans="1:49" s="62" customFormat="1" x14ac:dyDescent="0.3">
      <c r="A164" s="60">
        <v>132008226</v>
      </c>
      <c r="B164" s="2" t="s">
        <v>212</v>
      </c>
      <c r="C164" s="18">
        <v>5</v>
      </c>
      <c r="D164" s="61">
        <v>69384</v>
      </c>
      <c r="AP164" s="2" t="s">
        <v>115</v>
      </c>
      <c r="AQ164" s="60">
        <v>264006318</v>
      </c>
      <c r="AR164" s="3">
        <v>119300</v>
      </c>
      <c r="AS164" s="38"/>
      <c r="AW164" s="117"/>
    </row>
    <row r="165" spans="1:49" s="62" customFormat="1" x14ac:dyDescent="0.3">
      <c r="A165" s="60">
        <v>438007602</v>
      </c>
      <c r="B165" s="2" t="s">
        <v>213</v>
      </c>
      <c r="C165" s="18">
        <v>4</v>
      </c>
      <c r="D165" s="61">
        <v>123331</v>
      </c>
      <c r="AP165" s="2" t="s">
        <v>407</v>
      </c>
      <c r="AQ165" s="60">
        <v>515003023</v>
      </c>
      <c r="AR165" s="3">
        <v>83404</v>
      </c>
      <c r="AS165" s="38"/>
      <c r="AW165" s="117"/>
    </row>
    <row r="166" spans="1:49" s="62" customFormat="1" x14ac:dyDescent="0.3">
      <c r="A166" s="60">
        <v>939003736</v>
      </c>
      <c r="B166" s="2" t="s">
        <v>214</v>
      </c>
      <c r="C166" s="18">
        <v>4</v>
      </c>
      <c r="D166" s="61">
        <v>55705</v>
      </c>
      <c r="AP166" s="2" t="s">
        <v>776</v>
      </c>
      <c r="AQ166" s="60">
        <v>663000794</v>
      </c>
      <c r="AR166" s="3">
        <v>68996</v>
      </c>
      <c r="AS166" s="38"/>
      <c r="AW166" s="117"/>
    </row>
    <row r="167" spans="1:49" s="62" customFormat="1" x14ac:dyDescent="0.3">
      <c r="A167" s="60">
        <v>220009829</v>
      </c>
      <c r="B167" s="2" t="s">
        <v>215</v>
      </c>
      <c r="C167" s="18">
        <v>5</v>
      </c>
      <c r="D167" s="61">
        <v>72893</v>
      </c>
      <c r="AP167" s="2" t="s">
        <v>375</v>
      </c>
      <c r="AQ167" s="60">
        <v>595003346</v>
      </c>
      <c r="AR167" s="3">
        <v>69335</v>
      </c>
      <c r="AS167" s="38"/>
      <c r="AW167" s="117"/>
    </row>
    <row r="168" spans="1:49" s="62" customFormat="1" x14ac:dyDescent="0.3">
      <c r="A168" s="60">
        <v>524001545</v>
      </c>
      <c r="B168" s="2" t="s">
        <v>216</v>
      </c>
      <c r="C168" s="18">
        <v>3</v>
      </c>
      <c r="D168" s="61">
        <v>63123</v>
      </c>
      <c r="AP168" s="2" t="s">
        <v>563</v>
      </c>
      <c r="AQ168" s="60">
        <v>133000041</v>
      </c>
      <c r="AR168" s="3">
        <v>77681</v>
      </c>
      <c r="AS168" s="38"/>
      <c r="AW168" s="117"/>
    </row>
    <row r="169" spans="1:49" s="62" customFormat="1" x14ac:dyDescent="0.3">
      <c r="A169" s="60">
        <v>598005110</v>
      </c>
      <c r="B169" s="2" t="s">
        <v>217</v>
      </c>
      <c r="C169" s="18">
        <v>3</v>
      </c>
      <c r="D169" s="61">
        <v>64193</v>
      </c>
      <c r="AP169" s="2" t="s">
        <v>374</v>
      </c>
      <c r="AQ169" s="60">
        <v>595000961</v>
      </c>
      <c r="AR169" s="3">
        <v>95555</v>
      </c>
      <c r="AS169" s="38"/>
      <c r="AW169" s="117"/>
    </row>
    <row r="170" spans="1:49" s="62" customFormat="1" x14ac:dyDescent="0.3">
      <c r="A170" s="60">
        <v>839003601</v>
      </c>
      <c r="B170" s="2" t="s">
        <v>218</v>
      </c>
      <c r="C170" s="18">
        <v>5</v>
      </c>
      <c r="D170" s="61">
        <v>111238</v>
      </c>
      <c r="AP170" s="2" t="s">
        <v>421</v>
      </c>
      <c r="AQ170" s="60">
        <v>496003845</v>
      </c>
      <c r="AR170" s="3">
        <v>66016</v>
      </c>
      <c r="AS170" s="38"/>
      <c r="AW170" s="117"/>
    </row>
    <row r="171" spans="1:49" s="62" customFormat="1" x14ac:dyDescent="0.3">
      <c r="A171" s="60">
        <v>915006251</v>
      </c>
      <c r="B171" s="2" t="s">
        <v>219</v>
      </c>
      <c r="C171" s="18">
        <v>2</v>
      </c>
      <c r="D171" s="61">
        <v>62446</v>
      </c>
      <c r="AP171" s="2" t="s">
        <v>551</v>
      </c>
      <c r="AQ171" s="60">
        <v>866000351</v>
      </c>
      <c r="AR171" s="3">
        <v>101346</v>
      </c>
      <c r="AS171" s="38"/>
      <c r="AW171" s="117"/>
    </row>
    <row r="172" spans="1:49" s="62" customFormat="1" x14ac:dyDescent="0.3">
      <c r="A172" s="60">
        <v>827001047</v>
      </c>
      <c r="B172" s="2" t="s">
        <v>220</v>
      </c>
      <c r="C172" s="18">
        <v>3</v>
      </c>
      <c r="D172" s="61">
        <v>71086</v>
      </c>
      <c r="AP172" s="2" t="s">
        <v>797</v>
      </c>
      <c r="AQ172" s="60">
        <v>714000417</v>
      </c>
      <c r="AR172" s="3">
        <v>126954</v>
      </c>
      <c r="AS172" s="38"/>
      <c r="AW172" s="117"/>
    </row>
    <row r="173" spans="1:49" s="62" customFormat="1" x14ac:dyDescent="0.3">
      <c r="A173" s="60">
        <v>962004215</v>
      </c>
      <c r="B173" s="2" t="s">
        <v>221</v>
      </c>
      <c r="C173" s="18">
        <v>5</v>
      </c>
      <c r="D173" s="61">
        <v>69039</v>
      </c>
      <c r="AP173" s="2" t="s">
        <v>203</v>
      </c>
      <c r="AQ173" s="60">
        <v>540004052</v>
      </c>
      <c r="AR173" s="3">
        <v>75226</v>
      </c>
      <c r="AS173" s="38"/>
      <c r="AW173" s="117"/>
    </row>
    <row r="174" spans="1:49" s="62" customFormat="1" x14ac:dyDescent="0.3">
      <c r="A174" s="60">
        <v>272002753</v>
      </c>
      <c r="B174" s="2" t="s">
        <v>222</v>
      </c>
      <c r="C174" s="18">
        <v>5</v>
      </c>
      <c r="D174" s="61">
        <v>79262</v>
      </c>
      <c r="AP174" s="2" t="s">
        <v>138</v>
      </c>
      <c r="AQ174" s="60">
        <v>532007710</v>
      </c>
      <c r="AR174" s="3">
        <v>85917</v>
      </c>
      <c r="AS174" s="38"/>
      <c r="AW174" s="117"/>
    </row>
    <row r="175" spans="1:49" s="62" customFormat="1" x14ac:dyDescent="0.3">
      <c r="A175" s="60">
        <v>808003869</v>
      </c>
      <c r="B175" s="2" t="s">
        <v>223</v>
      </c>
      <c r="C175" s="18">
        <v>5</v>
      </c>
      <c r="D175" s="61">
        <v>55686</v>
      </c>
      <c r="AP175" s="2" t="s">
        <v>461</v>
      </c>
      <c r="AQ175" s="60">
        <v>544000658</v>
      </c>
      <c r="AR175" s="3">
        <v>72407</v>
      </c>
      <c r="AS175" s="38"/>
      <c r="AW175" s="117"/>
    </row>
    <row r="176" spans="1:49" s="62" customFormat="1" x14ac:dyDescent="0.3">
      <c r="A176" s="60">
        <v>178003027</v>
      </c>
      <c r="B176" s="2" t="s">
        <v>224</v>
      </c>
      <c r="C176" s="18">
        <v>4</v>
      </c>
      <c r="D176" s="61">
        <v>48576</v>
      </c>
      <c r="AP176" s="2" t="s">
        <v>235</v>
      </c>
      <c r="AQ176" s="60">
        <v>451002456</v>
      </c>
      <c r="AR176" s="3">
        <v>96721</v>
      </c>
      <c r="AS176" s="38"/>
      <c r="AW176" s="117"/>
    </row>
    <row r="177" spans="1:49" s="62" customFormat="1" x14ac:dyDescent="0.3">
      <c r="A177" s="60">
        <v>874004610</v>
      </c>
      <c r="B177" s="2" t="s">
        <v>226</v>
      </c>
      <c r="C177" s="18">
        <v>4</v>
      </c>
      <c r="D177" s="61">
        <v>56792</v>
      </c>
      <c r="AP177" s="2" t="s">
        <v>543</v>
      </c>
      <c r="AQ177" s="60">
        <v>611006697</v>
      </c>
      <c r="AR177" s="3">
        <v>54091</v>
      </c>
      <c r="AS177" s="38"/>
      <c r="AW177" s="117"/>
    </row>
    <row r="178" spans="1:49" s="62" customFormat="1" x14ac:dyDescent="0.3">
      <c r="A178" s="60">
        <v>697005571</v>
      </c>
      <c r="B178" s="2" t="s">
        <v>227</v>
      </c>
      <c r="C178" s="18">
        <v>1</v>
      </c>
      <c r="D178" s="61">
        <v>103041</v>
      </c>
      <c r="AP178" s="2" t="s">
        <v>325</v>
      </c>
      <c r="AQ178" s="60">
        <v>132004327</v>
      </c>
      <c r="AR178" s="3">
        <v>54633</v>
      </c>
      <c r="AS178" s="38"/>
      <c r="AW178" s="117"/>
    </row>
    <row r="179" spans="1:49" s="62" customFormat="1" x14ac:dyDescent="0.3">
      <c r="A179" s="60">
        <v>961002132</v>
      </c>
      <c r="B179" s="2" t="s">
        <v>228</v>
      </c>
      <c r="C179" s="18">
        <v>4</v>
      </c>
      <c r="D179" s="61">
        <v>114941</v>
      </c>
      <c r="AP179" s="2" t="s">
        <v>638</v>
      </c>
      <c r="AQ179" s="60">
        <v>779004027</v>
      </c>
      <c r="AR179" s="3">
        <v>55164</v>
      </c>
      <c r="AS179" s="38"/>
      <c r="AW179" s="117"/>
    </row>
    <row r="180" spans="1:49" s="62" customFormat="1" x14ac:dyDescent="0.3">
      <c r="A180" s="60">
        <v>603009925</v>
      </c>
      <c r="B180" s="2" t="s">
        <v>229</v>
      </c>
      <c r="C180" s="18">
        <v>1</v>
      </c>
      <c r="D180" s="61">
        <v>47250</v>
      </c>
      <c r="AP180" s="2" t="s">
        <v>264</v>
      </c>
      <c r="AQ180" s="60">
        <v>873004432</v>
      </c>
      <c r="AR180" s="3">
        <v>75799</v>
      </c>
      <c r="AS180" s="38"/>
      <c r="AW180" s="117"/>
    </row>
    <row r="181" spans="1:49" s="62" customFormat="1" x14ac:dyDescent="0.3">
      <c r="A181" s="60">
        <v>410001850</v>
      </c>
      <c r="B181" s="2" t="s">
        <v>230</v>
      </c>
      <c r="C181" s="18">
        <v>1</v>
      </c>
      <c r="D181" s="61">
        <v>88967</v>
      </c>
      <c r="AP181" s="2" t="s">
        <v>130</v>
      </c>
      <c r="AQ181" s="60">
        <v>198006015</v>
      </c>
      <c r="AR181" s="3">
        <v>52224</v>
      </c>
      <c r="AS181" s="38"/>
      <c r="AW181" s="117"/>
    </row>
    <row r="182" spans="1:49" s="62" customFormat="1" x14ac:dyDescent="0.3">
      <c r="A182" s="60">
        <v>993005282</v>
      </c>
      <c r="B182" s="2" t="s">
        <v>231</v>
      </c>
      <c r="C182" s="18">
        <v>5</v>
      </c>
      <c r="D182" s="61">
        <v>56812</v>
      </c>
      <c r="AP182" s="2" t="s">
        <v>601</v>
      </c>
      <c r="AQ182" s="60">
        <v>165000161</v>
      </c>
      <c r="AR182" s="3">
        <v>111762</v>
      </c>
      <c r="AS182" s="38"/>
      <c r="AW182" s="117"/>
    </row>
    <row r="183" spans="1:49" s="62" customFormat="1" x14ac:dyDescent="0.3">
      <c r="A183" s="60">
        <v>196008245</v>
      </c>
      <c r="B183" s="2" t="s">
        <v>232</v>
      </c>
      <c r="C183" s="18">
        <v>5</v>
      </c>
      <c r="D183" s="61">
        <v>79741</v>
      </c>
      <c r="AP183" s="2" t="s">
        <v>420</v>
      </c>
      <c r="AQ183" s="60">
        <v>843006664</v>
      </c>
      <c r="AR183" s="3">
        <v>57724</v>
      </c>
      <c r="AS183" s="38"/>
      <c r="AW183" s="117"/>
    </row>
    <row r="184" spans="1:49" s="62" customFormat="1" x14ac:dyDescent="0.3">
      <c r="A184" s="60">
        <v>812005892</v>
      </c>
      <c r="B184" s="2" t="s">
        <v>233</v>
      </c>
      <c r="C184" s="18">
        <v>5</v>
      </c>
      <c r="D184" s="61">
        <v>42649</v>
      </c>
      <c r="AP184" s="2" t="s">
        <v>445</v>
      </c>
      <c r="AQ184" s="60">
        <v>692007525</v>
      </c>
      <c r="AR184" s="3">
        <v>87790</v>
      </c>
      <c r="AS184" s="38"/>
      <c r="AW184" s="117"/>
    </row>
    <row r="185" spans="1:49" s="62" customFormat="1" x14ac:dyDescent="0.3">
      <c r="A185" s="60">
        <v>451002456</v>
      </c>
      <c r="B185" s="2" t="s">
        <v>235</v>
      </c>
      <c r="C185" s="18">
        <v>4</v>
      </c>
      <c r="D185" s="61">
        <v>96721</v>
      </c>
      <c r="AP185" s="2" t="s">
        <v>123</v>
      </c>
      <c r="AQ185" s="60">
        <v>853005842</v>
      </c>
      <c r="AR185" s="3">
        <v>51385</v>
      </c>
      <c r="AS185" s="38"/>
      <c r="AW185" s="117"/>
    </row>
    <row r="186" spans="1:49" s="62" customFormat="1" x14ac:dyDescent="0.3">
      <c r="A186" s="60">
        <v>444008352</v>
      </c>
      <c r="B186" s="2" t="s">
        <v>236</v>
      </c>
      <c r="C186" s="18">
        <v>3</v>
      </c>
      <c r="D186" s="61">
        <v>92402</v>
      </c>
      <c r="AP186" s="2" t="s">
        <v>373</v>
      </c>
      <c r="AQ186" s="60">
        <v>134005270</v>
      </c>
      <c r="AR186" s="3">
        <v>123099</v>
      </c>
      <c r="AS186" s="38"/>
      <c r="AW186" s="117"/>
    </row>
    <row r="187" spans="1:49" s="62" customFormat="1" x14ac:dyDescent="0.3">
      <c r="A187" s="60">
        <v>903009808</v>
      </c>
      <c r="B187" s="2" t="s">
        <v>237</v>
      </c>
      <c r="C187" s="18">
        <v>3</v>
      </c>
      <c r="D187" s="61">
        <v>110812</v>
      </c>
      <c r="AP187" s="2" t="s">
        <v>341</v>
      </c>
      <c r="AQ187" s="60">
        <v>180000615</v>
      </c>
      <c r="AR187" s="3">
        <v>113335</v>
      </c>
      <c r="AS187" s="38"/>
      <c r="AW187" s="117"/>
    </row>
    <row r="188" spans="1:49" s="62" customFormat="1" x14ac:dyDescent="0.3">
      <c r="A188" s="60">
        <v>833001164</v>
      </c>
      <c r="B188" s="2" t="s">
        <v>238</v>
      </c>
      <c r="C188" s="18">
        <v>5</v>
      </c>
      <c r="D188" s="61">
        <v>89875</v>
      </c>
      <c r="AP188" s="2" t="s">
        <v>388</v>
      </c>
      <c r="AQ188" s="60">
        <v>114000990</v>
      </c>
      <c r="AR188" s="3">
        <v>61640</v>
      </c>
      <c r="AS188" s="38"/>
      <c r="AW188" s="117"/>
    </row>
    <row r="189" spans="1:49" s="62" customFormat="1" x14ac:dyDescent="0.3">
      <c r="A189" s="60">
        <v>900006149</v>
      </c>
      <c r="B189" s="2" t="s">
        <v>239</v>
      </c>
      <c r="C189" s="18">
        <v>1</v>
      </c>
      <c r="D189" s="61">
        <v>81584</v>
      </c>
      <c r="AP189" s="2" t="s">
        <v>302</v>
      </c>
      <c r="AQ189" s="60">
        <v>112004171</v>
      </c>
      <c r="AR189" s="3">
        <v>117432</v>
      </c>
      <c r="AS189" s="38"/>
      <c r="AW189" s="117"/>
    </row>
    <row r="190" spans="1:49" s="62" customFormat="1" x14ac:dyDescent="0.3">
      <c r="A190" s="60">
        <v>150000086</v>
      </c>
      <c r="B190" s="2" t="s">
        <v>240</v>
      </c>
      <c r="C190" s="18">
        <v>5</v>
      </c>
      <c r="D190" s="61">
        <v>74768</v>
      </c>
      <c r="AP190" s="2" t="s">
        <v>415</v>
      </c>
      <c r="AQ190" s="60">
        <v>543005811</v>
      </c>
      <c r="AR190" s="3">
        <v>71455</v>
      </c>
      <c r="AS190" s="38"/>
      <c r="AW190" s="117"/>
    </row>
    <row r="191" spans="1:49" s="62" customFormat="1" x14ac:dyDescent="0.3">
      <c r="A191" s="60">
        <v>724007373</v>
      </c>
      <c r="B191" s="2" t="s">
        <v>241</v>
      </c>
      <c r="C191" s="18">
        <v>2</v>
      </c>
      <c r="D191" s="61">
        <v>104733</v>
      </c>
      <c r="AP191" s="2" t="s">
        <v>435</v>
      </c>
      <c r="AQ191" s="60">
        <v>196005175</v>
      </c>
      <c r="AR191" s="3">
        <v>103657</v>
      </c>
      <c r="AS191" s="38"/>
      <c r="AW191" s="117"/>
    </row>
    <row r="192" spans="1:49" s="62" customFormat="1" x14ac:dyDescent="0.3">
      <c r="A192" s="60">
        <v>325007964</v>
      </c>
      <c r="B192" s="2" t="s">
        <v>242</v>
      </c>
      <c r="C192" s="18">
        <v>4</v>
      </c>
      <c r="D192" s="61">
        <v>80559</v>
      </c>
      <c r="AP192" s="2" t="s">
        <v>487</v>
      </c>
      <c r="AQ192" s="60">
        <v>368009354</v>
      </c>
      <c r="AR192" s="3">
        <v>114318</v>
      </c>
      <c r="AS192" s="38"/>
      <c r="AW192" s="117"/>
    </row>
    <row r="193" spans="1:49" s="62" customFormat="1" x14ac:dyDescent="0.3">
      <c r="A193" s="60">
        <v>764008188</v>
      </c>
      <c r="B193" s="2" t="s">
        <v>243</v>
      </c>
      <c r="C193" s="18">
        <v>3</v>
      </c>
      <c r="D193" s="61">
        <v>69372</v>
      </c>
      <c r="AP193" s="2" t="s">
        <v>399</v>
      </c>
      <c r="AQ193" s="60">
        <v>991001301</v>
      </c>
      <c r="AR193" s="3">
        <v>116319</v>
      </c>
      <c r="AS193" s="38"/>
      <c r="AW193" s="117"/>
    </row>
    <row r="194" spans="1:49" s="62" customFormat="1" x14ac:dyDescent="0.3">
      <c r="A194" s="60">
        <v>498006769</v>
      </c>
      <c r="B194" s="2" t="s">
        <v>244</v>
      </c>
      <c r="C194" s="18">
        <v>3</v>
      </c>
      <c r="D194" s="61">
        <v>84899</v>
      </c>
      <c r="AP194" s="2" t="s">
        <v>306</v>
      </c>
      <c r="AQ194" s="60">
        <v>528007442</v>
      </c>
      <c r="AR194" s="3">
        <v>66624</v>
      </c>
      <c r="AS194" s="38"/>
      <c r="AW194" s="117"/>
    </row>
    <row r="195" spans="1:49" s="62" customFormat="1" x14ac:dyDescent="0.3">
      <c r="A195" s="60">
        <v>583009473</v>
      </c>
      <c r="B195" s="2" t="s">
        <v>245</v>
      </c>
      <c r="C195" s="18">
        <v>1</v>
      </c>
      <c r="D195" s="61">
        <v>71445</v>
      </c>
      <c r="AP195" s="2" t="s">
        <v>518</v>
      </c>
      <c r="AQ195" s="60">
        <v>760003136</v>
      </c>
      <c r="AR195" s="3">
        <v>124288</v>
      </c>
      <c r="AS195" s="38"/>
      <c r="AW195" s="117"/>
    </row>
    <row r="196" spans="1:49" s="62" customFormat="1" x14ac:dyDescent="0.3">
      <c r="A196" s="60">
        <v>567000969</v>
      </c>
      <c r="B196" s="2" t="s">
        <v>246</v>
      </c>
      <c r="C196" s="18">
        <v>4</v>
      </c>
      <c r="D196" s="61">
        <v>57624</v>
      </c>
      <c r="AP196" s="2" t="s">
        <v>169</v>
      </c>
      <c r="AQ196" s="60">
        <v>933008420</v>
      </c>
      <c r="AR196" s="3">
        <v>57534</v>
      </c>
      <c r="AS196" s="38"/>
      <c r="AW196" s="117"/>
    </row>
    <row r="197" spans="1:49" s="62" customFormat="1" x14ac:dyDescent="0.3">
      <c r="A197" s="60">
        <v>305003365</v>
      </c>
      <c r="B197" s="2" t="s">
        <v>247</v>
      </c>
      <c r="C197" s="18">
        <v>4</v>
      </c>
      <c r="D197" s="61">
        <v>118087</v>
      </c>
      <c r="AP197" s="2" t="s">
        <v>126</v>
      </c>
      <c r="AQ197" s="60">
        <v>123004906</v>
      </c>
      <c r="AR197" s="3">
        <v>47514</v>
      </c>
      <c r="AS197" s="38"/>
      <c r="AW197" s="117"/>
    </row>
    <row r="198" spans="1:49" s="62" customFormat="1" x14ac:dyDescent="0.3">
      <c r="A198" s="60">
        <v>954004440</v>
      </c>
      <c r="B198" s="2" t="s">
        <v>248</v>
      </c>
      <c r="C198" s="18">
        <v>4</v>
      </c>
      <c r="D198" s="61">
        <v>46256</v>
      </c>
      <c r="AP198" s="2" t="s">
        <v>571</v>
      </c>
      <c r="AQ198" s="60">
        <v>487004289</v>
      </c>
      <c r="AR198" s="3">
        <v>68213</v>
      </c>
      <c r="AS198" s="38"/>
      <c r="AW198" s="117"/>
    </row>
    <row r="199" spans="1:49" s="62" customFormat="1" x14ac:dyDescent="0.3">
      <c r="A199" s="60">
        <v>647006037</v>
      </c>
      <c r="B199" s="2" t="s">
        <v>249</v>
      </c>
      <c r="C199" s="18">
        <v>5</v>
      </c>
      <c r="D199" s="61">
        <v>43152</v>
      </c>
      <c r="AP199" s="2" t="s">
        <v>199</v>
      </c>
      <c r="AQ199" s="60">
        <v>271006302</v>
      </c>
      <c r="AR199" s="3">
        <v>44692</v>
      </c>
      <c r="AS199" s="38"/>
      <c r="AW199" s="117"/>
    </row>
    <row r="200" spans="1:49" s="62" customFormat="1" x14ac:dyDescent="0.3">
      <c r="A200" s="60">
        <v>157005694</v>
      </c>
      <c r="B200" s="2" t="s">
        <v>250</v>
      </c>
      <c r="C200" s="18">
        <v>4</v>
      </c>
      <c r="D200" s="61">
        <v>79572</v>
      </c>
      <c r="AP200" s="2" t="s">
        <v>52</v>
      </c>
      <c r="AQ200" s="60">
        <v>187000559</v>
      </c>
      <c r="AR200" s="3">
        <v>70990</v>
      </c>
      <c r="AS200" s="38"/>
      <c r="AW200" s="117"/>
    </row>
    <row r="201" spans="1:49" s="62" customFormat="1" x14ac:dyDescent="0.3">
      <c r="A201" s="60">
        <v>352006424</v>
      </c>
      <c r="B201" s="2" t="s">
        <v>251</v>
      </c>
      <c r="C201" s="18">
        <v>5</v>
      </c>
      <c r="D201" s="61">
        <v>119381</v>
      </c>
      <c r="AP201" s="2" t="s">
        <v>589</v>
      </c>
      <c r="AQ201" s="60">
        <v>434001839</v>
      </c>
      <c r="AR201" s="3">
        <v>52388</v>
      </c>
      <c r="AS201" s="38"/>
      <c r="AW201" s="117"/>
    </row>
    <row r="202" spans="1:49" s="62" customFormat="1" x14ac:dyDescent="0.3">
      <c r="A202" s="60">
        <v>319008332</v>
      </c>
      <c r="B202" s="2" t="s">
        <v>252</v>
      </c>
      <c r="C202" s="18">
        <v>4</v>
      </c>
      <c r="D202" s="61">
        <v>77764</v>
      </c>
      <c r="AP202" s="2" t="s">
        <v>184</v>
      </c>
      <c r="AQ202" s="60">
        <v>776008388</v>
      </c>
      <c r="AR202" s="3">
        <v>52674</v>
      </c>
      <c r="AS202" s="38"/>
      <c r="AW202" s="117"/>
    </row>
    <row r="203" spans="1:49" s="62" customFormat="1" x14ac:dyDescent="0.3">
      <c r="A203" s="60">
        <v>829007320</v>
      </c>
      <c r="B203" s="2" t="s">
        <v>253</v>
      </c>
      <c r="C203" s="18">
        <v>4</v>
      </c>
      <c r="D203" s="61">
        <v>116158</v>
      </c>
      <c r="AP203" s="2" t="s">
        <v>372</v>
      </c>
      <c r="AQ203" s="60">
        <v>706007501</v>
      </c>
      <c r="AR203" s="3">
        <v>43983</v>
      </c>
      <c r="AS203" s="38"/>
      <c r="AW203" s="117"/>
    </row>
    <row r="204" spans="1:49" s="62" customFormat="1" x14ac:dyDescent="0.3">
      <c r="A204" s="60">
        <v>889003932</v>
      </c>
      <c r="B204" s="2" t="s">
        <v>254</v>
      </c>
      <c r="C204" s="18">
        <v>3</v>
      </c>
      <c r="D204" s="61">
        <v>85348</v>
      </c>
      <c r="AP204" s="2" t="s">
        <v>609</v>
      </c>
      <c r="AQ204" s="60">
        <v>714007665</v>
      </c>
      <c r="AR204" s="3">
        <v>115076</v>
      </c>
      <c r="AS204" s="38"/>
      <c r="AW204" s="117"/>
    </row>
    <row r="205" spans="1:49" s="62" customFormat="1" x14ac:dyDescent="0.3">
      <c r="A205" s="60">
        <v>615001047</v>
      </c>
      <c r="B205" s="2" t="s">
        <v>255</v>
      </c>
      <c r="C205" s="18">
        <v>5</v>
      </c>
      <c r="D205" s="61">
        <v>98150</v>
      </c>
      <c r="AP205" s="2" t="s">
        <v>582</v>
      </c>
      <c r="AQ205" s="60">
        <v>934001666</v>
      </c>
      <c r="AR205" s="3">
        <v>101020</v>
      </c>
      <c r="AS205" s="38"/>
      <c r="AW205" s="117"/>
    </row>
    <row r="206" spans="1:49" s="62" customFormat="1" x14ac:dyDescent="0.3">
      <c r="A206" s="60">
        <v>619003343</v>
      </c>
      <c r="B206" s="2" t="s">
        <v>256</v>
      </c>
      <c r="C206" s="18">
        <v>2</v>
      </c>
      <c r="D206" s="61">
        <v>85604</v>
      </c>
      <c r="AP206" s="2" t="s">
        <v>703</v>
      </c>
      <c r="AQ206" s="60">
        <v>119004638</v>
      </c>
      <c r="AR206" s="3">
        <v>73248</v>
      </c>
      <c r="AS206" s="38"/>
      <c r="AW206" s="117"/>
    </row>
    <row r="207" spans="1:49" s="62" customFormat="1" x14ac:dyDescent="0.3">
      <c r="A207" s="60">
        <v>698005662</v>
      </c>
      <c r="B207" s="2" t="s">
        <v>257</v>
      </c>
      <c r="C207" s="18">
        <v>2</v>
      </c>
      <c r="D207" s="61">
        <v>44072</v>
      </c>
      <c r="AP207" s="2" t="s">
        <v>48</v>
      </c>
      <c r="AQ207" s="60">
        <v>927002260</v>
      </c>
      <c r="AR207" s="3">
        <v>69038</v>
      </c>
      <c r="AS207" s="38"/>
      <c r="AW207" s="117"/>
    </row>
    <row r="208" spans="1:49" s="62" customFormat="1" x14ac:dyDescent="0.3">
      <c r="A208" s="60">
        <v>681005654</v>
      </c>
      <c r="B208" s="2" t="s">
        <v>258</v>
      </c>
      <c r="C208" s="18">
        <v>2</v>
      </c>
      <c r="D208" s="61">
        <v>49935</v>
      </c>
      <c r="AP208" s="2" t="s">
        <v>553</v>
      </c>
      <c r="AQ208" s="60">
        <v>164000089</v>
      </c>
      <c r="AR208" s="3">
        <v>118902</v>
      </c>
      <c r="AS208" s="38"/>
      <c r="AW208" s="117"/>
    </row>
    <row r="209" spans="1:49" s="62" customFormat="1" x14ac:dyDescent="0.3">
      <c r="A209" s="60">
        <v>855001940</v>
      </c>
      <c r="B209" s="2" t="s">
        <v>259</v>
      </c>
      <c r="C209" s="18">
        <v>4</v>
      </c>
      <c r="D209" s="61">
        <v>59161</v>
      </c>
      <c r="AP209" s="2" t="s">
        <v>670</v>
      </c>
      <c r="AQ209" s="60">
        <v>248002530</v>
      </c>
      <c r="AR209" s="3">
        <v>77028</v>
      </c>
      <c r="AS209" s="38"/>
      <c r="AW209" s="117"/>
    </row>
    <row r="210" spans="1:49" s="62" customFormat="1" x14ac:dyDescent="0.3">
      <c r="A210" s="60">
        <v>492001568</v>
      </c>
      <c r="B210" s="2" t="s">
        <v>260</v>
      </c>
      <c r="C210" s="18">
        <v>4</v>
      </c>
      <c r="D210" s="61">
        <v>49138</v>
      </c>
      <c r="AP210" s="2" t="s">
        <v>291</v>
      </c>
      <c r="AQ210" s="60">
        <v>394000236</v>
      </c>
      <c r="AR210" s="3">
        <v>124999</v>
      </c>
      <c r="AS210" s="38"/>
      <c r="AW210" s="117"/>
    </row>
    <row r="211" spans="1:49" s="62" customFormat="1" x14ac:dyDescent="0.3">
      <c r="A211" s="60">
        <v>864002162</v>
      </c>
      <c r="B211" s="2" t="s">
        <v>261</v>
      </c>
      <c r="C211" s="18">
        <v>2</v>
      </c>
      <c r="D211" s="61">
        <v>110203</v>
      </c>
      <c r="AP211" s="2" t="s">
        <v>702</v>
      </c>
      <c r="AQ211" s="60">
        <v>296001755</v>
      </c>
      <c r="AR211" s="3">
        <v>45843</v>
      </c>
      <c r="AS211" s="38"/>
      <c r="AW211" s="117"/>
    </row>
    <row r="212" spans="1:49" s="62" customFormat="1" x14ac:dyDescent="0.3">
      <c r="A212" s="60">
        <v>147002980</v>
      </c>
      <c r="B212" s="2" t="s">
        <v>262</v>
      </c>
      <c r="C212" s="18">
        <v>3</v>
      </c>
      <c r="D212" s="61">
        <v>74224</v>
      </c>
      <c r="AP212" s="2" t="s">
        <v>761</v>
      </c>
      <c r="AQ212" s="60">
        <v>211005392</v>
      </c>
      <c r="AR212" s="3">
        <v>89144</v>
      </c>
      <c r="AS212" s="38"/>
      <c r="AW212" s="117"/>
    </row>
    <row r="213" spans="1:49" s="62" customFormat="1" x14ac:dyDescent="0.3">
      <c r="A213" s="60">
        <v>901000810</v>
      </c>
      <c r="B213" s="2" t="s">
        <v>263</v>
      </c>
      <c r="C213" s="18">
        <v>1</v>
      </c>
      <c r="D213" s="61">
        <v>91698</v>
      </c>
      <c r="AP213" s="2" t="s">
        <v>367</v>
      </c>
      <c r="AQ213" s="60">
        <v>356005233</v>
      </c>
      <c r="AR213" s="3">
        <v>118550</v>
      </c>
      <c r="AS213" s="38"/>
      <c r="AW213" s="117"/>
    </row>
    <row r="214" spans="1:49" s="62" customFormat="1" x14ac:dyDescent="0.3">
      <c r="A214" s="60">
        <v>873004432</v>
      </c>
      <c r="B214" s="2" t="s">
        <v>264</v>
      </c>
      <c r="C214" s="18">
        <v>5</v>
      </c>
      <c r="D214" s="61">
        <v>75799</v>
      </c>
      <c r="AP214" s="2" t="s">
        <v>143</v>
      </c>
      <c r="AQ214" s="60">
        <v>926005139</v>
      </c>
      <c r="AR214" s="3">
        <v>43819</v>
      </c>
      <c r="AS214" s="38"/>
      <c r="AW214" s="117"/>
    </row>
    <row r="215" spans="1:49" s="62" customFormat="1" x14ac:dyDescent="0.3">
      <c r="A215" s="60">
        <v>496000423</v>
      </c>
      <c r="B215" s="2" t="s">
        <v>265</v>
      </c>
      <c r="C215" s="18">
        <v>2</v>
      </c>
      <c r="D215" s="61">
        <v>99925</v>
      </c>
      <c r="AP215" s="2" t="s">
        <v>230</v>
      </c>
      <c r="AQ215" s="60">
        <v>410001850</v>
      </c>
      <c r="AR215" s="3">
        <v>88967</v>
      </c>
      <c r="AS215" s="38"/>
      <c r="AW215" s="117"/>
    </row>
    <row r="216" spans="1:49" s="62" customFormat="1" x14ac:dyDescent="0.3">
      <c r="A216" s="60">
        <v>211001007</v>
      </c>
      <c r="B216" s="2" t="s">
        <v>266</v>
      </c>
      <c r="C216" s="18">
        <v>2</v>
      </c>
      <c r="D216" s="61">
        <v>108582</v>
      </c>
      <c r="AP216" s="2" t="s">
        <v>290</v>
      </c>
      <c r="AQ216" s="60">
        <v>822004601</v>
      </c>
      <c r="AR216" s="3">
        <v>102244</v>
      </c>
      <c r="AS216" s="38"/>
      <c r="AW216" s="117"/>
    </row>
    <row r="217" spans="1:49" s="62" customFormat="1" x14ac:dyDescent="0.3">
      <c r="A217" s="60">
        <v>506002301</v>
      </c>
      <c r="B217" s="2" t="s">
        <v>267</v>
      </c>
      <c r="C217" s="18">
        <v>3</v>
      </c>
      <c r="D217" s="61">
        <v>45498</v>
      </c>
      <c r="AP217" s="2" t="s">
        <v>676</v>
      </c>
      <c r="AQ217" s="60">
        <v>232003029</v>
      </c>
      <c r="AR217" s="3">
        <v>116549</v>
      </c>
      <c r="AS217" s="38"/>
      <c r="AW217" s="117"/>
    </row>
    <row r="218" spans="1:49" s="62" customFormat="1" x14ac:dyDescent="0.3">
      <c r="A218" s="60">
        <v>568009763</v>
      </c>
      <c r="B218" s="2" t="s">
        <v>268</v>
      </c>
      <c r="C218" s="18">
        <v>5</v>
      </c>
      <c r="D218" s="61">
        <v>55683</v>
      </c>
      <c r="AP218" s="2" t="s">
        <v>164</v>
      </c>
      <c r="AQ218" s="60">
        <v>132007527</v>
      </c>
      <c r="AR218" s="3">
        <v>108255</v>
      </c>
      <c r="AS218" s="38"/>
      <c r="AW218" s="117"/>
    </row>
    <row r="219" spans="1:49" s="62" customFormat="1" x14ac:dyDescent="0.3">
      <c r="A219" s="60">
        <v>138000535</v>
      </c>
      <c r="B219" s="2" t="s">
        <v>269</v>
      </c>
      <c r="C219" s="18">
        <v>2</v>
      </c>
      <c r="D219" s="61">
        <v>63745</v>
      </c>
      <c r="AP219" s="2" t="s">
        <v>659</v>
      </c>
      <c r="AQ219" s="60">
        <v>430003074</v>
      </c>
      <c r="AR219" s="3">
        <v>60764</v>
      </c>
      <c r="AS219" s="38"/>
      <c r="AW219" s="117"/>
    </row>
    <row r="220" spans="1:49" s="62" customFormat="1" x14ac:dyDescent="0.3">
      <c r="A220" s="60">
        <v>264000258</v>
      </c>
      <c r="B220" s="2" t="s">
        <v>270</v>
      </c>
      <c r="C220" s="18">
        <v>3</v>
      </c>
      <c r="D220" s="61">
        <v>77739</v>
      </c>
      <c r="AP220" s="2" t="s">
        <v>312</v>
      </c>
      <c r="AQ220" s="60">
        <v>521006027</v>
      </c>
      <c r="AR220" s="3">
        <v>65500</v>
      </c>
      <c r="AS220" s="38"/>
      <c r="AW220" s="117"/>
    </row>
    <row r="221" spans="1:49" s="62" customFormat="1" x14ac:dyDescent="0.3">
      <c r="A221" s="60">
        <v>375002017</v>
      </c>
      <c r="B221" s="2" t="s">
        <v>271</v>
      </c>
      <c r="C221" s="18">
        <v>2</v>
      </c>
      <c r="D221" s="61">
        <v>55397</v>
      </c>
      <c r="AP221" s="2" t="s">
        <v>179</v>
      </c>
      <c r="AQ221" s="60">
        <v>183006400</v>
      </c>
      <c r="AR221" s="3">
        <v>51343</v>
      </c>
      <c r="AS221" s="38"/>
      <c r="AW221" s="117"/>
    </row>
    <row r="222" spans="1:49" s="62" customFormat="1" x14ac:dyDescent="0.3">
      <c r="A222" s="60">
        <v>856007005</v>
      </c>
      <c r="B222" s="2" t="s">
        <v>272</v>
      </c>
      <c r="C222" s="18">
        <v>4</v>
      </c>
      <c r="D222" s="61">
        <v>43656</v>
      </c>
      <c r="AP222" s="2" t="s">
        <v>590</v>
      </c>
      <c r="AQ222" s="60">
        <v>659000060</v>
      </c>
      <c r="AR222" s="3">
        <v>119001</v>
      </c>
      <c r="AS222" s="38"/>
      <c r="AW222" s="117"/>
    </row>
    <row r="223" spans="1:49" s="62" customFormat="1" x14ac:dyDescent="0.3">
      <c r="A223" s="60">
        <v>909007012</v>
      </c>
      <c r="B223" s="2" t="s">
        <v>273</v>
      </c>
      <c r="C223" s="18">
        <v>1</v>
      </c>
      <c r="D223" s="61">
        <v>80066</v>
      </c>
      <c r="AP223" s="2" t="s">
        <v>606</v>
      </c>
      <c r="AQ223" s="60">
        <v>266004878</v>
      </c>
      <c r="AR223" s="3">
        <v>97420</v>
      </c>
      <c r="AS223" s="38"/>
      <c r="AW223" s="117"/>
    </row>
    <row r="224" spans="1:49" s="62" customFormat="1" x14ac:dyDescent="0.3">
      <c r="A224" s="60">
        <v>966000270</v>
      </c>
      <c r="B224" s="2" t="s">
        <v>274</v>
      </c>
      <c r="C224" s="18">
        <v>1</v>
      </c>
      <c r="D224" s="61">
        <v>54894</v>
      </c>
      <c r="AP224" s="2" t="s">
        <v>672</v>
      </c>
      <c r="AQ224" s="60">
        <v>250003171</v>
      </c>
      <c r="AR224" s="3">
        <v>122400</v>
      </c>
      <c r="AS224" s="38"/>
      <c r="AW224" s="117"/>
    </row>
    <row r="225" spans="1:49" s="62" customFormat="1" x14ac:dyDescent="0.3">
      <c r="A225" s="60">
        <v>935000539</v>
      </c>
      <c r="B225" s="2" t="s">
        <v>275</v>
      </c>
      <c r="C225" s="18">
        <v>5</v>
      </c>
      <c r="D225" s="61">
        <v>80600</v>
      </c>
      <c r="AP225" s="2" t="s">
        <v>100</v>
      </c>
      <c r="AQ225" s="60">
        <v>667001171</v>
      </c>
      <c r="AR225" s="3">
        <v>54814</v>
      </c>
      <c r="AS225" s="38"/>
      <c r="AW225" s="117"/>
    </row>
    <row r="226" spans="1:49" s="62" customFormat="1" x14ac:dyDescent="0.3">
      <c r="A226" s="60">
        <v>798009136</v>
      </c>
      <c r="B226" s="2" t="s">
        <v>276</v>
      </c>
      <c r="C226" s="18">
        <v>4</v>
      </c>
      <c r="D226" s="61">
        <v>108167</v>
      </c>
      <c r="AP226" s="2" t="s">
        <v>599</v>
      </c>
      <c r="AQ226" s="60">
        <v>726007115</v>
      </c>
      <c r="AR226" s="3">
        <v>111638</v>
      </c>
      <c r="AS226" s="38"/>
      <c r="AW226" s="117"/>
    </row>
    <row r="227" spans="1:49" s="62" customFormat="1" x14ac:dyDescent="0.3">
      <c r="A227" s="60">
        <v>168001155</v>
      </c>
      <c r="B227" s="2" t="s">
        <v>277</v>
      </c>
      <c r="C227" s="18">
        <v>3</v>
      </c>
      <c r="D227" s="61">
        <v>124571</v>
      </c>
      <c r="AP227" s="2" t="s">
        <v>507</v>
      </c>
      <c r="AQ227" s="60">
        <v>641003386</v>
      </c>
      <c r="AR227" s="3">
        <v>81656</v>
      </c>
      <c r="AS227" s="38"/>
      <c r="AW227" s="117"/>
    </row>
    <row r="228" spans="1:49" s="62" customFormat="1" x14ac:dyDescent="0.3">
      <c r="A228" s="60">
        <v>201002518</v>
      </c>
      <c r="B228" s="2" t="s">
        <v>278</v>
      </c>
      <c r="C228" s="18">
        <v>3</v>
      </c>
      <c r="D228" s="61">
        <v>60684</v>
      </c>
      <c r="AP228" s="2" t="s">
        <v>738</v>
      </c>
      <c r="AQ228" s="60">
        <v>196004651</v>
      </c>
      <c r="AR228" s="3">
        <v>79612</v>
      </c>
      <c r="AS228" s="38"/>
      <c r="AW228" s="117"/>
    </row>
    <row r="229" spans="1:49" s="62" customFormat="1" x14ac:dyDescent="0.3">
      <c r="A229" s="60">
        <v>562006290</v>
      </c>
      <c r="B229" s="2" t="s">
        <v>279</v>
      </c>
      <c r="C229" s="18">
        <v>3</v>
      </c>
      <c r="D229" s="61">
        <v>89796</v>
      </c>
      <c r="AP229" s="2" t="s">
        <v>686</v>
      </c>
      <c r="AQ229" s="60">
        <v>952005470</v>
      </c>
      <c r="AR229" s="3">
        <v>92784</v>
      </c>
      <c r="AS229" s="38"/>
      <c r="AW229" s="117"/>
    </row>
    <row r="230" spans="1:49" s="62" customFormat="1" x14ac:dyDescent="0.3">
      <c r="A230" s="60">
        <v>513001239</v>
      </c>
      <c r="B230" s="2" t="s">
        <v>280</v>
      </c>
      <c r="C230" s="18">
        <v>2</v>
      </c>
      <c r="D230" s="61">
        <v>101665</v>
      </c>
      <c r="AP230" s="2" t="s">
        <v>645</v>
      </c>
      <c r="AQ230" s="60">
        <v>466003510</v>
      </c>
      <c r="AR230" s="3">
        <v>43558</v>
      </c>
      <c r="AS230" s="38"/>
      <c r="AW230" s="117"/>
    </row>
    <row r="231" spans="1:49" s="62" customFormat="1" x14ac:dyDescent="0.3">
      <c r="A231" s="60">
        <v>792008834</v>
      </c>
      <c r="B231" s="2" t="s">
        <v>281</v>
      </c>
      <c r="C231" s="18">
        <v>1</v>
      </c>
      <c r="D231" s="61">
        <v>103608</v>
      </c>
      <c r="AP231" s="2" t="s">
        <v>508</v>
      </c>
      <c r="AQ231" s="60">
        <v>624009263</v>
      </c>
      <c r="AR231" s="3">
        <v>93784</v>
      </c>
      <c r="AS231" s="38"/>
      <c r="AW231" s="117"/>
    </row>
    <row r="232" spans="1:49" s="62" customFormat="1" x14ac:dyDescent="0.3">
      <c r="A232" s="60">
        <v>149002519</v>
      </c>
      <c r="B232" s="2" t="s">
        <v>282</v>
      </c>
      <c r="C232" s="18">
        <v>1</v>
      </c>
      <c r="D232" s="61">
        <v>95553</v>
      </c>
      <c r="AP232" s="2" t="s">
        <v>247</v>
      </c>
      <c r="AQ232" s="60">
        <v>305003365</v>
      </c>
      <c r="AR232" s="3">
        <v>118087</v>
      </c>
      <c r="AS232" s="38"/>
      <c r="AW232" s="117"/>
    </row>
    <row r="233" spans="1:49" s="62" customFormat="1" x14ac:dyDescent="0.3">
      <c r="A233" s="60">
        <v>368000382</v>
      </c>
      <c r="B233" s="2" t="s">
        <v>283</v>
      </c>
      <c r="C233" s="18">
        <v>4</v>
      </c>
      <c r="D233" s="61">
        <v>60725</v>
      </c>
      <c r="AP233" s="2" t="s">
        <v>570</v>
      </c>
      <c r="AQ233" s="60">
        <v>781008076</v>
      </c>
      <c r="AR233" s="3">
        <v>101055</v>
      </c>
      <c r="AS233" s="38"/>
      <c r="AW233" s="117"/>
    </row>
    <row r="234" spans="1:49" s="62" customFormat="1" x14ac:dyDescent="0.3">
      <c r="A234" s="60">
        <v>216002482</v>
      </c>
      <c r="B234" s="2" t="s">
        <v>284</v>
      </c>
      <c r="C234" s="18">
        <v>3</v>
      </c>
      <c r="D234" s="61">
        <v>95190</v>
      </c>
      <c r="AP234" s="2" t="s">
        <v>440</v>
      </c>
      <c r="AQ234" s="60">
        <v>816005489</v>
      </c>
      <c r="AR234" s="3">
        <v>69414</v>
      </c>
      <c r="AS234" s="38"/>
      <c r="AW234" s="117"/>
    </row>
    <row r="235" spans="1:49" s="62" customFormat="1" x14ac:dyDescent="0.3">
      <c r="A235" s="60">
        <v>967007735</v>
      </c>
      <c r="B235" s="2" t="s">
        <v>285</v>
      </c>
      <c r="C235" s="18">
        <v>1</v>
      </c>
      <c r="D235" s="61">
        <v>120516</v>
      </c>
      <c r="AP235" s="2" t="s">
        <v>397</v>
      </c>
      <c r="AQ235" s="60">
        <v>465009876</v>
      </c>
      <c r="AR235" s="3">
        <v>81413</v>
      </c>
      <c r="AS235" s="38"/>
      <c r="AW235" s="117"/>
    </row>
    <row r="236" spans="1:49" s="62" customFormat="1" x14ac:dyDescent="0.3">
      <c r="A236" s="60">
        <v>929009064</v>
      </c>
      <c r="B236" s="2" t="s">
        <v>286</v>
      </c>
      <c r="C236" s="18">
        <v>1</v>
      </c>
      <c r="D236" s="61">
        <v>82468</v>
      </c>
      <c r="AP236" s="2" t="s">
        <v>317</v>
      </c>
      <c r="AQ236" s="60">
        <v>710006099</v>
      </c>
      <c r="AR236" s="3">
        <v>102792</v>
      </c>
      <c r="AS236" s="38"/>
      <c r="AW236" s="117"/>
    </row>
    <row r="237" spans="1:49" s="62" customFormat="1" x14ac:dyDescent="0.3">
      <c r="A237" s="60">
        <v>285007128</v>
      </c>
      <c r="B237" s="2" t="s">
        <v>287</v>
      </c>
      <c r="C237" s="18">
        <v>1</v>
      </c>
      <c r="D237" s="61">
        <v>47066</v>
      </c>
      <c r="AP237" s="2" t="s">
        <v>540</v>
      </c>
      <c r="AQ237" s="60">
        <v>368001349</v>
      </c>
      <c r="AR237" s="3">
        <v>104897</v>
      </c>
      <c r="AS237" s="38"/>
      <c r="AW237" s="117"/>
    </row>
    <row r="238" spans="1:49" s="62" customFormat="1" x14ac:dyDescent="0.3">
      <c r="A238" s="60">
        <v>403008091</v>
      </c>
      <c r="B238" s="2" t="s">
        <v>288</v>
      </c>
      <c r="C238" s="18">
        <v>5</v>
      </c>
      <c r="D238" s="61">
        <v>75425</v>
      </c>
      <c r="AP238" s="2" t="s">
        <v>789</v>
      </c>
      <c r="AQ238" s="60">
        <v>801002488</v>
      </c>
      <c r="AR238" s="3">
        <v>125922</v>
      </c>
      <c r="AS238" s="38"/>
      <c r="AW238" s="117"/>
    </row>
    <row r="239" spans="1:49" s="62" customFormat="1" x14ac:dyDescent="0.3">
      <c r="A239" s="60">
        <v>235007637</v>
      </c>
      <c r="B239" s="2" t="s">
        <v>289</v>
      </c>
      <c r="C239" s="18">
        <v>2</v>
      </c>
      <c r="D239" s="61">
        <v>62646</v>
      </c>
      <c r="AP239" s="2" t="s">
        <v>43</v>
      </c>
      <c r="AQ239" s="60">
        <v>135009490</v>
      </c>
      <c r="AR239" s="3">
        <v>46009</v>
      </c>
      <c r="AS239" s="38"/>
      <c r="AW239" s="117"/>
    </row>
    <row r="240" spans="1:49" s="62" customFormat="1" x14ac:dyDescent="0.3">
      <c r="A240" s="60">
        <v>822004601</v>
      </c>
      <c r="B240" s="2" t="s">
        <v>290</v>
      </c>
      <c r="C240" s="18">
        <v>2</v>
      </c>
      <c r="D240" s="61">
        <v>102244</v>
      </c>
      <c r="AP240" s="2" t="s">
        <v>44</v>
      </c>
      <c r="AQ240" s="60">
        <v>710003370</v>
      </c>
      <c r="AR240" s="3">
        <v>53399</v>
      </c>
      <c r="AS240" s="38"/>
      <c r="AW240" s="117"/>
    </row>
    <row r="241" spans="1:49" s="62" customFormat="1" x14ac:dyDescent="0.3">
      <c r="A241" s="60">
        <v>394000236</v>
      </c>
      <c r="B241" s="2" t="s">
        <v>291</v>
      </c>
      <c r="C241" s="18">
        <v>5</v>
      </c>
      <c r="D241" s="61">
        <v>124999</v>
      </c>
      <c r="AP241" s="2" t="s">
        <v>527</v>
      </c>
      <c r="AQ241" s="60">
        <v>644003573</v>
      </c>
      <c r="AR241" s="3">
        <v>73842</v>
      </c>
      <c r="AS241" s="38"/>
      <c r="AW241" s="117"/>
    </row>
    <row r="242" spans="1:49" s="62" customFormat="1" x14ac:dyDescent="0.3">
      <c r="A242" s="60">
        <v>411008933</v>
      </c>
      <c r="B242" s="2" t="s">
        <v>292</v>
      </c>
      <c r="C242" s="18">
        <v>3</v>
      </c>
      <c r="D242" s="61">
        <v>114912</v>
      </c>
      <c r="AP242" s="2" t="s">
        <v>56</v>
      </c>
      <c r="AQ242" s="60">
        <v>842007484</v>
      </c>
      <c r="AR242" s="3">
        <v>102687</v>
      </c>
      <c r="AS242" s="38"/>
      <c r="AW242" s="117"/>
    </row>
    <row r="243" spans="1:49" s="62" customFormat="1" x14ac:dyDescent="0.3">
      <c r="A243" s="60">
        <v>298009862</v>
      </c>
      <c r="B243" s="2" t="s">
        <v>293</v>
      </c>
      <c r="C243" s="18">
        <v>4</v>
      </c>
      <c r="D243" s="61">
        <v>51756</v>
      </c>
      <c r="AP243" s="2" t="s">
        <v>237</v>
      </c>
      <c r="AQ243" s="60">
        <v>903009808</v>
      </c>
      <c r="AR243" s="3">
        <v>110812</v>
      </c>
      <c r="AS243" s="38"/>
      <c r="AW243" s="117"/>
    </row>
    <row r="244" spans="1:49" s="62" customFormat="1" x14ac:dyDescent="0.3">
      <c r="A244" s="60">
        <v>970003354</v>
      </c>
      <c r="B244" s="2" t="s">
        <v>294</v>
      </c>
      <c r="C244" s="18">
        <v>4</v>
      </c>
      <c r="D244" s="61">
        <v>85667</v>
      </c>
      <c r="AP244" s="2" t="s">
        <v>648</v>
      </c>
      <c r="AQ244" s="60">
        <v>320000533</v>
      </c>
      <c r="AR244" s="3">
        <v>44395</v>
      </c>
      <c r="AS244" s="38"/>
      <c r="AW244" s="117"/>
    </row>
    <row r="245" spans="1:49" s="62" customFormat="1" x14ac:dyDescent="0.3">
      <c r="A245" s="60">
        <v>392000656</v>
      </c>
      <c r="B245" s="2" t="s">
        <v>295</v>
      </c>
      <c r="C245" s="18">
        <v>2</v>
      </c>
      <c r="D245" s="61">
        <v>76361</v>
      </c>
      <c r="AP245" s="2" t="s">
        <v>773</v>
      </c>
      <c r="AQ245" s="60">
        <v>571002187</v>
      </c>
      <c r="AR245" s="3">
        <v>88801</v>
      </c>
      <c r="AS245" s="38"/>
      <c r="AW245" s="117"/>
    </row>
    <row r="246" spans="1:49" s="62" customFormat="1" x14ac:dyDescent="0.3">
      <c r="A246" s="60">
        <v>629004246</v>
      </c>
      <c r="B246" s="2" t="s">
        <v>296</v>
      </c>
      <c r="C246" s="18">
        <v>5</v>
      </c>
      <c r="D246" s="61">
        <v>42913</v>
      </c>
      <c r="AP246" s="2" t="s">
        <v>66</v>
      </c>
      <c r="AQ246" s="60">
        <v>393009472</v>
      </c>
      <c r="AR246" s="3">
        <v>113141</v>
      </c>
      <c r="AS246" s="38"/>
      <c r="AW246" s="117"/>
    </row>
    <row r="247" spans="1:49" s="62" customFormat="1" x14ac:dyDescent="0.3">
      <c r="A247" s="60">
        <v>997000797</v>
      </c>
      <c r="B247" s="2" t="s">
        <v>297</v>
      </c>
      <c r="C247" s="18">
        <v>3</v>
      </c>
      <c r="D247" s="61">
        <v>99718</v>
      </c>
      <c r="AP247" s="2" t="s">
        <v>567</v>
      </c>
      <c r="AQ247" s="60">
        <v>510007726</v>
      </c>
      <c r="AR247" s="3">
        <v>66579</v>
      </c>
      <c r="AS247" s="38"/>
      <c r="AW247" s="117"/>
    </row>
    <row r="248" spans="1:49" s="62" customFormat="1" x14ac:dyDescent="0.3">
      <c r="A248" s="60">
        <v>559003266</v>
      </c>
      <c r="B248" s="2" t="s">
        <v>298</v>
      </c>
      <c r="C248" s="18">
        <v>1</v>
      </c>
      <c r="D248" s="61">
        <v>62074</v>
      </c>
      <c r="AP248" s="2" t="s">
        <v>749</v>
      </c>
      <c r="AQ248" s="60">
        <v>693001179</v>
      </c>
      <c r="AR248" s="3">
        <v>65753</v>
      </c>
      <c r="AS248" s="38"/>
      <c r="AW248" s="117"/>
    </row>
    <row r="249" spans="1:49" s="62" customFormat="1" x14ac:dyDescent="0.3">
      <c r="A249" s="60">
        <v>847007836</v>
      </c>
      <c r="B249" s="2" t="s">
        <v>299</v>
      </c>
      <c r="C249" s="18">
        <v>5</v>
      </c>
      <c r="D249" s="61">
        <v>97294</v>
      </c>
      <c r="AP249" s="2" t="s">
        <v>395</v>
      </c>
      <c r="AQ249" s="60">
        <v>159003488</v>
      </c>
      <c r="AR249" s="3">
        <v>105769</v>
      </c>
      <c r="AS249" s="38"/>
      <c r="AW249" s="117"/>
    </row>
    <row r="250" spans="1:49" s="62" customFormat="1" x14ac:dyDescent="0.3">
      <c r="A250" s="60">
        <v>690005845</v>
      </c>
      <c r="B250" s="2" t="s">
        <v>300</v>
      </c>
      <c r="C250" s="18">
        <v>5</v>
      </c>
      <c r="D250" s="61">
        <v>91384</v>
      </c>
      <c r="AP250" s="2" t="s">
        <v>362</v>
      </c>
      <c r="AQ250" s="60">
        <v>666007784</v>
      </c>
      <c r="AR250" s="3">
        <v>74177</v>
      </c>
      <c r="AS250" s="38"/>
      <c r="AW250" s="117"/>
    </row>
    <row r="251" spans="1:49" s="62" customFormat="1" x14ac:dyDescent="0.3">
      <c r="A251" s="60">
        <v>531005309</v>
      </c>
      <c r="B251" s="2" t="s">
        <v>301</v>
      </c>
      <c r="C251" s="18">
        <v>5</v>
      </c>
      <c r="D251" s="61">
        <v>121377</v>
      </c>
      <c r="AP251" s="2" t="s">
        <v>93</v>
      </c>
      <c r="AQ251" s="60">
        <v>198004815</v>
      </c>
      <c r="AR251" s="3">
        <v>51489</v>
      </c>
      <c r="AS251" s="38"/>
      <c r="AW251" s="117"/>
    </row>
    <row r="252" spans="1:49" s="62" customFormat="1" x14ac:dyDescent="0.3">
      <c r="A252" s="60">
        <v>112004171</v>
      </c>
      <c r="B252" s="2" t="s">
        <v>302</v>
      </c>
      <c r="C252" s="18">
        <v>4</v>
      </c>
      <c r="D252" s="61">
        <v>117432</v>
      </c>
      <c r="AP252" s="2" t="s">
        <v>87</v>
      </c>
      <c r="AQ252" s="60">
        <v>611007380</v>
      </c>
      <c r="AR252" s="3">
        <v>73059</v>
      </c>
      <c r="AS252" s="38"/>
      <c r="AW252" s="117"/>
    </row>
    <row r="253" spans="1:49" s="62" customFormat="1" x14ac:dyDescent="0.3">
      <c r="A253" s="60">
        <v>939001323</v>
      </c>
      <c r="B253" s="2" t="s">
        <v>303</v>
      </c>
      <c r="C253" s="18">
        <v>3</v>
      </c>
      <c r="D253" s="61">
        <v>104621</v>
      </c>
      <c r="AP253" s="2" t="s">
        <v>750</v>
      </c>
      <c r="AQ253" s="60">
        <v>434005332</v>
      </c>
      <c r="AR253" s="3">
        <v>92000</v>
      </c>
      <c r="AS253" s="38"/>
      <c r="AW253" s="117"/>
    </row>
    <row r="254" spans="1:49" s="62" customFormat="1" x14ac:dyDescent="0.3">
      <c r="A254" s="60">
        <v>542009928</v>
      </c>
      <c r="B254" s="2" t="s">
        <v>304</v>
      </c>
      <c r="C254" s="18">
        <v>3</v>
      </c>
      <c r="D254" s="61">
        <v>85202</v>
      </c>
      <c r="AP254" s="2" t="s">
        <v>296</v>
      </c>
      <c r="AQ254" s="60">
        <v>629004246</v>
      </c>
      <c r="AR254" s="3">
        <v>42913</v>
      </c>
      <c r="AS254" s="38"/>
      <c r="AW254" s="117"/>
    </row>
    <row r="255" spans="1:49" s="62" customFormat="1" x14ac:dyDescent="0.3">
      <c r="A255" s="60">
        <v>319005817</v>
      </c>
      <c r="B255" s="2" t="s">
        <v>305</v>
      </c>
      <c r="C255" s="18">
        <v>3</v>
      </c>
      <c r="D255" s="61">
        <v>42102</v>
      </c>
      <c r="AP255" s="2" t="s">
        <v>455</v>
      </c>
      <c r="AQ255" s="60">
        <v>519006651</v>
      </c>
      <c r="AR255" s="3">
        <v>87268</v>
      </c>
      <c r="AS255" s="38"/>
      <c r="AW255" s="117"/>
    </row>
    <row r="256" spans="1:49" s="62" customFormat="1" x14ac:dyDescent="0.3">
      <c r="A256" s="60">
        <v>528007442</v>
      </c>
      <c r="B256" s="2" t="s">
        <v>306</v>
      </c>
      <c r="C256" s="18">
        <v>5</v>
      </c>
      <c r="D256" s="61">
        <v>66624</v>
      </c>
      <c r="AP256" s="2" t="s">
        <v>555</v>
      </c>
      <c r="AQ256" s="60">
        <v>164007640</v>
      </c>
      <c r="AR256" s="3">
        <v>103697</v>
      </c>
      <c r="AS256" s="38"/>
      <c r="AW256" s="117"/>
    </row>
    <row r="257" spans="1:54" s="62" customFormat="1" x14ac:dyDescent="0.3">
      <c r="A257" s="60">
        <v>468009041</v>
      </c>
      <c r="B257" s="2" t="s">
        <v>307</v>
      </c>
      <c r="C257" s="18">
        <v>1</v>
      </c>
      <c r="D257" s="61">
        <v>64887</v>
      </c>
      <c r="AP257" s="2" t="s">
        <v>442</v>
      </c>
      <c r="AQ257" s="60">
        <v>886001264</v>
      </c>
      <c r="AR257" s="3">
        <v>110342</v>
      </c>
      <c r="AS257" s="38"/>
      <c r="AW257" s="117"/>
    </row>
    <row r="258" spans="1:54" s="62" customFormat="1" x14ac:dyDescent="0.3">
      <c r="A258" s="60">
        <v>195001395</v>
      </c>
      <c r="B258" s="2" t="s">
        <v>308</v>
      </c>
      <c r="C258" s="18">
        <v>2</v>
      </c>
      <c r="D258" s="61">
        <v>44751</v>
      </c>
      <c r="AP258" s="2" t="s">
        <v>212</v>
      </c>
      <c r="AQ258" s="60">
        <v>132008226</v>
      </c>
      <c r="AR258" s="3">
        <v>69384</v>
      </c>
      <c r="AS258" s="38"/>
      <c r="AW258" s="117"/>
    </row>
    <row r="259" spans="1:54" s="62" customFormat="1" x14ac:dyDescent="0.3">
      <c r="A259" s="60">
        <v>658001560</v>
      </c>
      <c r="B259" s="2" t="s">
        <v>309</v>
      </c>
      <c r="C259" s="18">
        <v>5</v>
      </c>
      <c r="D259" s="61">
        <v>42470</v>
      </c>
      <c r="AP259" s="2" t="s">
        <v>635</v>
      </c>
      <c r="AQ259" s="60">
        <v>158006093</v>
      </c>
      <c r="AR259" s="3">
        <v>73326</v>
      </c>
      <c r="AS259" s="38"/>
      <c r="AW259" s="117"/>
    </row>
    <row r="260" spans="1:54" s="62" customFormat="1" x14ac:dyDescent="0.3">
      <c r="A260" s="60">
        <v>863003029</v>
      </c>
      <c r="B260" s="2" t="s">
        <v>310</v>
      </c>
      <c r="C260" s="18">
        <v>1</v>
      </c>
      <c r="D260" s="61">
        <v>90126</v>
      </c>
      <c r="AP260" s="2" t="s">
        <v>674</v>
      </c>
      <c r="AQ260" s="60">
        <v>358008834</v>
      </c>
      <c r="AR260" s="3">
        <v>101365</v>
      </c>
      <c r="AS260" s="38"/>
      <c r="AW260" s="117"/>
    </row>
    <row r="261" spans="1:54" s="62" customFormat="1" x14ac:dyDescent="0.3">
      <c r="A261" s="60">
        <v>788007684</v>
      </c>
      <c r="B261" s="2" t="s">
        <v>311</v>
      </c>
      <c r="C261" s="18">
        <v>2</v>
      </c>
      <c r="D261" s="61">
        <v>47765</v>
      </c>
      <c r="AP261" s="2" t="s">
        <v>1589</v>
      </c>
      <c r="AQ261" s="60">
        <v>801002360</v>
      </c>
      <c r="AR261" s="3">
        <v>97071</v>
      </c>
      <c r="AS261" s="38"/>
      <c r="AW261" s="117"/>
    </row>
    <row r="262" spans="1:54" s="62" customFormat="1" x14ac:dyDescent="0.3">
      <c r="A262" s="60">
        <v>521006027</v>
      </c>
      <c r="B262" s="2" t="s">
        <v>312</v>
      </c>
      <c r="C262" s="18">
        <v>1</v>
      </c>
      <c r="D262" s="61">
        <v>65500</v>
      </c>
      <c r="AP262" s="2" t="s">
        <v>85</v>
      </c>
      <c r="AQ262" s="60">
        <v>579005418</v>
      </c>
      <c r="AR262" s="3">
        <v>71963</v>
      </c>
      <c r="AS262" s="38"/>
      <c r="AW262" s="117"/>
    </row>
    <row r="263" spans="1:54" s="62" customFormat="1" x14ac:dyDescent="0.3">
      <c r="A263" s="60">
        <v>946007434</v>
      </c>
      <c r="B263" s="2" t="s">
        <v>313</v>
      </c>
      <c r="C263" s="18">
        <v>3</v>
      </c>
      <c r="D263" s="61">
        <v>42664</v>
      </c>
      <c r="AP263" s="2" t="s">
        <v>25</v>
      </c>
      <c r="AQ263" s="60">
        <v>122009650</v>
      </c>
      <c r="AR263" s="3">
        <v>69212</v>
      </c>
      <c r="AS263" s="38"/>
      <c r="AW263" s="117"/>
    </row>
    <row r="264" spans="1:54" s="62" customFormat="1" x14ac:dyDescent="0.3">
      <c r="A264" s="60">
        <v>771009774</v>
      </c>
      <c r="B264" s="2" t="s">
        <v>314</v>
      </c>
      <c r="C264" s="18">
        <v>2</v>
      </c>
      <c r="D264" s="61">
        <v>97758</v>
      </c>
      <c r="AP264" s="2" t="s">
        <v>90</v>
      </c>
      <c r="AQ264" s="60">
        <v>241007711</v>
      </c>
      <c r="AR264" s="3">
        <v>104597</v>
      </c>
      <c r="AS264" s="38"/>
      <c r="AW264" s="117"/>
    </row>
    <row r="265" spans="1:54" s="62" customFormat="1" x14ac:dyDescent="0.3">
      <c r="A265" s="60">
        <v>378006977</v>
      </c>
      <c r="B265" s="2" t="s">
        <v>315</v>
      </c>
      <c r="C265" s="18">
        <v>5</v>
      </c>
      <c r="D265" s="61">
        <v>88858</v>
      </c>
      <c r="AP265" s="2" t="s">
        <v>243</v>
      </c>
      <c r="AQ265" s="60">
        <v>764008188</v>
      </c>
      <c r="AR265" s="3">
        <v>69372</v>
      </c>
      <c r="AS265" s="38"/>
      <c r="AW265" s="117"/>
    </row>
    <row r="266" spans="1:54" s="62" customFormat="1" x14ac:dyDescent="0.3">
      <c r="A266" s="60">
        <v>968004777</v>
      </c>
      <c r="B266" s="2" t="s">
        <v>316</v>
      </c>
      <c r="C266" s="18">
        <v>1</v>
      </c>
      <c r="D266" s="61">
        <v>92324</v>
      </c>
      <c r="AP266" s="2" t="s">
        <v>691</v>
      </c>
      <c r="AQ266" s="60">
        <v>790003227</v>
      </c>
      <c r="AR266" s="3">
        <v>111454</v>
      </c>
      <c r="AS266" s="38"/>
      <c r="AW266" s="117"/>
    </row>
    <row r="267" spans="1:54" s="62" customFormat="1" x14ac:dyDescent="0.3">
      <c r="A267" s="60">
        <v>710006099</v>
      </c>
      <c r="B267" s="2" t="s">
        <v>317</v>
      </c>
      <c r="C267" s="18">
        <v>2</v>
      </c>
      <c r="D267" s="61">
        <v>102792</v>
      </c>
      <c r="AP267" s="2" t="s">
        <v>720</v>
      </c>
      <c r="AQ267" s="60">
        <v>280007597</v>
      </c>
      <c r="AR267" s="3">
        <v>112486</v>
      </c>
      <c r="AS267" s="38"/>
      <c r="AW267" s="117"/>
    </row>
    <row r="268" spans="1:54" s="62" customFormat="1" x14ac:dyDescent="0.3">
      <c r="A268" s="60">
        <v>263002698</v>
      </c>
      <c r="B268" s="2" t="s">
        <v>318</v>
      </c>
      <c r="C268" s="18">
        <v>2</v>
      </c>
      <c r="D268" s="61">
        <v>69142</v>
      </c>
      <c r="AP268" s="2" t="s">
        <v>392</v>
      </c>
      <c r="AQ268" s="60">
        <v>789008380</v>
      </c>
      <c r="AR268" s="3">
        <v>93239</v>
      </c>
      <c r="AS268" s="38"/>
      <c r="AV268" s="2"/>
      <c r="AW268" s="15"/>
    </row>
    <row r="269" spans="1:54" s="62" customFormat="1" x14ac:dyDescent="0.3">
      <c r="A269" s="60">
        <v>274007251</v>
      </c>
      <c r="B269" s="2" t="s">
        <v>319</v>
      </c>
      <c r="C269" s="18">
        <v>4</v>
      </c>
      <c r="D269" s="61">
        <v>95292</v>
      </c>
      <c r="AP269" s="2" t="s">
        <v>148</v>
      </c>
      <c r="AQ269" s="60">
        <v>604002414</v>
      </c>
      <c r="AR269" s="3">
        <v>70153</v>
      </c>
      <c r="AS269" s="38"/>
      <c r="AT269" s="2"/>
      <c r="AV269" s="2"/>
      <c r="AW269" s="15"/>
      <c r="AY269" s="2"/>
    </row>
    <row r="270" spans="1:54" s="62" customFormat="1" x14ac:dyDescent="0.3">
      <c r="A270" s="60">
        <v>183004601</v>
      </c>
      <c r="B270" s="2" t="s">
        <v>320</v>
      </c>
      <c r="C270" s="18">
        <v>5</v>
      </c>
      <c r="D270" s="61">
        <v>65688</v>
      </c>
      <c r="AP270" s="2" t="s">
        <v>753</v>
      </c>
      <c r="AQ270" s="60">
        <v>116002393</v>
      </c>
      <c r="AR270" s="3">
        <v>98485</v>
      </c>
      <c r="AS270" s="38"/>
      <c r="AT270" s="2"/>
      <c r="AV270" s="2"/>
      <c r="AW270" s="15"/>
      <c r="AY270" s="2"/>
    </row>
    <row r="271" spans="1:54" s="62" customFormat="1" x14ac:dyDescent="0.3">
      <c r="A271" s="60">
        <v>457001973</v>
      </c>
      <c r="B271" s="2" t="s">
        <v>321</v>
      </c>
      <c r="C271" s="18">
        <v>2</v>
      </c>
      <c r="D271" s="61">
        <v>87125</v>
      </c>
      <c r="AP271" s="2" t="s">
        <v>743</v>
      </c>
      <c r="AQ271" s="60">
        <v>455003707</v>
      </c>
      <c r="AR271" s="3">
        <v>125113</v>
      </c>
      <c r="AS271" s="38"/>
      <c r="AT271" s="2"/>
      <c r="AV271" s="2"/>
      <c r="AW271" s="15"/>
      <c r="AY271" s="2"/>
    </row>
    <row r="272" spans="1:54" s="62" customFormat="1" x14ac:dyDescent="0.3">
      <c r="A272" s="60">
        <v>926001709</v>
      </c>
      <c r="B272" s="2" t="s">
        <v>322</v>
      </c>
      <c r="C272" s="18">
        <v>4</v>
      </c>
      <c r="D272" s="61">
        <v>95877</v>
      </c>
      <c r="AP272" s="2" t="s">
        <v>114</v>
      </c>
      <c r="AQ272" s="60">
        <v>788004504</v>
      </c>
      <c r="AR272" s="3">
        <v>109199</v>
      </c>
      <c r="AS272" s="38"/>
      <c r="AT272" s="2"/>
      <c r="AV272" s="2"/>
      <c r="AW272" s="15"/>
      <c r="AY272" s="2"/>
      <c r="AZ272" s="2"/>
      <c r="BA272"/>
      <c r="BB272"/>
    </row>
    <row r="273" spans="1:54" x14ac:dyDescent="0.3">
      <c r="A273" s="60">
        <v>449003469</v>
      </c>
      <c r="B273" s="2" t="s">
        <v>323</v>
      </c>
      <c r="C273" s="18">
        <v>1</v>
      </c>
      <c r="D273" s="61">
        <v>104511</v>
      </c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AP273" s="2" t="s">
        <v>304</v>
      </c>
      <c r="AQ273" s="60">
        <v>542009928</v>
      </c>
      <c r="AR273" s="3">
        <v>85202</v>
      </c>
    </row>
    <row r="274" spans="1:54" x14ac:dyDescent="0.3">
      <c r="A274" s="60">
        <v>568005143</v>
      </c>
      <c r="B274" s="2" t="s">
        <v>324</v>
      </c>
      <c r="C274" s="18">
        <v>3</v>
      </c>
      <c r="D274" s="61">
        <v>53431</v>
      </c>
      <c r="AP274" s="2" t="s">
        <v>227</v>
      </c>
      <c r="AQ274" s="60">
        <v>697005571</v>
      </c>
      <c r="AR274" s="3">
        <v>103041</v>
      </c>
    </row>
    <row r="275" spans="1:54" x14ac:dyDescent="0.3">
      <c r="A275" s="60">
        <v>132004327</v>
      </c>
      <c r="B275" s="2" t="s">
        <v>325</v>
      </c>
      <c r="C275" s="18">
        <v>1</v>
      </c>
      <c r="D275" s="61">
        <v>54633</v>
      </c>
      <c r="AP275" s="2" t="s">
        <v>621</v>
      </c>
      <c r="AQ275" s="60">
        <v>382005618</v>
      </c>
      <c r="AR275" s="3">
        <v>84524</v>
      </c>
    </row>
    <row r="276" spans="1:54" x14ac:dyDescent="0.3">
      <c r="A276" s="60">
        <v>310000258</v>
      </c>
      <c r="B276" s="2" t="s">
        <v>326</v>
      </c>
      <c r="C276" s="18">
        <v>3</v>
      </c>
      <c r="D276" s="61">
        <v>62423</v>
      </c>
      <c r="AP276" s="2" t="s">
        <v>456</v>
      </c>
      <c r="AQ276" s="60">
        <v>684005670</v>
      </c>
      <c r="AR276" s="3">
        <v>96303</v>
      </c>
    </row>
    <row r="277" spans="1:54" x14ac:dyDescent="0.3">
      <c r="A277" s="60">
        <v>372003335</v>
      </c>
      <c r="B277" s="2" t="s">
        <v>327</v>
      </c>
      <c r="C277" s="18">
        <v>5</v>
      </c>
      <c r="D277" s="61">
        <v>107924</v>
      </c>
      <c r="AP277" s="2" t="s">
        <v>453</v>
      </c>
      <c r="AQ277" s="60">
        <v>274002690</v>
      </c>
      <c r="AR277" s="3">
        <v>112476</v>
      </c>
    </row>
    <row r="278" spans="1:54" x14ac:dyDescent="0.3">
      <c r="A278" s="60">
        <v>998002619</v>
      </c>
      <c r="B278" s="2" t="s">
        <v>328</v>
      </c>
      <c r="C278" s="18">
        <v>2</v>
      </c>
      <c r="D278" s="61">
        <v>50610</v>
      </c>
      <c r="AP278" s="2" t="s">
        <v>624</v>
      </c>
      <c r="AQ278" s="60">
        <v>186000986</v>
      </c>
      <c r="AR278" s="3">
        <v>61979</v>
      </c>
    </row>
    <row r="279" spans="1:54" x14ac:dyDescent="0.3">
      <c r="A279" s="60">
        <v>616003868</v>
      </c>
      <c r="B279" s="2" t="s">
        <v>329</v>
      </c>
      <c r="C279" s="18">
        <v>3</v>
      </c>
      <c r="D279" s="61">
        <v>85065</v>
      </c>
      <c r="AP279" s="2" t="s">
        <v>371</v>
      </c>
      <c r="AQ279" s="60">
        <v>471005026</v>
      </c>
      <c r="AR279" s="3">
        <v>47350</v>
      </c>
    </row>
    <row r="280" spans="1:54" x14ac:dyDescent="0.3">
      <c r="A280" s="60">
        <v>466008684</v>
      </c>
      <c r="B280" s="2" t="s">
        <v>330</v>
      </c>
      <c r="C280" s="18">
        <v>3</v>
      </c>
      <c r="D280" s="61">
        <v>58262</v>
      </c>
      <c r="AP280" s="2" t="s">
        <v>783</v>
      </c>
      <c r="AQ280" s="60">
        <v>801000860</v>
      </c>
      <c r="AR280" s="3">
        <v>66256</v>
      </c>
    </row>
    <row r="281" spans="1:54" x14ac:dyDescent="0.3">
      <c r="A281" s="60">
        <v>646006840</v>
      </c>
      <c r="B281" s="2" t="s">
        <v>331</v>
      </c>
      <c r="C281" s="18">
        <v>1</v>
      </c>
      <c r="D281" s="61">
        <v>100359</v>
      </c>
      <c r="AP281" s="2" t="s">
        <v>428</v>
      </c>
      <c r="AQ281" s="60">
        <v>459008115</v>
      </c>
      <c r="AR281" s="3">
        <v>96418</v>
      </c>
    </row>
    <row r="282" spans="1:54" x14ac:dyDescent="0.3">
      <c r="A282" s="60">
        <v>226008178</v>
      </c>
      <c r="B282" s="2" t="s">
        <v>332</v>
      </c>
      <c r="C282" s="18">
        <v>5</v>
      </c>
      <c r="D282" s="61">
        <v>108890</v>
      </c>
      <c r="AP282" s="2" t="s">
        <v>760</v>
      </c>
      <c r="AQ282" s="60">
        <v>912006485</v>
      </c>
      <c r="AR282" s="3">
        <v>61685</v>
      </c>
    </row>
    <row r="283" spans="1:54" x14ac:dyDescent="0.3">
      <c r="A283" s="60">
        <v>820007769</v>
      </c>
      <c r="B283" s="2" t="s">
        <v>333</v>
      </c>
      <c r="C283" s="18">
        <v>1</v>
      </c>
      <c r="D283" s="61">
        <v>51441</v>
      </c>
      <c r="AP283" s="2" t="s">
        <v>418</v>
      </c>
      <c r="AQ283" s="60">
        <v>154005819</v>
      </c>
      <c r="AR283" s="3">
        <v>122165</v>
      </c>
    </row>
    <row r="284" spans="1:54" x14ac:dyDescent="0.3">
      <c r="A284" s="60">
        <v>984007817</v>
      </c>
      <c r="B284" s="2" t="s">
        <v>334</v>
      </c>
      <c r="C284" s="18">
        <v>1</v>
      </c>
      <c r="D284" s="61">
        <v>43570</v>
      </c>
      <c r="AP284" s="2" t="s">
        <v>102</v>
      </c>
      <c r="AQ284" s="60">
        <v>673008346</v>
      </c>
      <c r="AR284" s="3">
        <v>112396</v>
      </c>
      <c r="AV284" s="62"/>
      <c r="AW284" s="117"/>
    </row>
    <row r="285" spans="1:54" x14ac:dyDescent="0.3">
      <c r="A285" s="60">
        <v>602005059</v>
      </c>
      <c r="B285" s="2" t="s">
        <v>335</v>
      </c>
      <c r="C285" s="18">
        <v>1</v>
      </c>
      <c r="D285" s="61">
        <v>121090</v>
      </c>
      <c r="AP285" s="2" t="s">
        <v>768</v>
      </c>
      <c r="AQ285" s="60">
        <v>694004228</v>
      </c>
      <c r="AR285" s="3">
        <v>71758</v>
      </c>
      <c r="AT285" s="62"/>
      <c r="AV285" s="62"/>
      <c r="AW285" s="117"/>
      <c r="AY285" s="62"/>
    </row>
    <row r="286" spans="1:54" x14ac:dyDescent="0.3">
      <c r="A286" s="60">
        <v>512009455</v>
      </c>
      <c r="B286" s="2" t="s">
        <v>336</v>
      </c>
      <c r="C286" s="18">
        <v>4</v>
      </c>
      <c r="D286" s="61">
        <v>54395</v>
      </c>
      <c r="AP286" s="2" t="s">
        <v>134</v>
      </c>
      <c r="AQ286" s="60">
        <v>824000310</v>
      </c>
      <c r="AR286" s="3">
        <v>108152</v>
      </c>
      <c r="AT286" s="62"/>
      <c r="AV286" s="62"/>
      <c r="AW286" s="117"/>
      <c r="AY286" s="62"/>
    </row>
    <row r="287" spans="1:54" x14ac:dyDescent="0.3">
      <c r="A287" s="60">
        <v>191002592</v>
      </c>
      <c r="B287" s="2" t="s">
        <v>337</v>
      </c>
      <c r="C287" s="18">
        <v>2</v>
      </c>
      <c r="D287" s="61">
        <v>102154</v>
      </c>
      <c r="AP287" s="2" t="s">
        <v>163</v>
      </c>
      <c r="AQ287" s="60">
        <v>275004995</v>
      </c>
      <c r="AR287" s="3">
        <v>74258</v>
      </c>
      <c r="AT287" s="62"/>
      <c r="AV287" s="62"/>
      <c r="AW287" s="117"/>
      <c r="AY287" s="62"/>
    </row>
    <row r="288" spans="1:54" x14ac:dyDescent="0.3">
      <c r="A288" s="60">
        <v>863000351</v>
      </c>
      <c r="B288" s="2" t="s">
        <v>338</v>
      </c>
      <c r="C288" s="18">
        <v>5</v>
      </c>
      <c r="D288" s="61">
        <v>61049</v>
      </c>
      <c r="AP288" s="2" t="s">
        <v>519</v>
      </c>
      <c r="AQ288" s="60">
        <v>518009982</v>
      </c>
      <c r="AR288" s="3">
        <v>126925</v>
      </c>
      <c r="AT288" s="62"/>
      <c r="AV288" s="62"/>
      <c r="AW288" s="117"/>
      <c r="AY288" s="62"/>
      <c r="AZ288" s="62"/>
      <c r="BA288" s="62"/>
      <c r="BB288" s="62"/>
    </row>
    <row r="289" spans="1:49" s="62" customFormat="1" x14ac:dyDescent="0.3">
      <c r="A289" s="60">
        <v>970007327</v>
      </c>
      <c r="B289" s="2" t="s">
        <v>339</v>
      </c>
      <c r="C289" s="18">
        <v>1</v>
      </c>
      <c r="D289" s="61">
        <v>72877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AP289" s="2" t="s">
        <v>767</v>
      </c>
      <c r="AQ289" s="60">
        <v>429007741</v>
      </c>
      <c r="AR289" s="3">
        <v>49683</v>
      </c>
      <c r="AS289" s="38"/>
      <c r="AW289" s="117"/>
    </row>
    <row r="290" spans="1:49" s="62" customFormat="1" x14ac:dyDescent="0.3">
      <c r="A290" s="60">
        <v>926008439</v>
      </c>
      <c r="B290" s="2" t="s">
        <v>340</v>
      </c>
      <c r="C290" s="18">
        <v>3</v>
      </c>
      <c r="D290" s="61">
        <v>86051</v>
      </c>
      <c r="AP290" s="2" t="s">
        <v>447</v>
      </c>
      <c r="AQ290" s="60">
        <v>836002377</v>
      </c>
      <c r="AR290" s="3">
        <v>85333</v>
      </c>
      <c r="AS290" s="38"/>
      <c r="AW290" s="117"/>
    </row>
    <row r="291" spans="1:49" s="62" customFormat="1" x14ac:dyDescent="0.3">
      <c r="A291" s="60">
        <v>180000615</v>
      </c>
      <c r="B291" s="2" t="s">
        <v>341</v>
      </c>
      <c r="C291" s="18">
        <v>2</v>
      </c>
      <c r="D291" s="61">
        <v>113335</v>
      </c>
      <c r="AP291" s="2" t="s">
        <v>597</v>
      </c>
      <c r="AQ291" s="60">
        <v>118006304</v>
      </c>
      <c r="AR291" s="3">
        <v>97694</v>
      </c>
      <c r="AS291" s="38"/>
      <c r="AW291" s="117"/>
    </row>
    <row r="292" spans="1:49" s="62" customFormat="1" x14ac:dyDescent="0.3">
      <c r="A292" s="60">
        <v>558008371</v>
      </c>
      <c r="B292" s="2" t="s">
        <v>342</v>
      </c>
      <c r="C292" s="18">
        <v>4</v>
      </c>
      <c r="D292" s="61">
        <v>55767</v>
      </c>
      <c r="AP292" s="2" t="s">
        <v>31</v>
      </c>
      <c r="AQ292" s="60">
        <v>525008270</v>
      </c>
      <c r="AR292" s="3">
        <v>82341</v>
      </c>
      <c r="AS292" s="38"/>
      <c r="AW292" s="117"/>
    </row>
    <row r="293" spans="1:49" s="62" customFormat="1" x14ac:dyDescent="0.3">
      <c r="A293" s="60">
        <v>293001226</v>
      </c>
      <c r="B293" s="2" t="s">
        <v>343</v>
      </c>
      <c r="C293" s="18">
        <v>5</v>
      </c>
      <c r="D293" s="61">
        <v>56149</v>
      </c>
      <c r="AP293" s="2" t="s">
        <v>363</v>
      </c>
      <c r="AQ293" s="60">
        <v>963007603</v>
      </c>
      <c r="AR293" s="3">
        <v>110056</v>
      </c>
      <c r="AS293" s="38"/>
      <c r="AW293" s="117"/>
    </row>
    <row r="294" spans="1:49" s="62" customFormat="1" x14ac:dyDescent="0.3">
      <c r="A294" s="60">
        <v>403003432</v>
      </c>
      <c r="B294" s="2" t="s">
        <v>344</v>
      </c>
      <c r="C294" s="18">
        <v>1</v>
      </c>
      <c r="D294" s="61">
        <v>54973</v>
      </c>
      <c r="AP294" s="2" t="s">
        <v>688</v>
      </c>
      <c r="AQ294" s="60">
        <v>495002073</v>
      </c>
      <c r="AR294" s="3">
        <v>109943</v>
      </c>
      <c r="AS294" s="38"/>
      <c r="AW294" s="117"/>
    </row>
    <row r="295" spans="1:49" s="62" customFormat="1" x14ac:dyDescent="0.3">
      <c r="A295" s="60">
        <v>631008003</v>
      </c>
      <c r="B295" s="2" t="s">
        <v>345</v>
      </c>
      <c r="C295" s="18">
        <v>2</v>
      </c>
      <c r="D295" s="61">
        <v>119949</v>
      </c>
      <c r="AP295" s="2" t="s">
        <v>793</v>
      </c>
      <c r="AQ295" s="60">
        <v>847000292</v>
      </c>
      <c r="AR295" s="3">
        <v>88072</v>
      </c>
      <c r="AS295" s="38"/>
      <c r="AW295" s="117"/>
    </row>
    <row r="296" spans="1:49" s="62" customFormat="1" x14ac:dyDescent="0.3">
      <c r="A296" s="60">
        <v>700007102</v>
      </c>
      <c r="B296" s="2" t="s">
        <v>346</v>
      </c>
      <c r="C296" s="18">
        <v>4</v>
      </c>
      <c r="D296" s="61">
        <v>49488</v>
      </c>
      <c r="AP296" s="2" t="s">
        <v>444</v>
      </c>
      <c r="AQ296" s="60">
        <v>748000224</v>
      </c>
      <c r="AR296" s="3">
        <v>52239</v>
      </c>
      <c r="AS296" s="38"/>
      <c r="AW296" s="117"/>
    </row>
    <row r="297" spans="1:49" s="62" customFormat="1" x14ac:dyDescent="0.3">
      <c r="A297" s="60">
        <v>297008182</v>
      </c>
      <c r="B297" s="2" t="s">
        <v>347</v>
      </c>
      <c r="C297" s="18">
        <v>3</v>
      </c>
      <c r="D297" s="61">
        <v>43343</v>
      </c>
      <c r="AP297" s="2" t="s">
        <v>684</v>
      </c>
      <c r="AQ297" s="60">
        <v>710008897</v>
      </c>
      <c r="AR297" s="3">
        <v>112322</v>
      </c>
      <c r="AS297" s="38"/>
      <c r="AW297" s="117"/>
    </row>
    <row r="298" spans="1:49" s="62" customFormat="1" x14ac:dyDescent="0.3">
      <c r="A298" s="60">
        <v>225008251</v>
      </c>
      <c r="B298" s="2" t="s">
        <v>348</v>
      </c>
      <c r="C298" s="18">
        <v>5</v>
      </c>
      <c r="D298" s="61">
        <v>58134</v>
      </c>
      <c r="AP298" s="2" t="s">
        <v>144</v>
      </c>
      <c r="AQ298" s="60">
        <v>222004579</v>
      </c>
      <c r="AR298" s="3">
        <v>85139</v>
      </c>
      <c r="AS298" s="38"/>
      <c r="AW298" s="117"/>
    </row>
    <row r="299" spans="1:49" s="62" customFormat="1" x14ac:dyDescent="0.3">
      <c r="A299" s="60">
        <v>355005982</v>
      </c>
      <c r="B299" s="2" t="s">
        <v>349</v>
      </c>
      <c r="C299" s="18">
        <v>2</v>
      </c>
      <c r="D299" s="61">
        <v>55295</v>
      </c>
      <c r="AP299" s="2" t="s">
        <v>413</v>
      </c>
      <c r="AQ299" s="60">
        <v>368008983</v>
      </c>
      <c r="AR299" s="3">
        <v>119751</v>
      </c>
      <c r="AS299" s="38"/>
      <c r="AW299" s="117"/>
    </row>
    <row r="300" spans="1:49" s="62" customFormat="1" x14ac:dyDescent="0.3">
      <c r="A300" s="60">
        <v>639007014</v>
      </c>
      <c r="B300" s="2" t="s">
        <v>350</v>
      </c>
      <c r="C300" s="18">
        <v>3</v>
      </c>
      <c r="D300" s="61">
        <v>104197</v>
      </c>
      <c r="AP300" s="2" t="s">
        <v>533</v>
      </c>
      <c r="AQ300" s="60">
        <v>844008279</v>
      </c>
      <c r="AR300" s="3">
        <v>123468</v>
      </c>
      <c r="AS300" s="38"/>
      <c r="AW300" s="117"/>
    </row>
    <row r="301" spans="1:49" s="62" customFormat="1" x14ac:dyDescent="0.3">
      <c r="A301" s="60">
        <v>875008394</v>
      </c>
      <c r="B301" s="2" t="s">
        <v>351</v>
      </c>
      <c r="C301" s="18">
        <v>5</v>
      </c>
      <c r="D301" s="61">
        <v>46006</v>
      </c>
      <c r="AP301" s="2" t="s">
        <v>495</v>
      </c>
      <c r="AQ301" s="60">
        <v>609009395</v>
      </c>
      <c r="AR301" s="3">
        <v>81269</v>
      </c>
      <c r="AS301" s="38"/>
      <c r="AW301" s="117"/>
    </row>
    <row r="302" spans="1:49" s="62" customFormat="1" x14ac:dyDescent="0.3">
      <c r="A302" s="60">
        <v>744001673</v>
      </c>
      <c r="B302" s="2" t="s">
        <v>352</v>
      </c>
      <c r="C302" s="18">
        <v>2</v>
      </c>
      <c r="D302" s="61">
        <v>105667</v>
      </c>
      <c r="AP302" s="2" t="s">
        <v>370</v>
      </c>
      <c r="AQ302" s="60">
        <v>781005646</v>
      </c>
      <c r="AR302" s="3">
        <v>42407</v>
      </c>
      <c r="AS302" s="38"/>
      <c r="AW302" s="117"/>
    </row>
    <row r="303" spans="1:49" s="62" customFormat="1" x14ac:dyDescent="0.3">
      <c r="A303" s="60">
        <v>379006668</v>
      </c>
      <c r="B303" s="2" t="s">
        <v>353</v>
      </c>
      <c r="C303" s="18">
        <v>3</v>
      </c>
      <c r="D303" s="61">
        <v>50007</v>
      </c>
      <c r="AP303" s="2" t="s">
        <v>439</v>
      </c>
      <c r="AQ303" s="60">
        <v>809001216</v>
      </c>
      <c r="AR303" s="3">
        <v>77192</v>
      </c>
      <c r="AS303" s="38"/>
      <c r="AW303" s="117"/>
    </row>
    <row r="304" spans="1:49" s="62" customFormat="1" x14ac:dyDescent="0.3">
      <c r="A304" s="60">
        <v>189005475</v>
      </c>
      <c r="B304" s="2" t="s">
        <v>354</v>
      </c>
      <c r="C304" s="18">
        <v>5</v>
      </c>
      <c r="D304" s="61">
        <v>77016</v>
      </c>
      <c r="AP304" s="2" t="s">
        <v>492</v>
      </c>
      <c r="AQ304" s="60">
        <v>177008808</v>
      </c>
      <c r="AR304" s="3">
        <v>72484</v>
      </c>
      <c r="AS304" s="38"/>
      <c r="AW304" s="117"/>
    </row>
    <row r="305" spans="1:49" s="62" customFormat="1" x14ac:dyDescent="0.3">
      <c r="A305" s="60">
        <v>905005833</v>
      </c>
      <c r="B305" s="2" t="s">
        <v>355</v>
      </c>
      <c r="C305" s="18">
        <v>3</v>
      </c>
      <c r="D305" s="61">
        <v>125134</v>
      </c>
      <c r="AP305" s="2" t="s">
        <v>129</v>
      </c>
      <c r="AQ305" s="60">
        <v>463006396</v>
      </c>
      <c r="AR305" s="3">
        <v>45315</v>
      </c>
      <c r="AS305" s="38"/>
      <c r="AW305" s="117"/>
    </row>
    <row r="306" spans="1:49" s="62" customFormat="1" x14ac:dyDescent="0.3">
      <c r="A306" s="60">
        <v>892006096</v>
      </c>
      <c r="B306" s="2" t="s">
        <v>356</v>
      </c>
      <c r="C306" s="18">
        <v>5</v>
      </c>
      <c r="D306" s="61">
        <v>65953</v>
      </c>
      <c r="AP306" s="2" t="s">
        <v>604</v>
      </c>
      <c r="AQ306" s="60">
        <v>352008324</v>
      </c>
      <c r="AR306" s="3">
        <v>46130</v>
      </c>
      <c r="AS306" s="38"/>
      <c r="AW306" s="117"/>
    </row>
    <row r="307" spans="1:49" s="62" customFormat="1" x14ac:dyDescent="0.3">
      <c r="A307" s="60">
        <v>246001186</v>
      </c>
      <c r="B307" s="2" t="s">
        <v>357</v>
      </c>
      <c r="C307" s="18">
        <v>4</v>
      </c>
      <c r="D307" s="61">
        <v>84936</v>
      </c>
      <c r="AP307" s="2" t="s">
        <v>63</v>
      </c>
      <c r="AQ307" s="60">
        <v>367008620</v>
      </c>
      <c r="AR307" s="3">
        <v>43469</v>
      </c>
      <c r="AS307" s="38"/>
      <c r="AW307" s="117"/>
    </row>
    <row r="308" spans="1:49" s="62" customFormat="1" x14ac:dyDescent="0.3">
      <c r="A308" s="60">
        <v>866009151</v>
      </c>
      <c r="B308" s="2" t="s">
        <v>358</v>
      </c>
      <c r="C308" s="18">
        <v>4</v>
      </c>
      <c r="D308" s="61">
        <v>42514</v>
      </c>
      <c r="AP308" s="2" t="s">
        <v>187</v>
      </c>
      <c r="AQ308" s="60">
        <v>553006436</v>
      </c>
      <c r="AR308" s="3">
        <v>55593</v>
      </c>
      <c r="AS308" s="38"/>
      <c r="AW308" s="117"/>
    </row>
    <row r="309" spans="1:49" s="62" customFormat="1" x14ac:dyDescent="0.3">
      <c r="A309" s="60">
        <v>757001229</v>
      </c>
      <c r="B309" s="2" t="s">
        <v>359</v>
      </c>
      <c r="C309" s="18">
        <v>5</v>
      </c>
      <c r="D309" s="61">
        <v>68976</v>
      </c>
      <c r="AP309" s="2" t="s">
        <v>54</v>
      </c>
      <c r="AQ309" s="60">
        <v>407007443</v>
      </c>
      <c r="AR309" s="3">
        <v>45315</v>
      </c>
      <c r="AS309" s="38"/>
      <c r="AW309" s="117"/>
    </row>
    <row r="310" spans="1:49" s="62" customFormat="1" x14ac:dyDescent="0.3">
      <c r="A310" s="60">
        <v>244004782</v>
      </c>
      <c r="B310" s="2" t="s">
        <v>360</v>
      </c>
      <c r="C310" s="18">
        <v>4</v>
      </c>
      <c r="D310" s="61">
        <v>100625</v>
      </c>
      <c r="AP310" s="2" t="s">
        <v>140</v>
      </c>
      <c r="AQ310" s="60">
        <v>226006793</v>
      </c>
      <c r="AR310" s="3">
        <v>73102</v>
      </c>
      <c r="AS310" s="38"/>
      <c r="AW310" s="117"/>
    </row>
    <row r="311" spans="1:49" s="62" customFormat="1" x14ac:dyDescent="0.3">
      <c r="A311" s="60">
        <v>785007258</v>
      </c>
      <c r="B311" s="2" t="s">
        <v>361</v>
      </c>
      <c r="C311" s="18">
        <v>3</v>
      </c>
      <c r="D311" s="61">
        <v>71207</v>
      </c>
      <c r="AP311" s="2" t="s">
        <v>354</v>
      </c>
      <c r="AQ311" s="60">
        <v>189005475</v>
      </c>
      <c r="AR311" s="3">
        <v>77016</v>
      </c>
      <c r="AS311" s="38"/>
      <c r="AW311" s="117"/>
    </row>
    <row r="312" spans="1:49" s="62" customFormat="1" x14ac:dyDescent="0.3">
      <c r="A312" s="60">
        <v>666007784</v>
      </c>
      <c r="B312" s="2" t="s">
        <v>362</v>
      </c>
      <c r="C312" s="18">
        <v>4</v>
      </c>
      <c r="D312" s="61">
        <v>74177</v>
      </c>
      <c r="AP312" s="2" t="s">
        <v>764</v>
      </c>
      <c r="AQ312" s="60">
        <v>740008063</v>
      </c>
      <c r="AR312" s="3">
        <v>85067</v>
      </c>
      <c r="AS312" s="38"/>
      <c r="AW312" s="117"/>
    </row>
    <row r="313" spans="1:49" s="62" customFormat="1" x14ac:dyDescent="0.3">
      <c r="A313" s="60">
        <v>963007603</v>
      </c>
      <c r="B313" s="2" t="s">
        <v>363</v>
      </c>
      <c r="C313" s="18">
        <v>3</v>
      </c>
      <c r="D313" s="61">
        <v>110056</v>
      </c>
      <c r="AP313" s="2" t="s">
        <v>268</v>
      </c>
      <c r="AQ313" s="60">
        <v>568009763</v>
      </c>
      <c r="AR313" s="3">
        <v>55683</v>
      </c>
      <c r="AS313" s="38"/>
      <c r="AW313" s="117"/>
    </row>
    <row r="314" spans="1:49" s="62" customFormat="1" x14ac:dyDescent="0.3">
      <c r="A314" s="60">
        <v>895002812</v>
      </c>
      <c r="B314" s="2" t="s">
        <v>364</v>
      </c>
      <c r="C314" s="18">
        <v>4</v>
      </c>
      <c r="D314" s="61">
        <v>123134</v>
      </c>
      <c r="AP314" s="2" t="s">
        <v>376</v>
      </c>
      <c r="AQ314" s="60">
        <v>731003080</v>
      </c>
      <c r="AR314" s="3">
        <v>45405</v>
      </c>
      <c r="AS314" s="38"/>
      <c r="AW314" s="117"/>
    </row>
    <row r="315" spans="1:49" s="62" customFormat="1" x14ac:dyDescent="0.3">
      <c r="A315" s="60">
        <v>646005818</v>
      </c>
      <c r="B315" s="2" t="s">
        <v>365</v>
      </c>
      <c r="C315" s="18">
        <v>5</v>
      </c>
      <c r="D315" s="61">
        <v>57193</v>
      </c>
      <c r="AP315" s="2" t="s">
        <v>526</v>
      </c>
      <c r="AQ315" s="60">
        <v>636007559</v>
      </c>
      <c r="AR315" s="3">
        <v>76064</v>
      </c>
      <c r="AS315" s="38"/>
      <c r="AW315" s="117"/>
    </row>
    <row r="316" spans="1:49" s="62" customFormat="1" x14ac:dyDescent="0.3">
      <c r="A316" s="60">
        <v>729000230</v>
      </c>
      <c r="B316" s="2" t="s">
        <v>366</v>
      </c>
      <c r="C316" s="18">
        <v>3</v>
      </c>
      <c r="D316" s="61">
        <v>48168</v>
      </c>
      <c r="AP316" s="2" t="s">
        <v>663</v>
      </c>
      <c r="AQ316" s="60">
        <v>358007304</v>
      </c>
      <c r="AR316" s="3">
        <v>65878</v>
      </c>
      <c r="AS316" s="38"/>
      <c r="AW316" s="117"/>
    </row>
    <row r="317" spans="1:49" s="62" customFormat="1" x14ac:dyDescent="0.3">
      <c r="A317" s="60">
        <v>356005233</v>
      </c>
      <c r="B317" s="2" t="s">
        <v>367</v>
      </c>
      <c r="C317" s="18">
        <v>4</v>
      </c>
      <c r="D317" s="61">
        <v>118550</v>
      </c>
      <c r="AP317" s="2" t="s">
        <v>607</v>
      </c>
      <c r="AQ317" s="60">
        <v>441002775</v>
      </c>
      <c r="AR317" s="3">
        <v>105708</v>
      </c>
      <c r="AS317" s="38"/>
      <c r="AW317" s="117"/>
    </row>
    <row r="318" spans="1:49" s="62" customFormat="1" x14ac:dyDescent="0.3">
      <c r="A318" s="60">
        <v>616007357</v>
      </c>
      <c r="B318" s="2" t="s">
        <v>368</v>
      </c>
      <c r="C318" s="18">
        <v>1</v>
      </c>
      <c r="D318" s="61">
        <v>56533</v>
      </c>
      <c r="AP318" s="2" t="s">
        <v>416</v>
      </c>
      <c r="AQ318" s="60">
        <v>644000811</v>
      </c>
      <c r="AR318" s="3">
        <v>74304</v>
      </c>
      <c r="AS318" s="38"/>
      <c r="AW318" s="117"/>
    </row>
    <row r="319" spans="1:49" s="62" customFormat="1" x14ac:dyDescent="0.3">
      <c r="A319" s="60">
        <v>760008343</v>
      </c>
      <c r="B319" s="2" t="s">
        <v>369</v>
      </c>
      <c r="C319" s="18">
        <v>2</v>
      </c>
      <c r="D319" s="61">
        <v>113370</v>
      </c>
      <c r="AP319" s="2" t="s">
        <v>611</v>
      </c>
      <c r="AQ319" s="60">
        <v>698004073</v>
      </c>
      <c r="AR319" s="3">
        <v>46313</v>
      </c>
      <c r="AS319" s="38"/>
      <c r="AW319" s="117"/>
    </row>
    <row r="320" spans="1:49" s="62" customFormat="1" x14ac:dyDescent="0.3">
      <c r="A320" s="60">
        <v>781005646</v>
      </c>
      <c r="B320" s="2" t="s">
        <v>370</v>
      </c>
      <c r="C320" s="18">
        <v>5</v>
      </c>
      <c r="D320" s="61">
        <v>42407</v>
      </c>
      <c r="AP320" s="2" t="s">
        <v>434</v>
      </c>
      <c r="AQ320" s="60">
        <v>235004630</v>
      </c>
      <c r="AR320" s="3">
        <v>57718</v>
      </c>
      <c r="AS320" s="38"/>
      <c r="AW320" s="117"/>
    </row>
    <row r="321" spans="1:49" s="62" customFormat="1" x14ac:dyDescent="0.3">
      <c r="A321" s="60">
        <v>471005026</v>
      </c>
      <c r="B321" s="2" t="s">
        <v>371</v>
      </c>
      <c r="C321" s="18">
        <v>2</v>
      </c>
      <c r="D321" s="61">
        <v>47350</v>
      </c>
      <c r="AP321" s="2" t="s">
        <v>549</v>
      </c>
      <c r="AQ321" s="60">
        <v>622008587</v>
      </c>
      <c r="AR321" s="3">
        <v>89002</v>
      </c>
      <c r="AS321" s="38"/>
      <c r="AW321" s="117"/>
    </row>
    <row r="322" spans="1:49" s="62" customFormat="1" x14ac:dyDescent="0.3">
      <c r="A322" s="60">
        <v>706007501</v>
      </c>
      <c r="B322" s="2" t="s">
        <v>372</v>
      </c>
      <c r="C322" s="18">
        <v>5</v>
      </c>
      <c r="D322" s="61">
        <v>43983</v>
      </c>
      <c r="AP322" s="2" t="s">
        <v>713</v>
      </c>
      <c r="AQ322" s="60">
        <v>467009440</v>
      </c>
      <c r="AR322" s="3">
        <v>47567</v>
      </c>
      <c r="AS322" s="38"/>
      <c r="AW322" s="117"/>
    </row>
    <row r="323" spans="1:49" s="62" customFormat="1" x14ac:dyDescent="0.3">
      <c r="A323" s="60">
        <v>134005270</v>
      </c>
      <c r="B323" s="2" t="s">
        <v>373</v>
      </c>
      <c r="C323" s="18">
        <v>2</v>
      </c>
      <c r="D323" s="61">
        <v>123099</v>
      </c>
      <c r="AP323" s="2" t="s">
        <v>490</v>
      </c>
      <c r="AQ323" s="60">
        <v>324008262</v>
      </c>
      <c r="AR323" s="3">
        <v>90081</v>
      </c>
      <c r="AS323" s="38"/>
      <c r="AW323" s="117"/>
    </row>
    <row r="324" spans="1:49" s="62" customFormat="1" x14ac:dyDescent="0.3">
      <c r="A324" s="60">
        <v>595000961</v>
      </c>
      <c r="B324" s="2" t="s">
        <v>374</v>
      </c>
      <c r="C324" s="18">
        <v>5</v>
      </c>
      <c r="D324" s="61">
        <v>95555</v>
      </c>
      <c r="AP324" s="2" t="s">
        <v>496</v>
      </c>
      <c r="AQ324" s="60">
        <v>690003990</v>
      </c>
      <c r="AR324" s="3">
        <v>88867</v>
      </c>
      <c r="AS324" s="38"/>
      <c r="AW324" s="117"/>
    </row>
    <row r="325" spans="1:49" s="62" customFormat="1" x14ac:dyDescent="0.3">
      <c r="A325" s="60">
        <v>595003346</v>
      </c>
      <c r="B325" s="2" t="s">
        <v>375</v>
      </c>
      <c r="C325" s="18">
        <v>3</v>
      </c>
      <c r="D325" s="61">
        <v>69335</v>
      </c>
      <c r="AP325" s="2" t="s">
        <v>742</v>
      </c>
      <c r="AQ325" s="60">
        <v>538004123</v>
      </c>
      <c r="AR325" s="3">
        <v>84580</v>
      </c>
      <c r="AS325" s="38"/>
      <c r="AW325" s="117"/>
    </row>
    <row r="326" spans="1:49" s="62" customFormat="1" x14ac:dyDescent="0.3">
      <c r="A326" s="60">
        <v>731003080</v>
      </c>
      <c r="B326" s="2" t="s">
        <v>376</v>
      </c>
      <c r="C326" s="18">
        <v>4</v>
      </c>
      <c r="D326" s="61">
        <v>45405</v>
      </c>
      <c r="AP326" s="2" t="s">
        <v>174</v>
      </c>
      <c r="AQ326" s="60">
        <v>835007811</v>
      </c>
      <c r="AR326" s="3">
        <v>76680</v>
      </c>
      <c r="AS326" s="38"/>
      <c r="AW326" s="117"/>
    </row>
    <row r="327" spans="1:49" s="62" customFormat="1" x14ac:dyDescent="0.3">
      <c r="A327" s="60">
        <v>568008819</v>
      </c>
      <c r="B327" s="2" t="s">
        <v>377</v>
      </c>
      <c r="C327" s="18">
        <v>1</v>
      </c>
      <c r="D327" s="61">
        <v>45873</v>
      </c>
      <c r="AP327" s="2" t="s">
        <v>714</v>
      </c>
      <c r="AQ327" s="60">
        <v>873001670</v>
      </c>
      <c r="AR327" s="3">
        <v>115607</v>
      </c>
      <c r="AS327" s="38"/>
      <c r="AW327" s="117"/>
    </row>
    <row r="328" spans="1:49" s="62" customFormat="1" x14ac:dyDescent="0.3">
      <c r="A328" s="60">
        <v>185008808</v>
      </c>
      <c r="B328" s="2" t="s">
        <v>378</v>
      </c>
      <c r="C328" s="18">
        <v>5</v>
      </c>
      <c r="D328" s="61">
        <v>117677</v>
      </c>
      <c r="AP328" s="2" t="s">
        <v>277</v>
      </c>
      <c r="AQ328" s="60">
        <v>168001155</v>
      </c>
      <c r="AR328" s="3">
        <v>124571</v>
      </c>
      <c r="AS328" s="38"/>
      <c r="AW328" s="117"/>
    </row>
    <row r="329" spans="1:49" s="62" customFormat="1" x14ac:dyDescent="0.3">
      <c r="A329" s="60">
        <v>645002142</v>
      </c>
      <c r="B329" s="2" t="s">
        <v>379</v>
      </c>
      <c r="C329" s="18">
        <v>5</v>
      </c>
      <c r="D329" s="61">
        <v>49740</v>
      </c>
      <c r="AP329" s="2" t="s">
        <v>314</v>
      </c>
      <c r="AQ329" s="60">
        <v>771009774</v>
      </c>
      <c r="AR329" s="3">
        <v>97758</v>
      </c>
      <c r="AS329" s="38"/>
      <c r="AW329" s="117"/>
    </row>
    <row r="330" spans="1:49" s="62" customFormat="1" x14ac:dyDescent="0.3">
      <c r="A330" s="60">
        <v>125003650</v>
      </c>
      <c r="B330" s="2" t="s">
        <v>380</v>
      </c>
      <c r="C330" s="18">
        <v>3</v>
      </c>
      <c r="D330" s="61">
        <v>83005</v>
      </c>
      <c r="AP330" s="2" t="s">
        <v>303</v>
      </c>
      <c r="AQ330" s="60">
        <v>939001323</v>
      </c>
      <c r="AR330" s="3">
        <v>104621</v>
      </c>
      <c r="AS330" s="38"/>
      <c r="AW330" s="117"/>
    </row>
    <row r="331" spans="1:49" s="62" customFormat="1" x14ac:dyDescent="0.3">
      <c r="A331" s="60">
        <v>789004683</v>
      </c>
      <c r="B331" s="2" t="s">
        <v>381</v>
      </c>
      <c r="C331" s="18">
        <v>1</v>
      </c>
      <c r="D331" s="61">
        <v>59808</v>
      </c>
      <c r="AP331" s="2" t="s">
        <v>266</v>
      </c>
      <c r="AQ331" s="60">
        <v>211001007</v>
      </c>
      <c r="AR331" s="3">
        <v>108582</v>
      </c>
      <c r="AS331" s="38"/>
      <c r="AW331" s="117"/>
    </row>
    <row r="332" spans="1:49" s="62" customFormat="1" x14ac:dyDescent="0.3">
      <c r="A332" s="60">
        <v>483002035</v>
      </c>
      <c r="B332" s="2" t="s">
        <v>382</v>
      </c>
      <c r="C332" s="18">
        <v>4</v>
      </c>
      <c r="D332" s="61">
        <v>74514</v>
      </c>
      <c r="AP332" s="2" t="s">
        <v>152</v>
      </c>
      <c r="AQ332" s="60">
        <v>380006845</v>
      </c>
      <c r="AR332" s="3">
        <v>46834</v>
      </c>
      <c r="AS332" s="38"/>
      <c r="AW332" s="117"/>
    </row>
    <row r="333" spans="1:49" s="62" customFormat="1" x14ac:dyDescent="0.3">
      <c r="A333" s="60">
        <v>501008936</v>
      </c>
      <c r="B333" s="2" t="s">
        <v>383</v>
      </c>
      <c r="C333" s="18">
        <v>1</v>
      </c>
      <c r="D333" s="61">
        <v>103603</v>
      </c>
      <c r="AP333" s="2" t="s">
        <v>220</v>
      </c>
      <c r="AQ333" s="60">
        <v>827001047</v>
      </c>
      <c r="AR333" s="3">
        <v>71086</v>
      </c>
      <c r="AS333" s="38"/>
      <c r="AW333" s="117"/>
    </row>
    <row r="334" spans="1:49" s="62" customFormat="1" x14ac:dyDescent="0.3">
      <c r="A334" s="60">
        <v>585009908</v>
      </c>
      <c r="B334" s="2" t="s">
        <v>384</v>
      </c>
      <c r="C334" s="18">
        <v>2</v>
      </c>
      <c r="D334" s="61">
        <v>126627</v>
      </c>
      <c r="AP334" s="2" t="s">
        <v>787</v>
      </c>
      <c r="AQ334" s="60">
        <v>831000450</v>
      </c>
      <c r="AR334" s="3">
        <v>124180</v>
      </c>
      <c r="AS334" s="38"/>
      <c r="AW334" s="117"/>
    </row>
    <row r="335" spans="1:49" s="62" customFormat="1" x14ac:dyDescent="0.3">
      <c r="A335" s="60">
        <v>277009082</v>
      </c>
      <c r="B335" s="2" t="s">
        <v>385</v>
      </c>
      <c r="C335" s="18">
        <v>2</v>
      </c>
      <c r="D335" s="61">
        <v>110756</v>
      </c>
      <c r="AP335" s="2" t="s">
        <v>700</v>
      </c>
      <c r="AQ335" s="60">
        <v>612006106</v>
      </c>
      <c r="AR335" s="3">
        <v>75536</v>
      </c>
      <c r="AS335" s="38"/>
      <c r="AW335" s="117"/>
    </row>
    <row r="336" spans="1:49" s="62" customFormat="1" x14ac:dyDescent="0.3">
      <c r="A336" s="60">
        <v>993006935</v>
      </c>
      <c r="B336" s="2" t="s">
        <v>387</v>
      </c>
      <c r="C336" s="18">
        <v>5</v>
      </c>
      <c r="D336" s="61">
        <v>103260</v>
      </c>
      <c r="AP336" s="2" t="s">
        <v>537</v>
      </c>
      <c r="AQ336" s="60">
        <v>656004448</v>
      </c>
      <c r="AR336" s="3">
        <v>80732</v>
      </c>
      <c r="AS336" s="38"/>
      <c r="AW336" s="117"/>
    </row>
    <row r="337" spans="1:49" s="62" customFormat="1" x14ac:dyDescent="0.3">
      <c r="A337" s="60">
        <v>114000990</v>
      </c>
      <c r="B337" s="2" t="s">
        <v>388</v>
      </c>
      <c r="C337" s="18">
        <v>5</v>
      </c>
      <c r="D337" s="61">
        <v>61640</v>
      </c>
      <c r="AP337" s="2" t="s">
        <v>622</v>
      </c>
      <c r="AQ337" s="60">
        <v>582008533</v>
      </c>
      <c r="AR337" s="3">
        <v>107090</v>
      </c>
      <c r="AS337" s="38"/>
      <c r="AW337" s="117"/>
    </row>
    <row r="338" spans="1:49" s="62" customFormat="1" x14ac:dyDescent="0.3">
      <c r="A338" s="60">
        <v>871005289</v>
      </c>
      <c r="B338" s="2" t="s">
        <v>389</v>
      </c>
      <c r="C338" s="18">
        <v>3</v>
      </c>
      <c r="D338" s="61">
        <v>111408</v>
      </c>
      <c r="AP338" s="2" t="s">
        <v>253</v>
      </c>
      <c r="AQ338" s="60">
        <v>829007320</v>
      </c>
      <c r="AR338" s="3">
        <v>116158</v>
      </c>
      <c r="AS338" s="38"/>
      <c r="AW338" s="117"/>
    </row>
    <row r="339" spans="1:49" s="62" customFormat="1" x14ac:dyDescent="0.3">
      <c r="A339" s="60">
        <v>584008457</v>
      </c>
      <c r="B339" s="2" t="s">
        <v>390</v>
      </c>
      <c r="C339" s="18">
        <v>4</v>
      </c>
      <c r="D339" s="61">
        <v>44469</v>
      </c>
      <c r="AP339" s="2" t="s">
        <v>630</v>
      </c>
      <c r="AQ339" s="60">
        <v>287007580</v>
      </c>
      <c r="AR339" s="3">
        <v>52504</v>
      </c>
      <c r="AS339" s="38"/>
      <c r="AW339" s="117"/>
    </row>
    <row r="340" spans="1:49" s="62" customFormat="1" x14ac:dyDescent="0.3">
      <c r="A340" s="60">
        <v>464009886</v>
      </c>
      <c r="B340" s="2" t="s">
        <v>391</v>
      </c>
      <c r="C340" s="18">
        <v>2</v>
      </c>
      <c r="D340" s="61">
        <v>115240</v>
      </c>
      <c r="AP340" s="2" t="s">
        <v>136</v>
      </c>
      <c r="AQ340" s="60">
        <v>642009261</v>
      </c>
      <c r="AR340" s="3">
        <v>57059</v>
      </c>
      <c r="AS340" s="38"/>
      <c r="AW340" s="117"/>
    </row>
    <row r="341" spans="1:49" s="62" customFormat="1" x14ac:dyDescent="0.3">
      <c r="A341" s="60">
        <v>789008380</v>
      </c>
      <c r="B341" s="2" t="s">
        <v>392</v>
      </c>
      <c r="C341" s="18">
        <v>4</v>
      </c>
      <c r="D341" s="61">
        <v>93239</v>
      </c>
      <c r="AP341" s="2" t="s">
        <v>475</v>
      </c>
      <c r="AQ341" s="60">
        <v>756007752</v>
      </c>
      <c r="AR341" s="3">
        <v>111847</v>
      </c>
      <c r="AS341" s="38"/>
      <c r="AW341" s="117"/>
    </row>
    <row r="342" spans="1:49" s="62" customFormat="1" x14ac:dyDescent="0.3">
      <c r="A342" s="60">
        <v>374000175</v>
      </c>
      <c r="B342" s="2" t="s">
        <v>393</v>
      </c>
      <c r="C342" s="18">
        <v>4</v>
      </c>
      <c r="D342" s="61">
        <v>123209</v>
      </c>
      <c r="AP342" s="2" t="s">
        <v>147</v>
      </c>
      <c r="AQ342" s="60">
        <v>988008172</v>
      </c>
      <c r="AR342" s="3">
        <v>71073</v>
      </c>
      <c r="AS342" s="38"/>
      <c r="AW342" s="117"/>
    </row>
    <row r="343" spans="1:49" s="62" customFormat="1" x14ac:dyDescent="0.3">
      <c r="A343" s="60">
        <v>159003488</v>
      </c>
      <c r="B343" s="2" t="s">
        <v>395</v>
      </c>
      <c r="C343" s="18">
        <v>3</v>
      </c>
      <c r="D343" s="61">
        <v>105769</v>
      </c>
      <c r="AP343" s="2" t="s">
        <v>311</v>
      </c>
      <c r="AQ343" s="60">
        <v>788007684</v>
      </c>
      <c r="AR343" s="3">
        <v>47765</v>
      </c>
      <c r="AS343" s="38"/>
      <c r="AW343" s="117"/>
    </row>
    <row r="344" spans="1:49" s="62" customFormat="1" x14ac:dyDescent="0.3">
      <c r="A344" s="60">
        <v>588009337</v>
      </c>
      <c r="B344" s="2" t="s">
        <v>396</v>
      </c>
      <c r="C344" s="18">
        <v>5</v>
      </c>
      <c r="D344" s="61">
        <v>86681</v>
      </c>
      <c r="AP344" s="2" t="s">
        <v>464</v>
      </c>
      <c r="AQ344" s="60">
        <v>225002735</v>
      </c>
      <c r="AR344" s="3">
        <v>88353</v>
      </c>
      <c r="AS344" s="38"/>
      <c r="AW344" s="117"/>
    </row>
    <row r="345" spans="1:49" s="62" customFormat="1" x14ac:dyDescent="0.3">
      <c r="A345" s="60">
        <v>465009876</v>
      </c>
      <c r="B345" s="2" t="s">
        <v>397</v>
      </c>
      <c r="C345" s="18">
        <v>5</v>
      </c>
      <c r="D345" s="61">
        <v>81413</v>
      </c>
      <c r="AP345" s="2" t="s">
        <v>483</v>
      </c>
      <c r="AQ345" s="60">
        <v>578008537</v>
      </c>
      <c r="AR345" s="3">
        <v>55969</v>
      </c>
      <c r="AS345" s="38"/>
      <c r="AW345" s="117"/>
    </row>
    <row r="346" spans="1:49" s="62" customFormat="1" x14ac:dyDescent="0.3">
      <c r="A346" s="60">
        <v>950002946</v>
      </c>
      <c r="B346" s="2" t="s">
        <v>398</v>
      </c>
      <c r="C346" s="18">
        <v>4</v>
      </c>
      <c r="D346" s="61">
        <v>78610</v>
      </c>
      <c r="AP346" s="2" t="s">
        <v>667</v>
      </c>
      <c r="AQ346" s="60">
        <v>763007682</v>
      </c>
      <c r="AR346" s="3">
        <v>43461</v>
      </c>
      <c r="AS346" s="38"/>
      <c r="AW346" s="117"/>
    </row>
    <row r="347" spans="1:49" s="62" customFormat="1" x14ac:dyDescent="0.3">
      <c r="A347" s="60">
        <v>991001301</v>
      </c>
      <c r="B347" s="2" t="s">
        <v>399</v>
      </c>
      <c r="C347" s="18">
        <v>5</v>
      </c>
      <c r="D347" s="61">
        <v>116319</v>
      </c>
      <c r="AP347" s="2" t="s">
        <v>104</v>
      </c>
      <c r="AQ347" s="60">
        <v>904008524</v>
      </c>
      <c r="AR347" s="3">
        <v>114408</v>
      </c>
      <c r="AS347" s="38"/>
      <c r="AW347" s="117"/>
    </row>
    <row r="348" spans="1:49" s="62" customFormat="1" x14ac:dyDescent="0.3">
      <c r="A348" s="60">
        <v>765001771</v>
      </c>
      <c r="B348" s="2" t="s">
        <v>400</v>
      </c>
      <c r="C348" s="18">
        <v>5</v>
      </c>
      <c r="D348" s="61">
        <v>65423</v>
      </c>
      <c r="AP348" s="2" t="s">
        <v>177</v>
      </c>
      <c r="AQ348" s="60">
        <v>298009650</v>
      </c>
      <c r="AR348" s="3">
        <v>50730</v>
      </c>
      <c r="AS348" s="38"/>
      <c r="AW348" s="117"/>
    </row>
    <row r="349" spans="1:49" s="62" customFormat="1" x14ac:dyDescent="0.3">
      <c r="A349" s="60">
        <v>324006819</v>
      </c>
      <c r="B349" s="2" t="s">
        <v>401</v>
      </c>
      <c r="C349" s="18">
        <v>5</v>
      </c>
      <c r="D349" s="61">
        <v>54011</v>
      </c>
      <c r="AP349" s="2" t="s">
        <v>565</v>
      </c>
      <c r="AQ349" s="60">
        <v>279005316</v>
      </c>
      <c r="AR349" s="3">
        <v>89725</v>
      </c>
      <c r="AS349" s="38"/>
      <c r="AW349" s="117"/>
    </row>
    <row r="350" spans="1:49" s="62" customFormat="1" x14ac:dyDescent="0.3">
      <c r="A350" s="60">
        <v>145004331</v>
      </c>
      <c r="B350" s="2" t="s">
        <v>402</v>
      </c>
      <c r="C350" s="18">
        <v>2</v>
      </c>
      <c r="D350" s="61">
        <v>56645</v>
      </c>
      <c r="AP350" s="2" t="s">
        <v>159</v>
      </c>
      <c r="AQ350" s="60">
        <v>933009458</v>
      </c>
      <c r="AR350" s="3">
        <v>65190</v>
      </c>
      <c r="AS350" s="38"/>
      <c r="AW350" s="117"/>
    </row>
    <row r="351" spans="1:49" s="62" customFormat="1" x14ac:dyDescent="0.3">
      <c r="A351" s="60">
        <v>960000444</v>
      </c>
      <c r="B351" s="2" t="s">
        <v>403</v>
      </c>
      <c r="C351" s="18">
        <v>4</v>
      </c>
      <c r="D351" s="61">
        <v>112790</v>
      </c>
      <c r="AP351" s="2" t="s">
        <v>94</v>
      </c>
      <c r="AQ351" s="60">
        <v>990000871</v>
      </c>
      <c r="AR351" s="3">
        <v>46075</v>
      </c>
      <c r="AS351" s="38"/>
      <c r="AW351" s="117"/>
    </row>
    <row r="352" spans="1:49" s="62" customFormat="1" x14ac:dyDescent="0.3">
      <c r="A352" s="60">
        <v>635009263</v>
      </c>
      <c r="B352" s="2" t="s">
        <v>404</v>
      </c>
      <c r="C352" s="18">
        <v>4</v>
      </c>
      <c r="D352" s="61">
        <v>125069</v>
      </c>
      <c r="AP352" s="2" t="s">
        <v>379</v>
      </c>
      <c r="AQ352" s="60">
        <v>645002142</v>
      </c>
      <c r="AR352" s="3">
        <v>49740</v>
      </c>
      <c r="AS352" s="38"/>
      <c r="AW352" s="117"/>
    </row>
    <row r="353" spans="1:49" s="62" customFormat="1" x14ac:dyDescent="0.3">
      <c r="A353" s="60">
        <v>517006295</v>
      </c>
      <c r="B353" s="2" t="s">
        <v>405</v>
      </c>
      <c r="C353" s="18">
        <v>5</v>
      </c>
      <c r="D353" s="61">
        <v>75401</v>
      </c>
      <c r="AP353" s="2" t="s">
        <v>476</v>
      </c>
      <c r="AQ353" s="60">
        <v>237005168</v>
      </c>
      <c r="AR353" s="3">
        <v>115916</v>
      </c>
      <c r="AS353" s="38"/>
      <c r="AW353" s="117"/>
    </row>
    <row r="354" spans="1:49" s="62" customFormat="1" x14ac:dyDescent="0.3">
      <c r="A354" s="60">
        <v>245003070</v>
      </c>
      <c r="B354" s="2" t="s">
        <v>406</v>
      </c>
      <c r="C354" s="18">
        <v>5</v>
      </c>
      <c r="D354" s="61">
        <v>95570</v>
      </c>
      <c r="AP354" s="2" t="s">
        <v>182</v>
      </c>
      <c r="AQ354" s="60">
        <v>296008639</v>
      </c>
      <c r="AR354" s="3">
        <v>51746</v>
      </c>
      <c r="AS354" s="38"/>
      <c r="AW354" s="117"/>
    </row>
    <row r="355" spans="1:49" s="62" customFormat="1" x14ac:dyDescent="0.3">
      <c r="A355" s="60">
        <v>515003023</v>
      </c>
      <c r="B355" s="2" t="s">
        <v>407</v>
      </c>
      <c r="C355" s="18">
        <v>2</v>
      </c>
      <c r="D355" s="61">
        <v>83404</v>
      </c>
      <c r="AP355" s="2" t="s">
        <v>400</v>
      </c>
      <c r="AQ355" s="60">
        <v>765001771</v>
      </c>
      <c r="AR355" s="3">
        <v>65423</v>
      </c>
      <c r="AS355" s="38"/>
      <c r="AW355" s="117"/>
    </row>
    <row r="356" spans="1:49" s="62" customFormat="1" x14ac:dyDescent="0.3">
      <c r="A356" s="60">
        <v>496007469</v>
      </c>
      <c r="B356" s="2" t="s">
        <v>408</v>
      </c>
      <c r="C356" s="18">
        <v>3</v>
      </c>
      <c r="D356" s="61">
        <v>69800</v>
      </c>
      <c r="AP356" s="2" t="s">
        <v>158</v>
      </c>
      <c r="AQ356" s="60">
        <v>525001913</v>
      </c>
      <c r="AR356" s="3">
        <v>60275</v>
      </c>
      <c r="AS356" s="38"/>
      <c r="AW356" s="117"/>
    </row>
    <row r="357" spans="1:49" s="62" customFormat="1" x14ac:dyDescent="0.3">
      <c r="A357" s="60">
        <v>751000509</v>
      </c>
      <c r="B357" s="2" t="s">
        <v>409</v>
      </c>
      <c r="C357" s="18">
        <v>3</v>
      </c>
      <c r="D357" s="61">
        <v>84002</v>
      </c>
      <c r="AP357" s="2" t="s">
        <v>692</v>
      </c>
      <c r="AQ357" s="60">
        <v>729005407</v>
      </c>
      <c r="AR357" s="3">
        <v>102322</v>
      </c>
      <c r="AS357" s="38"/>
      <c r="AW357" s="117"/>
    </row>
    <row r="358" spans="1:49" s="62" customFormat="1" x14ac:dyDescent="0.3">
      <c r="A358" s="60">
        <v>144008966</v>
      </c>
      <c r="B358" s="2" t="s">
        <v>410</v>
      </c>
      <c r="C358" s="18">
        <v>4</v>
      </c>
      <c r="D358" s="61">
        <v>123051</v>
      </c>
      <c r="AP358" s="2" t="s">
        <v>669</v>
      </c>
      <c r="AQ358" s="60">
        <v>184002521</v>
      </c>
      <c r="AR358" s="3">
        <v>78245</v>
      </c>
      <c r="AS358" s="38"/>
      <c r="AW358" s="117"/>
    </row>
    <row r="359" spans="1:49" s="62" customFormat="1" x14ac:dyDescent="0.3">
      <c r="A359" s="60">
        <v>339004449</v>
      </c>
      <c r="B359" s="2" t="s">
        <v>411</v>
      </c>
      <c r="C359" s="18">
        <v>4</v>
      </c>
      <c r="D359" s="61">
        <v>123234</v>
      </c>
      <c r="AP359" s="2" t="s">
        <v>739</v>
      </c>
      <c r="AQ359" s="60">
        <v>276007670</v>
      </c>
      <c r="AR359" s="3">
        <v>101128</v>
      </c>
      <c r="AS359" s="38"/>
      <c r="AW359" s="117"/>
    </row>
    <row r="360" spans="1:49" s="62" customFormat="1" x14ac:dyDescent="0.3">
      <c r="A360" s="60">
        <v>161000365</v>
      </c>
      <c r="B360" s="2" t="s">
        <v>412</v>
      </c>
      <c r="C360" s="18">
        <v>2</v>
      </c>
      <c r="D360" s="61">
        <v>61223</v>
      </c>
      <c r="AP360" s="2" t="s">
        <v>391</v>
      </c>
      <c r="AQ360" s="60">
        <v>464009886</v>
      </c>
      <c r="AR360" s="3">
        <v>115240</v>
      </c>
      <c r="AS360" s="38"/>
      <c r="AW360" s="117"/>
    </row>
    <row r="361" spans="1:49" s="62" customFormat="1" x14ac:dyDescent="0.3">
      <c r="A361" s="60">
        <v>368008983</v>
      </c>
      <c r="B361" s="2" t="s">
        <v>413</v>
      </c>
      <c r="C361" s="18">
        <v>4</v>
      </c>
      <c r="D361" s="61">
        <v>119751</v>
      </c>
      <c r="AP361" s="2" t="s">
        <v>254</v>
      </c>
      <c r="AQ361" s="60">
        <v>889003932</v>
      </c>
      <c r="AR361" s="3">
        <v>85348</v>
      </c>
      <c r="AS361" s="38"/>
      <c r="AW361" s="117"/>
    </row>
    <row r="362" spans="1:49" s="62" customFormat="1" x14ac:dyDescent="0.3">
      <c r="A362" s="60">
        <v>768005335</v>
      </c>
      <c r="B362" s="2" t="s">
        <v>414</v>
      </c>
      <c r="C362" s="18">
        <v>4</v>
      </c>
      <c r="D362" s="61">
        <v>80640</v>
      </c>
      <c r="AP362" s="2" t="s">
        <v>772</v>
      </c>
      <c r="AQ362" s="60">
        <v>846002437</v>
      </c>
      <c r="AR362" s="3">
        <v>84005</v>
      </c>
      <c r="AS362" s="38"/>
      <c r="AW362" s="117"/>
    </row>
    <row r="363" spans="1:49" s="62" customFormat="1" x14ac:dyDescent="0.3">
      <c r="A363" s="60">
        <v>543005811</v>
      </c>
      <c r="B363" s="2" t="s">
        <v>415</v>
      </c>
      <c r="C363" s="18">
        <v>2</v>
      </c>
      <c r="D363" s="61">
        <v>71455</v>
      </c>
      <c r="AP363" s="2" t="s">
        <v>499</v>
      </c>
      <c r="AQ363" s="60">
        <v>654003574</v>
      </c>
      <c r="AR363" s="3">
        <v>119928</v>
      </c>
      <c r="AS363" s="38"/>
      <c r="AW363" s="117"/>
    </row>
    <row r="364" spans="1:49" s="62" customFormat="1" x14ac:dyDescent="0.3">
      <c r="A364" s="60">
        <v>644000811</v>
      </c>
      <c r="B364" s="2" t="s">
        <v>416</v>
      </c>
      <c r="C364" s="18">
        <v>4</v>
      </c>
      <c r="D364" s="61">
        <v>74304</v>
      </c>
      <c r="AP364" s="2" t="s">
        <v>222</v>
      </c>
      <c r="AQ364" s="60">
        <v>272002753</v>
      </c>
      <c r="AR364" s="3">
        <v>79262</v>
      </c>
      <c r="AS364" s="38"/>
      <c r="AW364" s="117"/>
    </row>
    <row r="365" spans="1:49" s="62" customFormat="1" x14ac:dyDescent="0.3">
      <c r="A365" s="60">
        <v>862001247</v>
      </c>
      <c r="B365" s="2" t="s">
        <v>417</v>
      </c>
      <c r="C365" s="18">
        <v>3</v>
      </c>
      <c r="D365" s="61">
        <v>86111</v>
      </c>
      <c r="AP365" s="2" t="s">
        <v>654</v>
      </c>
      <c r="AQ365" s="60">
        <v>789002601</v>
      </c>
      <c r="AR365" s="3">
        <v>70171</v>
      </c>
      <c r="AS365" s="38"/>
      <c r="AW365" s="117"/>
    </row>
    <row r="366" spans="1:49" s="62" customFormat="1" x14ac:dyDescent="0.3">
      <c r="A366" s="60">
        <v>154005819</v>
      </c>
      <c r="B366" s="2" t="s">
        <v>418</v>
      </c>
      <c r="C366" s="18">
        <v>1</v>
      </c>
      <c r="D366" s="61">
        <v>122165</v>
      </c>
      <c r="AP366" s="2" t="s">
        <v>310</v>
      </c>
      <c r="AQ366" s="60">
        <v>863003029</v>
      </c>
      <c r="AR366" s="3">
        <v>90126</v>
      </c>
      <c r="AS366" s="38"/>
      <c r="AW366" s="117"/>
    </row>
    <row r="367" spans="1:49" s="62" customFormat="1" x14ac:dyDescent="0.3">
      <c r="A367" s="60">
        <v>510007270</v>
      </c>
      <c r="B367" s="2" t="s">
        <v>419</v>
      </c>
      <c r="C367" s="18">
        <v>1</v>
      </c>
      <c r="D367" s="61">
        <v>104783</v>
      </c>
      <c r="AP367" s="2" t="s">
        <v>338</v>
      </c>
      <c r="AQ367" s="60">
        <v>863000351</v>
      </c>
      <c r="AR367" s="3">
        <v>61049</v>
      </c>
      <c r="AS367" s="38"/>
      <c r="AW367" s="117"/>
    </row>
    <row r="368" spans="1:49" s="62" customFormat="1" x14ac:dyDescent="0.3">
      <c r="A368" s="60">
        <v>843006664</v>
      </c>
      <c r="B368" s="2" t="s">
        <v>420</v>
      </c>
      <c r="C368" s="18">
        <v>2</v>
      </c>
      <c r="D368" s="61">
        <v>57724</v>
      </c>
      <c r="AP368" s="2" t="s">
        <v>61</v>
      </c>
      <c r="AQ368" s="60">
        <v>210007671</v>
      </c>
      <c r="AR368" s="3">
        <v>90032</v>
      </c>
      <c r="AS368" s="38"/>
      <c r="AW368" s="117"/>
    </row>
    <row r="369" spans="1:54" s="62" customFormat="1" x14ac:dyDescent="0.3">
      <c r="A369" s="60">
        <v>496003845</v>
      </c>
      <c r="B369" s="2" t="s">
        <v>421</v>
      </c>
      <c r="C369" s="18">
        <v>4</v>
      </c>
      <c r="D369" s="61">
        <v>66016</v>
      </c>
      <c r="AP369" s="2" t="s">
        <v>299</v>
      </c>
      <c r="AQ369" s="60">
        <v>847007836</v>
      </c>
      <c r="AR369" s="3">
        <v>97294</v>
      </c>
      <c r="AS369" s="38"/>
      <c r="AW369" s="117"/>
    </row>
    <row r="370" spans="1:54" s="62" customFormat="1" x14ac:dyDescent="0.3">
      <c r="A370" s="60">
        <v>249006642</v>
      </c>
      <c r="B370" s="2" t="s">
        <v>422</v>
      </c>
      <c r="C370" s="18">
        <v>4</v>
      </c>
      <c r="D370" s="61">
        <v>88259</v>
      </c>
      <c r="AP370" s="2" t="s">
        <v>452</v>
      </c>
      <c r="AQ370" s="60">
        <v>599000074</v>
      </c>
      <c r="AR370" s="3">
        <v>54271</v>
      </c>
      <c r="AS370" s="38"/>
      <c r="AW370" s="117"/>
    </row>
    <row r="371" spans="1:54" s="62" customFormat="1" x14ac:dyDescent="0.3">
      <c r="A371" s="60">
        <v>857007139</v>
      </c>
      <c r="B371" s="2" t="s">
        <v>423</v>
      </c>
      <c r="C371" s="18">
        <v>3</v>
      </c>
      <c r="D371" s="61">
        <v>96619</v>
      </c>
      <c r="AP371" s="2" t="s">
        <v>746</v>
      </c>
      <c r="AQ371" s="60">
        <v>850003614</v>
      </c>
      <c r="AR371" s="3">
        <v>52272</v>
      </c>
      <c r="AS371" s="38"/>
      <c r="AW371" s="117"/>
    </row>
    <row r="372" spans="1:54" s="62" customFormat="1" x14ac:dyDescent="0.3">
      <c r="A372" s="60">
        <v>979007433</v>
      </c>
      <c r="B372" s="2" t="s">
        <v>424</v>
      </c>
      <c r="C372" s="18">
        <v>2</v>
      </c>
      <c r="D372" s="61">
        <v>47851</v>
      </c>
      <c r="AP372" s="2" t="s">
        <v>200</v>
      </c>
      <c r="AQ372" s="60">
        <v>727003353</v>
      </c>
      <c r="AR372" s="3">
        <v>114029</v>
      </c>
      <c r="AS372" s="38"/>
      <c r="AW372" s="117"/>
    </row>
    <row r="373" spans="1:54" s="62" customFormat="1" x14ac:dyDescent="0.3">
      <c r="A373" s="60">
        <v>558005492</v>
      </c>
      <c r="B373" s="2" t="s">
        <v>425</v>
      </c>
      <c r="C373" s="18">
        <v>4</v>
      </c>
      <c r="D373" s="61">
        <v>55409</v>
      </c>
      <c r="AP373" s="2" t="s">
        <v>788</v>
      </c>
      <c r="AQ373" s="60">
        <v>902000591</v>
      </c>
      <c r="AR373" s="3">
        <v>79440</v>
      </c>
      <c r="AS373" s="38"/>
      <c r="AW373" s="117"/>
    </row>
    <row r="374" spans="1:54" s="62" customFormat="1" x14ac:dyDescent="0.3">
      <c r="A374" s="60">
        <v>853000995</v>
      </c>
      <c r="B374" s="2" t="s">
        <v>426</v>
      </c>
      <c r="C374" s="18">
        <v>2</v>
      </c>
      <c r="D374" s="61">
        <v>116169</v>
      </c>
      <c r="AP374" s="2" t="s">
        <v>340</v>
      </c>
      <c r="AQ374" s="60">
        <v>926008439</v>
      </c>
      <c r="AR374" s="3">
        <v>86051</v>
      </c>
      <c r="AS374" s="38"/>
      <c r="AW374" s="117"/>
    </row>
    <row r="375" spans="1:54" s="62" customFormat="1" x14ac:dyDescent="0.3">
      <c r="A375" s="60">
        <v>216007289</v>
      </c>
      <c r="B375" s="2" t="s">
        <v>427</v>
      </c>
      <c r="C375" s="18">
        <v>3</v>
      </c>
      <c r="D375" s="61">
        <v>94826</v>
      </c>
      <c r="AP375" s="2" t="s">
        <v>387</v>
      </c>
      <c r="AQ375" s="60">
        <v>993006935</v>
      </c>
      <c r="AR375" s="3">
        <v>103260</v>
      </c>
      <c r="AS375" s="38"/>
      <c r="AW375" s="117"/>
    </row>
    <row r="376" spans="1:54" s="62" customFormat="1" x14ac:dyDescent="0.3">
      <c r="A376" s="60">
        <v>459008115</v>
      </c>
      <c r="B376" s="2" t="s">
        <v>428</v>
      </c>
      <c r="C376" s="18">
        <v>2</v>
      </c>
      <c r="D376" s="61">
        <v>96418</v>
      </c>
      <c r="AP376" s="2" t="s">
        <v>339</v>
      </c>
      <c r="AQ376" s="60">
        <v>970007327</v>
      </c>
      <c r="AR376" s="3">
        <v>72877</v>
      </c>
      <c r="AS376" s="38"/>
      <c r="AW376" s="117"/>
    </row>
    <row r="377" spans="1:54" s="62" customFormat="1" x14ac:dyDescent="0.3">
      <c r="A377" s="60">
        <v>203004099</v>
      </c>
      <c r="B377" s="2" t="s">
        <v>429</v>
      </c>
      <c r="C377" s="18">
        <v>4</v>
      </c>
      <c r="D377" s="61">
        <v>42446</v>
      </c>
      <c r="AP377" s="2" t="s">
        <v>469</v>
      </c>
      <c r="AQ377" s="60">
        <v>688006661</v>
      </c>
      <c r="AR377" s="3">
        <v>102929</v>
      </c>
      <c r="AS377" s="38"/>
      <c r="AW377" s="117"/>
    </row>
    <row r="378" spans="1:54" s="62" customFormat="1" x14ac:dyDescent="0.3">
      <c r="A378" s="60">
        <v>785009105</v>
      </c>
      <c r="B378" s="2" t="s">
        <v>430</v>
      </c>
      <c r="C378" s="18">
        <v>4</v>
      </c>
      <c r="D378" s="61">
        <v>90681</v>
      </c>
      <c r="AP378" s="2" t="s">
        <v>465</v>
      </c>
      <c r="AQ378" s="60">
        <v>443003613</v>
      </c>
      <c r="AR378" s="3">
        <v>86059</v>
      </c>
      <c r="AS378" s="38"/>
      <c r="AW378" s="117"/>
    </row>
    <row r="379" spans="1:54" s="62" customFormat="1" x14ac:dyDescent="0.3">
      <c r="A379" s="60">
        <v>739005625</v>
      </c>
      <c r="B379" s="2" t="s">
        <v>431</v>
      </c>
      <c r="C379" s="18">
        <v>5</v>
      </c>
      <c r="D379" s="61">
        <v>58792</v>
      </c>
      <c r="AP379" s="2" t="s">
        <v>641</v>
      </c>
      <c r="AQ379" s="60">
        <v>633008361</v>
      </c>
      <c r="AR379" s="3">
        <v>107099</v>
      </c>
      <c r="AS379" s="38"/>
      <c r="AW379" s="117"/>
    </row>
    <row r="380" spans="1:54" s="62" customFormat="1" x14ac:dyDescent="0.3">
      <c r="A380" s="60">
        <v>713005877</v>
      </c>
      <c r="B380" s="2" t="s">
        <v>432</v>
      </c>
      <c r="C380" s="18">
        <v>2</v>
      </c>
      <c r="D380" s="61">
        <v>88669</v>
      </c>
      <c r="AP380" s="2" t="s">
        <v>255</v>
      </c>
      <c r="AQ380" s="60">
        <v>615001047</v>
      </c>
      <c r="AR380" s="3">
        <v>98150</v>
      </c>
      <c r="AS380" s="38"/>
      <c r="AV380" s="2"/>
      <c r="AW380" s="15"/>
    </row>
    <row r="381" spans="1:54" s="62" customFormat="1" x14ac:dyDescent="0.3">
      <c r="A381" s="60">
        <v>683003709</v>
      </c>
      <c r="B381" s="2" t="s">
        <v>433</v>
      </c>
      <c r="C381" s="18">
        <v>1</v>
      </c>
      <c r="D381" s="61">
        <v>95336</v>
      </c>
      <c r="AP381" s="2" t="s">
        <v>547</v>
      </c>
      <c r="AQ381" s="60">
        <v>296005901</v>
      </c>
      <c r="AR381" s="3">
        <v>81594</v>
      </c>
      <c r="AS381" s="38"/>
      <c r="AT381" s="2"/>
      <c r="AV381" s="2"/>
      <c r="AW381" s="15"/>
      <c r="AY381" s="2"/>
    </row>
    <row r="382" spans="1:54" s="62" customFormat="1" x14ac:dyDescent="0.3">
      <c r="A382" s="60">
        <v>235004630</v>
      </c>
      <c r="B382" s="2" t="s">
        <v>434</v>
      </c>
      <c r="C382" s="18">
        <v>3</v>
      </c>
      <c r="D382" s="61">
        <v>57718</v>
      </c>
      <c r="AP382" s="2" t="s">
        <v>785</v>
      </c>
      <c r="AQ382" s="60">
        <v>503003558</v>
      </c>
      <c r="AR382" s="3">
        <v>66573</v>
      </c>
      <c r="AS382" s="38"/>
      <c r="AT382" s="2"/>
      <c r="AV382" s="2"/>
      <c r="AW382" s="15"/>
      <c r="AY382" s="2"/>
    </row>
    <row r="383" spans="1:54" s="62" customFormat="1" x14ac:dyDescent="0.3">
      <c r="A383" s="60">
        <v>196005175</v>
      </c>
      <c r="B383" s="2" t="s">
        <v>435</v>
      </c>
      <c r="C383" s="18">
        <v>4</v>
      </c>
      <c r="D383" s="61">
        <v>103657</v>
      </c>
      <c r="AP383" s="2" t="s">
        <v>427</v>
      </c>
      <c r="AQ383" s="60">
        <v>216007289</v>
      </c>
      <c r="AR383" s="3">
        <v>94826</v>
      </c>
      <c r="AS383" s="38"/>
      <c r="AT383" s="2"/>
      <c r="AV383" s="2"/>
      <c r="AW383" s="15"/>
      <c r="AY383" s="2"/>
    </row>
    <row r="384" spans="1:54" s="62" customFormat="1" x14ac:dyDescent="0.3">
      <c r="A384" s="60">
        <v>816002845</v>
      </c>
      <c r="B384" s="2" t="s">
        <v>436</v>
      </c>
      <c r="C384" s="18">
        <v>4</v>
      </c>
      <c r="D384" s="61">
        <v>80141</v>
      </c>
      <c r="AP384" s="2" t="s">
        <v>154</v>
      </c>
      <c r="AQ384" s="60">
        <v>750000878</v>
      </c>
      <c r="AR384" s="3">
        <v>44377</v>
      </c>
      <c r="AS384" s="38"/>
      <c r="AT384" s="2"/>
      <c r="AV384" s="2"/>
      <c r="AW384" s="15"/>
      <c r="AY384" s="2"/>
      <c r="AZ384" s="2"/>
      <c r="BA384"/>
      <c r="BB384"/>
    </row>
    <row r="385" spans="1:54" x14ac:dyDescent="0.3">
      <c r="A385" s="60">
        <v>769009823</v>
      </c>
      <c r="B385" s="2" t="s">
        <v>437</v>
      </c>
      <c r="C385" s="18">
        <v>1</v>
      </c>
      <c r="D385" s="61">
        <v>48546</v>
      </c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AP385" s="2" t="s">
        <v>58</v>
      </c>
      <c r="AQ385" s="60">
        <v>974008703</v>
      </c>
      <c r="AR385" s="3">
        <v>121213</v>
      </c>
    </row>
    <row r="386" spans="1:54" x14ac:dyDescent="0.3">
      <c r="A386" s="60">
        <v>237007469</v>
      </c>
      <c r="B386" s="2" t="s">
        <v>438</v>
      </c>
      <c r="C386" s="18">
        <v>5</v>
      </c>
      <c r="D386" s="61">
        <v>60489</v>
      </c>
      <c r="AP386" s="2" t="s">
        <v>466</v>
      </c>
      <c r="AQ386" s="60">
        <v>829008449</v>
      </c>
      <c r="AR386" s="3">
        <v>64793</v>
      </c>
    </row>
    <row r="387" spans="1:54" x14ac:dyDescent="0.3">
      <c r="A387" s="60">
        <v>809001216</v>
      </c>
      <c r="B387" s="2" t="s">
        <v>439</v>
      </c>
      <c r="C387" s="18">
        <v>3</v>
      </c>
      <c r="D387" s="61">
        <v>77192</v>
      </c>
      <c r="AP387" s="2" t="s">
        <v>608</v>
      </c>
      <c r="AQ387" s="60">
        <v>769008387</v>
      </c>
      <c r="AR387" s="3">
        <v>55792</v>
      </c>
    </row>
    <row r="388" spans="1:54" x14ac:dyDescent="0.3">
      <c r="A388" s="60">
        <v>816005489</v>
      </c>
      <c r="B388" s="2" t="s">
        <v>440</v>
      </c>
      <c r="C388" s="18">
        <v>4</v>
      </c>
      <c r="D388" s="61">
        <v>69414</v>
      </c>
      <c r="AP388" s="2" t="s">
        <v>229</v>
      </c>
      <c r="AQ388" s="60">
        <v>603009925</v>
      </c>
      <c r="AR388" s="3">
        <v>47250</v>
      </c>
    </row>
    <row r="389" spans="1:54" x14ac:dyDescent="0.3">
      <c r="A389" s="60">
        <v>544002285</v>
      </c>
      <c r="B389" s="2" t="s">
        <v>441</v>
      </c>
      <c r="C389" s="18">
        <v>1</v>
      </c>
      <c r="D389" s="61">
        <v>122418</v>
      </c>
      <c r="AP389" s="2" t="s">
        <v>221</v>
      </c>
      <c r="AQ389" s="60">
        <v>962004215</v>
      </c>
      <c r="AR389" s="3">
        <v>69039</v>
      </c>
    </row>
    <row r="390" spans="1:54" x14ac:dyDescent="0.3">
      <c r="A390" s="60">
        <v>886001264</v>
      </c>
      <c r="B390" s="2" t="s">
        <v>442</v>
      </c>
      <c r="C390" s="18">
        <v>3</v>
      </c>
      <c r="D390" s="61">
        <v>110342</v>
      </c>
      <c r="AP390" s="2" t="s">
        <v>740</v>
      </c>
      <c r="AQ390" s="60">
        <v>540002628</v>
      </c>
      <c r="AR390" s="3">
        <v>117261</v>
      </c>
    </row>
    <row r="391" spans="1:54" x14ac:dyDescent="0.3">
      <c r="A391" s="60">
        <v>330004895</v>
      </c>
      <c r="B391" s="2" t="s">
        <v>443</v>
      </c>
      <c r="C391" s="18">
        <v>5</v>
      </c>
      <c r="D391" s="61">
        <v>74920</v>
      </c>
      <c r="AP391" s="2" t="s">
        <v>732</v>
      </c>
      <c r="AQ391" s="60">
        <v>402009103</v>
      </c>
      <c r="AR391" s="3">
        <v>86169</v>
      </c>
    </row>
    <row r="392" spans="1:54" x14ac:dyDescent="0.3">
      <c r="A392" s="60">
        <v>748000224</v>
      </c>
      <c r="B392" s="2" t="s">
        <v>444</v>
      </c>
      <c r="C392" s="18">
        <v>5</v>
      </c>
      <c r="D392" s="61">
        <v>52239</v>
      </c>
      <c r="AP392" s="2" t="s">
        <v>529</v>
      </c>
      <c r="AQ392" s="60">
        <v>867009250</v>
      </c>
      <c r="AR392" s="3">
        <v>91587</v>
      </c>
    </row>
    <row r="393" spans="1:54" x14ac:dyDescent="0.3">
      <c r="A393" s="60">
        <v>692007525</v>
      </c>
      <c r="B393" s="2" t="s">
        <v>445</v>
      </c>
      <c r="C393" s="18">
        <v>5</v>
      </c>
      <c r="D393" s="61">
        <v>87790</v>
      </c>
      <c r="AP393" s="2" t="s">
        <v>503</v>
      </c>
      <c r="AQ393" s="60">
        <v>296005860</v>
      </c>
      <c r="AR393" s="3">
        <v>86617</v>
      </c>
    </row>
    <row r="394" spans="1:54" x14ac:dyDescent="0.3">
      <c r="A394" s="60">
        <v>836002377</v>
      </c>
      <c r="B394" s="2" t="s">
        <v>447</v>
      </c>
      <c r="C394" s="18">
        <v>4</v>
      </c>
      <c r="D394" s="61">
        <v>85333</v>
      </c>
      <c r="AP394" s="2" t="s">
        <v>284</v>
      </c>
      <c r="AQ394" s="60">
        <v>216002482</v>
      </c>
      <c r="AR394" s="3">
        <v>95190</v>
      </c>
    </row>
    <row r="395" spans="1:54" x14ac:dyDescent="0.3">
      <c r="A395" s="60">
        <v>719007202</v>
      </c>
      <c r="B395" s="2" t="s">
        <v>448</v>
      </c>
      <c r="C395" s="18">
        <v>2</v>
      </c>
      <c r="D395" s="61">
        <v>122546</v>
      </c>
      <c r="AP395" s="2" t="s">
        <v>274</v>
      </c>
      <c r="AQ395" s="60">
        <v>966000270</v>
      </c>
      <c r="AR395" s="3">
        <v>54894</v>
      </c>
    </row>
    <row r="396" spans="1:54" x14ac:dyDescent="0.3">
      <c r="A396" s="60">
        <v>182005638</v>
      </c>
      <c r="B396" s="2" t="s">
        <v>449</v>
      </c>
      <c r="C396" s="18">
        <v>2</v>
      </c>
      <c r="D396" s="61">
        <v>66852</v>
      </c>
      <c r="AP396" s="2" t="s">
        <v>665</v>
      </c>
      <c r="AQ396" s="60">
        <v>583005788</v>
      </c>
      <c r="AR396" s="3">
        <v>54791</v>
      </c>
      <c r="AV396" s="62"/>
      <c r="AW396" s="117"/>
    </row>
    <row r="397" spans="1:54" x14ac:dyDescent="0.3">
      <c r="A397" s="60">
        <v>759009755</v>
      </c>
      <c r="B397" s="2" t="s">
        <v>450</v>
      </c>
      <c r="C397" s="18">
        <v>5</v>
      </c>
      <c r="D397" s="61">
        <v>73768</v>
      </c>
      <c r="AP397" s="2" t="s">
        <v>463</v>
      </c>
      <c r="AQ397" s="60">
        <v>994003763</v>
      </c>
      <c r="AR397" s="3">
        <v>114721</v>
      </c>
      <c r="AT397" s="62"/>
      <c r="AV397" s="62"/>
      <c r="AW397" s="117"/>
      <c r="AY397" s="62"/>
    </row>
    <row r="398" spans="1:54" x14ac:dyDescent="0.3">
      <c r="A398" s="60">
        <v>744008106</v>
      </c>
      <c r="B398" s="2" t="s">
        <v>451</v>
      </c>
      <c r="C398" s="18">
        <v>5</v>
      </c>
      <c r="D398" s="61">
        <v>121665</v>
      </c>
      <c r="AP398" s="2" t="s">
        <v>448</v>
      </c>
      <c r="AQ398" s="60">
        <v>719007202</v>
      </c>
      <c r="AR398" s="3">
        <v>122546</v>
      </c>
      <c r="AT398" s="62"/>
      <c r="AV398" s="62"/>
      <c r="AW398" s="117"/>
      <c r="AY398" s="62"/>
    </row>
    <row r="399" spans="1:54" x14ac:dyDescent="0.3">
      <c r="A399" s="60">
        <v>599000074</v>
      </c>
      <c r="B399" s="2" t="s">
        <v>452</v>
      </c>
      <c r="C399" s="18">
        <v>4</v>
      </c>
      <c r="D399" s="61">
        <v>54271</v>
      </c>
      <c r="AP399" s="2" t="s">
        <v>712</v>
      </c>
      <c r="AQ399" s="60">
        <v>323004986</v>
      </c>
      <c r="AR399" s="3">
        <v>89510</v>
      </c>
      <c r="AT399" s="62"/>
      <c r="AV399" s="62"/>
      <c r="AW399" s="117"/>
      <c r="AY399" s="62"/>
    </row>
    <row r="400" spans="1:54" x14ac:dyDescent="0.3">
      <c r="A400" s="60">
        <v>274002690</v>
      </c>
      <c r="B400" s="2" t="s">
        <v>453</v>
      </c>
      <c r="C400" s="18">
        <v>5</v>
      </c>
      <c r="D400" s="61">
        <v>112476</v>
      </c>
      <c r="AP400" s="2" t="s">
        <v>747</v>
      </c>
      <c r="AQ400" s="60">
        <v>548005910</v>
      </c>
      <c r="AR400" s="3">
        <v>107695</v>
      </c>
      <c r="AT400" s="62"/>
      <c r="AV400" s="62"/>
      <c r="AW400" s="117"/>
      <c r="AY400" s="62"/>
      <c r="AZ400" s="62"/>
      <c r="BA400" s="62"/>
      <c r="BB400" s="62"/>
    </row>
    <row r="401" spans="1:49" s="62" customFormat="1" x14ac:dyDescent="0.3">
      <c r="A401" s="60">
        <v>628004143</v>
      </c>
      <c r="B401" s="2" t="s">
        <v>454</v>
      </c>
      <c r="C401" s="18">
        <v>3</v>
      </c>
      <c r="D401" s="61">
        <v>110665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AP401" s="2" t="s">
        <v>410</v>
      </c>
      <c r="AQ401" s="60">
        <v>144008966</v>
      </c>
      <c r="AR401" s="3">
        <v>123051</v>
      </c>
      <c r="AS401" s="38"/>
      <c r="AW401" s="117"/>
    </row>
    <row r="402" spans="1:49" s="62" customFormat="1" x14ac:dyDescent="0.3">
      <c r="A402" s="60">
        <v>519006651</v>
      </c>
      <c r="B402" s="2" t="s">
        <v>455</v>
      </c>
      <c r="C402" s="18">
        <v>2</v>
      </c>
      <c r="D402" s="61">
        <v>87268</v>
      </c>
      <c r="AP402" s="2" t="s">
        <v>276</v>
      </c>
      <c r="AQ402" s="60">
        <v>798009136</v>
      </c>
      <c r="AR402" s="3">
        <v>108167</v>
      </c>
      <c r="AS402" s="38"/>
      <c r="AW402" s="117"/>
    </row>
    <row r="403" spans="1:49" s="62" customFormat="1" x14ac:dyDescent="0.3">
      <c r="A403" s="60">
        <v>684005670</v>
      </c>
      <c r="B403" s="2" t="s">
        <v>456</v>
      </c>
      <c r="C403" s="18">
        <v>3</v>
      </c>
      <c r="D403" s="61">
        <v>96303</v>
      </c>
      <c r="AP403" s="2" t="s">
        <v>197</v>
      </c>
      <c r="AQ403" s="60">
        <v>701009919</v>
      </c>
      <c r="AR403" s="3">
        <v>96780</v>
      </c>
      <c r="AS403" s="38"/>
      <c r="AW403" s="117"/>
    </row>
    <row r="404" spans="1:49" s="62" customFormat="1" x14ac:dyDescent="0.3">
      <c r="A404" s="60">
        <v>559002062</v>
      </c>
      <c r="B404" s="2" t="s">
        <v>457</v>
      </c>
      <c r="C404" s="18">
        <v>2</v>
      </c>
      <c r="D404" s="61">
        <v>75506</v>
      </c>
      <c r="AP404" s="2" t="s">
        <v>269</v>
      </c>
      <c r="AQ404" s="60">
        <v>138000535</v>
      </c>
      <c r="AR404" s="3">
        <v>63745</v>
      </c>
      <c r="AS404" s="38"/>
      <c r="AW404" s="117"/>
    </row>
    <row r="405" spans="1:49" s="62" customFormat="1" x14ac:dyDescent="0.3">
      <c r="A405" s="60">
        <v>406007951</v>
      </c>
      <c r="B405" s="2" t="s">
        <v>458</v>
      </c>
      <c r="C405" s="18">
        <v>4</v>
      </c>
      <c r="D405" s="61">
        <v>74973</v>
      </c>
      <c r="AP405" s="2" t="s">
        <v>596</v>
      </c>
      <c r="AQ405" s="60">
        <v>145005016</v>
      </c>
      <c r="AR405" s="3">
        <v>44273</v>
      </c>
      <c r="AS405" s="38"/>
      <c r="AW405" s="117"/>
    </row>
    <row r="406" spans="1:49" s="62" customFormat="1" x14ac:dyDescent="0.3">
      <c r="A406" s="60">
        <v>562000121</v>
      </c>
      <c r="B406" s="2" t="s">
        <v>459</v>
      </c>
      <c r="C406" s="18">
        <v>2</v>
      </c>
      <c r="D406" s="61">
        <v>76226</v>
      </c>
      <c r="AP406" s="2" t="s">
        <v>564</v>
      </c>
      <c r="AQ406" s="60">
        <v>702008217</v>
      </c>
      <c r="AR406" s="3">
        <v>87321</v>
      </c>
      <c r="AS406" s="38"/>
      <c r="AW406" s="117"/>
    </row>
    <row r="407" spans="1:49" s="62" customFormat="1" x14ac:dyDescent="0.3">
      <c r="A407" s="60">
        <v>737003353</v>
      </c>
      <c r="B407" s="2" t="s">
        <v>460</v>
      </c>
      <c r="C407" s="18">
        <v>1</v>
      </c>
      <c r="D407" s="61">
        <v>82363</v>
      </c>
      <c r="AP407" s="2" t="s">
        <v>647</v>
      </c>
      <c r="AQ407" s="60">
        <v>459000100</v>
      </c>
      <c r="AR407" s="3">
        <v>72880</v>
      </c>
      <c r="AS407" s="38"/>
      <c r="AW407" s="117"/>
    </row>
    <row r="408" spans="1:49" s="62" customFormat="1" x14ac:dyDescent="0.3">
      <c r="A408" s="60">
        <v>544000658</v>
      </c>
      <c r="B408" s="2" t="s">
        <v>461</v>
      </c>
      <c r="C408" s="18">
        <v>4</v>
      </c>
      <c r="D408" s="61">
        <v>72407</v>
      </c>
      <c r="AP408" s="2" t="s">
        <v>775</v>
      </c>
      <c r="AQ408" s="60">
        <v>841004999</v>
      </c>
      <c r="AR408" s="3">
        <v>70695</v>
      </c>
      <c r="AS408" s="38"/>
      <c r="AW408" s="117"/>
    </row>
    <row r="409" spans="1:49" s="62" customFormat="1" x14ac:dyDescent="0.3">
      <c r="A409" s="60">
        <v>815001964</v>
      </c>
      <c r="B409" s="2" t="s">
        <v>462</v>
      </c>
      <c r="C409" s="18">
        <v>4</v>
      </c>
      <c r="D409" s="61">
        <v>99465</v>
      </c>
      <c r="AP409" s="2" t="s">
        <v>352</v>
      </c>
      <c r="AQ409" s="60">
        <v>744001673</v>
      </c>
      <c r="AR409" s="3">
        <v>105667</v>
      </c>
      <c r="AS409" s="38"/>
      <c r="AW409" s="117"/>
    </row>
    <row r="410" spans="1:49" s="62" customFormat="1" x14ac:dyDescent="0.3">
      <c r="A410" s="60">
        <v>994003763</v>
      </c>
      <c r="B410" s="2" t="s">
        <v>463</v>
      </c>
      <c r="C410" s="18">
        <v>3</v>
      </c>
      <c r="D410" s="61">
        <v>114721</v>
      </c>
      <c r="AP410" s="2" t="s">
        <v>617</v>
      </c>
      <c r="AQ410" s="60">
        <v>534008319</v>
      </c>
      <c r="AR410" s="3">
        <v>119223</v>
      </c>
      <c r="AS410" s="38"/>
      <c r="AW410" s="117"/>
    </row>
    <row r="411" spans="1:49" s="62" customFormat="1" x14ac:dyDescent="0.3">
      <c r="A411" s="60">
        <v>225002735</v>
      </c>
      <c r="B411" s="2" t="s">
        <v>464</v>
      </c>
      <c r="C411" s="18">
        <v>5</v>
      </c>
      <c r="D411" s="61">
        <v>88353</v>
      </c>
      <c r="AP411" s="2" t="s">
        <v>346</v>
      </c>
      <c r="AQ411" s="60">
        <v>700007102</v>
      </c>
      <c r="AR411" s="3">
        <v>49488</v>
      </c>
      <c r="AS411" s="38"/>
      <c r="AW411" s="117"/>
    </row>
    <row r="412" spans="1:49" s="62" customFormat="1" x14ac:dyDescent="0.3">
      <c r="A412" s="60">
        <v>443003613</v>
      </c>
      <c r="B412" s="2" t="s">
        <v>465</v>
      </c>
      <c r="C412" s="18">
        <v>3</v>
      </c>
      <c r="D412" s="61">
        <v>86059</v>
      </c>
      <c r="AP412" s="2" t="s">
        <v>194</v>
      </c>
      <c r="AQ412" s="60">
        <v>648005012</v>
      </c>
      <c r="AR412" s="3">
        <v>63297</v>
      </c>
      <c r="AS412" s="38"/>
      <c r="AW412" s="117"/>
    </row>
    <row r="413" spans="1:49" s="62" customFormat="1" x14ac:dyDescent="0.3">
      <c r="A413" s="60">
        <v>829008449</v>
      </c>
      <c r="B413" s="2" t="s">
        <v>466</v>
      </c>
      <c r="C413" s="18">
        <v>2</v>
      </c>
      <c r="D413" s="61">
        <v>64793</v>
      </c>
      <c r="AP413" s="2" t="s">
        <v>270</v>
      </c>
      <c r="AQ413" s="60">
        <v>264000258</v>
      </c>
      <c r="AR413" s="3">
        <v>77739</v>
      </c>
      <c r="AS413" s="38"/>
      <c r="AW413" s="117"/>
    </row>
    <row r="414" spans="1:49" s="62" customFormat="1" x14ac:dyDescent="0.3">
      <c r="A414" s="60">
        <v>707000901</v>
      </c>
      <c r="B414" s="2" t="s">
        <v>467</v>
      </c>
      <c r="C414" s="18">
        <v>2</v>
      </c>
      <c r="D414" s="61">
        <v>42001</v>
      </c>
      <c r="AP414" s="2" t="s">
        <v>273</v>
      </c>
      <c r="AQ414" s="60">
        <v>909007012</v>
      </c>
      <c r="AR414" s="3">
        <v>80066</v>
      </c>
      <c r="AS414" s="38"/>
      <c r="AW414" s="117"/>
    </row>
    <row r="415" spans="1:49" s="62" customFormat="1" x14ac:dyDescent="0.3">
      <c r="A415" s="60">
        <v>271007077</v>
      </c>
      <c r="B415" s="2" t="s">
        <v>468</v>
      </c>
      <c r="C415" s="18">
        <v>2</v>
      </c>
      <c r="D415" s="61">
        <v>43487</v>
      </c>
      <c r="AP415" s="2" t="s">
        <v>257</v>
      </c>
      <c r="AQ415" s="60">
        <v>698005662</v>
      </c>
      <c r="AR415" s="3">
        <v>44072</v>
      </c>
      <c r="AS415" s="38"/>
      <c r="AW415" s="117"/>
    </row>
    <row r="416" spans="1:49" s="62" customFormat="1" x14ac:dyDescent="0.3">
      <c r="A416" s="60">
        <v>688006661</v>
      </c>
      <c r="B416" s="2" t="s">
        <v>469</v>
      </c>
      <c r="C416" s="18">
        <v>1</v>
      </c>
      <c r="D416" s="61">
        <v>102929</v>
      </c>
      <c r="AP416" s="2" t="s">
        <v>460</v>
      </c>
      <c r="AQ416" s="60">
        <v>737003353</v>
      </c>
      <c r="AR416" s="3">
        <v>82363</v>
      </c>
      <c r="AS416" s="38"/>
      <c r="AW416" s="117"/>
    </row>
    <row r="417" spans="1:49" s="62" customFormat="1" x14ac:dyDescent="0.3">
      <c r="A417" s="60">
        <v>985005309</v>
      </c>
      <c r="B417" s="2" t="s">
        <v>470</v>
      </c>
      <c r="C417" s="18">
        <v>4</v>
      </c>
      <c r="D417" s="61">
        <v>98838</v>
      </c>
      <c r="AP417" s="2" t="s">
        <v>118</v>
      </c>
      <c r="AQ417" s="60">
        <v>916000791</v>
      </c>
      <c r="AR417" s="3">
        <v>53191</v>
      </c>
      <c r="AS417" s="38"/>
      <c r="AW417" s="117"/>
    </row>
    <row r="418" spans="1:49" s="62" customFormat="1" x14ac:dyDescent="0.3">
      <c r="A418" s="60">
        <v>325000907</v>
      </c>
      <c r="B418" s="2" t="s">
        <v>471</v>
      </c>
      <c r="C418" s="18">
        <v>2</v>
      </c>
      <c r="D418" s="61">
        <v>83272</v>
      </c>
      <c r="AP418" s="2" t="s">
        <v>267</v>
      </c>
      <c r="AQ418" s="60">
        <v>506002301</v>
      </c>
      <c r="AR418" s="3">
        <v>45498</v>
      </c>
      <c r="AS418" s="38"/>
      <c r="AW418" s="117"/>
    </row>
    <row r="419" spans="1:49" s="62" customFormat="1" x14ac:dyDescent="0.3">
      <c r="A419" s="60">
        <v>420001161</v>
      </c>
      <c r="B419" s="2" t="s">
        <v>473</v>
      </c>
      <c r="C419" s="18">
        <v>3</v>
      </c>
      <c r="D419" s="61">
        <v>62768</v>
      </c>
      <c r="AP419" s="2" t="s">
        <v>724</v>
      </c>
      <c r="AQ419" s="60">
        <v>418002751</v>
      </c>
      <c r="AR419" s="3">
        <v>52842</v>
      </c>
      <c r="AS419" s="38"/>
      <c r="AW419" s="117"/>
    </row>
    <row r="420" spans="1:49" s="62" customFormat="1" x14ac:dyDescent="0.3">
      <c r="A420" s="60">
        <v>416002967</v>
      </c>
      <c r="B420" s="2" t="s">
        <v>474</v>
      </c>
      <c r="C420" s="18">
        <v>1</v>
      </c>
      <c r="D420" s="61">
        <v>52114</v>
      </c>
      <c r="AP420" s="2" t="s">
        <v>485</v>
      </c>
      <c r="AQ420" s="60">
        <v>740000681</v>
      </c>
      <c r="AR420" s="3">
        <v>102285</v>
      </c>
      <c r="AS420" s="38"/>
      <c r="AW420" s="117"/>
    </row>
    <row r="421" spans="1:49" s="62" customFormat="1" x14ac:dyDescent="0.3">
      <c r="A421" s="60">
        <v>756007752</v>
      </c>
      <c r="B421" s="2" t="s">
        <v>475</v>
      </c>
      <c r="C421" s="18">
        <v>4</v>
      </c>
      <c r="D421" s="61">
        <v>111847</v>
      </c>
      <c r="AP421" s="2" t="s">
        <v>657</v>
      </c>
      <c r="AQ421" s="60">
        <v>863009097</v>
      </c>
      <c r="AR421" s="3">
        <v>85241</v>
      </c>
      <c r="AS421" s="38"/>
      <c r="AW421" s="117"/>
    </row>
    <row r="422" spans="1:49" s="62" customFormat="1" x14ac:dyDescent="0.3">
      <c r="A422" s="60">
        <v>237005168</v>
      </c>
      <c r="B422" s="2" t="s">
        <v>476</v>
      </c>
      <c r="C422" s="18">
        <v>3</v>
      </c>
      <c r="D422" s="61">
        <v>115916</v>
      </c>
      <c r="AP422" s="2" t="s">
        <v>83</v>
      </c>
      <c r="AQ422" s="60">
        <v>415000090</v>
      </c>
      <c r="AR422" s="3">
        <v>88169</v>
      </c>
      <c r="AS422" s="38"/>
      <c r="AW422" s="117"/>
    </row>
    <row r="423" spans="1:49" s="62" customFormat="1" x14ac:dyDescent="0.3">
      <c r="A423" s="60">
        <v>880000247</v>
      </c>
      <c r="B423" s="2" t="s">
        <v>477</v>
      </c>
      <c r="C423" s="18">
        <v>2</v>
      </c>
      <c r="D423" s="61">
        <v>96237</v>
      </c>
      <c r="AP423" s="2" t="s">
        <v>756</v>
      </c>
      <c r="AQ423" s="60">
        <v>697004556</v>
      </c>
      <c r="AR423" s="3">
        <v>78997</v>
      </c>
      <c r="AS423" s="38"/>
      <c r="AW423" s="117"/>
    </row>
    <row r="424" spans="1:49" s="62" customFormat="1" x14ac:dyDescent="0.3">
      <c r="A424" s="60">
        <v>445009320</v>
      </c>
      <c r="B424" s="2" t="s">
        <v>478</v>
      </c>
      <c r="C424" s="18">
        <v>5</v>
      </c>
      <c r="D424" s="61">
        <v>71913</v>
      </c>
      <c r="AP424" s="2" t="s">
        <v>717</v>
      </c>
      <c r="AQ424" s="60">
        <v>980003379</v>
      </c>
      <c r="AR424" s="3">
        <v>88143</v>
      </c>
      <c r="AS424" s="38"/>
      <c r="AW424" s="117"/>
    </row>
    <row r="425" spans="1:49" s="62" customFormat="1" x14ac:dyDescent="0.3">
      <c r="A425" s="60">
        <v>477005071</v>
      </c>
      <c r="B425" s="2" t="s">
        <v>479</v>
      </c>
      <c r="C425" s="18">
        <v>2</v>
      </c>
      <c r="D425" s="61">
        <v>70301</v>
      </c>
      <c r="AP425" s="2" t="s">
        <v>149</v>
      </c>
      <c r="AQ425" s="60">
        <v>251008864</v>
      </c>
      <c r="AR425" s="3">
        <v>53099</v>
      </c>
      <c r="AS425" s="38"/>
      <c r="AW425" s="117"/>
    </row>
    <row r="426" spans="1:49" s="62" customFormat="1" x14ac:dyDescent="0.3">
      <c r="A426" s="60">
        <v>266004954</v>
      </c>
      <c r="B426" s="2" t="s">
        <v>480</v>
      </c>
      <c r="C426" s="18">
        <v>4</v>
      </c>
      <c r="D426" s="61">
        <v>74004</v>
      </c>
      <c r="AP426" s="2" t="s">
        <v>595</v>
      </c>
      <c r="AQ426" s="60">
        <v>561003247</v>
      </c>
      <c r="AR426" s="3">
        <v>42273</v>
      </c>
      <c r="AS426" s="38"/>
      <c r="AW426" s="117"/>
    </row>
    <row r="427" spans="1:49" s="62" customFormat="1" x14ac:dyDescent="0.3">
      <c r="A427" s="60">
        <v>950008074</v>
      </c>
      <c r="B427" s="2" t="s">
        <v>481</v>
      </c>
      <c r="C427" s="18">
        <v>1</v>
      </c>
      <c r="D427" s="61">
        <v>115347</v>
      </c>
      <c r="AP427" s="2" t="s">
        <v>620</v>
      </c>
      <c r="AQ427" s="60">
        <v>169006248</v>
      </c>
      <c r="AR427" s="3">
        <v>79867</v>
      </c>
      <c r="AS427" s="38"/>
      <c r="AW427" s="117"/>
    </row>
    <row r="428" spans="1:49" s="62" customFormat="1" x14ac:dyDescent="0.3">
      <c r="A428" s="60">
        <v>280009638</v>
      </c>
      <c r="B428" s="2" t="s">
        <v>482</v>
      </c>
      <c r="C428" s="18">
        <v>5</v>
      </c>
      <c r="D428" s="61">
        <v>51697</v>
      </c>
      <c r="AP428" s="2" t="s">
        <v>484</v>
      </c>
      <c r="AQ428" s="60">
        <v>833004903</v>
      </c>
      <c r="AR428" s="3">
        <v>66292</v>
      </c>
      <c r="AS428" s="38"/>
      <c r="AW428" s="117"/>
    </row>
    <row r="429" spans="1:49" s="62" customFormat="1" x14ac:dyDescent="0.3">
      <c r="A429" s="60">
        <v>578008537</v>
      </c>
      <c r="B429" s="2" t="s">
        <v>483</v>
      </c>
      <c r="C429" s="18">
        <v>1</v>
      </c>
      <c r="D429" s="61">
        <v>55969</v>
      </c>
      <c r="AP429" s="2" t="s">
        <v>488</v>
      </c>
      <c r="AQ429" s="60">
        <v>633005875</v>
      </c>
      <c r="AR429" s="3">
        <v>100125</v>
      </c>
      <c r="AS429" s="38"/>
      <c r="AW429" s="117"/>
    </row>
    <row r="430" spans="1:49" s="62" customFormat="1" x14ac:dyDescent="0.3">
      <c r="A430" s="60">
        <v>833004903</v>
      </c>
      <c r="B430" s="2" t="s">
        <v>484</v>
      </c>
      <c r="C430" s="18">
        <v>5</v>
      </c>
      <c r="D430" s="61">
        <v>66292</v>
      </c>
      <c r="AP430" s="2" t="s">
        <v>705</v>
      </c>
      <c r="AQ430" s="60">
        <v>780008341</v>
      </c>
      <c r="AR430" s="3">
        <v>62335</v>
      </c>
      <c r="AS430" s="38"/>
      <c r="AW430" s="117"/>
    </row>
    <row r="431" spans="1:49" s="62" customFormat="1" x14ac:dyDescent="0.3">
      <c r="A431" s="60">
        <v>740000681</v>
      </c>
      <c r="B431" s="2" t="s">
        <v>485</v>
      </c>
      <c r="C431" s="18">
        <v>4</v>
      </c>
      <c r="D431" s="61">
        <v>102285</v>
      </c>
      <c r="AP431" s="2" t="s">
        <v>666</v>
      </c>
      <c r="AQ431" s="60">
        <v>288002134</v>
      </c>
      <c r="AR431" s="3">
        <v>78162</v>
      </c>
      <c r="AS431" s="38"/>
      <c r="AW431" s="117"/>
    </row>
    <row r="432" spans="1:49" s="62" customFormat="1" x14ac:dyDescent="0.3">
      <c r="A432" s="60">
        <v>863003405</v>
      </c>
      <c r="B432" s="2" t="s">
        <v>486</v>
      </c>
      <c r="C432" s="18">
        <v>2</v>
      </c>
      <c r="D432" s="61">
        <v>48437</v>
      </c>
      <c r="AP432" s="2" t="s">
        <v>560</v>
      </c>
      <c r="AQ432" s="60">
        <v>355004654</v>
      </c>
      <c r="AR432" s="3">
        <v>83936</v>
      </c>
      <c r="AS432" s="38"/>
      <c r="AW432" s="117"/>
    </row>
    <row r="433" spans="1:49" s="62" customFormat="1" x14ac:dyDescent="0.3">
      <c r="A433" s="60">
        <v>368009354</v>
      </c>
      <c r="B433" s="2" t="s">
        <v>487</v>
      </c>
      <c r="C433" s="18">
        <v>5</v>
      </c>
      <c r="D433" s="61">
        <v>114318</v>
      </c>
      <c r="AP433" s="2" t="s">
        <v>206</v>
      </c>
      <c r="AQ433" s="60">
        <v>477008896</v>
      </c>
      <c r="AR433" s="3">
        <v>49871</v>
      </c>
      <c r="AS433" s="38"/>
      <c r="AW433" s="117"/>
    </row>
    <row r="434" spans="1:49" s="62" customFormat="1" x14ac:dyDescent="0.3">
      <c r="A434" s="60">
        <v>633005875</v>
      </c>
      <c r="B434" s="2" t="s">
        <v>488</v>
      </c>
      <c r="C434" s="18">
        <v>1</v>
      </c>
      <c r="D434" s="61">
        <v>100125</v>
      </c>
      <c r="AP434" s="2" t="s">
        <v>261</v>
      </c>
      <c r="AQ434" s="60">
        <v>864002162</v>
      </c>
      <c r="AR434" s="3">
        <v>110203</v>
      </c>
      <c r="AS434" s="38"/>
      <c r="AW434" s="117"/>
    </row>
    <row r="435" spans="1:49" s="62" customFormat="1" x14ac:dyDescent="0.3">
      <c r="A435" s="60">
        <v>499005056</v>
      </c>
      <c r="B435" s="2" t="s">
        <v>489</v>
      </c>
      <c r="C435" s="18">
        <v>1</v>
      </c>
      <c r="D435" s="61">
        <v>52926</v>
      </c>
      <c r="AP435" s="2" t="s">
        <v>50</v>
      </c>
      <c r="AQ435" s="60">
        <v>416002380</v>
      </c>
      <c r="AR435" s="3">
        <v>46163</v>
      </c>
      <c r="AS435" s="38"/>
      <c r="AW435" s="117"/>
    </row>
    <row r="436" spans="1:49" s="62" customFormat="1" x14ac:dyDescent="0.3">
      <c r="A436" s="60">
        <v>324008262</v>
      </c>
      <c r="B436" s="2" t="s">
        <v>490</v>
      </c>
      <c r="C436" s="18">
        <v>4</v>
      </c>
      <c r="D436" s="61">
        <v>90081</v>
      </c>
      <c r="AP436" s="2" t="s">
        <v>173</v>
      </c>
      <c r="AQ436" s="60">
        <v>275008269</v>
      </c>
      <c r="AR436" s="3">
        <v>67318</v>
      </c>
      <c r="AS436" s="38"/>
      <c r="AW436" s="117"/>
    </row>
    <row r="437" spans="1:49" s="62" customFormat="1" x14ac:dyDescent="0.3">
      <c r="A437" s="60">
        <v>860008697</v>
      </c>
      <c r="B437" s="2" t="s">
        <v>491</v>
      </c>
      <c r="C437" s="18">
        <v>1</v>
      </c>
      <c r="D437" s="61">
        <v>61736</v>
      </c>
      <c r="AP437" s="2" t="s">
        <v>593</v>
      </c>
      <c r="AQ437" s="60">
        <v>269007384</v>
      </c>
      <c r="AR437" s="3">
        <v>50760</v>
      </c>
      <c r="AS437" s="38"/>
      <c r="AW437" s="117"/>
    </row>
    <row r="438" spans="1:49" s="62" customFormat="1" x14ac:dyDescent="0.3">
      <c r="A438" s="60">
        <v>177008808</v>
      </c>
      <c r="B438" s="2" t="s">
        <v>492</v>
      </c>
      <c r="C438" s="18">
        <v>5</v>
      </c>
      <c r="D438" s="61">
        <v>72484</v>
      </c>
      <c r="AP438" s="2" t="s">
        <v>708</v>
      </c>
      <c r="AQ438" s="60">
        <v>318008428</v>
      </c>
      <c r="AR438" s="3">
        <v>102208</v>
      </c>
      <c r="AS438" s="38"/>
      <c r="AW438" s="117"/>
    </row>
    <row r="439" spans="1:49" s="62" customFormat="1" x14ac:dyDescent="0.3">
      <c r="A439" s="60">
        <v>389009646</v>
      </c>
      <c r="B439" s="2" t="s">
        <v>493</v>
      </c>
      <c r="C439" s="18">
        <v>2</v>
      </c>
      <c r="D439" s="61">
        <v>54040</v>
      </c>
      <c r="AP439" s="2" t="s">
        <v>780</v>
      </c>
      <c r="AQ439" s="60">
        <v>809004130</v>
      </c>
      <c r="AR439" s="3">
        <v>46272</v>
      </c>
      <c r="AS439" s="38"/>
      <c r="AW439" s="117"/>
    </row>
    <row r="440" spans="1:49" s="62" customFormat="1" x14ac:dyDescent="0.3">
      <c r="A440" s="60">
        <v>712005799</v>
      </c>
      <c r="B440" s="2" t="s">
        <v>494</v>
      </c>
      <c r="C440" s="18">
        <v>1</v>
      </c>
      <c r="D440" s="61">
        <v>119430</v>
      </c>
      <c r="AP440" s="2" t="s">
        <v>75</v>
      </c>
      <c r="AQ440" s="60">
        <v>392005739</v>
      </c>
      <c r="AR440" s="3">
        <v>124798</v>
      </c>
      <c r="AS440" s="38"/>
      <c r="AW440" s="117"/>
    </row>
    <row r="441" spans="1:49" s="62" customFormat="1" x14ac:dyDescent="0.3">
      <c r="A441" s="60">
        <v>609009395</v>
      </c>
      <c r="B441" s="2" t="s">
        <v>495</v>
      </c>
      <c r="C441" s="18">
        <v>4</v>
      </c>
      <c r="D441" s="61">
        <v>81269</v>
      </c>
      <c r="AP441" s="2" t="s">
        <v>280</v>
      </c>
      <c r="AQ441" s="60">
        <v>513001239</v>
      </c>
      <c r="AR441" s="3">
        <v>101665</v>
      </c>
      <c r="AS441" s="38"/>
      <c r="AW441" s="117"/>
    </row>
    <row r="442" spans="1:49" s="62" customFormat="1" x14ac:dyDescent="0.3">
      <c r="A442" s="60">
        <v>690003990</v>
      </c>
      <c r="B442" s="2" t="s">
        <v>496</v>
      </c>
      <c r="C442" s="18">
        <v>5</v>
      </c>
      <c r="D442" s="61">
        <v>88867</v>
      </c>
      <c r="AP442" s="2" t="s">
        <v>658</v>
      </c>
      <c r="AQ442" s="60">
        <v>437000743</v>
      </c>
      <c r="AR442" s="3">
        <v>102721</v>
      </c>
      <c r="AS442" s="38"/>
      <c r="AW442" s="117"/>
    </row>
    <row r="443" spans="1:49" s="62" customFormat="1" x14ac:dyDescent="0.3">
      <c r="A443" s="60">
        <v>789001812</v>
      </c>
      <c r="B443" s="2" t="s">
        <v>497</v>
      </c>
      <c r="C443" s="18">
        <v>5</v>
      </c>
      <c r="D443" s="61">
        <v>122122</v>
      </c>
      <c r="AP443" s="2" t="s">
        <v>736</v>
      </c>
      <c r="AQ443" s="60">
        <v>295002645</v>
      </c>
      <c r="AR443" s="3">
        <v>68347</v>
      </c>
      <c r="AS443" s="38"/>
      <c r="AW443" s="117"/>
    </row>
    <row r="444" spans="1:49" s="62" customFormat="1" x14ac:dyDescent="0.3">
      <c r="A444" s="60">
        <v>630007988</v>
      </c>
      <c r="B444" s="2" t="s">
        <v>498</v>
      </c>
      <c r="C444" s="18">
        <v>3</v>
      </c>
      <c r="D444" s="61">
        <v>121549</v>
      </c>
      <c r="AP444" s="2" t="s">
        <v>443</v>
      </c>
      <c r="AQ444" s="60">
        <v>330004895</v>
      </c>
      <c r="AR444" s="3">
        <v>74920</v>
      </c>
      <c r="AS444" s="38"/>
      <c r="AW444" s="117"/>
    </row>
    <row r="445" spans="1:49" s="62" customFormat="1" x14ac:dyDescent="0.3">
      <c r="A445" s="60">
        <v>654003574</v>
      </c>
      <c r="B445" s="2" t="s">
        <v>499</v>
      </c>
      <c r="C445" s="18">
        <v>3</v>
      </c>
      <c r="D445" s="61">
        <v>119928</v>
      </c>
      <c r="AP445" s="2" t="s">
        <v>791</v>
      </c>
      <c r="AQ445" s="60">
        <v>895002504</v>
      </c>
      <c r="AR445" s="3">
        <v>104593</v>
      </c>
      <c r="AS445" s="38"/>
      <c r="AW445" s="117"/>
    </row>
    <row r="446" spans="1:49" s="62" customFormat="1" x14ac:dyDescent="0.3">
      <c r="A446" s="60">
        <v>705008163</v>
      </c>
      <c r="B446" s="2" t="s">
        <v>500</v>
      </c>
      <c r="C446" s="18">
        <v>2</v>
      </c>
      <c r="D446" s="61">
        <v>79427</v>
      </c>
      <c r="AP446" s="2" t="s">
        <v>546</v>
      </c>
      <c r="AQ446" s="60">
        <v>998002689</v>
      </c>
      <c r="AR446" s="3">
        <v>79289</v>
      </c>
      <c r="AS446" s="38"/>
      <c r="AW446" s="117"/>
    </row>
    <row r="447" spans="1:49" s="62" customFormat="1" x14ac:dyDescent="0.3">
      <c r="A447" s="60">
        <v>795008732</v>
      </c>
      <c r="B447" s="2" t="s">
        <v>501</v>
      </c>
      <c r="C447" s="18">
        <v>1</v>
      </c>
      <c r="D447" s="61">
        <v>117406</v>
      </c>
      <c r="AP447" s="2" t="s">
        <v>294</v>
      </c>
      <c r="AQ447" s="60">
        <v>970003354</v>
      </c>
      <c r="AR447" s="3">
        <v>85667</v>
      </c>
      <c r="AS447" s="38"/>
      <c r="AW447" s="117"/>
    </row>
    <row r="448" spans="1:49" s="62" customFormat="1" x14ac:dyDescent="0.3">
      <c r="A448" s="60">
        <v>335003968</v>
      </c>
      <c r="B448" s="2" t="s">
        <v>502</v>
      </c>
      <c r="C448" s="18">
        <v>5</v>
      </c>
      <c r="D448" s="61">
        <v>72549</v>
      </c>
      <c r="AP448" s="2" t="s">
        <v>725</v>
      </c>
      <c r="AQ448" s="60">
        <v>904004635</v>
      </c>
      <c r="AR448" s="3">
        <v>125788</v>
      </c>
      <c r="AS448" s="38"/>
      <c r="AW448" s="117"/>
    </row>
    <row r="449" spans="1:49" s="62" customFormat="1" x14ac:dyDescent="0.3">
      <c r="A449" s="60">
        <v>296005860</v>
      </c>
      <c r="B449" s="2" t="s">
        <v>503</v>
      </c>
      <c r="C449" s="18">
        <v>4</v>
      </c>
      <c r="D449" s="61">
        <v>86617</v>
      </c>
      <c r="AP449" s="2" t="s">
        <v>581</v>
      </c>
      <c r="AQ449" s="60">
        <v>330006708</v>
      </c>
      <c r="AR449" s="3">
        <v>68715</v>
      </c>
      <c r="AS449" s="38"/>
      <c r="AW449" s="117"/>
    </row>
    <row r="450" spans="1:49" s="62" customFormat="1" x14ac:dyDescent="0.3">
      <c r="A450" s="60">
        <v>160001460</v>
      </c>
      <c r="B450" s="2" t="s">
        <v>504</v>
      </c>
      <c r="C450" s="18">
        <v>2</v>
      </c>
      <c r="D450" s="61">
        <v>69672</v>
      </c>
      <c r="AP450" s="2" t="s">
        <v>248</v>
      </c>
      <c r="AQ450" s="60">
        <v>954004440</v>
      </c>
      <c r="AR450" s="3">
        <v>46256</v>
      </c>
      <c r="AS450" s="38"/>
      <c r="AW450" s="117"/>
    </row>
    <row r="451" spans="1:49" s="62" customFormat="1" x14ac:dyDescent="0.3">
      <c r="A451" s="60">
        <v>250005577</v>
      </c>
      <c r="B451" s="2" t="s">
        <v>505</v>
      </c>
      <c r="C451" s="18">
        <v>3</v>
      </c>
      <c r="D451" s="61">
        <v>56971</v>
      </c>
      <c r="AP451" s="2" t="s">
        <v>498</v>
      </c>
      <c r="AQ451" s="60">
        <v>630007988</v>
      </c>
      <c r="AR451" s="3">
        <v>121549</v>
      </c>
      <c r="AS451" s="38"/>
      <c r="AW451" s="117"/>
    </row>
    <row r="452" spans="1:49" s="62" customFormat="1" x14ac:dyDescent="0.3">
      <c r="A452" s="60">
        <v>477008716</v>
      </c>
      <c r="B452" s="2" t="s">
        <v>506</v>
      </c>
      <c r="C452" s="18">
        <v>1</v>
      </c>
      <c r="D452" s="61">
        <v>122589</v>
      </c>
      <c r="AP452" s="2" t="s">
        <v>107</v>
      </c>
      <c r="AQ452" s="60">
        <v>367004064</v>
      </c>
      <c r="AR452" s="3">
        <v>49254</v>
      </c>
      <c r="AS452" s="38"/>
      <c r="AW452" s="117"/>
    </row>
    <row r="453" spans="1:49" s="62" customFormat="1" x14ac:dyDescent="0.3">
      <c r="A453" s="60">
        <v>641003386</v>
      </c>
      <c r="B453" s="2" t="s">
        <v>507</v>
      </c>
      <c r="C453" s="18">
        <v>1</v>
      </c>
      <c r="D453" s="61">
        <v>81656</v>
      </c>
      <c r="AP453" s="2" t="s">
        <v>133</v>
      </c>
      <c r="AQ453" s="60">
        <v>374002996</v>
      </c>
      <c r="AR453" s="3">
        <v>104499</v>
      </c>
      <c r="AS453" s="38"/>
      <c r="AW453" s="117"/>
    </row>
    <row r="454" spans="1:49" s="62" customFormat="1" x14ac:dyDescent="0.3">
      <c r="A454" s="60">
        <v>624009263</v>
      </c>
      <c r="B454" s="2" t="s">
        <v>508</v>
      </c>
      <c r="C454" s="18">
        <v>3</v>
      </c>
      <c r="D454" s="61">
        <v>93784</v>
      </c>
      <c r="AP454" s="2" t="s">
        <v>536</v>
      </c>
      <c r="AQ454" s="60">
        <v>869002673</v>
      </c>
      <c r="AR454" s="3">
        <v>59814</v>
      </c>
      <c r="AS454" s="38"/>
      <c r="AW454" s="117"/>
    </row>
    <row r="455" spans="1:49" s="62" customFormat="1" x14ac:dyDescent="0.3">
      <c r="A455" s="60">
        <v>953000312</v>
      </c>
      <c r="B455" s="2" t="s">
        <v>509</v>
      </c>
      <c r="C455" s="18">
        <v>4</v>
      </c>
      <c r="D455" s="61">
        <v>57743</v>
      </c>
      <c r="AP455" s="2" t="s">
        <v>801</v>
      </c>
      <c r="AQ455" s="60">
        <v>398001038</v>
      </c>
      <c r="AR455" s="3">
        <v>110404</v>
      </c>
      <c r="AS455" s="38"/>
      <c r="AW455" s="117"/>
    </row>
    <row r="456" spans="1:49" s="62" customFormat="1" x14ac:dyDescent="0.3">
      <c r="A456" s="60">
        <v>761006419</v>
      </c>
      <c r="B456" s="2" t="s">
        <v>510</v>
      </c>
      <c r="C456" s="18">
        <v>1</v>
      </c>
      <c r="D456" s="61">
        <v>119082</v>
      </c>
      <c r="AP456" s="2" t="s">
        <v>319</v>
      </c>
      <c r="AQ456" s="60">
        <v>274007251</v>
      </c>
      <c r="AR456" s="3">
        <v>95292</v>
      </c>
      <c r="AS456" s="38"/>
      <c r="AW456" s="117"/>
    </row>
    <row r="457" spans="1:49" s="62" customFormat="1" x14ac:dyDescent="0.3">
      <c r="A457" s="60">
        <v>690003892</v>
      </c>
      <c r="B457" s="2" t="s">
        <v>511</v>
      </c>
      <c r="C457" s="18">
        <v>4</v>
      </c>
      <c r="D457" s="61">
        <v>74560</v>
      </c>
      <c r="AP457" s="2" t="s">
        <v>710</v>
      </c>
      <c r="AQ457" s="60">
        <v>252005876</v>
      </c>
      <c r="AR457" s="3">
        <v>59082</v>
      </c>
      <c r="AS457" s="38"/>
      <c r="AW457" s="117"/>
    </row>
    <row r="458" spans="1:49" s="62" customFormat="1" x14ac:dyDescent="0.3">
      <c r="A458" s="60">
        <v>825004363</v>
      </c>
      <c r="B458" s="2" t="s">
        <v>512</v>
      </c>
      <c r="C458" s="18">
        <v>4</v>
      </c>
      <c r="D458" s="61">
        <v>112299</v>
      </c>
      <c r="AP458" s="2" t="s">
        <v>251</v>
      </c>
      <c r="AQ458" s="60">
        <v>352006424</v>
      </c>
      <c r="AR458" s="3">
        <v>119381</v>
      </c>
      <c r="AS458" s="38"/>
      <c r="AW458" s="117"/>
    </row>
    <row r="459" spans="1:49" s="62" customFormat="1" x14ac:dyDescent="0.3">
      <c r="A459" s="60">
        <v>298001737</v>
      </c>
      <c r="B459" s="2" t="s">
        <v>513</v>
      </c>
      <c r="C459" s="18">
        <v>5</v>
      </c>
      <c r="D459" s="61">
        <v>125668</v>
      </c>
      <c r="AP459" s="2" t="s">
        <v>726</v>
      </c>
      <c r="AQ459" s="60">
        <v>581007323</v>
      </c>
      <c r="AR459" s="3">
        <v>125339</v>
      </c>
      <c r="AS459" s="38"/>
      <c r="AW459" s="117"/>
    </row>
    <row r="460" spans="1:49" s="62" customFormat="1" x14ac:dyDescent="0.3">
      <c r="A460" s="60">
        <v>557007305</v>
      </c>
      <c r="B460" s="2" t="s">
        <v>514</v>
      </c>
      <c r="C460" s="18">
        <v>4</v>
      </c>
      <c r="D460" s="61">
        <v>118895</v>
      </c>
      <c r="AP460" s="2" t="s">
        <v>721</v>
      </c>
      <c r="AQ460" s="60">
        <v>503000710</v>
      </c>
      <c r="AR460" s="3">
        <v>43940</v>
      </c>
      <c r="AS460" s="38"/>
      <c r="AW460" s="117"/>
    </row>
    <row r="461" spans="1:49" s="62" customFormat="1" x14ac:dyDescent="0.3">
      <c r="A461" s="60">
        <v>240008346</v>
      </c>
      <c r="B461" s="2" t="s">
        <v>515</v>
      </c>
      <c r="C461" s="18">
        <v>3</v>
      </c>
      <c r="D461" s="61">
        <v>51784</v>
      </c>
      <c r="AP461" s="2" t="s">
        <v>728</v>
      </c>
      <c r="AQ461" s="60">
        <v>225005236</v>
      </c>
      <c r="AR461" s="3">
        <v>59750</v>
      </c>
      <c r="AS461" s="38"/>
      <c r="AW461" s="117"/>
    </row>
    <row r="462" spans="1:49" s="62" customFormat="1" x14ac:dyDescent="0.3">
      <c r="A462" s="60">
        <v>491001055</v>
      </c>
      <c r="B462" s="2" t="s">
        <v>516</v>
      </c>
      <c r="C462" s="18">
        <v>1</v>
      </c>
      <c r="D462" s="61">
        <v>88343</v>
      </c>
      <c r="AP462" s="2" t="s">
        <v>351</v>
      </c>
      <c r="AQ462" s="60">
        <v>875008394</v>
      </c>
      <c r="AR462" s="3">
        <v>46006</v>
      </c>
      <c r="AS462" s="38"/>
      <c r="AW462" s="117"/>
    </row>
    <row r="463" spans="1:49" s="62" customFormat="1" x14ac:dyDescent="0.3">
      <c r="A463" s="60">
        <v>760003136</v>
      </c>
      <c r="B463" s="2" t="s">
        <v>518</v>
      </c>
      <c r="C463" s="18">
        <v>4</v>
      </c>
      <c r="D463" s="61">
        <v>124288</v>
      </c>
      <c r="AP463" s="2" t="s">
        <v>249</v>
      </c>
      <c r="AQ463" s="60">
        <v>647006037</v>
      </c>
      <c r="AR463" s="3">
        <v>43152</v>
      </c>
      <c r="AS463" s="38"/>
      <c r="AW463" s="117"/>
    </row>
    <row r="464" spans="1:49" s="62" customFormat="1" x14ac:dyDescent="0.3">
      <c r="A464" s="60">
        <v>518009982</v>
      </c>
      <c r="B464" s="2" t="s">
        <v>519</v>
      </c>
      <c r="C464" s="18">
        <v>3</v>
      </c>
      <c r="D464" s="61">
        <v>126925</v>
      </c>
      <c r="AP464" s="2" t="s">
        <v>103</v>
      </c>
      <c r="AQ464" s="60">
        <v>428002703</v>
      </c>
      <c r="AR464" s="3">
        <v>118240</v>
      </c>
      <c r="AS464" s="38"/>
      <c r="AW464" s="117"/>
    </row>
    <row r="465" spans="1:54" s="62" customFormat="1" x14ac:dyDescent="0.3">
      <c r="A465" s="60">
        <v>402002862</v>
      </c>
      <c r="B465" s="2" t="s">
        <v>520</v>
      </c>
      <c r="C465" s="18">
        <v>3</v>
      </c>
      <c r="D465" s="61">
        <v>82275</v>
      </c>
      <c r="AP465" s="2" t="s">
        <v>505</v>
      </c>
      <c r="AQ465" s="60">
        <v>250005577</v>
      </c>
      <c r="AR465" s="3">
        <v>56971</v>
      </c>
      <c r="AS465" s="38"/>
      <c r="AW465" s="117"/>
    </row>
    <row r="466" spans="1:54" s="62" customFormat="1" x14ac:dyDescent="0.3">
      <c r="A466" s="60">
        <v>811009107</v>
      </c>
      <c r="B466" s="2" t="s">
        <v>521</v>
      </c>
      <c r="C466" s="18">
        <v>3</v>
      </c>
      <c r="D466" s="61">
        <v>52543</v>
      </c>
      <c r="AP466" s="2" t="s">
        <v>467</v>
      </c>
      <c r="AQ466" s="60">
        <v>707000901</v>
      </c>
      <c r="AR466" s="3">
        <v>42001</v>
      </c>
      <c r="AS466" s="38"/>
      <c r="AW466" s="117"/>
    </row>
    <row r="467" spans="1:54" s="62" customFormat="1" x14ac:dyDescent="0.3">
      <c r="A467" s="60">
        <v>686001726</v>
      </c>
      <c r="B467" s="2" t="s">
        <v>522</v>
      </c>
      <c r="C467" s="18">
        <v>5</v>
      </c>
      <c r="D467" s="61">
        <v>117715</v>
      </c>
      <c r="AP467" s="2" t="s">
        <v>706</v>
      </c>
      <c r="AQ467" s="60">
        <v>226002041</v>
      </c>
      <c r="AR467" s="3">
        <v>77015</v>
      </c>
      <c r="AS467" s="38"/>
      <c r="AW467" s="117"/>
    </row>
    <row r="468" spans="1:54" s="62" customFormat="1" x14ac:dyDescent="0.3">
      <c r="A468" s="60">
        <v>572006605</v>
      </c>
      <c r="B468" s="2" t="s">
        <v>523</v>
      </c>
      <c r="C468" s="18">
        <v>1</v>
      </c>
      <c r="D468" s="61">
        <v>74910</v>
      </c>
      <c r="AP468" s="2" t="s">
        <v>265</v>
      </c>
      <c r="AQ468" s="60">
        <v>496000423</v>
      </c>
      <c r="AR468" s="3">
        <v>99925</v>
      </c>
      <c r="AS468" s="38"/>
      <c r="AW468" s="117"/>
    </row>
    <row r="469" spans="1:54" s="62" customFormat="1" x14ac:dyDescent="0.3">
      <c r="A469" s="60">
        <v>202007824</v>
      </c>
      <c r="B469" s="2" t="s">
        <v>524</v>
      </c>
      <c r="C469" s="18">
        <v>5</v>
      </c>
      <c r="D469" s="61">
        <v>57703</v>
      </c>
      <c r="AP469" s="2" t="s">
        <v>541</v>
      </c>
      <c r="AQ469" s="60">
        <v>480000956</v>
      </c>
      <c r="AR469" s="3">
        <v>45464</v>
      </c>
      <c r="AS469" s="38"/>
      <c r="AW469" s="117"/>
    </row>
    <row r="470" spans="1:54" s="62" customFormat="1" x14ac:dyDescent="0.3">
      <c r="A470" s="60">
        <v>565005523</v>
      </c>
      <c r="B470" s="2" t="s">
        <v>525</v>
      </c>
      <c r="C470" s="18">
        <v>3</v>
      </c>
      <c r="D470" s="61">
        <v>83926</v>
      </c>
      <c r="AP470" s="2" t="s">
        <v>176</v>
      </c>
      <c r="AQ470" s="60">
        <v>871006737</v>
      </c>
      <c r="AR470" s="3">
        <v>114645</v>
      </c>
      <c r="AS470" s="38"/>
      <c r="AW470" s="117"/>
    </row>
    <row r="471" spans="1:54" s="62" customFormat="1" x14ac:dyDescent="0.3">
      <c r="A471" s="60">
        <v>636007559</v>
      </c>
      <c r="B471" s="2" t="s">
        <v>526</v>
      </c>
      <c r="C471" s="18">
        <v>4</v>
      </c>
      <c r="D471" s="61">
        <v>76064</v>
      </c>
      <c r="AP471" s="2" t="s">
        <v>681</v>
      </c>
      <c r="AQ471" s="60">
        <v>883008791</v>
      </c>
      <c r="AR471" s="3">
        <v>76284</v>
      </c>
      <c r="AS471" s="38"/>
      <c r="AW471" s="117"/>
    </row>
    <row r="472" spans="1:54" s="62" customFormat="1" x14ac:dyDescent="0.3">
      <c r="A472" s="60">
        <v>644003573</v>
      </c>
      <c r="B472" s="2" t="s">
        <v>527</v>
      </c>
      <c r="C472" s="18">
        <v>5</v>
      </c>
      <c r="D472" s="61">
        <v>73842</v>
      </c>
      <c r="AP472" s="2" t="s">
        <v>704</v>
      </c>
      <c r="AQ472" s="60">
        <v>671009248</v>
      </c>
      <c r="AR472" s="3">
        <v>76163</v>
      </c>
      <c r="AS472" s="38"/>
      <c r="AW472" s="117"/>
    </row>
    <row r="473" spans="1:54" s="62" customFormat="1" x14ac:dyDescent="0.3">
      <c r="A473" s="60">
        <v>761000775</v>
      </c>
      <c r="B473" s="2" t="s">
        <v>528</v>
      </c>
      <c r="C473" s="18">
        <v>2</v>
      </c>
      <c r="D473" s="61">
        <v>78867</v>
      </c>
      <c r="AP473" s="2" t="s">
        <v>709</v>
      </c>
      <c r="AQ473" s="60">
        <v>617000103</v>
      </c>
      <c r="AR473" s="3">
        <v>66474</v>
      </c>
      <c r="AS473" s="38"/>
      <c r="AW473" s="117"/>
    </row>
    <row r="474" spans="1:54" s="62" customFormat="1" x14ac:dyDescent="0.3">
      <c r="A474" s="60">
        <v>867009250</v>
      </c>
      <c r="B474" s="2" t="s">
        <v>529</v>
      </c>
      <c r="C474" s="18">
        <v>5</v>
      </c>
      <c r="D474" s="61">
        <v>91587</v>
      </c>
      <c r="AP474" s="2" t="s">
        <v>471</v>
      </c>
      <c r="AQ474" s="60">
        <v>325000907</v>
      </c>
      <c r="AR474" s="3">
        <v>83272</v>
      </c>
      <c r="AS474" s="38"/>
      <c r="AW474" s="117"/>
    </row>
    <row r="475" spans="1:54" s="62" customFormat="1" x14ac:dyDescent="0.3">
      <c r="A475" s="60">
        <v>278009982</v>
      </c>
      <c r="B475" s="2" t="s">
        <v>530</v>
      </c>
      <c r="C475" s="18">
        <v>2</v>
      </c>
      <c r="D475" s="61">
        <v>124722</v>
      </c>
      <c r="AP475" s="2" t="s">
        <v>559</v>
      </c>
      <c r="AQ475" s="60">
        <v>558005216</v>
      </c>
      <c r="AR475" s="3">
        <v>72942</v>
      </c>
      <c r="AS475" s="38"/>
      <c r="AW475" s="117"/>
    </row>
    <row r="476" spans="1:54" s="62" customFormat="1" x14ac:dyDescent="0.3">
      <c r="A476" s="60">
        <v>442000133</v>
      </c>
      <c r="B476" s="2" t="s">
        <v>531</v>
      </c>
      <c r="C476" s="18">
        <v>3</v>
      </c>
      <c r="D476" s="61">
        <v>78409</v>
      </c>
      <c r="AP476" s="2" t="s">
        <v>10</v>
      </c>
      <c r="AQ476" s="60">
        <v>247003062</v>
      </c>
      <c r="AR476" s="3">
        <v>63981</v>
      </c>
      <c r="AS476" s="38"/>
      <c r="AV476" s="2"/>
      <c r="AW476" s="15"/>
    </row>
    <row r="477" spans="1:54" s="62" customFormat="1" x14ac:dyDescent="0.3">
      <c r="A477" s="60">
        <v>426001974</v>
      </c>
      <c r="B477" s="2" t="s">
        <v>532</v>
      </c>
      <c r="C477" s="18">
        <v>5</v>
      </c>
      <c r="D477" s="61">
        <v>61718</v>
      </c>
      <c r="AP477" s="2" t="s">
        <v>151</v>
      </c>
      <c r="AQ477" s="60">
        <v>444002738</v>
      </c>
      <c r="AR477" s="3">
        <v>52560</v>
      </c>
      <c r="AS477" s="38"/>
      <c r="AT477" s="2"/>
      <c r="AV477" s="2"/>
      <c r="AW477" s="15"/>
      <c r="AY477" s="2"/>
    </row>
    <row r="478" spans="1:54" s="62" customFormat="1" x14ac:dyDescent="0.3">
      <c r="A478" s="60">
        <v>844008279</v>
      </c>
      <c r="B478" s="2" t="s">
        <v>533</v>
      </c>
      <c r="C478" s="18">
        <v>2</v>
      </c>
      <c r="D478" s="61">
        <v>123468</v>
      </c>
      <c r="AP478" s="2" t="s">
        <v>101</v>
      </c>
      <c r="AQ478" s="60">
        <v>641000205</v>
      </c>
      <c r="AR478" s="3">
        <v>96191</v>
      </c>
      <c r="AS478" s="38"/>
      <c r="AT478" s="2"/>
      <c r="AV478" s="2"/>
      <c r="AW478" s="15"/>
      <c r="AY478" s="2"/>
    </row>
    <row r="479" spans="1:54" s="62" customFormat="1" x14ac:dyDescent="0.3">
      <c r="A479" s="60">
        <v>443001998</v>
      </c>
      <c r="B479" s="2" t="s">
        <v>535</v>
      </c>
      <c r="C479" s="18">
        <v>2</v>
      </c>
      <c r="D479" s="61">
        <v>46368</v>
      </c>
      <c r="AP479" s="2" t="s">
        <v>600</v>
      </c>
      <c r="AQ479" s="60">
        <v>629002103</v>
      </c>
      <c r="AR479" s="3">
        <v>57070</v>
      </c>
      <c r="AS479" s="38"/>
      <c r="AT479" s="2"/>
      <c r="AV479" s="2"/>
      <c r="AW479" s="15"/>
      <c r="AY479" s="2"/>
    </row>
    <row r="480" spans="1:54" s="62" customFormat="1" x14ac:dyDescent="0.3">
      <c r="A480" s="60">
        <v>869002673</v>
      </c>
      <c r="B480" s="2" t="s">
        <v>536</v>
      </c>
      <c r="C480" s="18">
        <v>3</v>
      </c>
      <c r="D480" s="61">
        <v>59814</v>
      </c>
      <c r="AP480" s="2" t="s">
        <v>167</v>
      </c>
      <c r="AQ480" s="60">
        <v>689007347</v>
      </c>
      <c r="AR480" s="3">
        <v>42552</v>
      </c>
      <c r="AS480" s="38"/>
      <c r="AT480" s="2"/>
      <c r="AV480" s="2"/>
      <c r="AW480" s="15"/>
      <c r="AY480" s="2"/>
      <c r="AZ480" s="2"/>
      <c r="BA480"/>
      <c r="BB480"/>
    </row>
    <row r="481" spans="1:44" x14ac:dyDescent="0.3">
      <c r="A481" s="60">
        <v>656004448</v>
      </c>
      <c r="B481" s="2" t="s">
        <v>537</v>
      </c>
      <c r="C481" s="18">
        <v>2</v>
      </c>
      <c r="D481" s="61">
        <v>80732</v>
      </c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AP481" s="2" t="s">
        <v>525</v>
      </c>
      <c r="AQ481" s="60">
        <v>565005523</v>
      </c>
      <c r="AR481" s="3">
        <v>83926</v>
      </c>
    </row>
    <row r="482" spans="1:44" x14ac:dyDescent="0.3">
      <c r="A482" s="60">
        <v>888007096</v>
      </c>
      <c r="B482" s="2" t="s">
        <v>538</v>
      </c>
      <c r="C482" s="18">
        <v>4</v>
      </c>
      <c r="D482" s="61">
        <v>60408</v>
      </c>
      <c r="AP482" s="2" t="s">
        <v>381</v>
      </c>
      <c r="AQ482" s="60">
        <v>789004683</v>
      </c>
      <c r="AR482" s="3">
        <v>59808</v>
      </c>
    </row>
    <row r="483" spans="1:44" x14ac:dyDescent="0.3">
      <c r="A483" s="60">
        <v>659007909</v>
      </c>
      <c r="B483" s="2" t="s">
        <v>539</v>
      </c>
      <c r="C483" s="18">
        <v>3</v>
      </c>
      <c r="D483" s="61">
        <v>120404</v>
      </c>
      <c r="AP483" s="2" t="s">
        <v>741</v>
      </c>
      <c r="AQ483" s="60">
        <v>175008155</v>
      </c>
      <c r="AR483" s="3">
        <v>69745</v>
      </c>
    </row>
    <row r="484" spans="1:44" x14ac:dyDescent="0.3">
      <c r="A484" s="60">
        <v>368001349</v>
      </c>
      <c r="B484" s="2" t="s">
        <v>540</v>
      </c>
      <c r="C484" s="18">
        <v>3</v>
      </c>
      <c r="D484" s="61">
        <v>104897</v>
      </c>
      <c r="AP484" s="2" t="s">
        <v>411</v>
      </c>
      <c r="AQ484" s="60">
        <v>339004449</v>
      </c>
      <c r="AR484" s="3">
        <v>123234</v>
      </c>
    </row>
    <row r="485" spans="1:44" x14ac:dyDescent="0.3">
      <c r="A485" s="60">
        <v>480000956</v>
      </c>
      <c r="B485" s="2" t="s">
        <v>541</v>
      </c>
      <c r="C485" s="18">
        <v>2</v>
      </c>
      <c r="D485" s="61">
        <v>45464</v>
      </c>
      <c r="AP485" s="2" t="s">
        <v>575</v>
      </c>
      <c r="AQ485" s="60">
        <v>922005239</v>
      </c>
      <c r="AR485" s="3">
        <v>108629</v>
      </c>
    </row>
    <row r="486" spans="1:44" x14ac:dyDescent="0.3">
      <c r="A486" s="60">
        <v>122001647</v>
      </c>
      <c r="B486" s="2" t="s">
        <v>542</v>
      </c>
      <c r="C486" s="18">
        <v>5</v>
      </c>
      <c r="D486" s="61">
        <v>93778</v>
      </c>
      <c r="AP486" s="2" t="s">
        <v>449</v>
      </c>
      <c r="AQ486" s="60">
        <v>182005638</v>
      </c>
      <c r="AR486" s="3">
        <v>66852</v>
      </c>
    </row>
    <row r="487" spans="1:44" x14ac:dyDescent="0.3">
      <c r="A487" s="60">
        <v>611006697</v>
      </c>
      <c r="B487" s="2" t="s">
        <v>543</v>
      </c>
      <c r="C487" s="18">
        <v>4</v>
      </c>
      <c r="D487" s="61">
        <v>54091</v>
      </c>
      <c r="AP487" s="2" t="s">
        <v>532</v>
      </c>
      <c r="AQ487" s="60">
        <v>426001974</v>
      </c>
      <c r="AR487" s="3">
        <v>61718</v>
      </c>
    </row>
    <row r="488" spans="1:44" x14ac:dyDescent="0.3">
      <c r="A488" s="60">
        <v>850006222</v>
      </c>
      <c r="B488" s="2" t="s">
        <v>544</v>
      </c>
      <c r="C488" s="18">
        <v>5</v>
      </c>
      <c r="D488" s="61">
        <v>72894</v>
      </c>
      <c r="AP488" s="2" t="s">
        <v>664</v>
      </c>
      <c r="AQ488" s="60">
        <v>509003201</v>
      </c>
      <c r="AR488" s="3">
        <v>79913</v>
      </c>
    </row>
    <row r="489" spans="1:44" x14ac:dyDescent="0.3">
      <c r="A489" s="60">
        <v>412002910</v>
      </c>
      <c r="B489" s="2" t="s">
        <v>545</v>
      </c>
      <c r="C489" s="18">
        <v>3</v>
      </c>
      <c r="D489" s="61">
        <v>104893</v>
      </c>
      <c r="AP489" s="2" t="s">
        <v>752</v>
      </c>
      <c r="AQ489" s="60">
        <v>392006767</v>
      </c>
      <c r="AR489" s="3">
        <v>109251</v>
      </c>
    </row>
    <row r="490" spans="1:44" x14ac:dyDescent="0.3">
      <c r="A490" s="60">
        <v>998002689</v>
      </c>
      <c r="B490" s="2" t="s">
        <v>546</v>
      </c>
      <c r="C490" s="18">
        <v>1</v>
      </c>
      <c r="D490" s="61">
        <v>79289</v>
      </c>
      <c r="AP490" s="2" t="s">
        <v>223</v>
      </c>
      <c r="AQ490" s="60">
        <v>808003869</v>
      </c>
      <c r="AR490" s="3">
        <v>55686</v>
      </c>
    </row>
    <row r="491" spans="1:44" x14ac:dyDescent="0.3">
      <c r="A491" s="60">
        <v>296005901</v>
      </c>
      <c r="B491" s="2" t="s">
        <v>547</v>
      </c>
      <c r="C491" s="18">
        <v>2</v>
      </c>
      <c r="D491" s="61">
        <v>81594</v>
      </c>
      <c r="AP491" s="2" t="s">
        <v>734</v>
      </c>
      <c r="AQ491" s="60">
        <v>180008681</v>
      </c>
      <c r="AR491" s="3">
        <v>59922</v>
      </c>
    </row>
    <row r="492" spans="1:44" x14ac:dyDescent="0.3">
      <c r="A492" s="60">
        <v>336005858</v>
      </c>
      <c r="B492" s="2" t="s">
        <v>548</v>
      </c>
      <c r="C492" s="18">
        <v>3</v>
      </c>
      <c r="D492" s="61">
        <v>46876</v>
      </c>
      <c r="AP492" s="2" t="s">
        <v>122</v>
      </c>
      <c r="AQ492" s="60">
        <v>705008309</v>
      </c>
      <c r="AR492" s="3">
        <v>105125</v>
      </c>
    </row>
    <row r="493" spans="1:44" x14ac:dyDescent="0.3">
      <c r="A493" s="60">
        <v>622008587</v>
      </c>
      <c r="B493" s="2" t="s">
        <v>549</v>
      </c>
      <c r="C493" s="18">
        <v>2</v>
      </c>
      <c r="D493" s="61">
        <v>89002</v>
      </c>
      <c r="AP493" s="2" t="s">
        <v>480</v>
      </c>
      <c r="AQ493" s="60">
        <v>266004954</v>
      </c>
      <c r="AR493" s="3">
        <v>74004</v>
      </c>
    </row>
    <row r="494" spans="1:44" x14ac:dyDescent="0.3">
      <c r="A494" s="60">
        <v>402000671</v>
      </c>
      <c r="B494" s="2" t="s">
        <v>550</v>
      </c>
      <c r="C494" s="18">
        <v>3</v>
      </c>
      <c r="D494" s="61">
        <v>60097</v>
      </c>
      <c r="AP494" s="2" t="s">
        <v>208</v>
      </c>
      <c r="AQ494" s="60">
        <v>382005286</v>
      </c>
      <c r="AR494" s="3">
        <v>90371</v>
      </c>
    </row>
    <row r="495" spans="1:44" x14ac:dyDescent="0.3">
      <c r="A495" s="60">
        <v>866000351</v>
      </c>
      <c r="B495" s="2" t="s">
        <v>551</v>
      </c>
      <c r="C495" s="18">
        <v>3</v>
      </c>
      <c r="D495" s="61">
        <v>101346</v>
      </c>
      <c r="AP495" s="2" t="s">
        <v>41</v>
      </c>
      <c r="AQ495" s="60">
        <v>612007918</v>
      </c>
      <c r="AR495" s="3">
        <v>102146</v>
      </c>
    </row>
    <row r="496" spans="1:44" x14ac:dyDescent="0.3">
      <c r="A496" s="60">
        <v>360002858</v>
      </c>
      <c r="B496" s="2" t="s">
        <v>552</v>
      </c>
      <c r="C496" s="18">
        <v>3</v>
      </c>
      <c r="D496" s="61">
        <v>110700</v>
      </c>
      <c r="AP496" s="2" t="s">
        <v>283</v>
      </c>
      <c r="AQ496" s="60">
        <v>368000382</v>
      </c>
      <c r="AR496" s="3">
        <v>60725</v>
      </c>
    </row>
    <row r="497" spans="1:54" x14ac:dyDescent="0.3">
      <c r="A497" s="60">
        <v>164000089</v>
      </c>
      <c r="B497" s="2" t="s">
        <v>553</v>
      </c>
      <c r="C497" s="18">
        <v>1</v>
      </c>
      <c r="D497" s="61">
        <v>118902</v>
      </c>
      <c r="AP497" s="2" t="s">
        <v>214</v>
      </c>
      <c r="AQ497" s="60">
        <v>939003736</v>
      </c>
      <c r="AR497" s="3">
        <v>55705</v>
      </c>
    </row>
    <row r="498" spans="1:54" x14ac:dyDescent="0.3">
      <c r="A498" s="60">
        <v>573003730</v>
      </c>
      <c r="B498" s="2" t="s">
        <v>554</v>
      </c>
      <c r="C498" s="18">
        <v>4</v>
      </c>
      <c r="D498" s="61">
        <v>75430</v>
      </c>
      <c r="AP498" s="2" t="s">
        <v>213</v>
      </c>
      <c r="AQ498" s="60">
        <v>438007602</v>
      </c>
      <c r="AR498" s="3">
        <v>123331</v>
      </c>
    </row>
    <row r="499" spans="1:54" x14ac:dyDescent="0.3">
      <c r="A499" s="60">
        <v>164007640</v>
      </c>
      <c r="B499" s="2" t="s">
        <v>555</v>
      </c>
      <c r="C499" s="18">
        <v>4</v>
      </c>
      <c r="D499" s="61">
        <v>103697</v>
      </c>
      <c r="AP499" s="2" t="s">
        <v>802</v>
      </c>
      <c r="AQ499" s="60">
        <v>881001106</v>
      </c>
      <c r="AR499" s="3">
        <v>90253</v>
      </c>
    </row>
    <row r="500" spans="1:54" x14ac:dyDescent="0.3">
      <c r="A500" s="60">
        <v>628000452</v>
      </c>
      <c r="B500" s="2" t="s">
        <v>556</v>
      </c>
      <c r="C500" s="18">
        <v>3</v>
      </c>
      <c r="D500" s="61">
        <v>66777</v>
      </c>
      <c r="AP500" s="2" t="s">
        <v>233</v>
      </c>
      <c r="AQ500" s="60">
        <v>812005892</v>
      </c>
      <c r="AR500" s="3">
        <v>42649</v>
      </c>
    </row>
    <row r="501" spans="1:54" x14ac:dyDescent="0.3">
      <c r="A501" s="60">
        <v>994005178</v>
      </c>
      <c r="B501" s="2" t="s">
        <v>557</v>
      </c>
      <c r="C501" s="18">
        <v>1</v>
      </c>
      <c r="D501" s="61">
        <v>72944</v>
      </c>
      <c r="AP501" s="2" t="s">
        <v>343</v>
      </c>
      <c r="AQ501" s="60">
        <v>293001226</v>
      </c>
      <c r="AR501" s="3">
        <v>56149</v>
      </c>
    </row>
    <row r="502" spans="1:54" x14ac:dyDescent="0.3">
      <c r="A502" s="60">
        <v>403003977</v>
      </c>
      <c r="B502" s="2" t="s">
        <v>558</v>
      </c>
      <c r="C502" s="18">
        <v>4</v>
      </c>
      <c r="D502" s="61">
        <v>48460</v>
      </c>
      <c r="AP502" s="2" t="s">
        <v>450</v>
      </c>
      <c r="AQ502" s="60">
        <v>759009755</v>
      </c>
      <c r="AR502" s="3">
        <v>73768</v>
      </c>
    </row>
    <row r="503" spans="1:54" x14ac:dyDescent="0.3">
      <c r="A503" s="60">
        <v>558005216</v>
      </c>
      <c r="B503" s="2" t="s">
        <v>559</v>
      </c>
      <c r="C503" s="18">
        <v>1</v>
      </c>
      <c r="D503" s="61">
        <v>72942</v>
      </c>
      <c r="AP503" s="2" t="s">
        <v>272</v>
      </c>
      <c r="AQ503" s="60">
        <v>856007005</v>
      </c>
      <c r="AR503" s="3">
        <v>43656</v>
      </c>
    </row>
    <row r="504" spans="1:54" x14ac:dyDescent="0.3">
      <c r="A504" s="60">
        <v>355004654</v>
      </c>
      <c r="B504" s="2" t="s">
        <v>560</v>
      </c>
      <c r="C504" s="18">
        <v>4</v>
      </c>
      <c r="D504" s="61">
        <v>83936</v>
      </c>
      <c r="AP504" s="2" t="s">
        <v>504</v>
      </c>
      <c r="AQ504" s="60">
        <v>160001460</v>
      </c>
      <c r="AR504" s="3">
        <v>69672</v>
      </c>
    </row>
    <row r="505" spans="1:54" x14ac:dyDescent="0.3">
      <c r="A505" s="60">
        <v>864007521</v>
      </c>
      <c r="B505" s="2" t="s">
        <v>561</v>
      </c>
      <c r="C505" s="18">
        <v>1</v>
      </c>
      <c r="D505" s="61">
        <v>74513</v>
      </c>
      <c r="AP505" s="2" t="s">
        <v>189</v>
      </c>
      <c r="AQ505" s="60">
        <v>549005297</v>
      </c>
      <c r="AR505" s="3">
        <v>91950</v>
      </c>
    </row>
    <row r="506" spans="1:54" x14ac:dyDescent="0.3">
      <c r="A506" s="60">
        <v>136004633</v>
      </c>
      <c r="B506" s="2" t="s">
        <v>562</v>
      </c>
      <c r="C506" s="18">
        <v>4</v>
      </c>
      <c r="D506" s="61">
        <v>52562</v>
      </c>
      <c r="AP506" s="2" t="s">
        <v>205</v>
      </c>
      <c r="AQ506" s="60">
        <v>948005604</v>
      </c>
      <c r="AR506" s="3">
        <v>86093</v>
      </c>
    </row>
    <row r="507" spans="1:54" x14ac:dyDescent="0.3">
      <c r="A507" s="60">
        <v>133000041</v>
      </c>
      <c r="B507" s="2" t="s">
        <v>563</v>
      </c>
      <c r="C507" s="18">
        <v>5</v>
      </c>
      <c r="D507" s="61">
        <v>77681</v>
      </c>
      <c r="AP507" s="2" t="s">
        <v>618</v>
      </c>
      <c r="AQ507" s="60">
        <v>582001567</v>
      </c>
      <c r="AR507" s="3">
        <v>86756</v>
      </c>
    </row>
    <row r="508" spans="1:54" x14ac:dyDescent="0.3">
      <c r="A508" s="60">
        <v>702008217</v>
      </c>
      <c r="B508" s="2" t="s">
        <v>564</v>
      </c>
      <c r="C508" s="18">
        <v>5</v>
      </c>
      <c r="D508" s="61">
        <v>87321</v>
      </c>
      <c r="AP508" s="2" t="s">
        <v>95</v>
      </c>
      <c r="AQ508" s="60">
        <v>418003151</v>
      </c>
      <c r="AR508" s="3">
        <v>102833</v>
      </c>
      <c r="AV508" s="62"/>
      <c r="AW508" s="117"/>
    </row>
    <row r="509" spans="1:54" x14ac:dyDescent="0.3">
      <c r="A509" s="60">
        <v>279005316</v>
      </c>
      <c r="B509" s="2" t="s">
        <v>565</v>
      </c>
      <c r="C509" s="18">
        <v>1</v>
      </c>
      <c r="D509" s="61">
        <v>89725</v>
      </c>
      <c r="AP509" s="2" t="s">
        <v>65</v>
      </c>
      <c r="AQ509" s="60">
        <v>599005207</v>
      </c>
      <c r="AR509" s="3">
        <v>68870</v>
      </c>
      <c r="AT509" s="62"/>
      <c r="AV509" s="62"/>
      <c r="AW509" s="117"/>
      <c r="AY509" s="62"/>
    </row>
    <row r="510" spans="1:54" x14ac:dyDescent="0.3">
      <c r="A510" s="60">
        <v>840006021</v>
      </c>
      <c r="B510" s="2" t="s">
        <v>566</v>
      </c>
      <c r="C510" s="18">
        <v>3</v>
      </c>
      <c r="D510" s="61">
        <v>66140</v>
      </c>
      <c r="AP510" s="2" t="s">
        <v>135</v>
      </c>
      <c r="AQ510" s="60">
        <v>920009263</v>
      </c>
      <c r="AR510" s="3">
        <v>126555</v>
      </c>
      <c r="AT510" s="62"/>
      <c r="AV510" s="62"/>
      <c r="AW510" s="117"/>
      <c r="AY510" s="62"/>
    </row>
    <row r="511" spans="1:54" x14ac:dyDescent="0.3">
      <c r="A511" s="60">
        <v>510007726</v>
      </c>
      <c r="B511" s="2" t="s">
        <v>567</v>
      </c>
      <c r="C511" s="18">
        <v>2</v>
      </c>
      <c r="D511" s="61">
        <v>66579</v>
      </c>
      <c r="AP511" s="2" t="s">
        <v>699</v>
      </c>
      <c r="AQ511" s="60">
        <v>192007644</v>
      </c>
      <c r="AR511" s="3">
        <v>57318</v>
      </c>
      <c r="AT511" s="62"/>
      <c r="AV511" s="62"/>
      <c r="AW511" s="117"/>
      <c r="AY511" s="62"/>
    </row>
    <row r="512" spans="1:54" x14ac:dyDescent="0.3">
      <c r="A512" s="60">
        <v>721005410</v>
      </c>
      <c r="B512" s="2" t="s">
        <v>568</v>
      </c>
      <c r="C512" s="18">
        <v>1</v>
      </c>
      <c r="D512" s="61">
        <v>79152</v>
      </c>
      <c r="AP512" s="2" t="s">
        <v>695</v>
      </c>
      <c r="AQ512" s="60">
        <v>587004571</v>
      </c>
      <c r="AR512" s="3">
        <v>51208</v>
      </c>
      <c r="AT512" s="62"/>
      <c r="AV512" s="62"/>
      <c r="AW512" s="117"/>
      <c r="AY512" s="62"/>
      <c r="AZ512" s="62"/>
      <c r="BA512" s="62"/>
      <c r="BB512" s="62"/>
    </row>
    <row r="513" spans="1:49" s="62" customFormat="1" x14ac:dyDescent="0.3">
      <c r="A513" s="60">
        <v>441006999</v>
      </c>
      <c r="B513" s="2" t="s">
        <v>569</v>
      </c>
      <c r="C513" s="18">
        <v>3</v>
      </c>
      <c r="D513" s="61">
        <v>50979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AP513" s="2" t="s">
        <v>745</v>
      </c>
      <c r="AQ513" s="60">
        <v>894004436</v>
      </c>
      <c r="AR513" s="3">
        <v>66946</v>
      </c>
      <c r="AS513" s="38"/>
      <c r="AW513" s="117"/>
    </row>
    <row r="514" spans="1:49" s="62" customFormat="1" x14ac:dyDescent="0.3">
      <c r="A514" s="60">
        <v>781008076</v>
      </c>
      <c r="B514" s="2" t="s">
        <v>570</v>
      </c>
      <c r="C514" s="18">
        <v>2</v>
      </c>
      <c r="D514" s="61">
        <v>101055</v>
      </c>
      <c r="AP514" s="2" t="s">
        <v>592</v>
      </c>
      <c r="AQ514" s="60">
        <v>441009754</v>
      </c>
      <c r="AR514" s="3">
        <v>60907</v>
      </c>
      <c r="AS514" s="38"/>
      <c r="AW514" s="117"/>
    </row>
    <row r="515" spans="1:49" s="62" customFormat="1" x14ac:dyDescent="0.3">
      <c r="A515" s="60">
        <v>487004289</v>
      </c>
      <c r="B515" s="2" t="s">
        <v>571</v>
      </c>
      <c r="C515" s="18">
        <v>4</v>
      </c>
      <c r="D515" s="61">
        <v>68213</v>
      </c>
      <c r="AP515" s="2" t="s">
        <v>711</v>
      </c>
      <c r="AQ515" s="60">
        <v>745002871</v>
      </c>
      <c r="AR515" s="3">
        <v>63884</v>
      </c>
      <c r="AS515" s="38"/>
      <c r="AW515" s="117"/>
    </row>
    <row r="516" spans="1:49" s="62" customFormat="1" x14ac:dyDescent="0.3">
      <c r="A516" s="60">
        <v>540008402</v>
      </c>
      <c r="B516" s="2" t="s">
        <v>572</v>
      </c>
      <c r="C516" s="18">
        <v>4</v>
      </c>
      <c r="D516" s="61">
        <v>99512</v>
      </c>
      <c r="AP516" s="2" t="s">
        <v>333</v>
      </c>
      <c r="AQ516" s="60">
        <v>820007769</v>
      </c>
      <c r="AR516" s="3">
        <v>51441</v>
      </c>
      <c r="AS516" s="38"/>
      <c r="AW516" s="117"/>
    </row>
    <row r="517" spans="1:49" s="62" customFormat="1" x14ac:dyDescent="0.3">
      <c r="A517" s="60">
        <v>856004028</v>
      </c>
      <c r="B517" s="2" t="s">
        <v>573</v>
      </c>
      <c r="C517" s="18">
        <v>2</v>
      </c>
      <c r="D517" s="61">
        <v>108185</v>
      </c>
      <c r="AP517" s="2" t="s">
        <v>165</v>
      </c>
      <c r="AQ517" s="60">
        <v>560008224</v>
      </c>
      <c r="AR517" s="3">
        <v>121550</v>
      </c>
      <c r="AS517" s="38"/>
      <c r="AW517" s="117"/>
    </row>
    <row r="518" spans="1:49" s="62" customFormat="1" x14ac:dyDescent="0.3">
      <c r="A518" s="60">
        <v>721005086</v>
      </c>
      <c r="B518" s="2" t="s">
        <v>574</v>
      </c>
      <c r="C518" s="18">
        <v>2</v>
      </c>
      <c r="D518" s="61">
        <v>124966</v>
      </c>
      <c r="AP518" s="2" t="s">
        <v>402</v>
      </c>
      <c r="AQ518" s="60">
        <v>145004331</v>
      </c>
      <c r="AR518" s="3">
        <v>56645</v>
      </c>
      <c r="AS518" s="38"/>
      <c r="AW518" s="117"/>
    </row>
    <row r="519" spans="1:49" s="62" customFormat="1" x14ac:dyDescent="0.3">
      <c r="A519" s="60">
        <v>922005239</v>
      </c>
      <c r="B519" s="2" t="s">
        <v>575</v>
      </c>
      <c r="C519" s="18">
        <v>1</v>
      </c>
      <c r="D519" s="61">
        <v>108629</v>
      </c>
      <c r="AP519" s="2" t="s">
        <v>288</v>
      </c>
      <c r="AQ519" s="60">
        <v>403008091</v>
      </c>
      <c r="AR519" s="3">
        <v>75425</v>
      </c>
      <c r="AS519" s="38"/>
      <c r="AW519" s="117"/>
    </row>
    <row r="520" spans="1:49" s="62" customFormat="1" x14ac:dyDescent="0.3">
      <c r="A520" s="60">
        <v>133003056</v>
      </c>
      <c r="B520" s="2" t="s">
        <v>576</v>
      </c>
      <c r="C520" s="18">
        <v>2</v>
      </c>
      <c r="D520" s="61">
        <v>48249</v>
      </c>
      <c r="AP520" s="2" t="s">
        <v>642</v>
      </c>
      <c r="AQ520" s="60">
        <v>848005364</v>
      </c>
      <c r="AR520" s="3">
        <v>69464</v>
      </c>
      <c r="AS520" s="38"/>
      <c r="AW520" s="117"/>
    </row>
    <row r="521" spans="1:49" s="62" customFormat="1" x14ac:dyDescent="0.3">
      <c r="A521" s="60">
        <v>567003511</v>
      </c>
      <c r="B521" s="2" t="s">
        <v>577</v>
      </c>
      <c r="C521" s="18">
        <v>2</v>
      </c>
      <c r="D521" s="61">
        <v>46370</v>
      </c>
      <c r="AP521" s="2" t="s">
        <v>361</v>
      </c>
      <c r="AQ521" s="60">
        <v>785007258</v>
      </c>
      <c r="AR521" s="3">
        <v>71207</v>
      </c>
      <c r="AS521" s="38"/>
      <c r="AW521" s="117"/>
    </row>
    <row r="522" spans="1:49" s="62" customFormat="1" x14ac:dyDescent="0.3">
      <c r="A522" s="60">
        <v>316005079</v>
      </c>
      <c r="B522" s="2" t="s">
        <v>578</v>
      </c>
      <c r="C522" s="18">
        <v>1</v>
      </c>
      <c r="D522" s="61">
        <v>117457</v>
      </c>
      <c r="AP522" s="2" t="s">
        <v>481</v>
      </c>
      <c r="AQ522" s="60">
        <v>950008074</v>
      </c>
      <c r="AR522" s="3">
        <v>115347</v>
      </c>
      <c r="AS522" s="38"/>
      <c r="AW522" s="117"/>
    </row>
    <row r="523" spans="1:49" s="62" customFormat="1" x14ac:dyDescent="0.3">
      <c r="A523" s="60">
        <v>917006575</v>
      </c>
      <c r="B523" s="2" t="s">
        <v>579</v>
      </c>
      <c r="C523" s="18">
        <v>5</v>
      </c>
      <c r="D523" s="61">
        <v>117663</v>
      </c>
      <c r="AP523" s="2" t="s">
        <v>755</v>
      </c>
      <c r="AQ523" s="60">
        <v>629009808</v>
      </c>
      <c r="AR523" s="3">
        <v>87932</v>
      </c>
      <c r="AS523" s="38"/>
      <c r="AW523" s="117"/>
    </row>
    <row r="524" spans="1:49" s="62" customFormat="1" x14ac:dyDescent="0.3">
      <c r="A524" s="60">
        <v>412004189</v>
      </c>
      <c r="B524" s="2" t="s">
        <v>580</v>
      </c>
      <c r="C524" s="18">
        <v>5</v>
      </c>
      <c r="D524" s="61">
        <v>92231</v>
      </c>
      <c r="AP524" s="2" t="s">
        <v>625</v>
      </c>
      <c r="AQ524" s="60">
        <v>854008717</v>
      </c>
      <c r="AR524" s="3">
        <v>110448</v>
      </c>
      <c r="AS524" s="38"/>
      <c r="AW524" s="117"/>
    </row>
    <row r="525" spans="1:49" s="62" customFormat="1" x14ac:dyDescent="0.3">
      <c r="A525" s="60">
        <v>330006708</v>
      </c>
      <c r="B525" s="2" t="s">
        <v>581</v>
      </c>
      <c r="C525" s="18">
        <v>2</v>
      </c>
      <c r="D525" s="61">
        <v>68715</v>
      </c>
      <c r="AP525" s="2" t="s">
        <v>758</v>
      </c>
      <c r="AQ525" s="60">
        <v>277002530</v>
      </c>
      <c r="AR525" s="3">
        <v>43394</v>
      </c>
      <c r="AS525" s="38"/>
      <c r="AW525" s="117"/>
    </row>
    <row r="526" spans="1:49" s="62" customFormat="1" x14ac:dyDescent="0.3">
      <c r="A526" s="60">
        <v>934001666</v>
      </c>
      <c r="B526" s="2" t="s">
        <v>582</v>
      </c>
      <c r="C526" s="18">
        <v>3</v>
      </c>
      <c r="D526" s="61">
        <v>101020</v>
      </c>
      <c r="AP526" s="2" t="s">
        <v>656</v>
      </c>
      <c r="AQ526" s="60">
        <v>619009656</v>
      </c>
      <c r="AR526" s="3">
        <v>79550</v>
      </c>
      <c r="AS526" s="38"/>
      <c r="AW526" s="117"/>
    </row>
    <row r="527" spans="1:49" s="62" customFormat="1" x14ac:dyDescent="0.3">
      <c r="A527" s="60">
        <v>176006080</v>
      </c>
      <c r="B527" s="2" t="s">
        <v>583</v>
      </c>
      <c r="C527" s="18">
        <v>5</v>
      </c>
      <c r="D527" s="61">
        <v>71460</v>
      </c>
      <c r="AP527" s="2" t="s">
        <v>539</v>
      </c>
      <c r="AQ527" s="60">
        <v>659007909</v>
      </c>
      <c r="AR527" s="3">
        <v>120404</v>
      </c>
      <c r="AS527" s="38"/>
      <c r="AW527" s="117"/>
    </row>
    <row r="528" spans="1:49" s="62" customFormat="1" x14ac:dyDescent="0.3">
      <c r="A528" s="60">
        <v>805002378</v>
      </c>
      <c r="B528" s="2" t="s">
        <v>584</v>
      </c>
      <c r="C528" s="18">
        <v>5</v>
      </c>
      <c r="D528" s="61">
        <v>81833</v>
      </c>
      <c r="AP528" s="2" t="s">
        <v>146</v>
      </c>
      <c r="AQ528" s="60">
        <v>493000353</v>
      </c>
      <c r="AR528" s="3">
        <v>103259</v>
      </c>
      <c r="AS528" s="38"/>
      <c r="AW528" s="117"/>
    </row>
    <row r="529" spans="1:54" s="62" customFormat="1" x14ac:dyDescent="0.3">
      <c r="A529" s="60">
        <v>171006035</v>
      </c>
      <c r="B529" s="2" t="s">
        <v>585</v>
      </c>
      <c r="C529" s="18">
        <v>5</v>
      </c>
      <c r="D529" s="61">
        <v>95313</v>
      </c>
      <c r="AP529" s="2" t="s">
        <v>334</v>
      </c>
      <c r="AQ529" s="60">
        <v>984007817</v>
      </c>
      <c r="AR529" s="3">
        <v>43570</v>
      </c>
      <c r="AS529" s="38"/>
      <c r="AW529" s="117"/>
    </row>
    <row r="530" spans="1:54" s="62" customFormat="1" x14ac:dyDescent="0.3">
      <c r="A530" s="60">
        <v>540005736</v>
      </c>
      <c r="B530" s="2" t="s">
        <v>586</v>
      </c>
      <c r="C530" s="18">
        <v>2</v>
      </c>
      <c r="D530" s="61">
        <v>100295</v>
      </c>
      <c r="AP530" s="2" t="s">
        <v>477</v>
      </c>
      <c r="AQ530" s="60">
        <v>880000247</v>
      </c>
      <c r="AR530" s="3">
        <v>96237</v>
      </c>
      <c r="AS530" s="38"/>
      <c r="AW530" s="117"/>
    </row>
    <row r="531" spans="1:54" s="62" customFormat="1" x14ac:dyDescent="0.3">
      <c r="A531" s="60">
        <v>846006696</v>
      </c>
      <c r="B531" s="2" t="s">
        <v>587</v>
      </c>
      <c r="C531" s="18">
        <v>5</v>
      </c>
      <c r="D531" s="61">
        <v>108616</v>
      </c>
      <c r="AP531" s="2" t="s">
        <v>429</v>
      </c>
      <c r="AQ531" s="60">
        <v>203004099</v>
      </c>
      <c r="AR531" s="3">
        <v>42446</v>
      </c>
      <c r="AS531" s="38"/>
      <c r="AW531" s="117"/>
    </row>
    <row r="532" spans="1:54" s="62" customFormat="1" x14ac:dyDescent="0.3">
      <c r="A532" s="60">
        <v>775002809</v>
      </c>
      <c r="B532" s="2" t="s">
        <v>588</v>
      </c>
      <c r="C532" s="18">
        <v>4</v>
      </c>
      <c r="D532" s="61">
        <v>83517</v>
      </c>
      <c r="AP532" s="2" t="s">
        <v>627</v>
      </c>
      <c r="AQ532" s="60">
        <v>411001893</v>
      </c>
      <c r="AR532" s="3">
        <v>98770</v>
      </c>
      <c r="AS532" s="38"/>
      <c r="AW532" s="117"/>
    </row>
    <row r="533" spans="1:54" s="62" customFormat="1" x14ac:dyDescent="0.3">
      <c r="A533" s="60">
        <v>434001839</v>
      </c>
      <c r="B533" s="2" t="s">
        <v>589</v>
      </c>
      <c r="C533" s="18">
        <v>5</v>
      </c>
      <c r="D533" s="61">
        <v>52388</v>
      </c>
      <c r="AP533" s="2" t="s">
        <v>436</v>
      </c>
      <c r="AQ533" s="60">
        <v>816002845</v>
      </c>
      <c r="AR533" s="3">
        <v>80141</v>
      </c>
      <c r="AS533" s="38"/>
      <c r="AW533" s="117"/>
    </row>
    <row r="534" spans="1:54" s="62" customFormat="1" x14ac:dyDescent="0.3">
      <c r="A534" s="60">
        <v>659000060</v>
      </c>
      <c r="B534" s="2" t="s">
        <v>590</v>
      </c>
      <c r="C534" s="18">
        <v>4</v>
      </c>
      <c r="D534" s="61">
        <v>119001</v>
      </c>
      <c r="AP534" s="2" t="s">
        <v>168</v>
      </c>
      <c r="AQ534" s="60">
        <v>368009712</v>
      </c>
      <c r="AR534" s="3">
        <v>103026</v>
      </c>
      <c r="AS534" s="38"/>
      <c r="AW534" s="117"/>
    </row>
    <row r="535" spans="1:54" s="62" customFormat="1" x14ac:dyDescent="0.3">
      <c r="A535" s="60">
        <v>781009074</v>
      </c>
      <c r="B535" s="2" t="s">
        <v>591</v>
      </c>
      <c r="C535" s="18">
        <v>5</v>
      </c>
      <c r="D535" s="61">
        <v>124817</v>
      </c>
      <c r="AP535" s="2" t="s">
        <v>128</v>
      </c>
      <c r="AQ535" s="60">
        <v>856009686</v>
      </c>
      <c r="AR535" s="3">
        <v>125512</v>
      </c>
      <c r="AS535" s="38"/>
      <c r="AW535" s="117"/>
    </row>
    <row r="536" spans="1:54" s="62" customFormat="1" x14ac:dyDescent="0.3">
      <c r="A536" s="60">
        <v>441009754</v>
      </c>
      <c r="B536" s="2" t="s">
        <v>592</v>
      </c>
      <c r="C536" s="18">
        <v>2</v>
      </c>
      <c r="D536" s="61">
        <v>60907</v>
      </c>
      <c r="AP536" s="2" t="s">
        <v>347</v>
      </c>
      <c r="AQ536" s="60">
        <v>297008182</v>
      </c>
      <c r="AR536" s="3">
        <v>43343</v>
      </c>
      <c r="AS536" s="38"/>
      <c r="AW536" s="117"/>
    </row>
    <row r="537" spans="1:54" s="62" customFormat="1" x14ac:dyDescent="0.3">
      <c r="A537" s="60">
        <v>269007384</v>
      </c>
      <c r="B537" s="2" t="s">
        <v>593</v>
      </c>
      <c r="C537" s="18">
        <v>4</v>
      </c>
      <c r="D537" s="61">
        <v>50760</v>
      </c>
      <c r="AP537" s="2" t="s">
        <v>683</v>
      </c>
      <c r="AQ537" s="60">
        <v>796008101</v>
      </c>
      <c r="AR537" s="3">
        <v>83558</v>
      </c>
      <c r="AS537" s="38"/>
      <c r="AW537" s="117"/>
    </row>
    <row r="538" spans="1:54" s="62" customFormat="1" x14ac:dyDescent="0.3">
      <c r="A538" s="60">
        <v>353002495</v>
      </c>
      <c r="B538" s="2" t="s">
        <v>594</v>
      </c>
      <c r="C538" s="18">
        <v>2</v>
      </c>
      <c r="D538" s="61">
        <v>84598</v>
      </c>
      <c r="AP538" s="2" t="s">
        <v>300</v>
      </c>
      <c r="AQ538" s="60">
        <v>690005845</v>
      </c>
      <c r="AR538" s="3">
        <v>91384</v>
      </c>
      <c r="AS538" s="38"/>
      <c r="AW538" s="117"/>
    </row>
    <row r="539" spans="1:54" s="62" customFormat="1" x14ac:dyDescent="0.3">
      <c r="A539" s="60">
        <v>561003247</v>
      </c>
      <c r="B539" s="2" t="s">
        <v>595</v>
      </c>
      <c r="C539" s="18">
        <v>4</v>
      </c>
      <c r="D539" s="61">
        <v>42273</v>
      </c>
      <c r="AP539" s="2" t="s">
        <v>640</v>
      </c>
      <c r="AQ539" s="60">
        <v>844001465</v>
      </c>
      <c r="AR539" s="3">
        <v>97490</v>
      </c>
      <c r="AS539" s="38"/>
      <c r="AW539" s="117"/>
    </row>
    <row r="540" spans="1:54" s="62" customFormat="1" x14ac:dyDescent="0.3">
      <c r="A540" s="60">
        <v>145005016</v>
      </c>
      <c r="B540" s="2" t="s">
        <v>596</v>
      </c>
      <c r="C540" s="18">
        <v>1</v>
      </c>
      <c r="D540" s="61">
        <v>44273</v>
      </c>
      <c r="AP540" s="2" t="s">
        <v>364</v>
      </c>
      <c r="AQ540" s="60">
        <v>895002812</v>
      </c>
      <c r="AR540" s="3">
        <v>123134</v>
      </c>
      <c r="AS540" s="38"/>
      <c r="AV540" s="2"/>
      <c r="AW540" s="15"/>
    </row>
    <row r="541" spans="1:54" s="62" customFormat="1" x14ac:dyDescent="0.3">
      <c r="A541" s="60">
        <v>118006304</v>
      </c>
      <c r="B541" s="2" t="s">
        <v>597</v>
      </c>
      <c r="C541" s="18">
        <v>3</v>
      </c>
      <c r="D541" s="61">
        <v>97694</v>
      </c>
      <c r="AP541" s="2" t="s">
        <v>805</v>
      </c>
      <c r="AQ541" s="60">
        <v>501003738</v>
      </c>
      <c r="AR541" s="3">
        <v>73507</v>
      </c>
      <c r="AS541" s="38"/>
      <c r="AT541" s="2"/>
      <c r="AV541" s="2"/>
      <c r="AW541" s="15"/>
      <c r="AY541" s="2"/>
    </row>
    <row r="542" spans="1:54" s="62" customFormat="1" x14ac:dyDescent="0.3">
      <c r="A542" s="60">
        <v>769006763</v>
      </c>
      <c r="B542" s="2" t="s">
        <v>598</v>
      </c>
      <c r="C542" s="18">
        <v>4</v>
      </c>
      <c r="D542" s="61">
        <v>79158</v>
      </c>
      <c r="AP542" s="2" t="s">
        <v>113</v>
      </c>
      <c r="AQ542" s="60">
        <v>891004487</v>
      </c>
      <c r="AR542" s="3">
        <v>67727</v>
      </c>
      <c r="AS542" s="38"/>
      <c r="AT542" s="2"/>
      <c r="AV542" s="2"/>
      <c r="AW542" s="15"/>
      <c r="AY542" s="2"/>
    </row>
    <row r="543" spans="1:54" s="62" customFormat="1" x14ac:dyDescent="0.3">
      <c r="A543" s="60">
        <v>726007115</v>
      </c>
      <c r="B543" s="2" t="s">
        <v>599</v>
      </c>
      <c r="C543" s="18">
        <v>4</v>
      </c>
      <c r="D543" s="61">
        <v>111638</v>
      </c>
      <c r="AP543" s="2" t="s">
        <v>423</v>
      </c>
      <c r="AQ543" s="60">
        <v>857007139</v>
      </c>
      <c r="AR543" s="3">
        <v>96619</v>
      </c>
      <c r="AS543" s="38"/>
      <c r="AT543" s="2"/>
      <c r="AV543" s="2"/>
      <c r="AW543" s="15"/>
      <c r="AY543" s="2"/>
    </row>
    <row r="544" spans="1:54" s="62" customFormat="1" x14ac:dyDescent="0.3">
      <c r="A544" s="60">
        <v>629002103</v>
      </c>
      <c r="B544" s="2" t="s">
        <v>600</v>
      </c>
      <c r="C544" s="18">
        <v>1</v>
      </c>
      <c r="D544" s="61">
        <v>57070</v>
      </c>
      <c r="AP544" s="2" t="s">
        <v>398</v>
      </c>
      <c r="AQ544" s="60">
        <v>950002946</v>
      </c>
      <c r="AR544" s="3">
        <v>78610</v>
      </c>
      <c r="AS544" s="38"/>
      <c r="AT544" s="2"/>
      <c r="AV544" s="2"/>
      <c r="AW544" s="15"/>
      <c r="AY544" s="2"/>
      <c r="AZ544" s="2"/>
      <c r="BA544"/>
      <c r="BB544"/>
    </row>
    <row r="545" spans="1:44" x14ac:dyDescent="0.3">
      <c r="A545" s="60">
        <v>165000161</v>
      </c>
      <c r="B545" s="2" t="s">
        <v>601</v>
      </c>
      <c r="C545" s="18">
        <v>4</v>
      </c>
      <c r="D545" s="61">
        <v>111762</v>
      </c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AP545" s="2" t="s">
        <v>510</v>
      </c>
      <c r="AQ545" s="60">
        <v>761006419</v>
      </c>
      <c r="AR545" s="3">
        <v>119082</v>
      </c>
    </row>
    <row r="546" spans="1:44" x14ac:dyDescent="0.3">
      <c r="A546" s="60">
        <v>638000673</v>
      </c>
      <c r="B546" s="2" t="s">
        <v>602</v>
      </c>
      <c r="C546" s="18">
        <v>4</v>
      </c>
      <c r="D546" s="61">
        <v>74933</v>
      </c>
      <c r="AP546" s="2" t="s">
        <v>678</v>
      </c>
      <c r="AQ546" s="60">
        <v>460004597</v>
      </c>
      <c r="AR546" s="3">
        <v>103256</v>
      </c>
    </row>
    <row r="547" spans="1:44" x14ac:dyDescent="0.3">
      <c r="A547" s="60">
        <v>495005401</v>
      </c>
      <c r="B547" s="2" t="s">
        <v>603</v>
      </c>
      <c r="C547" s="18">
        <v>5</v>
      </c>
      <c r="D547" s="61">
        <v>80700</v>
      </c>
      <c r="AP547" s="2" t="s">
        <v>542</v>
      </c>
      <c r="AQ547" s="60">
        <v>122001647</v>
      </c>
      <c r="AR547" s="3">
        <v>93778</v>
      </c>
    </row>
    <row r="548" spans="1:44" x14ac:dyDescent="0.3">
      <c r="A548" s="60">
        <v>352008324</v>
      </c>
      <c r="B548" s="2" t="s">
        <v>604</v>
      </c>
      <c r="C548" s="18">
        <v>1</v>
      </c>
      <c r="D548" s="61">
        <v>46130</v>
      </c>
      <c r="AP548" s="2" t="s">
        <v>524</v>
      </c>
      <c r="AQ548" s="60">
        <v>202007824</v>
      </c>
      <c r="AR548" s="3">
        <v>57703</v>
      </c>
    </row>
    <row r="549" spans="1:44" x14ac:dyDescent="0.3">
      <c r="A549" s="60">
        <v>496009966</v>
      </c>
      <c r="B549" s="2" t="s">
        <v>605</v>
      </c>
      <c r="C549" s="18">
        <v>4</v>
      </c>
      <c r="D549" s="61">
        <v>43474</v>
      </c>
      <c r="AP549" s="2" t="s">
        <v>92</v>
      </c>
      <c r="AQ549" s="60">
        <v>325003476</v>
      </c>
      <c r="AR549" s="3">
        <v>119465</v>
      </c>
    </row>
    <row r="550" spans="1:44" x14ac:dyDescent="0.3">
      <c r="A550" s="60">
        <v>266004878</v>
      </c>
      <c r="B550" s="2" t="s">
        <v>606</v>
      </c>
      <c r="C550" s="18">
        <v>5</v>
      </c>
      <c r="D550" s="61">
        <v>97420</v>
      </c>
      <c r="AP550" s="2" t="s">
        <v>356</v>
      </c>
      <c r="AQ550" s="60">
        <v>892006096</v>
      </c>
      <c r="AR550" s="3">
        <v>65953</v>
      </c>
    </row>
    <row r="551" spans="1:44" x14ac:dyDescent="0.3">
      <c r="A551" s="60">
        <v>441002775</v>
      </c>
      <c r="B551" s="2" t="s">
        <v>607</v>
      </c>
      <c r="C551" s="18">
        <v>1</v>
      </c>
      <c r="D551" s="61">
        <v>105708</v>
      </c>
      <c r="AP551" s="2" t="s">
        <v>131</v>
      </c>
      <c r="AQ551" s="60">
        <v>950007489</v>
      </c>
      <c r="AR551" s="3">
        <v>110399</v>
      </c>
    </row>
    <row r="552" spans="1:44" x14ac:dyDescent="0.3">
      <c r="A552" s="60">
        <v>769008387</v>
      </c>
      <c r="B552" s="2" t="s">
        <v>608</v>
      </c>
      <c r="C552" s="18">
        <v>1</v>
      </c>
      <c r="D552" s="61">
        <v>55792</v>
      </c>
      <c r="AP552" s="2" t="s">
        <v>82</v>
      </c>
      <c r="AQ552" s="60">
        <v>851005747</v>
      </c>
      <c r="AR552" s="3">
        <v>106453</v>
      </c>
    </row>
    <row r="553" spans="1:44" x14ac:dyDescent="0.3">
      <c r="A553" s="60">
        <v>714007665</v>
      </c>
      <c r="B553" s="2" t="s">
        <v>609</v>
      </c>
      <c r="C553" s="18">
        <v>2</v>
      </c>
      <c r="D553" s="61">
        <v>115076</v>
      </c>
      <c r="AP553" s="2" t="s">
        <v>748</v>
      </c>
      <c r="AQ553" s="60">
        <v>971003702</v>
      </c>
      <c r="AR553" s="3">
        <v>60730</v>
      </c>
    </row>
    <row r="554" spans="1:44" x14ac:dyDescent="0.3">
      <c r="A554" s="60">
        <v>983006861</v>
      </c>
      <c r="B554" s="2" t="s">
        <v>610</v>
      </c>
      <c r="C554" s="18">
        <v>2</v>
      </c>
      <c r="D554" s="61">
        <v>83609</v>
      </c>
      <c r="AP554" s="2" t="s">
        <v>241</v>
      </c>
      <c r="AQ554" s="60">
        <v>724007373</v>
      </c>
      <c r="AR554" s="3">
        <v>104733</v>
      </c>
    </row>
    <row r="555" spans="1:44" x14ac:dyDescent="0.3">
      <c r="A555" s="60">
        <v>698004073</v>
      </c>
      <c r="B555" s="2" t="s">
        <v>611</v>
      </c>
      <c r="C555" s="18">
        <v>5</v>
      </c>
      <c r="D555" s="61">
        <v>46313</v>
      </c>
      <c r="AP555" s="2" t="s">
        <v>651</v>
      </c>
      <c r="AQ555" s="60">
        <v>319005440</v>
      </c>
      <c r="AR555" s="3">
        <v>71466</v>
      </c>
    </row>
    <row r="556" spans="1:44" x14ac:dyDescent="0.3">
      <c r="A556" s="60">
        <v>796005096</v>
      </c>
      <c r="B556" s="2" t="s">
        <v>612</v>
      </c>
      <c r="C556" s="18">
        <v>4</v>
      </c>
      <c r="D556" s="61">
        <v>108854</v>
      </c>
      <c r="AP556" s="2" t="s">
        <v>89</v>
      </c>
      <c r="AQ556" s="60">
        <v>252006271</v>
      </c>
      <c r="AR556" s="3">
        <v>75259</v>
      </c>
    </row>
    <row r="557" spans="1:44" x14ac:dyDescent="0.3">
      <c r="A557" s="60">
        <v>282005355</v>
      </c>
      <c r="B557" s="2" t="s">
        <v>613</v>
      </c>
      <c r="C557" s="18">
        <v>4</v>
      </c>
      <c r="D557" s="61">
        <v>94318</v>
      </c>
      <c r="AP557" s="2" t="s">
        <v>157</v>
      </c>
      <c r="AQ557" s="60">
        <v>370004802</v>
      </c>
      <c r="AR557" s="3">
        <v>96101</v>
      </c>
    </row>
    <row r="558" spans="1:44" x14ac:dyDescent="0.3">
      <c r="A558" s="60">
        <v>117003143</v>
      </c>
      <c r="B558" s="2" t="s">
        <v>614</v>
      </c>
      <c r="C558" s="18">
        <v>4</v>
      </c>
      <c r="D558" s="61">
        <v>78034</v>
      </c>
      <c r="AP558" s="2" t="s">
        <v>501</v>
      </c>
      <c r="AQ558" s="60">
        <v>795008732</v>
      </c>
      <c r="AR558" s="3">
        <v>117406</v>
      </c>
    </row>
    <row r="559" spans="1:44" x14ac:dyDescent="0.3">
      <c r="A559" s="60">
        <v>228002984</v>
      </c>
      <c r="B559" s="2" t="s">
        <v>615</v>
      </c>
      <c r="C559" s="18">
        <v>4</v>
      </c>
      <c r="D559" s="61">
        <v>121631</v>
      </c>
      <c r="AP559" s="2" t="s">
        <v>690</v>
      </c>
      <c r="AQ559" s="60">
        <v>198002803</v>
      </c>
      <c r="AR559" s="3">
        <v>67772</v>
      </c>
    </row>
    <row r="560" spans="1:44" x14ac:dyDescent="0.3">
      <c r="A560" s="60">
        <v>327009087</v>
      </c>
      <c r="B560" s="2" t="s">
        <v>616</v>
      </c>
      <c r="C560" s="18">
        <v>2</v>
      </c>
      <c r="D560" s="61">
        <v>53834</v>
      </c>
      <c r="AP560" s="2" t="s">
        <v>271</v>
      </c>
      <c r="AQ560" s="60">
        <v>375002017</v>
      </c>
      <c r="AR560" s="3">
        <v>55397</v>
      </c>
    </row>
    <row r="561" spans="1:54" x14ac:dyDescent="0.3">
      <c r="A561" s="60">
        <v>534008319</v>
      </c>
      <c r="B561" s="2" t="s">
        <v>617</v>
      </c>
      <c r="C561" s="18">
        <v>2</v>
      </c>
      <c r="D561" s="61">
        <v>119223</v>
      </c>
      <c r="AP561" s="2" t="s">
        <v>124</v>
      </c>
      <c r="AQ561" s="60">
        <v>560007725</v>
      </c>
      <c r="AR561" s="3">
        <v>82217</v>
      </c>
    </row>
    <row r="562" spans="1:54" x14ac:dyDescent="0.3">
      <c r="A562" s="60">
        <v>582001567</v>
      </c>
      <c r="B562" s="2" t="s">
        <v>618</v>
      </c>
      <c r="C562" s="18">
        <v>4</v>
      </c>
      <c r="D562" s="61">
        <v>86756</v>
      </c>
      <c r="AP562" s="2" t="s">
        <v>166</v>
      </c>
      <c r="AQ562" s="60">
        <v>478001789</v>
      </c>
      <c r="AR562" s="3">
        <v>105911</v>
      </c>
    </row>
    <row r="563" spans="1:54" x14ac:dyDescent="0.3">
      <c r="A563" s="60">
        <v>782001758</v>
      </c>
      <c r="B563" s="2" t="s">
        <v>619</v>
      </c>
      <c r="C563" s="18">
        <v>4</v>
      </c>
      <c r="D563" s="61">
        <v>74412</v>
      </c>
      <c r="AP563" s="2" t="s">
        <v>650</v>
      </c>
      <c r="AQ563" s="60">
        <v>848001331</v>
      </c>
      <c r="AR563" s="3">
        <v>110697</v>
      </c>
    </row>
    <row r="564" spans="1:54" x14ac:dyDescent="0.3">
      <c r="A564" s="60">
        <v>169006248</v>
      </c>
      <c r="B564" s="2" t="s">
        <v>620</v>
      </c>
      <c r="C564" s="18">
        <v>1</v>
      </c>
      <c r="D564" s="61">
        <v>79867</v>
      </c>
      <c r="AP564" s="2" t="s">
        <v>382</v>
      </c>
      <c r="AQ564" s="60">
        <v>483002035</v>
      </c>
      <c r="AR564" s="3">
        <v>74514</v>
      </c>
    </row>
    <row r="565" spans="1:54" x14ac:dyDescent="0.3">
      <c r="A565" s="60">
        <v>382005618</v>
      </c>
      <c r="B565" s="2" t="s">
        <v>621</v>
      </c>
      <c r="C565" s="18">
        <v>5</v>
      </c>
      <c r="D565" s="61">
        <v>84524</v>
      </c>
      <c r="AP565" s="2" t="s">
        <v>70</v>
      </c>
      <c r="AQ565" s="60">
        <v>539008717</v>
      </c>
      <c r="AR565" s="3">
        <v>61443</v>
      </c>
    </row>
    <row r="566" spans="1:54" x14ac:dyDescent="0.3">
      <c r="A566" s="60">
        <v>582008533</v>
      </c>
      <c r="B566" s="2" t="s">
        <v>622</v>
      </c>
      <c r="C566" s="18">
        <v>2</v>
      </c>
      <c r="D566" s="61">
        <v>107090</v>
      </c>
      <c r="AP566" s="2" t="s">
        <v>20</v>
      </c>
      <c r="AQ566" s="60">
        <v>749007626</v>
      </c>
      <c r="AR566" s="3">
        <v>115421</v>
      </c>
    </row>
    <row r="567" spans="1:54" x14ac:dyDescent="0.3">
      <c r="A567" s="60">
        <v>186000986</v>
      </c>
      <c r="B567" s="2" t="s">
        <v>624</v>
      </c>
      <c r="C567" s="18">
        <v>1</v>
      </c>
      <c r="D567" s="61">
        <v>61979</v>
      </c>
      <c r="AP567" s="2" t="s">
        <v>244</v>
      </c>
      <c r="AQ567" s="60">
        <v>498006769</v>
      </c>
      <c r="AR567" s="3">
        <v>84899</v>
      </c>
    </row>
    <row r="568" spans="1:54" x14ac:dyDescent="0.3">
      <c r="A568" s="60">
        <v>854008717</v>
      </c>
      <c r="B568" s="2" t="s">
        <v>625</v>
      </c>
      <c r="C568" s="18">
        <v>1</v>
      </c>
      <c r="D568" s="61">
        <v>110448</v>
      </c>
      <c r="AP568" s="2" t="s">
        <v>196</v>
      </c>
      <c r="AQ568" s="60">
        <v>746005110</v>
      </c>
      <c r="AR568" s="3">
        <v>100478</v>
      </c>
    </row>
    <row r="569" spans="1:54" x14ac:dyDescent="0.3">
      <c r="A569" s="60">
        <v>258005059</v>
      </c>
      <c r="B569" s="2" t="s">
        <v>626</v>
      </c>
      <c r="C569" s="18">
        <v>4</v>
      </c>
      <c r="D569" s="61">
        <v>101758</v>
      </c>
      <c r="AP569" s="2" t="s">
        <v>405</v>
      </c>
      <c r="AQ569" s="60">
        <v>517006295</v>
      </c>
      <c r="AR569" s="3">
        <v>75401</v>
      </c>
    </row>
    <row r="570" spans="1:54" x14ac:dyDescent="0.3">
      <c r="A570" s="60">
        <v>411001893</v>
      </c>
      <c r="B570" s="2" t="s">
        <v>627</v>
      </c>
      <c r="C570" s="18">
        <v>1</v>
      </c>
      <c r="D570" s="61">
        <v>98770</v>
      </c>
      <c r="AP570" s="2" t="s">
        <v>438</v>
      </c>
      <c r="AQ570" s="60">
        <v>237007469</v>
      </c>
      <c r="AR570" s="3">
        <v>60489</v>
      </c>
    </row>
    <row r="571" spans="1:54" x14ac:dyDescent="0.3">
      <c r="A571" s="60">
        <v>445009708</v>
      </c>
      <c r="B571" s="2" t="s">
        <v>628</v>
      </c>
      <c r="C571" s="18">
        <v>4</v>
      </c>
      <c r="D571" s="61">
        <v>100248</v>
      </c>
      <c r="AP571" s="2" t="s">
        <v>60</v>
      </c>
      <c r="AQ571" s="60">
        <v>721006304</v>
      </c>
      <c r="AR571" s="3">
        <v>74666</v>
      </c>
    </row>
    <row r="572" spans="1:54" x14ac:dyDescent="0.3">
      <c r="A572" s="60">
        <v>812007524</v>
      </c>
      <c r="B572" s="2" t="s">
        <v>629</v>
      </c>
      <c r="C572" s="18">
        <v>4</v>
      </c>
      <c r="D572" s="61">
        <v>68370</v>
      </c>
      <c r="AP572" s="2" t="s">
        <v>188</v>
      </c>
      <c r="AQ572" s="60">
        <v>986005541</v>
      </c>
      <c r="AR572" s="3">
        <v>46993</v>
      </c>
      <c r="AV572" s="62"/>
      <c r="AW572" s="117"/>
    </row>
    <row r="573" spans="1:54" x14ac:dyDescent="0.3">
      <c r="A573" s="60">
        <v>287007580</v>
      </c>
      <c r="B573" s="2" t="s">
        <v>630</v>
      </c>
      <c r="C573" s="18">
        <v>4</v>
      </c>
      <c r="D573" s="61">
        <v>52504</v>
      </c>
      <c r="AP573" s="2" t="s">
        <v>707</v>
      </c>
      <c r="AQ573" s="60">
        <v>875008181</v>
      </c>
      <c r="AR573" s="3">
        <v>120355</v>
      </c>
      <c r="AT573" s="62"/>
      <c r="AV573" s="62"/>
      <c r="AW573" s="117"/>
      <c r="AY573" s="62"/>
    </row>
    <row r="574" spans="1:54" x14ac:dyDescent="0.3">
      <c r="A574" s="60">
        <v>169000210</v>
      </c>
      <c r="B574" s="2" t="s">
        <v>631</v>
      </c>
      <c r="C574" s="18">
        <v>5</v>
      </c>
      <c r="D574" s="61">
        <v>47140</v>
      </c>
      <c r="AP574" s="2" t="s">
        <v>209</v>
      </c>
      <c r="AQ574" s="60">
        <v>895004663</v>
      </c>
      <c r="AR574" s="3">
        <v>59013</v>
      </c>
      <c r="AT574" s="62"/>
      <c r="AV574" s="62"/>
      <c r="AW574" s="117"/>
      <c r="AY574" s="62"/>
    </row>
    <row r="575" spans="1:54" x14ac:dyDescent="0.3">
      <c r="A575" s="60">
        <v>626007977</v>
      </c>
      <c r="B575" s="2" t="s">
        <v>632</v>
      </c>
      <c r="C575" s="18">
        <v>3</v>
      </c>
      <c r="D575" s="61">
        <v>100874</v>
      </c>
      <c r="AP575" s="2" t="s">
        <v>497</v>
      </c>
      <c r="AQ575" s="60">
        <v>789001812</v>
      </c>
      <c r="AR575" s="3">
        <v>122122</v>
      </c>
      <c r="AT575" s="62"/>
      <c r="AV575" s="62"/>
      <c r="AW575" s="117"/>
      <c r="AY575" s="62"/>
    </row>
    <row r="576" spans="1:54" x14ac:dyDescent="0.3">
      <c r="A576" s="60">
        <v>436001777</v>
      </c>
      <c r="B576" s="2" t="s">
        <v>633</v>
      </c>
      <c r="C576" s="18">
        <v>2</v>
      </c>
      <c r="D576" s="61">
        <v>59380</v>
      </c>
      <c r="AP576" s="2" t="s">
        <v>587</v>
      </c>
      <c r="AQ576" s="60">
        <v>846006696</v>
      </c>
      <c r="AR576" s="3">
        <v>108616</v>
      </c>
      <c r="AT576" s="62"/>
      <c r="AV576" s="62"/>
      <c r="AW576" s="117"/>
      <c r="AY576" s="62"/>
      <c r="AZ576" s="62"/>
      <c r="BA576" s="62"/>
      <c r="BB576" s="62"/>
    </row>
    <row r="577" spans="1:49" s="62" customFormat="1" x14ac:dyDescent="0.3">
      <c r="A577" s="60">
        <v>567002033</v>
      </c>
      <c r="B577" s="2" t="s">
        <v>634</v>
      </c>
      <c r="C577" s="18">
        <v>2</v>
      </c>
      <c r="D577" s="61">
        <v>59840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AP577" s="2" t="s">
        <v>350</v>
      </c>
      <c r="AQ577" s="60">
        <v>639007014</v>
      </c>
      <c r="AR577" s="3">
        <v>104197</v>
      </c>
      <c r="AS577" s="38"/>
      <c r="AW577" s="117"/>
    </row>
    <row r="578" spans="1:49" s="62" customFormat="1" x14ac:dyDescent="0.3">
      <c r="A578" s="60">
        <v>158006093</v>
      </c>
      <c r="B578" s="2" t="s">
        <v>635</v>
      </c>
      <c r="C578" s="18">
        <v>3</v>
      </c>
      <c r="D578" s="61">
        <v>73326</v>
      </c>
      <c r="AP578" s="2" t="s">
        <v>345</v>
      </c>
      <c r="AQ578" s="60">
        <v>631008003</v>
      </c>
      <c r="AR578" s="3">
        <v>119949</v>
      </c>
      <c r="AS578" s="38"/>
      <c r="AW578" s="117"/>
    </row>
    <row r="579" spans="1:49" s="62" customFormat="1" x14ac:dyDescent="0.3">
      <c r="A579" s="60">
        <v>826006627</v>
      </c>
      <c r="B579" s="2" t="s">
        <v>636</v>
      </c>
      <c r="C579" s="18">
        <v>2</v>
      </c>
      <c r="D579" s="61">
        <v>111686</v>
      </c>
      <c r="AP579" s="2" t="s">
        <v>80</v>
      </c>
      <c r="AQ579" s="60">
        <v>526005485</v>
      </c>
      <c r="AR579" s="3">
        <v>124698</v>
      </c>
      <c r="AS579" s="38"/>
      <c r="AW579" s="117"/>
    </row>
    <row r="580" spans="1:49" s="62" customFormat="1" x14ac:dyDescent="0.3">
      <c r="A580" s="60">
        <v>125009987</v>
      </c>
      <c r="B580" s="2" t="s">
        <v>637</v>
      </c>
      <c r="C580" s="18">
        <v>2</v>
      </c>
      <c r="D580" s="61">
        <v>118791</v>
      </c>
      <c r="AP580" s="2" t="s">
        <v>191</v>
      </c>
      <c r="AQ580" s="60">
        <v>187004424</v>
      </c>
      <c r="AR580" s="3">
        <v>103347</v>
      </c>
      <c r="AS580" s="38"/>
      <c r="AW580" s="117"/>
    </row>
    <row r="581" spans="1:49" s="62" customFormat="1" x14ac:dyDescent="0.3">
      <c r="A581" s="60">
        <v>779004027</v>
      </c>
      <c r="B581" s="2" t="s">
        <v>638</v>
      </c>
      <c r="C581" s="18">
        <v>5</v>
      </c>
      <c r="D581" s="61">
        <v>55164</v>
      </c>
      <c r="AP581" s="2" t="s">
        <v>389</v>
      </c>
      <c r="AQ581" s="60">
        <v>871005289</v>
      </c>
      <c r="AR581" s="3">
        <v>111408</v>
      </c>
      <c r="AS581" s="38"/>
      <c r="AW581" s="117"/>
    </row>
    <row r="582" spans="1:49" s="62" customFormat="1" x14ac:dyDescent="0.3">
      <c r="A582" s="60">
        <v>989007527</v>
      </c>
      <c r="B582" s="2" t="s">
        <v>639</v>
      </c>
      <c r="C582" s="18">
        <v>5</v>
      </c>
      <c r="D582" s="61">
        <v>51435</v>
      </c>
      <c r="AP582" s="2" t="s">
        <v>23</v>
      </c>
      <c r="AQ582" s="60">
        <v>350007898</v>
      </c>
      <c r="AR582" s="3">
        <v>115547</v>
      </c>
      <c r="AS582" s="38"/>
      <c r="AW582" s="117"/>
    </row>
    <row r="583" spans="1:49" s="62" customFormat="1" x14ac:dyDescent="0.3">
      <c r="A583" s="60">
        <v>844001465</v>
      </c>
      <c r="B583" s="2" t="s">
        <v>640</v>
      </c>
      <c r="C583" s="18">
        <v>2</v>
      </c>
      <c r="D583" s="61">
        <v>97490</v>
      </c>
      <c r="AP583" s="2" t="s">
        <v>404</v>
      </c>
      <c r="AQ583" s="60">
        <v>635009263</v>
      </c>
      <c r="AR583" s="3">
        <v>125069</v>
      </c>
      <c r="AS583" s="38"/>
      <c r="AW583" s="117"/>
    </row>
    <row r="584" spans="1:49" s="62" customFormat="1" x14ac:dyDescent="0.3">
      <c r="A584" s="60">
        <v>633008361</v>
      </c>
      <c r="B584" s="2" t="s">
        <v>641</v>
      </c>
      <c r="C584" s="18">
        <v>5</v>
      </c>
      <c r="D584" s="61">
        <v>107099</v>
      </c>
      <c r="AP584" s="2" t="s">
        <v>804</v>
      </c>
      <c r="AQ584" s="60">
        <v>492001568</v>
      </c>
      <c r="AR584" s="3">
        <v>49138</v>
      </c>
      <c r="AS584" s="38"/>
      <c r="AW584" s="117"/>
    </row>
    <row r="585" spans="1:49" s="62" customFormat="1" x14ac:dyDescent="0.3">
      <c r="A585" s="60">
        <v>848005364</v>
      </c>
      <c r="B585" s="2" t="s">
        <v>642</v>
      </c>
      <c r="C585" s="18">
        <v>4</v>
      </c>
      <c r="D585" s="61">
        <v>69464</v>
      </c>
      <c r="AP585" s="2" t="s">
        <v>616</v>
      </c>
      <c r="AQ585" s="60">
        <v>327009087</v>
      </c>
      <c r="AR585" s="3">
        <v>53834</v>
      </c>
      <c r="AS585" s="38"/>
      <c r="AW585" s="117"/>
    </row>
    <row r="586" spans="1:49" s="62" customFormat="1" x14ac:dyDescent="0.3">
      <c r="A586" s="60">
        <v>571005026</v>
      </c>
      <c r="B586" s="2" t="s">
        <v>643</v>
      </c>
      <c r="C586" s="18">
        <v>1</v>
      </c>
      <c r="D586" s="61">
        <v>84796</v>
      </c>
      <c r="AP586" s="2" t="s">
        <v>759</v>
      </c>
      <c r="AQ586" s="60">
        <v>972003041</v>
      </c>
      <c r="AR586" s="3">
        <v>107900</v>
      </c>
      <c r="AS586" s="38"/>
      <c r="AW586" s="117"/>
    </row>
    <row r="587" spans="1:49" s="62" customFormat="1" x14ac:dyDescent="0.3">
      <c r="A587" s="60">
        <v>429007210</v>
      </c>
      <c r="B587" s="2" t="s">
        <v>644</v>
      </c>
      <c r="C587" s="18">
        <v>3</v>
      </c>
      <c r="D587" s="61">
        <v>111472</v>
      </c>
      <c r="AP587" s="2" t="s">
        <v>473</v>
      </c>
      <c r="AQ587" s="60">
        <v>420001161</v>
      </c>
      <c r="AR587" s="3">
        <v>62768</v>
      </c>
      <c r="AS587" s="38"/>
      <c r="AW587" s="117"/>
    </row>
    <row r="588" spans="1:49" s="62" customFormat="1" x14ac:dyDescent="0.3">
      <c r="A588" s="60">
        <v>466003510</v>
      </c>
      <c r="B588" s="2" t="s">
        <v>645</v>
      </c>
      <c r="C588" s="18">
        <v>3</v>
      </c>
      <c r="D588" s="61">
        <v>43558</v>
      </c>
      <c r="AP588" s="2" t="s">
        <v>412</v>
      </c>
      <c r="AQ588" s="60">
        <v>161000365</v>
      </c>
      <c r="AR588" s="3">
        <v>61223</v>
      </c>
      <c r="AS588" s="38"/>
      <c r="AW588" s="117"/>
    </row>
    <row r="589" spans="1:49" s="62" customFormat="1" x14ac:dyDescent="0.3">
      <c r="A589" s="60">
        <v>395008542</v>
      </c>
      <c r="B589" s="2" t="s">
        <v>646</v>
      </c>
      <c r="C589" s="18">
        <v>4</v>
      </c>
      <c r="D589" s="61">
        <v>122616</v>
      </c>
      <c r="AP589" s="2" t="s">
        <v>192</v>
      </c>
      <c r="AQ589" s="60">
        <v>572007380</v>
      </c>
      <c r="AR589" s="3">
        <v>118046</v>
      </c>
      <c r="AS589" s="38"/>
      <c r="AW589" s="117"/>
    </row>
    <row r="590" spans="1:49" s="62" customFormat="1" x14ac:dyDescent="0.3">
      <c r="A590" s="60">
        <v>459000100</v>
      </c>
      <c r="B590" s="2" t="s">
        <v>647</v>
      </c>
      <c r="C590" s="18">
        <v>5</v>
      </c>
      <c r="D590" s="61">
        <v>72880</v>
      </c>
      <c r="AP590" s="2" t="s">
        <v>111</v>
      </c>
      <c r="AQ590" s="60">
        <v>564006807</v>
      </c>
      <c r="AR590" s="3">
        <v>62211</v>
      </c>
      <c r="AS590" s="38"/>
      <c r="AW590" s="117"/>
    </row>
    <row r="591" spans="1:49" s="62" customFormat="1" x14ac:dyDescent="0.3">
      <c r="A591" s="60">
        <v>320000533</v>
      </c>
      <c r="B591" s="2" t="s">
        <v>648</v>
      </c>
      <c r="C591" s="18">
        <v>5</v>
      </c>
      <c r="D591" s="61">
        <v>44395</v>
      </c>
      <c r="AP591" s="2" t="s">
        <v>653</v>
      </c>
      <c r="AQ591" s="60">
        <v>849008734</v>
      </c>
      <c r="AR591" s="3">
        <v>76713</v>
      </c>
      <c r="AS591" s="38"/>
      <c r="AW591" s="117"/>
    </row>
    <row r="592" spans="1:49" s="62" customFormat="1" x14ac:dyDescent="0.3">
      <c r="A592" s="60">
        <v>292006373</v>
      </c>
      <c r="B592" s="2" t="s">
        <v>649</v>
      </c>
      <c r="C592" s="18">
        <v>5</v>
      </c>
      <c r="D592" s="61">
        <v>46803</v>
      </c>
      <c r="AP592" s="2" t="s">
        <v>628</v>
      </c>
      <c r="AQ592" s="60">
        <v>445009708</v>
      </c>
      <c r="AR592" s="3">
        <v>100248</v>
      </c>
      <c r="AS592" s="38"/>
      <c r="AW592" s="117"/>
    </row>
    <row r="593" spans="1:49" s="62" customFormat="1" x14ac:dyDescent="0.3">
      <c r="A593" s="60">
        <v>848001331</v>
      </c>
      <c r="B593" s="2" t="s">
        <v>650</v>
      </c>
      <c r="C593" s="18">
        <v>2</v>
      </c>
      <c r="D593" s="61">
        <v>110697</v>
      </c>
      <c r="AP593" s="2" t="s">
        <v>610</v>
      </c>
      <c r="AQ593" s="60">
        <v>983006861</v>
      </c>
      <c r="AR593" s="3">
        <v>83609</v>
      </c>
      <c r="AS593" s="38"/>
      <c r="AW593" s="117"/>
    </row>
    <row r="594" spans="1:49" s="62" customFormat="1" x14ac:dyDescent="0.3">
      <c r="A594" s="60">
        <v>319005440</v>
      </c>
      <c r="B594" s="2" t="s">
        <v>651</v>
      </c>
      <c r="C594" s="18">
        <v>5</v>
      </c>
      <c r="D594" s="61">
        <v>71466</v>
      </c>
      <c r="AP594" s="2" t="s">
        <v>195</v>
      </c>
      <c r="AQ594" s="60">
        <v>526005092</v>
      </c>
      <c r="AR594" s="3">
        <v>93380</v>
      </c>
      <c r="AS594" s="38"/>
      <c r="AW594" s="117"/>
    </row>
    <row r="595" spans="1:49" s="62" customFormat="1" x14ac:dyDescent="0.3">
      <c r="A595" s="60">
        <v>818000233</v>
      </c>
      <c r="B595" s="2" t="s">
        <v>652</v>
      </c>
      <c r="C595" s="18">
        <v>4</v>
      </c>
      <c r="D595" s="61">
        <v>51250</v>
      </c>
      <c r="AP595" s="2" t="s">
        <v>786</v>
      </c>
      <c r="AQ595" s="60">
        <v>828008767</v>
      </c>
      <c r="AR595" s="3">
        <v>100635</v>
      </c>
      <c r="AS595" s="38"/>
      <c r="AW595" s="117"/>
    </row>
    <row r="596" spans="1:49" s="62" customFormat="1" x14ac:dyDescent="0.3">
      <c r="A596" s="60">
        <v>849008734</v>
      </c>
      <c r="B596" s="2" t="s">
        <v>653</v>
      </c>
      <c r="C596" s="18">
        <v>3</v>
      </c>
      <c r="D596" s="61">
        <v>76713</v>
      </c>
      <c r="AP596" s="2" t="s">
        <v>88</v>
      </c>
      <c r="AQ596" s="60">
        <v>756005963</v>
      </c>
      <c r="AR596" s="3">
        <v>115255</v>
      </c>
      <c r="AS596" s="38"/>
      <c r="AW596" s="117"/>
    </row>
    <row r="597" spans="1:49" s="62" customFormat="1" x14ac:dyDescent="0.3">
      <c r="A597" s="60">
        <v>789002601</v>
      </c>
      <c r="B597" s="2" t="s">
        <v>654</v>
      </c>
      <c r="C597" s="18">
        <v>3</v>
      </c>
      <c r="D597" s="61">
        <v>70171</v>
      </c>
      <c r="AP597" s="2" t="s">
        <v>515</v>
      </c>
      <c r="AQ597" s="60">
        <v>240008346</v>
      </c>
      <c r="AR597" s="3">
        <v>51784</v>
      </c>
      <c r="AS597" s="38"/>
      <c r="AW597" s="117"/>
    </row>
    <row r="598" spans="1:49" s="62" customFormat="1" x14ac:dyDescent="0.3">
      <c r="A598" s="60">
        <v>326009737</v>
      </c>
      <c r="B598" s="2" t="s">
        <v>655</v>
      </c>
      <c r="C598" s="18">
        <v>3</v>
      </c>
      <c r="D598" s="61">
        <v>97105</v>
      </c>
      <c r="AP598" s="2" t="s">
        <v>530</v>
      </c>
      <c r="AQ598" s="60">
        <v>278009982</v>
      </c>
      <c r="AR598" s="3">
        <v>124722</v>
      </c>
      <c r="AS598" s="38"/>
      <c r="AW598" s="117"/>
    </row>
    <row r="599" spans="1:49" s="62" customFormat="1" x14ac:dyDescent="0.3">
      <c r="A599" s="60">
        <v>619009656</v>
      </c>
      <c r="B599" s="2" t="s">
        <v>656</v>
      </c>
      <c r="C599" s="18">
        <v>5</v>
      </c>
      <c r="D599" s="61">
        <v>79550</v>
      </c>
      <c r="AP599" s="2" t="s">
        <v>535</v>
      </c>
      <c r="AQ599" s="60">
        <v>443001998</v>
      </c>
      <c r="AR599" s="3">
        <v>46368</v>
      </c>
      <c r="AS599" s="38"/>
      <c r="AW599" s="117"/>
    </row>
    <row r="600" spans="1:49" s="62" customFormat="1" x14ac:dyDescent="0.3">
      <c r="A600" s="60">
        <v>863009097</v>
      </c>
      <c r="B600" s="2" t="s">
        <v>657</v>
      </c>
      <c r="C600" s="18">
        <v>3</v>
      </c>
      <c r="D600" s="61">
        <v>85241</v>
      </c>
      <c r="AP600" s="2" t="s">
        <v>125</v>
      </c>
      <c r="AQ600" s="60">
        <v>429004495</v>
      </c>
      <c r="AR600" s="3">
        <v>95620</v>
      </c>
      <c r="AS600" s="38"/>
      <c r="AW600" s="117"/>
    </row>
    <row r="601" spans="1:49" s="62" customFormat="1" x14ac:dyDescent="0.3">
      <c r="A601" s="60">
        <v>437000743</v>
      </c>
      <c r="B601" s="2" t="s">
        <v>658</v>
      </c>
      <c r="C601" s="18">
        <v>4</v>
      </c>
      <c r="D601" s="61">
        <v>102721</v>
      </c>
      <c r="AP601" s="2" t="s">
        <v>97</v>
      </c>
      <c r="AQ601" s="60">
        <v>489002789</v>
      </c>
      <c r="AR601" s="3">
        <v>109822</v>
      </c>
      <c r="AS601" s="38"/>
      <c r="AW601" s="117"/>
    </row>
    <row r="602" spans="1:49" s="62" customFormat="1" x14ac:dyDescent="0.3">
      <c r="A602" s="60">
        <v>430003074</v>
      </c>
      <c r="B602" s="2" t="s">
        <v>659</v>
      </c>
      <c r="C602" s="18">
        <v>4</v>
      </c>
      <c r="D602" s="61">
        <v>60764</v>
      </c>
      <c r="AP602" s="2" t="s">
        <v>279</v>
      </c>
      <c r="AQ602" s="60">
        <v>562006290</v>
      </c>
      <c r="AR602" s="3">
        <v>89796</v>
      </c>
      <c r="AS602" s="38"/>
      <c r="AW602" s="117"/>
    </row>
    <row r="603" spans="1:49" s="62" customFormat="1" x14ac:dyDescent="0.3">
      <c r="A603" s="60">
        <v>652007464</v>
      </c>
      <c r="B603" s="2" t="s">
        <v>660</v>
      </c>
      <c r="C603" s="18">
        <v>5</v>
      </c>
      <c r="D603" s="61">
        <v>110815</v>
      </c>
      <c r="AP603" s="2" t="s">
        <v>332</v>
      </c>
      <c r="AQ603" s="60">
        <v>226008178</v>
      </c>
      <c r="AR603" s="3">
        <v>108890</v>
      </c>
      <c r="AS603" s="38"/>
      <c r="AW603" s="117"/>
    </row>
    <row r="604" spans="1:49" s="62" customFormat="1" x14ac:dyDescent="0.3">
      <c r="A604" s="60">
        <v>436004606</v>
      </c>
      <c r="B604" s="2" t="s">
        <v>661</v>
      </c>
      <c r="C604" s="18">
        <v>3</v>
      </c>
      <c r="D604" s="61">
        <v>100072</v>
      </c>
      <c r="AP604" s="2" t="s">
        <v>735</v>
      </c>
      <c r="AQ604" s="60">
        <v>689002191</v>
      </c>
      <c r="AR604" s="3">
        <v>80964</v>
      </c>
      <c r="AS604" s="38"/>
      <c r="AW604" s="117"/>
    </row>
    <row r="605" spans="1:49" s="62" customFormat="1" x14ac:dyDescent="0.3">
      <c r="A605" s="60">
        <v>906006664</v>
      </c>
      <c r="B605" s="2" t="s">
        <v>662</v>
      </c>
      <c r="C605" s="18">
        <v>2</v>
      </c>
      <c r="D605" s="61">
        <v>54619</v>
      </c>
      <c r="AP605" s="2" t="s">
        <v>774</v>
      </c>
      <c r="AQ605" s="60">
        <v>859001428</v>
      </c>
      <c r="AR605" s="3">
        <v>74122</v>
      </c>
      <c r="AS605" s="38"/>
      <c r="AW605" s="117"/>
    </row>
    <row r="606" spans="1:49" s="62" customFormat="1" x14ac:dyDescent="0.3">
      <c r="A606" s="60">
        <v>358007304</v>
      </c>
      <c r="B606" s="2" t="s">
        <v>663</v>
      </c>
      <c r="C606" s="18">
        <v>4</v>
      </c>
      <c r="D606" s="61">
        <v>65878</v>
      </c>
      <c r="AP606" s="2" t="s">
        <v>297</v>
      </c>
      <c r="AQ606" s="60">
        <v>997000797</v>
      </c>
      <c r="AR606" s="3">
        <v>99718</v>
      </c>
      <c r="AS606" s="38"/>
      <c r="AW606" s="117"/>
    </row>
    <row r="607" spans="1:49" s="62" customFormat="1" x14ac:dyDescent="0.3">
      <c r="A607" s="60">
        <v>509003201</v>
      </c>
      <c r="B607" s="2" t="s">
        <v>664</v>
      </c>
      <c r="C607" s="18">
        <v>5</v>
      </c>
      <c r="D607" s="61">
        <v>79913</v>
      </c>
      <c r="AP607" s="2" t="s">
        <v>662</v>
      </c>
      <c r="AQ607" s="60">
        <v>906006664</v>
      </c>
      <c r="AR607" s="3">
        <v>54619</v>
      </c>
      <c r="AS607" s="38"/>
      <c r="AW607" s="117"/>
    </row>
    <row r="608" spans="1:49" s="62" customFormat="1" x14ac:dyDescent="0.3">
      <c r="A608" s="60">
        <v>583005788</v>
      </c>
      <c r="B608" s="2" t="s">
        <v>665</v>
      </c>
      <c r="C608" s="18">
        <v>1</v>
      </c>
      <c r="D608" s="61">
        <v>54791</v>
      </c>
      <c r="AP608" s="2" t="s">
        <v>161</v>
      </c>
      <c r="AQ608" s="60">
        <v>920007636</v>
      </c>
      <c r="AR608" s="3">
        <v>121677</v>
      </c>
      <c r="AS608" s="38"/>
      <c r="AW608" s="117"/>
    </row>
    <row r="609" spans="1:49" s="62" customFormat="1" x14ac:dyDescent="0.3">
      <c r="A609" s="60">
        <v>288002134</v>
      </c>
      <c r="B609" s="2" t="s">
        <v>666</v>
      </c>
      <c r="C609" s="18">
        <v>2</v>
      </c>
      <c r="D609" s="61">
        <v>78162</v>
      </c>
      <c r="AP609" s="2" t="s">
        <v>275</v>
      </c>
      <c r="AQ609" s="60">
        <v>935000539</v>
      </c>
      <c r="AR609" s="3">
        <v>80600</v>
      </c>
      <c r="AS609" s="38"/>
      <c r="AW609" s="117"/>
    </row>
    <row r="610" spans="1:49" s="62" customFormat="1" x14ac:dyDescent="0.3">
      <c r="A610" s="60">
        <v>763007682</v>
      </c>
      <c r="B610" s="2" t="s">
        <v>667</v>
      </c>
      <c r="C610" s="18">
        <v>1</v>
      </c>
      <c r="D610" s="61">
        <v>43461</v>
      </c>
      <c r="AP610" s="2" t="s">
        <v>378</v>
      </c>
      <c r="AQ610" s="60">
        <v>185008808</v>
      </c>
      <c r="AR610" s="3">
        <v>117677</v>
      </c>
      <c r="AS610" s="38"/>
      <c r="AW610" s="117"/>
    </row>
    <row r="611" spans="1:49" s="62" customFormat="1" x14ac:dyDescent="0.3">
      <c r="A611" s="60">
        <v>859006135</v>
      </c>
      <c r="B611" s="2" t="s">
        <v>668</v>
      </c>
      <c r="C611" s="18">
        <v>3</v>
      </c>
      <c r="D611" s="61">
        <v>65258</v>
      </c>
      <c r="AP611" s="2" t="s">
        <v>790</v>
      </c>
      <c r="AQ611" s="60">
        <v>855000539</v>
      </c>
      <c r="AR611" s="3">
        <v>86894</v>
      </c>
      <c r="AS611" s="38"/>
      <c r="AW611" s="117"/>
    </row>
    <row r="612" spans="1:49" s="62" customFormat="1" x14ac:dyDescent="0.3">
      <c r="A612" s="60">
        <v>184002521</v>
      </c>
      <c r="B612" s="2" t="s">
        <v>669</v>
      </c>
      <c r="C612" s="18">
        <v>4</v>
      </c>
      <c r="D612" s="61">
        <v>78245</v>
      </c>
      <c r="AP612" s="2" t="s">
        <v>110</v>
      </c>
      <c r="AQ612" s="60">
        <v>383002370</v>
      </c>
      <c r="AR612" s="3">
        <v>101108</v>
      </c>
      <c r="AS612" s="38"/>
      <c r="AW612" s="117"/>
    </row>
    <row r="613" spans="1:49" s="62" customFormat="1" x14ac:dyDescent="0.3">
      <c r="A613" s="60">
        <v>248002530</v>
      </c>
      <c r="B613" s="2" t="s">
        <v>670</v>
      </c>
      <c r="C613" s="18">
        <v>1</v>
      </c>
      <c r="D613" s="61">
        <v>77028</v>
      </c>
      <c r="AP613" s="2" t="s">
        <v>357</v>
      </c>
      <c r="AQ613" s="60">
        <v>246001186</v>
      </c>
      <c r="AR613" s="3">
        <v>84936</v>
      </c>
      <c r="AS613" s="38"/>
      <c r="AW613" s="117"/>
    </row>
    <row r="614" spans="1:49" s="62" customFormat="1" x14ac:dyDescent="0.3">
      <c r="A614" s="60">
        <v>754007607</v>
      </c>
      <c r="B614" s="2" t="s">
        <v>671</v>
      </c>
      <c r="C614" s="18">
        <v>1</v>
      </c>
      <c r="D614" s="61">
        <v>66268</v>
      </c>
      <c r="AP614" s="2" t="s">
        <v>479</v>
      </c>
      <c r="AQ614" s="60">
        <v>477005071</v>
      </c>
      <c r="AR614" s="3">
        <v>70301</v>
      </c>
      <c r="AS614" s="38"/>
      <c r="AW614" s="117"/>
    </row>
    <row r="615" spans="1:49" s="62" customFormat="1" x14ac:dyDescent="0.3">
      <c r="A615" s="60">
        <v>250003171</v>
      </c>
      <c r="B615" s="2" t="s">
        <v>672</v>
      </c>
      <c r="C615" s="18">
        <v>2</v>
      </c>
      <c r="D615" s="61">
        <v>122400</v>
      </c>
      <c r="AP615" s="2" t="s">
        <v>216</v>
      </c>
      <c r="AQ615" s="60">
        <v>524001545</v>
      </c>
      <c r="AR615" s="3">
        <v>63123</v>
      </c>
      <c r="AS615" s="38"/>
      <c r="AW615" s="117"/>
    </row>
    <row r="616" spans="1:49" s="62" customFormat="1" x14ac:dyDescent="0.3">
      <c r="A616" s="60">
        <v>519001677</v>
      </c>
      <c r="B616" s="2" t="s">
        <v>673</v>
      </c>
      <c r="C616" s="18">
        <v>4</v>
      </c>
      <c r="D616" s="61">
        <v>64141</v>
      </c>
      <c r="AP616" s="2" t="s">
        <v>545</v>
      </c>
      <c r="AQ616" s="60">
        <v>412002910</v>
      </c>
      <c r="AR616" s="3">
        <v>104893</v>
      </c>
      <c r="AS616" s="38"/>
      <c r="AW616" s="117"/>
    </row>
    <row r="617" spans="1:49" s="62" customFormat="1" x14ac:dyDescent="0.3">
      <c r="A617" s="60">
        <v>358008834</v>
      </c>
      <c r="B617" s="2" t="s">
        <v>674</v>
      </c>
      <c r="C617" s="18">
        <v>5</v>
      </c>
      <c r="D617" s="61">
        <v>101365</v>
      </c>
      <c r="AP617" s="2" t="s">
        <v>403</v>
      </c>
      <c r="AQ617" s="60">
        <v>960000444</v>
      </c>
      <c r="AR617" s="3">
        <v>112790</v>
      </c>
      <c r="AS617" s="38"/>
      <c r="AW617" s="117"/>
    </row>
    <row r="618" spans="1:49" s="62" customFormat="1" x14ac:dyDescent="0.3">
      <c r="A618" s="60">
        <v>472001626</v>
      </c>
      <c r="B618" s="2" t="s">
        <v>675</v>
      </c>
      <c r="C618" s="18">
        <v>1</v>
      </c>
      <c r="D618" s="61">
        <v>81635</v>
      </c>
      <c r="AP618" s="2" t="s">
        <v>239</v>
      </c>
      <c r="AQ618" s="60">
        <v>900006149</v>
      </c>
      <c r="AR618" s="3">
        <v>81584</v>
      </c>
      <c r="AS618" s="38"/>
      <c r="AW618" s="117"/>
    </row>
    <row r="619" spans="1:49" s="62" customFormat="1" x14ac:dyDescent="0.3">
      <c r="A619" s="60">
        <v>232003029</v>
      </c>
      <c r="B619" s="2" t="s">
        <v>676</v>
      </c>
      <c r="C619" s="18">
        <v>5</v>
      </c>
      <c r="D619" s="61">
        <v>116549</v>
      </c>
      <c r="AP619" s="2" t="s">
        <v>127</v>
      </c>
      <c r="AQ619" s="60">
        <v>941003970</v>
      </c>
      <c r="AR619" s="3">
        <v>105647</v>
      </c>
      <c r="AS619" s="38"/>
      <c r="AW619" s="117"/>
    </row>
    <row r="620" spans="1:49" s="62" customFormat="1" x14ac:dyDescent="0.3">
      <c r="A620" s="60">
        <v>504003033</v>
      </c>
      <c r="B620" s="2" t="s">
        <v>677</v>
      </c>
      <c r="C620" s="18">
        <v>5</v>
      </c>
      <c r="D620" s="61">
        <v>97544</v>
      </c>
      <c r="AP620" s="2" t="s">
        <v>605</v>
      </c>
      <c r="AQ620" s="60">
        <v>496009966</v>
      </c>
      <c r="AR620" s="3">
        <v>43474</v>
      </c>
      <c r="AS620" s="38"/>
      <c r="AW620" s="117"/>
    </row>
    <row r="621" spans="1:49" s="62" customFormat="1" x14ac:dyDescent="0.3">
      <c r="A621" s="60">
        <v>460004597</v>
      </c>
      <c r="B621" s="2" t="s">
        <v>678</v>
      </c>
      <c r="C621" s="18">
        <v>5</v>
      </c>
      <c r="D621" s="61">
        <v>103256</v>
      </c>
      <c r="AP621" s="2" t="s">
        <v>576</v>
      </c>
      <c r="AQ621" s="60">
        <v>133003056</v>
      </c>
      <c r="AR621" s="3">
        <v>48249</v>
      </c>
      <c r="AS621" s="38"/>
      <c r="AW621" s="117"/>
    </row>
    <row r="622" spans="1:49" s="62" customFormat="1" x14ac:dyDescent="0.3">
      <c r="A622" s="60">
        <v>713004721</v>
      </c>
      <c r="B622" s="2" t="s">
        <v>679</v>
      </c>
      <c r="C622" s="18">
        <v>5</v>
      </c>
      <c r="D622" s="61">
        <v>57101</v>
      </c>
      <c r="AP622" s="2" t="s">
        <v>751</v>
      </c>
      <c r="AQ622" s="60">
        <v>569001458</v>
      </c>
      <c r="AR622" s="3">
        <v>120325</v>
      </c>
      <c r="AS622" s="38"/>
      <c r="AW622" s="117"/>
    </row>
    <row r="623" spans="1:49" s="62" customFormat="1" x14ac:dyDescent="0.3">
      <c r="A623" s="60">
        <v>786007328</v>
      </c>
      <c r="B623" s="2" t="s">
        <v>680</v>
      </c>
      <c r="C623" s="18">
        <v>1</v>
      </c>
      <c r="D623" s="61">
        <v>62673</v>
      </c>
      <c r="AP623" s="2" t="s">
        <v>190</v>
      </c>
      <c r="AQ623" s="60">
        <v>829003742</v>
      </c>
      <c r="AR623" s="3">
        <v>96410</v>
      </c>
      <c r="AS623" s="38"/>
      <c r="AW623" s="117"/>
    </row>
    <row r="624" spans="1:49" s="62" customFormat="1" x14ac:dyDescent="0.3">
      <c r="A624" s="60">
        <v>883008791</v>
      </c>
      <c r="B624" s="2" t="s">
        <v>681</v>
      </c>
      <c r="C624" s="18">
        <v>1</v>
      </c>
      <c r="D624" s="61">
        <v>76284</v>
      </c>
      <c r="AP624" s="2" t="s">
        <v>409</v>
      </c>
      <c r="AQ624" s="60">
        <v>751000509</v>
      </c>
      <c r="AR624" s="3">
        <v>84002</v>
      </c>
      <c r="AS624" s="38"/>
      <c r="AW624" s="117"/>
    </row>
    <row r="625" spans="1:49" s="62" customFormat="1" x14ac:dyDescent="0.3">
      <c r="A625" s="60">
        <v>927002843</v>
      </c>
      <c r="B625" s="2" t="s">
        <v>682</v>
      </c>
      <c r="C625" s="18">
        <v>4</v>
      </c>
      <c r="D625" s="61">
        <v>59899</v>
      </c>
      <c r="AP625" s="2" t="s">
        <v>474</v>
      </c>
      <c r="AQ625" s="60">
        <v>416002967</v>
      </c>
      <c r="AR625" s="3">
        <v>52114</v>
      </c>
      <c r="AS625" s="38"/>
      <c r="AW625" s="117"/>
    </row>
    <row r="626" spans="1:49" s="62" customFormat="1" x14ac:dyDescent="0.3">
      <c r="A626" s="60">
        <v>796008101</v>
      </c>
      <c r="B626" s="2" t="s">
        <v>683</v>
      </c>
      <c r="C626" s="18">
        <v>2</v>
      </c>
      <c r="D626" s="61">
        <v>83558</v>
      </c>
      <c r="AP626" s="2" t="s">
        <v>644</v>
      </c>
      <c r="AQ626" s="60">
        <v>429007210</v>
      </c>
      <c r="AR626" s="3">
        <v>111472</v>
      </c>
      <c r="AS626" s="38"/>
      <c r="AW626" s="117"/>
    </row>
    <row r="627" spans="1:49" s="62" customFormat="1" x14ac:dyDescent="0.3">
      <c r="A627" s="60">
        <v>710008897</v>
      </c>
      <c r="B627" s="2" t="s">
        <v>684</v>
      </c>
      <c r="C627" s="18">
        <v>5</v>
      </c>
      <c r="D627" s="61">
        <v>112322</v>
      </c>
      <c r="AP627" s="2" t="s">
        <v>649</v>
      </c>
      <c r="AQ627" s="60">
        <v>292006373</v>
      </c>
      <c r="AR627" s="3">
        <v>46803</v>
      </c>
      <c r="AS627" s="38"/>
      <c r="AW627" s="117"/>
    </row>
    <row r="628" spans="1:49" s="62" customFormat="1" x14ac:dyDescent="0.3">
      <c r="A628" s="60">
        <v>236000210</v>
      </c>
      <c r="B628" s="2" t="s">
        <v>685</v>
      </c>
      <c r="C628" s="18">
        <v>5</v>
      </c>
      <c r="D628" s="61">
        <v>96603</v>
      </c>
      <c r="AP628" s="2" t="s">
        <v>431</v>
      </c>
      <c r="AQ628" s="60">
        <v>739005625</v>
      </c>
      <c r="AR628" s="3">
        <v>58792</v>
      </c>
      <c r="AS628" s="38"/>
      <c r="AW628" s="117"/>
    </row>
    <row r="629" spans="1:49" s="62" customFormat="1" x14ac:dyDescent="0.3">
      <c r="A629" s="60">
        <v>952005470</v>
      </c>
      <c r="B629" s="2" t="s">
        <v>686</v>
      </c>
      <c r="C629" s="18">
        <v>3</v>
      </c>
      <c r="D629" s="61">
        <v>92784</v>
      </c>
      <c r="AP629" s="2" t="s">
        <v>512</v>
      </c>
      <c r="AQ629" s="60">
        <v>825004363</v>
      </c>
      <c r="AR629" s="3">
        <v>112299</v>
      </c>
      <c r="AS629" s="38"/>
      <c r="AW629" s="117"/>
    </row>
    <row r="630" spans="1:49" s="62" customFormat="1" x14ac:dyDescent="0.3">
      <c r="A630" s="60">
        <v>501003738</v>
      </c>
      <c r="B630" s="2" t="s">
        <v>687</v>
      </c>
      <c r="C630" s="18">
        <v>2</v>
      </c>
      <c r="D630" s="61">
        <v>73507</v>
      </c>
      <c r="AP630" s="2" t="s">
        <v>342</v>
      </c>
      <c r="AQ630" s="60">
        <v>558008371</v>
      </c>
      <c r="AR630" s="3">
        <v>55767</v>
      </c>
      <c r="AS630" s="38"/>
      <c r="AW630" s="117"/>
    </row>
    <row r="631" spans="1:49" s="62" customFormat="1" x14ac:dyDescent="0.3">
      <c r="A631" s="60">
        <v>495002073</v>
      </c>
      <c r="B631" s="2" t="s">
        <v>688</v>
      </c>
      <c r="C631" s="18">
        <v>2</v>
      </c>
      <c r="D631" s="61">
        <v>109943</v>
      </c>
      <c r="AP631" s="2" t="s">
        <v>661</v>
      </c>
      <c r="AQ631" s="60">
        <v>436004606</v>
      </c>
      <c r="AR631" s="3">
        <v>100072</v>
      </c>
      <c r="AS631" s="38"/>
      <c r="AW631" s="117"/>
    </row>
    <row r="632" spans="1:49" s="62" customFormat="1" x14ac:dyDescent="0.3">
      <c r="A632" s="60">
        <v>115005453</v>
      </c>
      <c r="B632" s="2" t="s">
        <v>689</v>
      </c>
      <c r="C632" s="18">
        <v>3</v>
      </c>
      <c r="D632" s="61">
        <v>52306</v>
      </c>
      <c r="AP632" s="2" t="s">
        <v>181</v>
      </c>
      <c r="AQ632" s="60">
        <v>523001822</v>
      </c>
      <c r="AR632" s="3">
        <v>104771</v>
      </c>
      <c r="AS632" s="38"/>
      <c r="AW632" s="117"/>
    </row>
    <row r="633" spans="1:49" s="62" customFormat="1" x14ac:dyDescent="0.3">
      <c r="A633" s="60">
        <v>198002803</v>
      </c>
      <c r="B633" s="2" t="s">
        <v>690</v>
      </c>
      <c r="C633" s="18">
        <v>4</v>
      </c>
      <c r="D633" s="61">
        <v>67772</v>
      </c>
      <c r="AP633" s="2" t="s">
        <v>309</v>
      </c>
      <c r="AQ633" s="60">
        <v>658001560</v>
      </c>
      <c r="AR633" s="3">
        <v>42470</v>
      </c>
      <c r="AS633" s="38"/>
      <c r="AW633" s="117"/>
    </row>
    <row r="634" spans="1:49" s="62" customFormat="1" x14ac:dyDescent="0.3">
      <c r="A634" s="60">
        <v>790003227</v>
      </c>
      <c r="B634" s="2" t="s">
        <v>691</v>
      </c>
      <c r="C634" s="18">
        <v>5</v>
      </c>
      <c r="D634" s="61">
        <v>111454</v>
      </c>
      <c r="AP634" s="2" t="s">
        <v>219</v>
      </c>
      <c r="AQ634" s="60">
        <v>915006251</v>
      </c>
      <c r="AR634" s="3">
        <v>62446</v>
      </c>
      <c r="AS634" s="38"/>
      <c r="AW634" s="117"/>
    </row>
    <row r="635" spans="1:49" s="62" customFormat="1" x14ac:dyDescent="0.3">
      <c r="A635" s="60">
        <v>729005407</v>
      </c>
      <c r="B635" s="2" t="s">
        <v>692</v>
      </c>
      <c r="C635" s="18">
        <v>4</v>
      </c>
      <c r="D635" s="61">
        <v>102322</v>
      </c>
      <c r="AP635" s="2" t="s">
        <v>108</v>
      </c>
      <c r="AQ635" s="60">
        <v>679007007</v>
      </c>
      <c r="AR635" s="3">
        <v>126756</v>
      </c>
      <c r="AS635" s="38"/>
      <c r="AW635" s="117"/>
    </row>
    <row r="636" spans="1:49" s="62" customFormat="1" x14ac:dyDescent="0.3">
      <c r="A636" s="60">
        <v>374007129</v>
      </c>
      <c r="B636" s="2" t="s">
        <v>693</v>
      </c>
      <c r="C636" s="18">
        <v>4</v>
      </c>
      <c r="D636" s="61">
        <v>55997</v>
      </c>
      <c r="AP636" s="2" t="s">
        <v>37</v>
      </c>
      <c r="AQ636" s="60">
        <v>432005963</v>
      </c>
      <c r="AR636" s="3">
        <v>61076</v>
      </c>
      <c r="AS636" s="38"/>
      <c r="AW636" s="117"/>
    </row>
    <row r="637" spans="1:49" s="62" customFormat="1" x14ac:dyDescent="0.3">
      <c r="A637" s="60">
        <v>578004967</v>
      </c>
      <c r="B637" s="2" t="s">
        <v>694</v>
      </c>
      <c r="C637" s="18">
        <v>3</v>
      </c>
      <c r="D637" s="61">
        <v>97922</v>
      </c>
      <c r="AP637" s="2" t="s">
        <v>643</v>
      </c>
      <c r="AQ637" s="60">
        <v>571005026</v>
      </c>
      <c r="AR637" s="3">
        <v>84796</v>
      </c>
      <c r="AS637" s="38"/>
      <c r="AW637" s="117"/>
    </row>
    <row r="638" spans="1:49" s="62" customFormat="1" x14ac:dyDescent="0.3">
      <c r="A638" s="60">
        <v>587004571</v>
      </c>
      <c r="B638" s="2" t="s">
        <v>695</v>
      </c>
      <c r="C638" s="18">
        <v>3</v>
      </c>
      <c r="D638" s="61">
        <v>51208</v>
      </c>
      <c r="AP638" s="2" t="s">
        <v>425</v>
      </c>
      <c r="AQ638" s="60">
        <v>558005492</v>
      </c>
      <c r="AR638" s="3">
        <v>55409</v>
      </c>
      <c r="AS638" s="38"/>
      <c r="AW638" s="117"/>
    </row>
    <row r="639" spans="1:49" s="62" customFormat="1" x14ac:dyDescent="0.3">
      <c r="A639" s="60">
        <v>361006711</v>
      </c>
      <c r="B639" s="2" t="s">
        <v>696</v>
      </c>
      <c r="C639" s="18">
        <v>2</v>
      </c>
      <c r="D639" s="61">
        <v>111834</v>
      </c>
      <c r="AP639" s="2" t="s">
        <v>569</v>
      </c>
      <c r="AQ639" s="60">
        <v>441006999</v>
      </c>
      <c r="AR639" s="3">
        <v>50979</v>
      </c>
      <c r="AS639" s="38"/>
      <c r="AW639" s="117"/>
    </row>
    <row r="640" spans="1:49" s="62" customFormat="1" x14ac:dyDescent="0.3">
      <c r="A640" s="60">
        <v>678006592</v>
      </c>
      <c r="B640" s="2" t="s">
        <v>698</v>
      </c>
      <c r="C640" s="18">
        <v>5</v>
      </c>
      <c r="D640" s="61">
        <v>97801</v>
      </c>
      <c r="AP640" s="2" t="s">
        <v>580</v>
      </c>
      <c r="AQ640" s="60">
        <v>412004189</v>
      </c>
      <c r="AR640" s="3">
        <v>92231</v>
      </c>
      <c r="AS640" s="38"/>
      <c r="AW640" s="117"/>
    </row>
    <row r="641" spans="1:49" s="62" customFormat="1" x14ac:dyDescent="0.3">
      <c r="A641" s="60">
        <v>192007644</v>
      </c>
      <c r="B641" s="2" t="s">
        <v>699</v>
      </c>
      <c r="C641" s="18">
        <v>2</v>
      </c>
      <c r="D641" s="61">
        <v>57318</v>
      </c>
      <c r="AP641" s="2" t="s">
        <v>727</v>
      </c>
      <c r="AQ641" s="60">
        <v>776006307</v>
      </c>
      <c r="AR641" s="3">
        <v>46564</v>
      </c>
      <c r="AS641" s="38"/>
      <c r="AW641" s="117"/>
    </row>
    <row r="642" spans="1:49" s="62" customFormat="1" x14ac:dyDescent="0.3">
      <c r="A642" s="60">
        <v>612006106</v>
      </c>
      <c r="B642" s="2" t="s">
        <v>700</v>
      </c>
      <c r="C642" s="18">
        <v>3</v>
      </c>
      <c r="D642" s="61">
        <v>75536</v>
      </c>
      <c r="AP642" s="2" t="s">
        <v>246</v>
      </c>
      <c r="AQ642" s="60">
        <v>567000969</v>
      </c>
      <c r="AR642" s="3">
        <v>57624</v>
      </c>
      <c r="AS642" s="38"/>
      <c r="AW642" s="117"/>
    </row>
    <row r="643" spans="1:49" s="62" customFormat="1" x14ac:dyDescent="0.3">
      <c r="A643" s="60">
        <v>677001725</v>
      </c>
      <c r="B643" s="2" t="s">
        <v>701</v>
      </c>
      <c r="C643" s="18">
        <v>3</v>
      </c>
      <c r="D643" s="61">
        <v>95461</v>
      </c>
      <c r="AP643" s="2" t="s">
        <v>35</v>
      </c>
      <c r="AQ643" s="60">
        <v>564002529</v>
      </c>
      <c r="AR643" s="3">
        <v>46350</v>
      </c>
      <c r="AS643" s="38"/>
      <c r="AW643" s="117"/>
    </row>
    <row r="644" spans="1:49" s="62" customFormat="1" x14ac:dyDescent="0.3">
      <c r="A644" s="60">
        <v>296001755</v>
      </c>
      <c r="B644" s="2" t="s">
        <v>702</v>
      </c>
      <c r="C644" s="18">
        <v>1</v>
      </c>
      <c r="D644" s="61">
        <v>45843</v>
      </c>
      <c r="AP644" s="2" t="s">
        <v>232</v>
      </c>
      <c r="AQ644" s="60">
        <v>196008245</v>
      </c>
      <c r="AR644" s="3">
        <v>79741</v>
      </c>
      <c r="AS644" s="38"/>
      <c r="AW644" s="117"/>
    </row>
    <row r="645" spans="1:49" s="62" customFormat="1" x14ac:dyDescent="0.3">
      <c r="A645" s="60">
        <v>119004638</v>
      </c>
      <c r="B645" s="2" t="s">
        <v>703</v>
      </c>
      <c r="C645" s="18">
        <v>5</v>
      </c>
      <c r="D645" s="61">
        <v>73248</v>
      </c>
      <c r="AP645" s="2" t="s">
        <v>556</v>
      </c>
      <c r="AQ645" s="60">
        <v>628000452</v>
      </c>
      <c r="AR645" s="3">
        <v>66777</v>
      </c>
      <c r="AS645" s="38"/>
      <c r="AW645" s="117"/>
    </row>
    <row r="646" spans="1:49" s="62" customFormat="1" x14ac:dyDescent="0.3">
      <c r="A646" s="60">
        <v>671009248</v>
      </c>
      <c r="B646" s="2" t="s">
        <v>704</v>
      </c>
      <c r="C646" s="18">
        <v>3</v>
      </c>
      <c r="D646" s="61">
        <v>76163</v>
      </c>
      <c r="AP646" s="2" t="s">
        <v>245</v>
      </c>
      <c r="AQ646" s="60">
        <v>583009473</v>
      </c>
      <c r="AR646" s="3">
        <v>71445</v>
      </c>
      <c r="AS646" s="38"/>
      <c r="AW646" s="117"/>
    </row>
    <row r="647" spans="1:49" s="62" customFormat="1" x14ac:dyDescent="0.3">
      <c r="A647" s="60">
        <v>780008341</v>
      </c>
      <c r="B647" s="2" t="s">
        <v>705</v>
      </c>
      <c r="C647" s="18">
        <v>5</v>
      </c>
      <c r="D647" s="61">
        <v>62335</v>
      </c>
      <c r="AP647" s="2" t="s">
        <v>632</v>
      </c>
      <c r="AQ647" s="60">
        <v>626007977</v>
      </c>
      <c r="AR647" s="3">
        <v>100874</v>
      </c>
      <c r="AS647" s="38"/>
      <c r="AW647" s="117"/>
    </row>
    <row r="648" spans="1:49" s="62" customFormat="1" x14ac:dyDescent="0.3">
      <c r="A648" s="60">
        <v>226002041</v>
      </c>
      <c r="B648" s="2" t="s">
        <v>706</v>
      </c>
      <c r="C648" s="18">
        <v>5</v>
      </c>
      <c r="D648" s="61">
        <v>77015</v>
      </c>
      <c r="AP648" s="2" t="s">
        <v>145</v>
      </c>
      <c r="AQ648" s="60">
        <v>347007120</v>
      </c>
      <c r="AR648" s="3">
        <v>82680</v>
      </c>
      <c r="AS648" s="38"/>
      <c r="AW648" s="117"/>
    </row>
    <row r="649" spans="1:49" s="62" customFormat="1" x14ac:dyDescent="0.3">
      <c r="A649" s="60">
        <v>875008181</v>
      </c>
      <c r="B649" s="2" t="s">
        <v>707</v>
      </c>
      <c r="C649" s="18">
        <v>1</v>
      </c>
      <c r="D649" s="61">
        <v>120355</v>
      </c>
      <c r="AP649" s="2" t="s">
        <v>263</v>
      </c>
      <c r="AQ649" s="60">
        <v>901000810</v>
      </c>
      <c r="AR649" s="3">
        <v>91698</v>
      </c>
      <c r="AS649" s="38"/>
      <c r="AW649" s="117"/>
    </row>
    <row r="650" spans="1:49" s="62" customFormat="1" x14ac:dyDescent="0.3">
      <c r="A650" s="60">
        <v>318008428</v>
      </c>
      <c r="B650" s="2" t="s">
        <v>708</v>
      </c>
      <c r="C650" s="18">
        <v>4</v>
      </c>
      <c r="D650" s="61">
        <v>102208</v>
      </c>
      <c r="AP650" s="2" t="s">
        <v>106</v>
      </c>
      <c r="AQ650" s="60">
        <v>455006466</v>
      </c>
      <c r="AR650" s="3">
        <v>99457</v>
      </c>
      <c r="AS650" s="38"/>
      <c r="AW650" s="117"/>
    </row>
    <row r="651" spans="1:49" s="62" customFormat="1" x14ac:dyDescent="0.3">
      <c r="A651" s="60">
        <v>617000103</v>
      </c>
      <c r="B651" s="2" t="s">
        <v>709</v>
      </c>
      <c r="C651" s="18">
        <v>2</v>
      </c>
      <c r="D651" s="61">
        <v>66474</v>
      </c>
      <c r="AP651" s="2" t="s">
        <v>287</v>
      </c>
      <c r="AQ651" s="60">
        <v>285007128</v>
      </c>
      <c r="AR651" s="3">
        <v>47066</v>
      </c>
      <c r="AS651" s="38"/>
      <c r="AW651" s="117"/>
    </row>
    <row r="652" spans="1:49" s="62" customFormat="1" x14ac:dyDescent="0.3">
      <c r="A652" s="60">
        <v>252005876</v>
      </c>
      <c r="B652" s="2" t="s">
        <v>710</v>
      </c>
      <c r="C652" s="18">
        <v>3</v>
      </c>
      <c r="D652" s="61">
        <v>59082</v>
      </c>
      <c r="AP652" s="2" t="s">
        <v>731</v>
      </c>
      <c r="AQ652" s="60">
        <v>550008491</v>
      </c>
      <c r="AR652" s="3">
        <v>111002</v>
      </c>
      <c r="AS652" s="38"/>
      <c r="AW652" s="117"/>
    </row>
    <row r="653" spans="1:49" s="62" customFormat="1" x14ac:dyDescent="0.3">
      <c r="A653" s="60">
        <v>745002871</v>
      </c>
      <c r="B653" s="2" t="s">
        <v>711</v>
      </c>
      <c r="C653" s="18">
        <v>4</v>
      </c>
      <c r="D653" s="61">
        <v>63884</v>
      </c>
      <c r="AP653" s="2" t="s">
        <v>468</v>
      </c>
      <c r="AQ653" s="60">
        <v>271007077</v>
      </c>
      <c r="AR653" s="3">
        <v>43487</v>
      </c>
      <c r="AS653" s="38"/>
      <c r="AW653" s="117"/>
    </row>
    <row r="654" spans="1:49" s="62" customFormat="1" x14ac:dyDescent="0.3">
      <c r="A654" s="60">
        <v>323004986</v>
      </c>
      <c r="B654" s="2" t="s">
        <v>712</v>
      </c>
      <c r="C654" s="18">
        <v>3</v>
      </c>
      <c r="D654" s="61">
        <v>89510</v>
      </c>
      <c r="AP654" s="2" t="s">
        <v>579</v>
      </c>
      <c r="AQ654" s="60">
        <v>917006575</v>
      </c>
      <c r="AR654" s="3">
        <v>117663</v>
      </c>
      <c r="AS654" s="38"/>
      <c r="AW654" s="117"/>
    </row>
    <row r="655" spans="1:49" s="62" customFormat="1" x14ac:dyDescent="0.3">
      <c r="A655" s="60">
        <v>467009440</v>
      </c>
      <c r="B655" s="2" t="s">
        <v>713</v>
      </c>
      <c r="C655" s="18">
        <v>5</v>
      </c>
      <c r="D655" s="61">
        <v>47567</v>
      </c>
      <c r="AP655" s="2" t="s">
        <v>719</v>
      </c>
      <c r="AQ655" s="60">
        <v>470007257</v>
      </c>
      <c r="AR655" s="3">
        <v>106727</v>
      </c>
      <c r="AS655" s="38"/>
      <c r="AW655" s="117"/>
    </row>
    <row r="656" spans="1:49" s="62" customFormat="1" x14ac:dyDescent="0.3">
      <c r="A656" s="60">
        <v>873001670</v>
      </c>
      <c r="B656" s="2" t="s">
        <v>714</v>
      </c>
      <c r="C656" s="18">
        <v>5</v>
      </c>
      <c r="D656" s="61">
        <v>115607</v>
      </c>
      <c r="AP656" s="2" t="s">
        <v>765</v>
      </c>
      <c r="AQ656" s="60">
        <v>827007441</v>
      </c>
      <c r="AR656" s="3">
        <v>107127</v>
      </c>
      <c r="AS656" s="38"/>
      <c r="AW656" s="117"/>
    </row>
    <row r="657" spans="1:49" s="62" customFormat="1" x14ac:dyDescent="0.3">
      <c r="A657" s="60">
        <v>225002266</v>
      </c>
      <c r="B657" s="2" t="s">
        <v>715</v>
      </c>
      <c r="C657" s="18">
        <v>3</v>
      </c>
      <c r="D657" s="61">
        <v>47052</v>
      </c>
      <c r="AP657" s="2" t="s">
        <v>574</v>
      </c>
      <c r="AQ657" s="60">
        <v>721005086</v>
      </c>
      <c r="AR657" s="3">
        <v>124966</v>
      </c>
      <c r="AS657" s="38"/>
      <c r="AW657" s="117"/>
    </row>
    <row r="658" spans="1:49" s="62" customFormat="1" x14ac:dyDescent="0.3">
      <c r="A658" s="60">
        <v>339008975</v>
      </c>
      <c r="B658" s="2" t="s">
        <v>716</v>
      </c>
      <c r="C658" s="18">
        <v>1</v>
      </c>
      <c r="D658" s="61">
        <v>69179</v>
      </c>
      <c r="AP658" s="2" t="s">
        <v>307</v>
      </c>
      <c r="AQ658" s="60">
        <v>468009041</v>
      </c>
      <c r="AR658" s="3">
        <v>64887</v>
      </c>
      <c r="AS658" s="38"/>
      <c r="AW658" s="117"/>
    </row>
    <row r="659" spans="1:49" s="62" customFormat="1" x14ac:dyDescent="0.3">
      <c r="A659" s="60">
        <v>980003379</v>
      </c>
      <c r="B659" s="2" t="s">
        <v>717</v>
      </c>
      <c r="C659" s="18">
        <v>4</v>
      </c>
      <c r="D659" s="61">
        <v>88143</v>
      </c>
      <c r="AP659" s="2" t="s">
        <v>459</v>
      </c>
      <c r="AQ659" s="60">
        <v>562000121</v>
      </c>
      <c r="AR659" s="3">
        <v>76226</v>
      </c>
      <c r="AS659" s="38"/>
      <c r="AW659" s="117"/>
    </row>
    <row r="660" spans="1:49" s="62" customFormat="1" x14ac:dyDescent="0.3">
      <c r="A660" s="60">
        <v>758000659</v>
      </c>
      <c r="B660" s="2" t="s">
        <v>718</v>
      </c>
      <c r="C660" s="18">
        <v>3</v>
      </c>
      <c r="D660" s="61">
        <v>53353</v>
      </c>
      <c r="AP660" s="2" t="s">
        <v>629</v>
      </c>
      <c r="AQ660" s="60">
        <v>812007524</v>
      </c>
      <c r="AR660" s="3">
        <v>68370</v>
      </c>
      <c r="AS660" s="38"/>
      <c r="AW660" s="117"/>
    </row>
    <row r="661" spans="1:49" s="62" customFormat="1" x14ac:dyDescent="0.3">
      <c r="A661" s="60">
        <v>470007257</v>
      </c>
      <c r="B661" s="2" t="s">
        <v>719</v>
      </c>
      <c r="C661" s="18">
        <v>2</v>
      </c>
      <c r="D661" s="61">
        <v>106727</v>
      </c>
      <c r="AP661" s="2" t="s">
        <v>240</v>
      </c>
      <c r="AQ661" s="60">
        <v>150000086</v>
      </c>
      <c r="AR661" s="3">
        <v>74768</v>
      </c>
      <c r="AS661" s="38"/>
      <c r="AW661" s="117"/>
    </row>
    <row r="662" spans="1:49" s="62" customFormat="1" x14ac:dyDescent="0.3">
      <c r="A662" s="60">
        <v>280007597</v>
      </c>
      <c r="B662" s="2" t="s">
        <v>720</v>
      </c>
      <c r="C662" s="18">
        <v>5</v>
      </c>
      <c r="D662" s="61">
        <v>112486</v>
      </c>
      <c r="AP662" s="2" t="s">
        <v>679</v>
      </c>
      <c r="AQ662" s="60">
        <v>713004721</v>
      </c>
      <c r="AR662" s="3">
        <v>57101</v>
      </c>
      <c r="AS662" s="38"/>
      <c r="AW662" s="117"/>
    </row>
    <row r="663" spans="1:49" s="62" customFormat="1" x14ac:dyDescent="0.3">
      <c r="A663" s="60">
        <v>503000710</v>
      </c>
      <c r="B663" s="2" t="s">
        <v>721</v>
      </c>
      <c r="C663" s="18">
        <v>2</v>
      </c>
      <c r="D663" s="61">
        <v>43940</v>
      </c>
      <c r="AP663" s="2" t="s">
        <v>769</v>
      </c>
      <c r="AQ663" s="60">
        <v>612001035</v>
      </c>
      <c r="AR663" s="3">
        <v>94817</v>
      </c>
      <c r="AS663" s="38"/>
      <c r="AW663" s="117"/>
    </row>
    <row r="664" spans="1:49" s="62" customFormat="1" x14ac:dyDescent="0.3">
      <c r="A664" s="60">
        <v>372009331</v>
      </c>
      <c r="B664" s="2" t="s">
        <v>722</v>
      </c>
      <c r="C664" s="18">
        <v>4</v>
      </c>
      <c r="D664" s="61">
        <v>92962</v>
      </c>
      <c r="AP664" s="2" t="s">
        <v>489</v>
      </c>
      <c r="AQ664" s="60">
        <v>499005056</v>
      </c>
      <c r="AR664" s="3">
        <v>52926</v>
      </c>
      <c r="AS664" s="38"/>
      <c r="AW664" s="117"/>
    </row>
    <row r="665" spans="1:49" s="62" customFormat="1" x14ac:dyDescent="0.3">
      <c r="A665" s="60">
        <v>548006229</v>
      </c>
      <c r="B665" s="2" t="s">
        <v>723</v>
      </c>
      <c r="C665" s="18">
        <v>2</v>
      </c>
      <c r="D665" s="61">
        <v>45981</v>
      </c>
      <c r="AP665" s="2" t="s">
        <v>631</v>
      </c>
      <c r="AQ665" s="60">
        <v>169000210</v>
      </c>
      <c r="AR665" s="3">
        <v>47140</v>
      </c>
      <c r="AS665" s="38"/>
      <c r="AW665" s="117"/>
    </row>
    <row r="666" spans="1:49" s="62" customFormat="1" x14ac:dyDescent="0.3">
      <c r="A666" s="60">
        <v>418002751</v>
      </c>
      <c r="B666" s="2" t="s">
        <v>724</v>
      </c>
      <c r="C666" s="18">
        <v>3</v>
      </c>
      <c r="D666" s="61">
        <v>52842</v>
      </c>
      <c r="AP666" s="2" t="s">
        <v>516</v>
      </c>
      <c r="AQ666" s="60">
        <v>491001055</v>
      </c>
      <c r="AR666" s="3">
        <v>88343</v>
      </c>
      <c r="AS666" s="38"/>
      <c r="AW666" s="117"/>
    </row>
    <row r="667" spans="1:49" s="62" customFormat="1" x14ac:dyDescent="0.3">
      <c r="A667" s="60">
        <v>904004635</v>
      </c>
      <c r="B667" s="2" t="s">
        <v>725</v>
      </c>
      <c r="C667" s="18">
        <v>4</v>
      </c>
      <c r="D667" s="61">
        <v>125788</v>
      </c>
      <c r="AP667" s="2" t="s">
        <v>737</v>
      </c>
      <c r="AQ667" s="60">
        <v>187000749</v>
      </c>
      <c r="AR667" s="3">
        <v>90273</v>
      </c>
      <c r="AS667" s="38"/>
      <c r="AW667" s="117"/>
    </row>
    <row r="668" spans="1:49" s="62" customFormat="1" x14ac:dyDescent="0.3">
      <c r="A668" s="60">
        <v>581007323</v>
      </c>
      <c r="B668" s="2" t="s">
        <v>726</v>
      </c>
      <c r="C668" s="18">
        <v>4</v>
      </c>
      <c r="D668" s="61">
        <v>125339</v>
      </c>
      <c r="AP668" s="2" t="s">
        <v>694</v>
      </c>
      <c r="AQ668" s="60">
        <v>578004967</v>
      </c>
      <c r="AR668" s="3">
        <v>97922</v>
      </c>
      <c r="AS668" s="38"/>
      <c r="AW668" s="117"/>
    </row>
    <row r="669" spans="1:49" s="62" customFormat="1" x14ac:dyDescent="0.3">
      <c r="A669" s="60">
        <v>776006307</v>
      </c>
      <c r="B669" s="2" t="s">
        <v>727</v>
      </c>
      <c r="C669" s="18">
        <v>3</v>
      </c>
      <c r="D669" s="61">
        <v>46564</v>
      </c>
      <c r="AP669" s="2" t="s">
        <v>626</v>
      </c>
      <c r="AQ669" s="60">
        <v>258005059</v>
      </c>
      <c r="AR669" s="3">
        <v>101758</v>
      </c>
      <c r="AS669" s="38"/>
      <c r="AW669" s="117"/>
    </row>
    <row r="670" spans="1:49" s="62" customFormat="1" x14ac:dyDescent="0.3">
      <c r="A670" s="60">
        <v>225005236</v>
      </c>
      <c r="B670" s="2" t="s">
        <v>728</v>
      </c>
      <c r="C670" s="18">
        <v>5</v>
      </c>
      <c r="D670" s="61">
        <v>59750</v>
      </c>
      <c r="AP670" s="2" t="s">
        <v>414</v>
      </c>
      <c r="AQ670" s="60">
        <v>768005335</v>
      </c>
      <c r="AR670" s="3">
        <v>80640</v>
      </c>
      <c r="AS670" s="38"/>
      <c r="AW670" s="117"/>
    </row>
    <row r="671" spans="1:49" s="62" customFormat="1" x14ac:dyDescent="0.3">
      <c r="A671" s="60">
        <v>939003033</v>
      </c>
      <c r="B671" s="2" t="s">
        <v>729</v>
      </c>
      <c r="C671" s="18">
        <v>4</v>
      </c>
      <c r="D671" s="61">
        <v>48436</v>
      </c>
      <c r="AP671" s="2" t="s">
        <v>252</v>
      </c>
      <c r="AQ671" s="60">
        <v>319008332</v>
      </c>
      <c r="AR671" s="3">
        <v>77764</v>
      </c>
      <c r="AS671" s="38"/>
      <c r="AW671" s="117"/>
    </row>
    <row r="672" spans="1:49" s="62" customFormat="1" x14ac:dyDescent="0.3">
      <c r="A672" s="60">
        <v>352004558</v>
      </c>
      <c r="B672" s="2" t="s">
        <v>730</v>
      </c>
      <c r="C672" s="18">
        <v>5</v>
      </c>
      <c r="D672" s="61">
        <v>90823</v>
      </c>
      <c r="AP672" s="2" t="s">
        <v>514</v>
      </c>
      <c r="AQ672" s="60">
        <v>557007305</v>
      </c>
      <c r="AR672" s="3">
        <v>118895</v>
      </c>
      <c r="AS672" s="38"/>
      <c r="AW672" s="117"/>
    </row>
    <row r="673" spans="1:49" s="62" customFormat="1" x14ac:dyDescent="0.3">
      <c r="A673" s="60">
        <v>550008491</v>
      </c>
      <c r="B673" s="2" t="s">
        <v>731</v>
      </c>
      <c r="C673" s="18">
        <v>2</v>
      </c>
      <c r="D673" s="61">
        <v>111002</v>
      </c>
      <c r="AP673" s="2" t="s">
        <v>673</v>
      </c>
      <c r="AQ673" s="60">
        <v>519001677</v>
      </c>
      <c r="AR673" s="3">
        <v>64141</v>
      </c>
      <c r="AS673" s="38"/>
      <c r="AW673" s="117"/>
    </row>
    <row r="674" spans="1:49" s="62" customFormat="1" x14ac:dyDescent="0.3">
      <c r="A674" s="60">
        <v>402009103</v>
      </c>
      <c r="B674" s="2" t="s">
        <v>732</v>
      </c>
      <c r="C674" s="18">
        <v>5</v>
      </c>
      <c r="D674" s="61">
        <v>86169</v>
      </c>
      <c r="AP674" s="2" t="s">
        <v>250</v>
      </c>
      <c r="AQ674" s="60">
        <v>157005694</v>
      </c>
      <c r="AR674" s="3">
        <v>79572</v>
      </c>
      <c r="AS674" s="38"/>
      <c r="AW674" s="117"/>
    </row>
    <row r="675" spans="1:49" s="62" customFormat="1" x14ac:dyDescent="0.3">
      <c r="A675" s="60">
        <v>276000033</v>
      </c>
      <c r="B675" s="2" t="s">
        <v>733</v>
      </c>
      <c r="C675" s="18">
        <v>5</v>
      </c>
      <c r="D675" s="61">
        <v>55058</v>
      </c>
      <c r="AP675" s="2" t="s">
        <v>509</v>
      </c>
      <c r="AQ675" s="60">
        <v>953000312</v>
      </c>
      <c r="AR675" s="3">
        <v>57743</v>
      </c>
      <c r="AS675" s="38"/>
      <c r="AW675" s="117"/>
    </row>
    <row r="676" spans="1:49" s="62" customFormat="1" x14ac:dyDescent="0.3">
      <c r="A676" s="60">
        <v>180008681</v>
      </c>
      <c r="B676" s="2" t="s">
        <v>734</v>
      </c>
      <c r="C676" s="18">
        <v>3</v>
      </c>
      <c r="D676" s="61">
        <v>59922</v>
      </c>
      <c r="AP676" s="2" t="s">
        <v>385</v>
      </c>
      <c r="AQ676" s="60">
        <v>277009082</v>
      </c>
      <c r="AR676" s="3">
        <v>110756</v>
      </c>
      <c r="AS676" s="38"/>
      <c r="AW676" s="117"/>
    </row>
    <row r="677" spans="1:49" s="62" customFormat="1" x14ac:dyDescent="0.3">
      <c r="A677" s="60">
        <v>689002191</v>
      </c>
      <c r="B677" s="2" t="s">
        <v>735</v>
      </c>
      <c r="C677" s="18">
        <v>1</v>
      </c>
      <c r="D677" s="61">
        <v>80964</v>
      </c>
      <c r="AP677" s="2" t="s">
        <v>550</v>
      </c>
      <c r="AQ677" s="60">
        <v>402000671</v>
      </c>
      <c r="AR677" s="3">
        <v>60097</v>
      </c>
      <c r="AS677" s="38"/>
      <c r="AW677" s="117"/>
    </row>
    <row r="678" spans="1:49" s="62" customFormat="1" x14ac:dyDescent="0.3">
      <c r="A678" s="60">
        <v>295002645</v>
      </c>
      <c r="B678" s="2" t="s">
        <v>736</v>
      </c>
      <c r="C678" s="18">
        <v>4</v>
      </c>
      <c r="D678" s="61">
        <v>68347</v>
      </c>
      <c r="AP678" s="2" t="s">
        <v>671</v>
      </c>
      <c r="AQ678" s="60">
        <v>754007607</v>
      </c>
      <c r="AR678" s="3">
        <v>66268</v>
      </c>
      <c r="AS678" s="38"/>
      <c r="AW678" s="117"/>
    </row>
    <row r="679" spans="1:49" s="62" customFormat="1" x14ac:dyDescent="0.3">
      <c r="A679" s="60">
        <v>187000749</v>
      </c>
      <c r="B679" s="2" t="s">
        <v>737</v>
      </c>
      <c r="C679" s="18">
        <v>2</v>
      </c>
      <c r="D679" s="61">
        <v>90273</v>
      </c>
      <c r="AP679" s="2" t="s">
        <v>754</v>
      </c>
      <c r="AQ679" s="60">
        <v>845000798</v>
      </c>
      <c r="AR679" s="3">
        <v>121824</v>
      </c>
      <c r="AS679" s="38"/>
      <c r="AW679" s="117"/>
    </row>
    <row r="680" spans="1:49" s="62" customFormat="1" x14ac:dyDescent="0.3">
      <c r="A680" s="60">
        <v>196004651</v>
      </c>
      <c r="B680" s="2" t="s">
        <v>738</v>
      </c>
      <c r="C680" s="18">
        <v>5</v>
      </c>
      <c r="D680" s="61">
        <v>79612</v>
      </c>
      <c r="AP680" s="2" t="s">
        <v>561</v>
      </c>
      <c r="AQ680" s="60">
        <v>864007521</v>
      </c>
      <c r="AR680" s="3">
        <v>74513</v>
      </c>
      <c r="AS680" s="38"/>
      <c r="AW680" s="117"/>
    </row>
    <row r="681" spans="1:49" s="62" customFormat="1" x14ac:dyDescent="0.3">
      <c r="A681" s="60">
        <v>276007670</v>
      </c>
      <c r="B681" s="2" t="s">
        <v>739</v>
      </c>
      <c r="C681" s="18">
        <v>5</v>
      </c>
      <c r="D681" s="61">
        <v>101128</v>
      </c>
      <c r="AP681" s="2" t="s">
        <v>531</v>
      </c>
      <c r="AQ681" s="60">
        <v>442000133</v>
      </c>
      <c r="AR681" s="3">
        <v>78409</v>
      </c>
      <c r="AS681" s="38"/>
      <c r="AW681" s="117"/>
    </row>
    <row r="682" spans="1:49" s="62" customFormat="1" x14ac:dyDescent="0.3">
      <c r="A682" s="60">
        <v>540002628</v>
      </c>
      <c r="B682" s="2" t="s">
        <v>740</v>
      </c>
      <c r="C682" s="18">
        <v>1</v>
      </c>
      <c r="D682" s="61">
        <v>117261</v>
      </c>
      <c r="AP682" s="2" t="s">
        <v>171</v>
      </c>
      <c r="AQ682" s="60">
        <v>699004090</v>
      </c>
      <c r="AR682" s="3">
        <v>64206</v>
      </c>
      <c r="AS682" s="38"/>
      <c r="AW682" s="117"/>
    </row>
    <row r="683" spans="1:49" s="62" customFormat="1" x14ac:dyDescent="0.3">
      <c r="A683" s="60">
        <v>175008155</v>
      </c>
      <c r="B683" s="2" t="s">
        <v>741</v>
      </c>
      <c r="C683" s="18">
        <v>4</v>
      </c>
      <c r="D683" s="61">
        <v>69745</v>
      </c>
      <c r="AP683" s="2" t="s">
        <v>353</v>
      </c>
      <c r="AQ683" s="60">
        <v>379006668</v>
      </c>
      <c r="AR683" s="3">
        <v>50007</v>
      </c>
      <c r="AS683" s="38"/>
      <c r="AW683" s="117"/>
    </row>
    <row r="684" spans="1:49" s="62" customFormat="1" x14ac:dyDescent="0.3">
      <c r="A684" s="60">
        <v>538004123</v>
      </c>
      <c r="B684" s="2" t="s">
        <v>742</v>
      </c>
      <c r="C684" s="18">
        <v>3</v>
      </c>
      <c r="D684" s="61">
        <v>84580</v>
      </c>
      <c r="AP684" s="2" t="s">
        <v>566</v>
      </c>
      <c r="AQ684" s="60">
        <v>840006021</v>
      </c>
      <c r="AR684" s="3">
        <v>66140</v>
      </c>
      <c r="AS684" s="38"/>
      <c r="AW684" s="117"/>
    </row>
    <row r="685" spans="1:49" s="62" customFormat="1" x14ac:dyDescent="0.3">
      <c r="A685" s="60">
        <v>455003707</v>
      </c>
      <c r="B685" s="2" t="s">
        <v>743</v>
      </c>
      <c r="C685" s="18">
        <v>2</v>
      </c>
      <c r="D685" s="61">
        <v>125113</v>
      </c>
      <c r="AP685" s="2" t="s">
        <v>718</v>
      </c>
      <c r="AQ685" s="60">
        <v>758000659</v>
      </c>
      <c r="AR685" s="3">
        <v>53353</v>
      </c>
      <c r="AS685" s="38"/>
      <c r="AW685" s="117"/>
    </row>
    <row r="686" spans="1:49" s="62" customFormat="1" x14ac:dyDescent="0.3">
      <c r="A686" s="60">
        <v>428006544</v>
      </c>
      <c r="B686" s="2" t="s">
        <v>744</v>
      </c>
      <c r="C686" s="18">
        <v>3</v>
      </c>
      <c r="D686" s="61">
        <v>70130</v>
      </c>
      <c r="AP686" s="2" t="s">
        <v>451</v>
      </c>
      <c r="AQ686" s="60">
        <v>744008106</v>
      </c>
      <c r="AR686" s="3">
        <v>121665</v>
      </c>
      <c r="AS686" s="38"/>
      <c r="AW686" s="117"/>
    </row>
    <row r="687" spans="1:49" s="62" customFormat="1" x14ac:dyDescent="0.3">
      <c r="A687" s="60">
        <v>894004436</v>
      </c>
      <c r="B687" s="2" t="s">
        <v>745</v>
      </c>
      <c r="C687" s="18">
        <v>1</v>
      </c>
      <c r="D687" s="61">
        <v>66946</v>
      </c>
      <c r="AP687" s="2" t="s">
        <v>210</v>
      </c>
      <c r="AQ687" s="60">
        <v>123001652</v>
      </c>
      <c r="AR687" s="3">
        <v>76509</v>
      </c>
      <c r="AS687" s="38"/>
      <c r="AW687" s="117"/>
    </row>
    <row r="688" spans="1:49" s="62" customFormat="1" x14ac:dyDescent="0.3">
      <c r="A688" s="60">
        <v>850003614</v>
      </c>
      <c r="B688" s="2" t="s">
        <v>746</v>
      </c>
      <c r="C688" s="18">
        <v>3</v>
      </c>
      <c r="D688" s="61">
        <v>52272</v>
      </c>
      <c r="AP688" s="2" t="s">
        <v>112</v>
      </c>
      <c r="AQ688" s="60">
        <v>987003705</v>
      </c>
      <c r="AR688" s="3">
        <v>70796</v>
      </c>
      <c r="AS688" s="38"/>
      <c r="AW688" s="117"/>
    </row>
    <row r="689" spans="1:49" s="62" customFormat="1" x14ac:dyDescent="0.3">
      <c r="A689" s="60">
        <v>548005910</v>
      </c>
      <c r="B689" s="2" t="s">
        <v>747</v>
      </c>
      <c r="C689" s="18">
        <v>5</v>
      </c>
      <c r="D689" s="61">
        <v>107695</v>
      </c>
      <c r="AP689" s="2" t="s">
        <v>348</v>
      </c>
      <c r="AQ689" s="60">
        <v>225008251</v>
      </c>
      <c r="AR689" s="3">
        <v>58134</v>
      </c>
      <c r="AS689" s="38"/>
      <c r="AW689" s="117"/>
    </row>
    <row r="690" spans="1:49" s="62" customFormat="1" x14ac:dyDescent="0.3">
      <c r="A690" s="60">
        <v>971003702</v>
      </c>
      <c r="B690" s="2" t="s">
        <v>748</v>
      </c>
      <c r="C690" s="18">
        <v>2</v>
      </c>
      <c r="D690" s="61">
        <v>60730</v>
      </c>
      <c r="AP690" s="2" t="s">
        <v>685</v>
      </c>
      <c r="AQ690" s="60">
        <v>236000210</v>
      </c>
      <c r="AR690" s="3">
        <v>96603</v>
      </c>
      <c r="AS690" s="38"/>
      <c r="AW690" s="117"/>
    </row>
    <row r="691" spans="1:49" s="62" customFormat="1" x14ac:dyDescent="0.3">
      <c r="A691" s="60">
        <v>693001179</v>
      </c>
      <c r="B691" s="2" t="s">
        <v>749</v>
      </c>
      <c r="C691" s="18">
        <v>2</v>
      </c>
      <c r="D691" s="61">
        <v>65753</v>
      </c>
      <c r="AP691" s="2" t="s">
        <v>322</v>
      </c>
      <c r="AQ691" s="60">
        <v>926001709</v>
      </c>
      <c r="AR691" s="3">
        <v>95877</v>
      </c>
      <c r="AS691" s="38"/>
      <c r="AW691" s="117"/>
    </row>
    <row r="692" spans="1:49" s="62" customFormat="1" x14ac:dyDescent="0.3">
      <c r="A692" s="60">
        <v>434005332</v>
      </c>
      <c r="B692" s="2" t="s">
        <v>750</v>
      </c>
      <c r="C692" s="18">
        <v>5</v>
      </c>
      <c r="D692" s="61">
        <v>92000</v>
      </c>
      <c r="AP692" s="2" t="s">
        <v>430</v>
      </c>
      <c r="AQ692" s="60">
        <v>785009105</v>
      </c>
      <c r="AR692" s="3">
        <v>90681</v>
      </c>
      <c r="AS692" s="38"/>
      <c r="AW692" s="117"/>
    </row>
    <row r="693" spans="1:49" s="62" customFormat="1" x14ac:dyDescent="0.3">
      <c r="A693" s="60">
        <v>569001458</v>
      </c>
      <c r="B693" s="2" t="s">
        <v>751</v>
      </c>
      <c r="C693" s="18">
        <v>4</v>
      </c>
      <c r="D693" s="61">
        <v>120325</v>
      </c>
      <c r="AP693" s="2" t="s">
        <v>224</v>
      </c>
      <c r="AQ693" s="60">
        <v>178003027</v>
      </c>
      <c r="AR693" s="3">
        <v>48576</v>
      </c>
      <c r="AS693" s="38"/>
      <c r="AW693" s="117"/>
    </row>
    <row r="694" spans="1:49" s="62" customFormat="1" x14ac:dyDescent="0.3">
      <c r="A694" s="60">
        <v>392006767</v>
      </c>
      <c r="B694" s="2" t="s">
        <v>752</v>
      </c>
      <c r="C694" s="18">
        <v>3</v>
      </c>
      <c r="D694" s="61">
        <v>109251</v>
      </c>
      <c r="AP694" s="2" t="s">
        <v>231</v>
      </c>
      <c r="AQ694" s="60">
        <v>993005282</v>
      </c>
      <c r="AR694" s="3">
        <v>56812</v>
      </c>
      <c r="AS694" s="38"/>
      <c r="AW694" s="117"/>
    </row>
    <row r="695" spans="1:49" s="62" customFormat="1" x14ac:dyDescent="0.3">
      <c r="A695" s="60">
        <v>116002393</v>
      </c>
      <c r="B695" s="2" t="s">
        <v>753</v>
      </c>
      <c r="C695" s="18">
        <v>3</v>
      </c>
      <c r="D695" s="61">
        <v>98485</v>
      </c>
      <c r="AP695" s="2" t="s">
        <v>520</v>
      </c>
      <c r="AQ695" s="60">
        <v>402002862</v>
      </c>
      <c r="AR695" s="3">
        <v>82275</v>
      </c>
      <c r="AS695" s="38"/>
      <c r="AW695" s="117"/>
    </row>
    <row r="696" spans="1:49" s="62" customFormat="1" x14ac:dyDescent="0.3">
      <c r="A696" s="60">
        <v>845000798</v>
      </c>
      <c r="B696" s="2" t="s">
        <v>754</v>
      </c>
      <c r="C696" s="18">
        <v>3</v>
      </c>
      <c r="D696" s="61">
        <v>121824</v>
      </c>
      <c r="AP696" s="2" t="s">
        <v>71</v>
      </c>
      <c r="AQ696" s="60">
        <v>999002126</v>
      </c>
      <c r="AR696" s="3">
        <v>115351</v>
      </c>
      <c r="AS696" s="38"/>
      <c r="AW696" s="117"/>
    </row>
    <row r="697" spans="1:49" s="62" customFormat="1" x14ac:dyDescent="0.3">
      <c r="A697" s="60">
        <v>629009808</v>
      </c>
      <c r="B697" s="2" t="s">
        <v>755</v>
      </c>
      <c r="C697" s="18">
        <v>3</v>
      </c>
      <c r="D697" s="61">
        <v>87932</v>
      </c>
      <c r="AP697" s="2" t="s">
        <v>441</v>
      </c>
      <c r="AQ697" s="60">
        <v>544002285</v>
      </c>
      <c r="AR697" s="3">
        <v>122418</v>
      </c>
      <c r="AS697" s="38"/>
      <c r="AW697" s="117"/>
    </row>
    <row r="698" spans="1:49" s="62" customFormat="1" x14ac:dyDescent="0.3">
      <c r="A698" s="60">
        <v>697004556</v>
      </c>
      <c r="B698" s="2" t="s">
        <v>756</v>
      </c>
      <c r="C698" s="18">
        <v>5</v>
      </c>
      <c r="D698" s="61">
        <v>78997</v>
      </c>
      <c r="AP698" s="2" t="s">
        <v>588</v>
      </c>
      <c r="AQ698" s="60">
        <v>775002809</v>
      </c>
      <c r="AR698" s="3">
        <v>83517</v>
      </c>
      <c r="AS698" s="38"/>
      <c r="AW698" s="117"/>
    </row>
    <row r="699" spans="1:49" s="62" customFormat="1" x14ac:dyDescent="0.3">
      <c r="A699" s="60">
        <v>687007932</v>
      </c>
      <c r="B699" s="2" t="s">
        <v>757</v>
      </c>
      <c r="C699" s="18">
        <v>2</v>
      </c>
      <c r="D699" s="61">
        <v>45391</v>
      </c>
      <c r="AP699" s="2" t="s">
        <v>744</v>
      </c>
      <c r="AQ699" s="60">
        <v>428006544</v>
      </c>
      <c r="AR699" s="3">
        <v>70130</v>
      </c>
      <c r="AS699" s="38"/>
      <c r="AW699" s="117"/>
    </row>
    <row r="700" spans="1:49" s="62" customFormat="1" x14ac:dyDescent="0.3">
      <c r="A700" s="60">
        <v>277002530</v>
      </c>
      <c r="B700" s="2" t="s">
        <v>758</v>
      </c>
      <c r="C700" s="18">
        <v>4</v>
      </c>
      <c r="D700" s="61">
        <v>43394</v>
      </c>
      <c r="AP700" s="2" t="s">
        <v>602</v>
      </c>
      <c r="AQ700" s="60">
        <v>638000673</v>
      </c>
      <c r="AR700" s="3">
        <v>74933</v>
      </c>
      <c r="AS700" s="38"/>
      <c r="AW700" s="117"/>
    </row>
    <row r="701" spans="1:49" s="62" customFormat="1" x14ac:dyDescent="0.3">
      <c r="A701" s="60">
        <v>972003041</v>
      </c>
      <c r="B701" s="2" t="s">
        <v>759</v>
      </c>
      <c r="C701" s="18">
        <v>5</v>
      </c>
      <c r="D701" s="61">
        <v>107900</v>
      </c>
      <c r="AP701" s="2" t="s">
        <v>406</v>
      </c>
      <c r="AQ701" s="60">
        <v>245003070</v>
      </c>
      <c r="AR701" s="3">
        <v>95570</v>
      </c>
      <c r="AS701" s="38"/>
      <c r="AW701" s="117"/>
    </row>
    <row r="702" spans="1:49" s="62" customFormat="1" x14ac:dyDescent="0.3">
      <c r="A702" s="60">
        <v>912006485</v>
      </c>
      <c r="B702" s="2" t="s">
        <v>760</v>
      </c>
      <c r="C702" s="18">
        <v>2</v>
      </c>
      <c r="D702" s="61">
        <v>61685</v>
      </c>
      <c r="AP702" s="2" t="s">
        <v>457</v>
      </c>
      <c r="AQ702" s="60">
        <v>559002062</v>
      </c>
      <c r="AR702" s="3">
        <v>75506</v>
      </c>
      <c r="AS702" s="38"/>
      <c r="AW702" s="117"/>
    </row>
    <row r="703" spans="1:49" s="62" customFormat="1" x14ac:dyDescent="0.3">
      <c r="A703" s="60">
        <v>211005392</v>
      </c>
      <c r="B703" s="2" t="s">
        <v>761</v>
      </c>
      <c r="C703" s="18">
        <v>5</v>
      </c>
      <c r="D703" s="61">
        <v>89144</v>
      </c>
      <c r="AP703" s="2" t="s">
        <v>424</v>
      </c>
      <c r="AQ703" s="60">
        <v>979007433</v>
      </c>
      <c r="AR703" s="3">
        <v>47851</v>
      </c>
      <c r="AS703" s="38"/>
      <c r="AW703" s="117"/>
    </row>
    <row r="704" spans="1:49" s="62" customFormat="1" x14ac:dyDescent="0.3">
      <c r="A704" s="60">
        <v>170008617</v>
      </c>
      <c r="B704" s="2" t="s">
        <v>762</v>
      </c>
      <c r="C704" s="18">
        <v>4</v>
      </c>
      <c r="D704" s="61">
        <v>113344</v>
      </c>
      <c r="AP704" s="2" t="s">
        <v>401</v>
      </c>
      <c r="AQ704" s="60">
        <v>324006819</v>
      </c>
      <c r="AR704" s="3">
        <v>54011</v>
      </c>
      <c r="AS704" s="38"/>
      <c r="AW704" s="117"/>
    </row>
    <row r="705" spans="1:49" s="62" customFormat="1" x14ac:dyDescent="0.3">
      <c r="A705" s="60">
        <v>456008519</v>
      </c>
      <c r="B705" s="2" t="s">
        <v>763</v>
      </c>
      <c r="C705" s="18">
        <v>5</v>
      </c>
      <c r="D705" s="61">
        <v>81059</v>
      </c>
      <c r="AP705" s="2" t="s">
        <v>619</v>
      </c>
      <c r="AQ705" s="60">
        <v>782001758</v>
      </c>
      <c r="AR705" s="3">
        <v>74412</v>
      </c>
      <c r="AS705" s="38"/>
      <c r="AW705" s="117"/>
    </row>
    <row r="706" spans="1:49" s="62" customFormat="1" x14ac:dyDescent="0.3">
      <c r="A706" s="60">
        <v>740008063</v>
      </c>
      <c r="B706" s="2" t="s">
        <v>764</v>
      </c>
      <c r="C706" s="18">
        <v>4</v>
      </c>
      <c r="D706" s="61">
        <v>85067</v>
      </c>
      <c r="AP706" s="2" t="s">
        <v>281</v>
      </c>
      <c r="AQ706" s="60">
        <v>792008834</v>
      </c>
      <c r="AR706" s="3">
        <v>103608</v>
      </c>
      <c r="AS706" s="38"/>
      <c r="AW706" s="117"/>
    </row>
    <row r="707" spans="1:49" s="62" customFormat="1" x14ac:dyDescent="0.3">
      <c r="A707" s="60">
        <v>827007441</v>
      </c>
      <c r="B707" s="2" t="s">
        <v>765</v>
      </c>
      <c r="C707" s="18">
        <v>4</v>
      </c>
      <c r="D707" s="61">
        <v>107127</v>
      </c>
      <c r="AP707" s="2" t="s">
        <v>784</v>
      </c>
      <c r="AQ707" s="60">
        <v>342008179</v>
      </c>
      <c r="AR707" s="3">
        <v>124666</v>
      </c>
      <c r="AS707" s="38"/>
      <c r="AW707" s="117"/>
    </row>
    <row r="708" spans="1:49" s="62" customFormat="1" x14ac:dyDescent="0.3">
      <c r="A708" s="60">
        <v>848006065</v>
      </c>
      <c r="B708" s="2" t="s">
        <v>766</v>
      </c>
      <c r="C708" s="18">
        <v>2</v>
      </c>
      <c r="D708" s="61">
        <v>99340</v>
      </c>
      <c r="AP708" s="2" t="s">
        <v>215</v>
      </c>
      <c r="AQ708" s="60">
        <v>220009829</v>
      </c>
      <c r="AR708" s="3">
        <v>72893</v>
      </c>
      <c r="AS708" s="38"/>
      <c r="AW708" s="117"/>
    </row>
    <row r="709" spans="1:49" s="62" customFormat="1" x14ac:dyDescent="0.3">
      <c r="A709" s="60">
        <v>429007741</v>
      </c>
      <c r="B709" s="2" t="s">
        <v>767</v>
      </c>
      <c r="C709" s="18">
        <v>5</v>
      </c>
      <c r="D709" s="61">
        <v>49683</v>
      </c>
      <c r="AP709" s="2" t="s">
        <v>119</v>
      </c>
      <c r="AQ709" s="60">
        <v>982000179</v>
      </c>
      <c r="AR709" s="3">
        <v>45299</v>
      </c>
      <c r="AS709" s="38"/>
      <c r="AW709" s="117"/>
    </row>
    <row r="710" spans="1:49" s="62" customFormat="1" x14ac:dyDescent="0.3">
      <c r="A710" s="60">
        <v>694004228</v>
      </c>
      <c r="B710" s="2" t="s">
        <v>768</v>
      </c>
      <c r="C710" s="18">
        <v>3</v>
      </c>
      <c r="D710" s="61">
        <v>71758</v>
      </c>
      <c r="AP710" s="2" t="s">
        <v>46</v>
      </c>
      <c r="AQ710" s="60">
        <v>929006127</v>
      </c>
      <c r="AR710" s="3">
        <v>45419</v>
      </c>
      <c r="AS710" s="38"/>
      <c r="AW710" s="117"/>
    </row>
    <row r="711" spans="1:49" s="62" customFormat="1" x14ac:dyDescent="0.3">
      <c r="A711" s="60">
        <v>612001035</v>
      </c>
      <c r="B711" s="2" t="s">
        <v>769</v>
      </c>
      <c r="C711" s="18">
        <v>5</v>
      </c>
      <c r="D711" s="61">
        <v>94817</v>
      </c>
      <c r="AP711" s="2" t="s">
        <v>207</v>
      </c>
      <c r="AQ711" s="60">
        <v>883002269</v>
      </c>
      <c r="AR711" s="3">
        <v>80928</v>
      </c>
      <c r="AS711" s="38"/>
      <c r="AW711" s="117"/>
    </row>
    <row r="712" spans="1:49" s="62" customFormat="1" x14ac:dyDescent="0.3">
      <c r="A712" s="60">
        <v>879004327</v>
      </c>
      <c r="B712" s="2" t="s">
        <v>770</v>
      </c>
      <c r="C712" s="18">
        <v>5</v>
      </c>
      <c r="D712" s="61">
        <v>95259</v>
      </c>
      <c r="AP712" s="2" t="s">
        <v>116</v>
      </c>
      <c r="AQ712" s="60">
        <v>427007460</v>
      </c>
      <c r="AR712" s="3">
        <v>124619</v>
      </c>
      <c r="AS712" s="38"/>
      <c r="AW712" s="117"/>
    </row>
    <row r="713" spans="1:49" s="62" customFormat="1" x14ac:dyDescent="0.3">
      <c r="A713" s="60">
        <v>892007616</v>
      </c>
      <c r="B713" s="2" t="s">
        <v>771</v>
      </c>
      <c r="C713" s="18">
        <v>2</v>
      </c>
      <c r="D713" s="61">
        <v>122620</v>
      </c>
      <c r="AP713" s="2" t="s">
        <v>369</v>
      </c>
      <c r="AQ713" s="60">
        <v>760008343</v>
      </c>
      <c r="AR713" s="3">
        <v>113370</v>
      </c>
      <c r="AS713" s="38"/>
      <c r="AW713" s="117"/>
    </row>
    <row r="714" spans="1:49" s="62" customFormat="1" x14ac:dyDescent="0.3">
      <c r="A714" s="60">
        <v>846002437</v>
      </c>
      <c r="B714" s="2" t="s">
        <v>772</v>
      </c>
      <c r="C714" s="18">
        <v>5</v>
      </c>
      <c r="D714" s="61">
        <v>84005</v>
      </c>
      <c r="AP714" s="2" t="s">
        <v>634</v>
      </c>
      <c r="AQ714" s="60">
        <v>567002033</v>
      </c>
      <c r="AR714" s="3">
        <v>59840</v>
      </c>
      <c r="AS714" s="38"/>
      <c r="AW714" s="117"/>
    </row>
    <row r="715" spans="1:49" s="62" customFormat="1" x14ac:dyDescent="0.3">
      <c r="A715" s="60">
        <v>571002187</v>
      </c>
      <c r="B715" s="2" t="s">
        <v>773</v>
      </c>
      <c r="C715" s="18">
        <v>2</v>
      </c>
      <c r="D715" s="61">
        <v>88801</v>
      </c>
      <c r="AP715" s="2" t="s">
        <v>14</v>
      </c>
      <c r="AQ715" s="60">
        <v>760001779</v>
      </c>
      <c r="AR715" s="3">
        <v>60915</v>
      </c>
      <c r="AS715" s="38"/>
      <c r="AW715" s="117"/>
    </row>
    <row r="716" spans="1:49" s="62" customFormat="1" x14ac:dyDescent="0.3">
      <c r="A716" s="60">
        <v>859001428</v>
      </c>
      <c r="B716" s="2" t="s">
        <v>774</v>
      </c>
      <c r="C716" s="18">
        <v>2</v>
      </c>
      <c r="D716" s="61">
        <v>74122</v>
      </c>
      <c r="AP716" s="2" t="s">
        <v>562</v>
      </c>
      <c r="AQ716" s="60">
        <v>136004633</v>
      </c>
      <c r="AR716" s="3">
        <v>52562</v>
      </c>
      <c r="AS716" s="38"/>
      <c r="AW716" s="117"/>
    </row>
    <row r="717" spans="1:49" s="62" customFormat="1" x14ac:dyDescent="0.3">
      <c r="A717" s="60">
        <v>841004999</v>
      </c>
      <c r="B717" s="2" t="s">
        <v>775</v>
      </c>
      <c r="C717" s="18">
        <v>5</v>
      </c>
      <c r="D717" s="61">
        <v>70695</v>
      </c>
      <c r="AP717" s="2" t="s">
        <v>156</v>
      </c>
      <c r="AQ717" s="60">
        <v>427007916</v>
      </c>
      <c r="AR717" s="3">
        <v>64749</v>
      </c>
      <c r="AS717" s="38"/>
      <c r="AW717" s="117"/>
    </row>
    <row r="718" spans="1:49" s="62" customFormat="1" x14ac:dyDescent="0.3">
      <c r="A718" s="60">
        <v>663000794</v>
      </c>
      <c r="B718" s="2" t="s">
        <v>776</v>
      </c>
      <c r="C718" s="18">
        <v>5</v>
      </c>
      <c r="D718" s="61">
        <v>68996</v>
      </c>
      <c r="AP718" s="2" t="s">
        <v>586</v>
      </c>
      <c r="AQ718" s="60">
        <v>540005736</v>
      </c>
      <c r="AR718" s="3">
        <v>100295</v>
      </c>
      <c r="AS718" s="38"/>
      <c r="AW718" s="117"/>
    </row>
    <row r="719" spans="1:49" s="62" customFormat="1" x14ac:dyDescent="0.3">
      <c r="A719" s="60">
        <v>910001207</v>
      </c>
      <c r="B719" s="2" t="s">
        <v>777</v>
      </c>
      <c r="C719" s="18">
        <v>5</v>
      </c>
      <c r="D719" s="61">
        <v>60068</v>
      </c>
      <c r="AP719" s="2" t="s">
        <v>204</v>
      </c>
      <c r="AQ719" s="60">
        <v>676005492</v>
      </c>
      <c r="AR719" s="3">
        <v>62791</v>
      </c>
      <c r="AS719" s="38"/>
      <c r="AW719" s="117"/>
    </row>
    <row r="720" spans="1:49" s="62" customFormat="1" x14ac:dyDescent="0.3">
      <c r="A720" s="60">
        <v>359005596</v>
      </c>
      <c r="B720" s="2" t="s">
        <v>778</v>
      </c>
      <c r="C720" s="18">
        <v>1</v>
      </c>
      <c r="D720" s="61">
        <v>107735</v>
      </c>
      <c r="AP720" s="2" t="s">
        <v>646</v>
      </c>
      <c r="AQ720" s="60">
        <v>395008542</v>
      </c>
      <c r="AR720" s="3">
        <v>122616</v>
      </c>
      <c r="AS720" s="38"/>
      <c r="AW720" s="117"/>
    </row>
    <row r="721" spans="1:54" s="62" customFormat="1" x14ac:dyDescent="0.3">
      <c r="A721" s="60">
        <v>133007320</v>
      </c>
      <c r="B721" s="2" t="s">
        <v>779</v>
      </c>
      <c r="C721" s="18">
        <v>3</v>
      </c>
      <c r="D721" s="61">
        <v>58374</v>
      </c>
      <c r="AP721" s="2" t="s">
        <v>360</v>
      </c>
      <c r="AQ721" s="60">
        <v>244004782</v>
      </c>
      <c r="AR721" s="3">
        <v>100625</v>
      </c>
      <c r="AS721" s="38"/>
      <c r="AW721" s="117"/>
    </row>
    <row r="722" spans="1:54" s="62" customFormat="1" x14ac:dyDescent="0.3">
      <c r="A722" s="60">
        <v>809004130</v>
      </c>
      <c r="B722" s="2" t="s">
        <v>780</v>
      </c>
      <c r="C722" s="18">
        <v>1</v>
      </c>
      <c r="D722" s="61">
        <v>46272</v>
      </c>
      <c r="AP722" s="2" t="s">
        <v>682</v>
      </c>
      <c r="AQ722" s="60">
        <v>927002843</v>
      </c>
      <c r="AR722" s="3">
        <v>59899</v>
      </c>
      <c r="AS722" s="38"/>
      <c r="AW722" s="117"/>
    </row>
    <row r="723" spans="1:54" s="62" customFormat="1" x14ac:dyDescent="0.3">
      <c r="A723" s="60">
        <v>419008479</v>
      </c>
      <c r="B723" s="2" t="s">
        <v>781</v>
      </c>
      <c r="C723" s="18">
        <v>3</v>
      </c>
      <c r="D723" s="61">
        <v>121308</v>
      </c>
      <c r="AP723" s="2" t="s">
        <v>478</v>
      </c>
      <c r="AQ723" s="60">
        <v>445009320</v>
      </c>
      <c r="AR723" s="3">
        <v>71913</v>
      </c>
      <c r="AS723" s="38"/>
      <c r="AW723" s="117"/>
    </row>
    <row r="724" spans="1:54" s="62" customFormat="1" x14ac:dyDescent="0.3">
      <c r="A724" s="60">
        <v>410003795</v>
      </c>
      <c r="B724" s="2" t="s">
        <v>782</v>
      </c>
      <c r="C724" s="18">
        <v>3</v>
      </c>
      <c r="D724" s="61">
        <v>94823</v>
      </c>
      <c r="AP724" s="2" t="s">
        <v>603</v>
      </c>
      <c r="AQ724" s="60">
        <v>495005401</v>
      </c>
      <c r="AR724" s="3">
        <v>80700</v>
      </c>
      <c r="AS724" s="38"/>
      <c r="AW724" s="117"/>
    </row>
    <row r="725" spans="1:54" s="62" customFormat="1" x14ac:dyDescent="0.3">
      <c r="A725" s="60">
        <v>801000860</v>
      </c>
      <c r="B725" s="2" t="s">
        <v>783</v>
      </c>
      <c r="C725" s="18">
        <v>5</v>
      </c>
      <c r="D725" s="61">
        <v>66256</v>
      </c>
      <c r="AP725" s="2" t="s">
        <v>594</v>
      </c>
      <c r="AQ725" s="60">
        <v>353002495</v>
      </c>
      <c r="AR725" s="3">
        <v>84598</v>
      </c>
      <c r="AS725" s="38"/>
      <c r="AW725" s="117"/>
    </row>
    <row r="726" spans="1:54" s="62" customFormat="1" x14ac:dyDescent="0.3">
      <c r="A726" s="60">
        <v>342008179</v>
      </c>
      <c r="B726" s="2" t="s">
        <v>784</v>
      </c>
      <c r="C726" s="18">
        <v>5</v>
      </c>
      <c r="D726" s="61">
        <v>124666</v>
      </c>
      <c r="AP726" s="2" t="s">
        <v>330</v>
      </c>
      <c r="AQ726" s="60">
        <v>466008684</v>
      </c>
      <c r="AR726" s="3">
        <v>58262</v>
      </c>
      <c r="AS726" s="38"/>
      <c r="AW726" s="117"/>
    </row>
    <row r="727" spans="1:54" s="62" customFormat="1" x14ac:dyDescent="0.3">
      <c r="A727" s="60">
        <v>503003558</v>
      </c>
      <c r="B727" s="2" t="s">
        <v>785</v>
      </c>
      <c r="C727" s="18">
        <v>4</v>
      </c>
      <c r="D727" s="61">
        <v>66573</v>
      </c>
      <c r="AP727" s="2" t="s">
        <v>730</v>
      </c>
      <c r="AQ727" s="60">
        <v>352004558</v>
      </c>
      <c r="AR727" s="3">
        <v>90823</v>
      </c>
      <c r="AS727" s="38"/>
      <c r="AW727" s="117"/>
    </row>
    <row r="728" spans="1:54" s="62" customFormat="1" x14ac:dyDescent="0.3">
      <c r="A728" s="60">
        <v>828008767</v>
      </c>
      <c r="B728" s="2" t="s">
        <v>786</v>
      </c>
      <c r="C728" s="18">
        <v>4</v>
      </c>
      <c r="D728" s="61">
        <v>100635</v>
      </c>
      <c r="AP728" s="2" t="s">
        <v>262</v>
      </c>
      <c r="AQ728" s="60">
        <v>147002980</v>
      </c>
      <c r="AR728" s="3">
        <v>74224</v>
      </c>
      <c r="AS728" s="38"/>
      <c r="AW728" s="117"/>
    </row>
    <row r="729" spans="1:54" s="62" customFormat="1" x14ac:dyDescent="0.3">
      <c r="A729" s="60">
        <v>831000450</v>
      </c>
      <c r="B729" s="2" t="s">
        <v>787</v>
      </c>
      <c r="C729" s="18">
        <v>2</v>
      </c>
      <c r="D729" s="61">
        <v>124180</v>
      </c>
      <c r="AP729" s="2" t="s">
        <v>426</v>
      </c>
      <c r="AQ729" s="60">
        <v>853000995</v>
      </c>
      <c r="AR729" s="3">
        <v>116169</v>
      </c>
      <c r="AS729" s="38"/>
      <c r="AW729" s="117"/>
    </row>
    <row r="730" spans="1:54" s="62" customFormat="1" x14ac:dyDescent="0.3">
      <c r="A730" s="60">
        <v>902000591</v>
      </c>
      <c r="B730" s="2" t="s">
        <v>788</v>
      </c>
      <c r="C730" s="18">
        <v>2</v>
      </c>
      <c r="D730" s="61">
        <v>79440</v>
      </c>
      <c r="AP730" s="2" t="s">
        <v>521</v>
      </c>
      <c r="AQ730" s="60">
        <v>811009107</v>
      </c>
      <c r="AR730" s="3">
        <v>52543</v>
      </c>
      <c r="AS730" s="38"/>
      <c r="AW730" s="117"/>
    </row>
    <row r="731" spans="1:54" s="62" customFormat="1" x14ac:dyDescent="0.3">
      <c r="A731" s="60">
        <v>801002488</v>
      </c>
      <c r="B731" s="2" t="s">
        <v>789</v>
      </c>
      <c r="C731" s="18">
        <v>4</v>
      </c>
      <c r="D731" s="61">
        <v>125922</v>
      </c>
      <c r="AP731" s="2" t="s">
        <v>763</v>
      </c>
      <c r="AQ731" s="60">
        <v>456008519</v>
      </c>
      <c r="AR731" s="3">
        <v>81059</v>
      </c>
      <c r="AS731" s="38"/>
      <c r="AW731" s="117"/>
    </row>
    <row r="732" spans="1:54" s="62" customFormat="1" x14ac:dyDescent="0.3">
      <c r="A732" s="60">
        <v>855000539</v>
      </c>
      <c r="B732" s="2" t="s">
        <v>790</v>
      </c>
      <c r="C732" s="18">
        <v>1</v>
      </c>
      <c r="D732" s="61">
        <v>86894</v>
      </c>
      <c r="AP732" s="2" t="s">
        <v>99</v>
      </c>
      <c r="AQ732" s="60">
        <v>557004740</v>
      </c>
      <c r="AR732" s="3">
        <v>79729</v>
      </c>
      <c r="AS732" s="38"/>
      <c r="AV732" s="2"/>
      <c r="AW732" s="15"/>
    </row>
    <row r="733" spans="1:54" s="62" customFormat="1" x14ac:dyDescent="0.3">
      <c r="A733" s="60">
        <v>895002504</v>
      </c>
      <c r="B733" s="2" t="s">
        <v>791</v>
      </c>
      <c r="C733" s="18">
        <v>5</v>
      </c>
      <c r="D733" s="61">
        <v>104593</v>
      </c>
      <c r="AP733" s="2" t="s">
        <v>211</v>
      </c>
      <c r="AQ733" s="60">
        <v>794004254</v>
      </c>
      <c r="AR733" s="3">
        <v>116386</v>
      </c>
      <c r="AS733" s="38"/>
      <c r="AT733" s="2"/>
      <c r="AV733" s="2"/>
      <c r="AW733" s="15"/>
      <c r="AY733" s="2"/>
    </row>
    <row r="734" spans="1:54" s="62" customFormat="1" x14ac:dyDescent="0.3">
      <c r="A734" s="60">
        <v>847000292</v>
      </c>
      <c r="B734" s="2" t="s">
        <v>793</v>
      </c>
      <c r="C734" s="18">
        <v>5</v>
      </c>
      <c r="D734" s="61">
        <v>88072</v>
      </c>
      <c r="AP734" s="2" t="s">
        <v>432</v>
      </c>
      <c r="AQ734" s="60">
        <v>713005877</v>
      </c>
      <c r="AR734" s="3">
        <v>88669</v>
      </c>
      <c r="AS734" s="38"/>
      <c r="AT734" s="2"/>
      <c r="AV734" s="2"/>
      <c r="AW734" s="15"/>
      <c r="AY734" s="2"/>
    </row>
    <row r="735" spans="1:54" s="62" customFormat="1" x14ac:dyDescent="0.3">
      <c r="A735" s="60">
        <v>954008527</v>
      </c>
      <c r="B735" s="2" t="s">
        <v>794</v>
      </c>
      <c r="C735" s="18">
        <v>4</v>
      </c>
      <c r="D735" s="61">
        <v>66922</v>
      </c>
      <c r="AP735" s="2" t="s">
        <v>637</v>
      </c>
      <c r="AQ735" s="60">
        <v>125009987</v>
      </c>
      <c r="AR735" s="3">
        <v>118791</v>
      </c>
      <c r="AS735" s="38"/>
      <c r="AT735" s="2"/>
      <c r="AV735" s="2"/>
      <c r="AW735" s="15"/>
      <c r="AY735" s="2"/>
    </row>
    <row r="736" spans="1:54" s="62" customFormat="1" x14ac:dyDescent="0.3">
      <c r="A736" s="60">
        <v>788006335</v>
      </c>
      <c r="B736" s="2" t="s">
        <v>795</v>
      </c>
      <c r="C736" s="18">
        <v>4</v>
      </c>
      <c r="D736" s="61">
        <v>119199</v>
      </c>
      <c r="AP736" s="2" t="s">
        <v>228</v>
      </c>
      <c r="AQ736" s="60">
        <v>961002132</v>
      </c>
      <c r="AR736" s="3">
        <v>114941</v>
      </c>
      <c r="AS736" s="38"/>
      <c r="AT736" s="2"/>
      <c r="AV736" s="2"/>
      <c r="AW736" s="15"/>
      <c r="AY736" s="2"/>
      <c r="AZ736" s="2"/>
      <c r="BA736"/>
      <c r="BB736"/>
    </row>
    <row r="737" spans="1:44" x14ac:dyDescent="0.3">
      <c r="A737" s="60">
        <v>282001078</v>
      </c>
      <c r="B737" s="2" t="s">
        <v>796</v>
      </c>
      <c r="C737" s="18">
        <v>5</v>
      </c>
      <c r="D737" s="61">
        <v>61387</v>
      </c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AP737" s="2" t="s">
        <v>722</v>
      </c>
      <c r="AQ737" s="60">
        <v>372009331</v>
      </c>
      <c r="AR737" s="3">
        <v>92962</v>
      </c>
    </row>
    <row r="738" spans="1:44" x14ac:dyDescent="0.3">
      <c r="A738" s="60">
        <v>714000417</v>
      </c>
      <c r="B738" s="2" t="s">
        <v>797</v>
      </c>
      <c r="C738" s="18">
        <v>2</v>
      </c>
      <c r="D738" s="61">
        <v>126954</v>
      </c>
      <c r="AP738" s="2" t="s">
        <v>238</v>
      </c>
      <c r="AQ738" s="60">
        <v>833001164</v>
      </c>
      <c r="AR738" s="3">
        <v>89875</v>
      </c>
    </row>
    <row r="739" spans="1:44" x14ac:dyDescent="0.3">
      <c r="A739" s="60">
        <v>450001599</v>
      </c>
      <c r="B739" s="2" t="s">
        <v>799</v>
      </c>
      <c r="C739" s="18">
        <v>2</v>
      </c>
      <c r="D739" s="61">
        <v>54080</v>
      </c>
      <c r="AP739" s="2" t="s">
        <v>201</v>
      </c>
      <c r="AQ739" s="60">
        <v>907002868</v>
      </c>
      <c r="AR739" s="3">
        <v>101481</v>
      </c>
    </row>
    <row r="740" spans="1:44" x14ac:dyDescent="0.3">
      <c r="A740" s="60">
        <v>953001490</v>
      </c>
      <c r="B740" s="2" t="s">
        <v>800</v>
      </c>
      <c r="C740" s="18">
        <v>5</v>
      </c>
      <c r="D740" s="61">
        <v>122888</v>
      </c>
      <c r="AP740" s="2" t="s">
        <v>557</v>
      </c>
      <c r="AQ740" s="60">
        <v>994005178</v>
      </c>
      <c r="AR740" s="3">
        <v>72944</v>
      </c>
    </row>
    <row r="741" spans="1:44" x14ac:dyDescent="0.3">
      <c r="A741" s="60">
        <v>398001038</v>
      </c>
      <c r="B741" s="2" t="s">
        <v>801</v>
      </c>
      <c r="C741" s="18">
        <v>1</v>
      </c>
      <c r="D741" s="61">
        <v>110404</v>
      </c>
      <c r="AP741" s="2" t="s">
        <v>162</v>
      </c>
      <c r="AQ741" s="60">
        <v>613008396</v>
      </c>
      <c r="AR741" s="3">
        <v>54749</v>
      </c>
    </row>
    <row r="742" spans="1:44" x14ac:dyDescent="0.3">
      <c r="A742" s="60">
        <v>881001106</v>
      </c>
      <c r="B742" s="2" t="s">
        <v>802</v>
      </c>
      <c r="C742" s="18">
        <v>1</v>
      </c>
      <c r="D742" s="61">
        <v>90253</v>
      </c>
      <c r="AP742" s="2" t="s">
        <v>558</v>
      </c>
      <c r="AQ742" s="60">
        <v>403003977</v>
      </c>
      <c r="AR742" s="3">
        <v>48460</v>
      </c>
    </row>
  </sheetData>
  <sortState xmlns:xlrd2="http://schemas.microsoft.com/office/spreadsheetml/2017/richdata2" ref="AP2:AS738">
    <sortCondition ref="AS4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autoPageBreaks="0"/>
  </sheetPr>
  <dimension ref="A1:X742"/>
  <sheetViews>
    <sheetView zoomScale="160" zoomScaleNormal="160" zoomScaleSheetLayoutView="100" zoomScalePageLayoutView="115" workbookViewId="0">
      <selection activeCell="F13" sqref="F13"/>
    </sheetView>
  </sheetViews>
  <sheetFormatPr baseColWidth="10" defaultColWidth="19.88671875" defaultRowHeight="14.4" x14ac:dyDescent="0.3"/>
  <cols>
    <col min="1" max="1" width="17.109375" style="2" customWidth="1"/>
    <col min="2" max="2" width="11.5546875" style="2" customWidth="1"/>
    <col min="3" max="3" width="9.44140625" style="3" customWidth="1"/>
    <col min="4" max="4" width="8.44140625" style="139" customWidth="1"/>
    <col min="5" max="5" width="7.109375" style="2" customWidth="1"/>
    <col min="6" max="6" width="9.88671875" style="2" customWidth="1"/>
    <col min="7" max="7" width="9.109375" style="2" bestFit="1" customWidth="1"/>
    <col min="8" max="8" width="5.109375" style="2" bestFit="1" customWidth="1"/>
    <col min="9" max="9" width="9.109375" style="2" customWidth="1"/>
    <col min="10" max="10" width="2" style="2" bestFit="1" customWidth="1"/>
    <col min="11" max="11" width="7" style="2" bestFit="1" customWidth="1"/>
    <col min="12" max="19" width="8" style="2" bestFit="1" customWidth="1"/>
    <col min="20" max="24" width="9.109375" style="2" bestFit="1" customWidth="1"/>
    <col min="25" max="16384" width="19.88671875" style="2"/>
  </cols>
  <sheetData>
    <row r="1" spans="1:24" x14ac:dyDescent="0.3">
      <c r="A1" s="52" t="s">
        <v>0</v>
      </c>
      <c r="B1" s="51" t="s">
        <v>895</v>
      </c>
      <c r="C1" s="53" t="s">
        <v>5</v>
      </c>
      <c r="D1" s="138" t="s">
        <v>7</v>
      </c>
      <c r="E1" s="65"/>
      <c r="F1" s="65"/>
      <c r="G1" s="55">
        <v>0</v>
      </c>
      <c r="H1" s="56">
        <v>0</v>
      </c>
    </row>
    <row r="2" spans="1:24" x14ac:dyDescent="0.3">
      <c r="A2" s="2" t="s">
        <v>10</v>
      </c>
      <c r="B2" s="60">
        <v>247003062</v>
      </c>
      <c r="C2" s="3">
        <v>63981</v>
      </c>
      <c r="D2" s="38">
        <f>VLOOKUP(C2,$G$1:$H$15,2)</f>
        <v>0.03</v>
      </c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</row>
    <row r="3" spans="1:24" x14ac:dyDescent="0.3">
      <c r="A3" s="2" t="s">
        <v>14</v>
      </c>
      <c r="B3" s="60">
        <v>760001779</v>
      </c>
      <c r="C3" s="3">
        <v>60915</v>
      </c>
      <c r="D3" s="38">
        <f t="shared" ref="D3:D66" si="0">VLOOKUP(C3,$G$1:$H$15,2)</f>
        <v>0.03</v>
      </c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</row>
    <row r="4" spans="1:24" x14ac:dyDescent="0.3">
      <c r="A4" s="2" t="s">
        <v>1589</v>
      </c>
      <c r="B4" s="60">
        <v>801002360</v>
      </c>
      <c r="C4" s="3">
        <v>97071</v>
      </c>
      <c r="D4" s="38">
        <f t="shared" si="0"/>
        <v>0.05</v>
      </c>
      <c r="G4" s="57">
        <v>35000</v>
      </c>
      <c r="H4" s="76">
        <v>0.02</v>
      </c>
    </row>
    <row r="5" spans="1:24" x14ac:dyDescent="0.3">
      <c r="A5" s="2" t="s">
        <v>20</v>
      </c>
      <c r="B5" s="60">
        <v>749007626</v>
      </c>
      <c r="C5" s="3">
        <v>115421</v>
      </c>
      <c r="D5" s="38">
        <f t="shared" si="0"/>
        <v>0.06</v>
      </c>
      <c r="G5" s="57">
        <v>45000</v>
      </c>
      <c r="H5" s="76">
        <v>2.5000000000000001E-2</v>
      </c>
    </row>
    <row r="6" spans="1:24" x14ac:dyDescent="0.3">
      <c r="A6" s="2" t="s">
        <v>23</v>
      </c>
      <c r="B6" s="60">
        <v>350007898</v>
      </c>
      <c r="C6" s="3">
        <v>115547</v>
      </c>
      <c r="D6" s="38">
        <f t="shared" si="0"/>
        <v>0.06</v>
      </c>
      <c r="G6" s="57">
        <v>55000</v>
      </c>
      <c r="H6" s="76">
        <v>0.03</v>
      </c>
    </row>
    <row r="7" spans="1:24" x14ac:dyDescent="0.3">
      <c r="A7" s="2" t="s">
        <v>25</v>
      </c>
      <c r="B7" s="60">
        <v>122009650</v>
      </c>
      <c r="C7" s="3">
        <v>69212</v>
      </c>
      <c r="D7" s="38">
        <f t="shared" si="0"/>
        <v>3.5000000000000003E-2</v>
      </c>
      <c r="G7" s="57">
        <v>65000</v>
      </c>
      <c r="H7" s="76">
        <v>3.5000000000000003E-2</v>
      </c>
    </row>
    <row r="8" spans="1:24" x14ac:dyDescent="0.3">
      <c r="A8" s="2" t="s">
        <v>803</v>
      </c>
      <c r="B8" s="60">
        <v>681005012</v>
      </c>
      <c r="C8" s="3">
        <v>120198</v>
      </c>
      <c r="D8" s="38">
        <f t="shared" si="0"/>
        <v>0.06</v>
      </c>
      <c r="G8" s="57">
        <v>75000</v>
      </c>
      <c r="H8" s="76">
        <v>0.04</v>
      </c>
    </row>
    <row r="9" spans="1:24" x14ac:dyDescent="0.3">
      <c r="A9" s="2" t="s">
        <v>28</v>
      </c>
      <c r="B9" s="60">
        <v>959004354</v>
      </c>
      <c r="C9" s="3">
        <v>107635</v>
      </c>
      <c r="D9" s="38">
        <f t="shared" si="0"/>
        <v>5.5E-2</v>
      </c>
      <c r="G9" s="57">
        <v>85000</v>
      </c>
      <c r="H9" s="76">
        <v>4.4999999999999998E-2</v>
      </c>
    </row>
    <row r="10" spans="1:24" x14ac:dyDescent="0.3">
      <c r="A10" s="2" t="s">
        <v>29</v>
      </c>
      <c r="B10" s="60">
        <v>950000069</v>
      </c>
      <c r="C10" s="3">
        <v>113020</v>
      </c>
      <c r="D10" s="38">
        <f t="shared" si="0"/>
        <v>5.5E-2</v>
      </c>
      <c r="G10" s="57">
        <v>95000</v>
      </c>
      <c r="H10" s="76">
        <v>0.05</v>
      </c>
    </row>
    <row r="11" spans="1:24" x14ac:dyDescent="0.3">
      <c r="A11" s="2" t="s">
        <v>31</v>
      </c>
      <c r="B11" s="60">
        <v>525008270</v>
      </c>
      <c r="C11" s="3">
        <v>82341</v>
      </c>
      <c r="D11" s="38">
        <f t="shared" si="0"/>
        <v>0.04</v>
      </c>
      <c r="G11" s="57">
        <v>105000</v>
      </c>
      <c r="H11" s="76">
        <v>5.5E-2</v>
      </c>
    </row>
    <row r="12" spans="1:24" x14ac:dyDescent="0.3">
      <c r="A12" s="2" t="s">
        <v>33</v>
      </c>
      <c r="B12" s="60">
        <v>810006566</v>
      </c>
      <c r="C12" s="3">
        <v>98598</v>
      </c>
      <c r="D12" s="38">
        <f t="shared" si="0"/>
        <v>0.05</v>
      </c>
      <c r="G12" s="57">
        <v>115000</v>
      </c>
      <c r="H12" s="76">
        <v>0.06</v>
      </c>
    </row>
    <row r="13" spans="1:24" x14ac:dyDescent="0.3">
      <c r="A13" s="2" t="s">
        <v>35</v>
      </c>
      <c r="B13" s="60">
        <v>564002529</v>
      </c>
      <c r="C13" s="3">
        <v>46350</v>
      </c>
      <c r="D13" s="38">
        <f t="shared" si="0"/>
        <v>2.5000000000000001E-2</v>
      </c>
      <c r="G13" s="57">
        <v>125000</v>
      </c>
      <c r="H13" s="76">
        <v>6.5000000000000002E-2</v>
      </c>
    </row>
    <row r="14" spans="1:24" x14ac:dyDescent="0.3">
      <c r="A14" s="2" t="s">
        <v>37</v>
      </c>
      <c r="B14" s="60">
        <v>432005963</v>
      </c>
      <c r="C14" s="3">
        <v>61076</v>
      </c>
      <c r="D14" s="38">
        <f t="shared" si="0"/>
        <v>0.03</v>
      </c>
      <c r="G14" s="57">
        <v>135000</v>
      </c>
      <c r="H14" s="76">
        <v>7.0000000000000007E-2</v>
      </c>
    </row>
    <row r="15" spans="1:24" x14ac:dyDescent="0.3">
      <c r="A15" s="2" t="s">
        <v>39</v>
      </c>
      <c r="B15" s="60">
        <v>522006924</v>
      </c>
      <c r="C15" s="3">
        <v>107968</v>
      </c>
      <c r="D15" s="38">
        <f t="shared" si="0"/>
        <v>5.5E-2</v>
      </c>
      <c r="G15" s="57">
        <v>145000</v>
      </c>
      <c r="H15" s="76">
        <v>7.4999999999999997E-2</v>
      </c>
    </row>
    <row r="16" spans="1:24" x14ac:dyDescent="0.3">
      <c r="A16" s="2" t="s">
        <v>41</v>
      </c>
      <c r="B16" s="60">
        <v>612007918</v>
      </c>
      <c r="C16" s="3">
        <v>102146</v>
      </c>
      <c r="D16" s="38">
        <f t="shared" si="0"/>
        <v>0.05</v>
      </c>
    </row>
    <row r="17" spans="1:4" x14ac:dyDescent="0.3">
      <c r="A17" s="2" t="s">
        <v>43</v>
      </c>
      <c r="B17" s="60">
        <v>135009490</v>
      </c>
      <c r="C17" s="3">
        <v>46009</v>
      </c>
      <c r="D17" s="38">
        <f t="shared" si="0"/>
        <v>2.5000000000000001E-2</v>
      </c>
    </row>
    <row r="18" spans="1:4" x14ac:dyDescent="0.3">
      <c r="A18" s="2" t="s">
        <v>44</v>
      </c>
      <c r="B18" s="60">
        <v>710003370</v>
      </c>
      <c r="C18" s="3">
        <v>53399</v>
      </c>
      <c r="D18" s="38">
        <f t="shared" si="0"/>
        <v>2.5000000000000001E-2</v>
      </c>
    </row>
    <row r="19" spans="1:4" x14ac:dyDescent="0.3">
      <c r="A19" s="2" t="s">
        <v>46</v>
      </c>
      <c r="B19" s="60">
        <v>929006127</v>
      </c>
      <c r="C19" s="3">
        <v>45419</v>
      </c>
      <c r="D19" s="38">
        <f t="shared" si="0"/>
        <v>2.5000000000000001E-2</v>
      </c>
    </row>
    <row r="20" spans="1:4" x14ac:dyDescent="0.3">
      <c r="A20" s="2" t="s">
        <v>48</v>
      </c>
      <c r="B20" s="60">
        <v>927002260</v>
      </c>
      <c r="C20" s="3">
        <v>69038</v>
      </c>
      <c r="D20" s="38">
        <f t="shared" si="0"/>
        <v>3.5000000000000003E-2</v>
      </c>
    </row>
    <row r="21" spans="1:4" x14ac:dyDescent="0.3">
      <c r="A21" s="2" t="s">
        <v>50</v>
      </c>
      <c r="B21" s="60">
        <v>416002380</v>
      </c>
      <c r="C21" s="3">
        <v>46163</v>
      </c>
      <c r="D21" s="38">
        <f t="shared" si="0"/>
        <v>2.5000000000000001E-2</v>
      </c>
    </row>
    <row r="22" spans="1:4" x14ac:dyDescent="0.3">
      <c r="A22" s="2" t="s">
        <v>52</v>
      </c>
      <c r="B22" s="60">
        <v>187000559</v>
      </c>
      <c r="C22" s="3">
        <v>70990</v>
      </c>
      <c r="D22" s="38">
        <f t="shared" si="0"/>
        <v>3.5000000000000003E-2</v>
      </c>
    </row>
    <row r="23" spans="1:4" x14ac:dyDescent="0.3">
      <c r="A23" s="2" t="s">
        <v>54</v>
      </c>
      <c r="B23" s="60">
        <v>407007443</v>
      </c>
      <c r="C23" s="3">
        <v>45315</v>
      </c>
      <c r="D23" s="38">
        <f t="shared" si="0"/>
        <v>2.5000000000000001E-2</v>
      </c>
    </row>
    <row r="24" spans="1:4" x14ac:dyDescent="0.3">
      <c r="A24" s="2" t="s">
        <v>56</v>
      </c>
      <c r="B24" s="60">
        <v>842007484</v>
      </c>
      <c r="C24" s="3">
        <v>102687</v>
      </c>
      <c r="D24" s="38">
        <f t="shared" si="0"/>
        <v>0.05</v>
      </c>
    </row>
    <row r="25" spans="1:4" x14ac:dyDescent="0.3">
      <c r="A25" s="2" t="s">
        <v>58</v>
      </c>
      <c r="B25" s="60">
        <v>974008703</v>
      </c>
      <c r="C25" s="3">
        <v>121213</v>
      </c>
      <c r="D25" s="38">
        <f t="shared" si="0"/>
        <v>0.06</v>
      </c>
    </row>
    <row r="26" spans="1:4" x14ac:dyDescent="0.3">
      <c r="A26" s="2" t="s">
        <v>60</v>
      </c>
      <c r="B26" s="60">
        <v>721006304</v>
      </c>
      <c r="C26" s="3">
        <v>74666</v>
      </c>
      <c r="D26" s="38">
        <f t="shared" si="0"/>
        <v>3.5000000000000003E-2</v>
      </c>
    </row>
    <row r="27" spans="1:4" x14ac:dyDescent="0.3">
      <c r="A27" s="2" t="s">
        <v>61</v>
      </c>
      <c r="B27" s="60">
        <v>210007671</v>
      </c>
      <c r="C27" s="3">
        <v>90032</v>
      </c>
      <c r="D27" s="38">
        <f t="shared" si="0"/>
        <v>4.4999999999999998E-2</v>
      </c>
    </row>
    <row r="28" spans="1:4" x14ac:dyDescent="0.3">
      <c r="A28" s="2" t="s">
        <v>63</v>
      </c>
      <c r="B28" s="60">
        <v>367008620</v>
      </c>
      <c r="C28" s="3">
        <v>43469</v>
      </c>
      <c r="D28" s="38">
        <f t="shared" si="0"/>
        <v>0.02</v>
      </c>
    </row>
    <row r="29" spans="1:4" x14ac:dyDescent="0.3">
      <c r="A29" s="2" t="s">
        <v>65</v>
      </c>
      <c r="B29" s="60">
        <v>599005207</v>
      </c>
      <c r="C29" s="3">
        <v>68870</v>
      </c>
      <c r="D29" s="38">
        <f t="shared" si="0"/>
        <v>3.5000000000000003E-2</v>
      </c>
    </row>
    <row r="30" spans="1:4" x14ac:dyDescent="0.3">
      <c r="A30" s="2" t="s">
        <v>66</v>
      </c>
      <c r="B30" s="60">
        <v>393009472</v>
      </c>
      <c r="C30" s="3">
        <v>113141</v>
      </c>
      <c r="D30" s="38">
        <f t="shared" si="0"/>
        <v>5.5E-2</v>
      </c>
    </row>
    <row r="31" spans="1:4" x14ac:dyDescent="0.3">
      <c r="A31" s="2" t="s">
        <v>68</v>
      </c>
      <c r="B31" s="60">
        <v>825004108</v>
      </c>
      <c r="C31" s="3">
        <v>104719</v>
      </c>
      <c r="D31" s="38">
        <f t="shared" si="0"/>
        <v>0.05</v>
      </c>
    </row>
    <row r="32" spans="1:4" x14ac:dyDescent="0.3">
      <c r="A32" s="2" t="s">
        <v>70</v>
      </c>
      <c r="B32" s="60">
        <v>539008717</v>
      </c>
      <c r="C32" s="3">
        <v>61443</v>
      </c>
      <c r="D32" s="38">
        <f t="shared" si="0"/>
        <v>0.03</v>
      </c>
    </row>
    <row r="33" spans="1:4" x14ac:dyDescent="0.3">
      <c r="A33" s="2" t="s">
        <v>71</v>
      </c>
      <c r="B33" s="60">
        <v>999002126</v>
      </c>
      <c r="C33" s="3">
        <v>115351</v>
      </c>
      <c r="D33" s="38">
        <f t="shared" si="0"/>
        <v>0.06</v>
      </c>
    </row>
    <row r="34" spans="1:4" x14ac:dyDescent="0.3">
      <c r="A34" s="2" t="s">
        <v>73</v>
      </c>
      <c r="B34" s="60">
        <v>985001341</v>
      </c>
      <c r="C34" s="3">
        <v>71321</v>
      </c>
      <c r="D34" s="38">
        <f t="shared" si="0"/>
        <v>3.5000000000000003E-2</v>
      </c>
    </row>
    <row r="35" spans="1:4" x14ac:dyDescent="0.3">
      <c r="A35" s="2" t="s">
        <v>75</v>
      </c>
      <c r="B35" s="60">
        <v>392005739</v>
      </c>
      <c r="C35" s="3">
        <v>124798</v>
      </c>
      <c r="D35" s="38">
        <f t="shared" si="0"/>
        <v>0.06</v>
      </c>
    </row>
    <row r="36" spans="1:4" x14ac:dyDescent="0.3">
      <c r="A36" s="2" t="s">
        <v>77</v>
      </c>
      <c r="B36" s="60">
        <v>594004217</v>
      </c>
      <c r="C36" s="3">
        <v>96545</v>
      </c>
      <c r="D36" s="38">
        <f t="shared" si="0"/>
        <v>0.05</v>
      </c>
    </row>
    <row r="37" spans="1:4" x14ac:dyDescent="0.3">
      <c r="A37" s="2" t="s">
        <v>79</v>
      </c>
      <c r="B37" s="60">
        <v>682005240</v>
      </c>
      <c r="C37" s="3">
        <v>98833</v>
      </c>
      <c r="D37" s="38">
        <f t="shared" si="0"/>
        <v>0.05</v>
      </c>
    </row>
    <row r="38" spans="1:4" x14ac:dyDescent="0.3">
      <c r="A38" s="2" t="s">
        <v>80</v>
      </c>
      <c r="B38" s="60">
        <v>526005485</v>
      </c>
      <c r="C38" s="3">
        <v>124698</v>
      </c>
      <c r="D38" s="38">
        <f t="shared" si="0"/>
        <v>0.06</v>
      </c>
    </row>
    <row r="39" spans="1:4" x14ac:dyDescent="0.3">
      <c r="A39" s="2" t="s">
        <v>82</v>
      </c>
      <c r="B39" s="60">
        <v>851005747</v>
      </c>
      <c r="C39" s="3">
        <v>106453</v>
      </c>
      <c r="D39" s="38">
        <f t="shared" si="0"/>
        <v>5.5E-2</v>
      </c>
    </row>
    <row r="40" spans="1:4" x14ac:dyDescent="0.3">
      <c r="A40" s="2" t="s">
        <v>83</v>
      </c>
      <c r="B40" s="60">
        <v>415000090</v>
      </c>
      <c r="C40" s="3">
        <v>88169</v>
      </c>
      <c r="D40" s="38">
        <f t="shared" si="0"/>
        <v>4.4999999999999998E-2</v>
      </c>
    </row>
    <row r="41" spans="1:4" x14ac:dyDescent="0.3">
      <c r="A41" s="2" t="s">
        <v>84</v>
      </c>
      <c r="B41" s="60">
        <v>605006812</v>
      </c>
      <c r="C41" s="3">
        <v>83157</v>
      </c>
      <c r="D41" s="38">
        <f t="shared" si="0"/>
        <v>0.04</v>
      </c>
    </row>
    <row r="42" spans="1:4" x14ac:dyDescent="0.3">
      <c r="A42" s="2" t="s">
        <v>85</v>
      </c>
      <c r="B42" s="60">
        <v>579005418</v>
      </c>
      <c r="C42" s="3">
        <v>71963</v>
      </c>
      <c r="D42" s="38">
        <f t="shared" si="0"/>
        <v>3.5000000000000003E-2</v>
      </c>
    </row>
    <row r="43" spans="1:4" x14ac:dyDescent="0.3">
      <c r="A43" s="2" t="s">
        <v>86</v>
      </c>
      <c r="B43" s="60">
        <v>782009211</v>
      </c>
      <c r="C43" s="3">
        <v>84121</v>
      </c>
      <c r="D43" s="38">
        <f t="shared" si="0"/>
        <v>0.04</v>
      </c>
    </row>
    <row r="44" spans="1:4" x14ac:dyDescent="0.3">
      <c r="A44" s="2" t="s">
        <v>87</v>
      </c>
      <c r="B44" s="60">
        <v>611007380</v>
      </c>
      <c r="C44" s="3">
        <v>73059</v>
      </c>
      <c r="D44" s="38">
        <f t="shared" si="0"/>
        <v>3.5000000000000003E-2</v>
      </c>
    </row>
    <row r="45" spans="1:4" x14ac:dyDescent="0.3">
      <c r="A45" s="2" t="s">
        <v>88</v>
      </c>
      <c r="B45" s="60">
        <v>756005963</v>
      </c>
      <c r="C45" s="3">
        <v>115255</v>
      </c>
      <c r="D45" s="38">
        <f t="shared" si="0"/>
        <v>0.06</v>
      </c>
    </row>
    <row r="46" spans="1:4" x14ac:dyDescent="0.3">
      <c r="A46" s="2" t="s">
        <v>89</v>
      </c>
      <c r="B46" s="60">
        <v>252006271</v>
      </c>
      <c r="C46" s="3">
        <v>75259</v>
      </c>
      <c r="D46" s="38">
        <f t="shared" si="0"/>
        <v>0.04</v>
      </c>
    </row>
    <row r="47" spans="1:4" x14ac:dyDescent="0.3">
      <c r="A47" s="2" t="s">
        <v>90</v>
      </c>
      <c r="B47" s="60">
        <v>241007711</v>
      </c>
      <c r="C47" s="3">
        <v>104597</v>
      </c>
      <c r="D47" s="38">
        <f t="shared" si="0"/>
        <v>0.05</v>
      </c>
    </row>
    <row r="48" spans="1:4" x14ac:dyDescent="0.3">
      <c r="A48" s="2" t="s">
        <v>91</v>
      </c>
      <c r="B48" s="60">
        <v>480002541</v>
      </c>
      <c r="C48" s="3">
        <v>124141</v>
      </c>
      <c r="D48" s="38">
        <f t="shared" si="0"/>
        <v>0.06</v>
      </c>
    </row>
    <row r="49" spans="1:4" x14ac:dyDescent="0.3">
      <c r="A49" s="2" t="s">
        <v>92</v>
      </c>
      <c r="B49" s="60">
        <v>325003476</v>
      </c>
      <c r="C49" s="3">
        <v>119465</v>
      </c>
      <c r="D49" s="38">
        <f t="shared" si="0"/>
        <v>0.06</v>
      </c>
    </row>
    <row r="50" spans="1:4" x14ac:dyDescent="0.3">
      <c r="A50" s="2" t="s">
        <v>93</v>
      </c>
      <c r="B50" s="60">
        <v>198004815</v>
      </c>
      <c r="C50" s="3">
        <v>51489</v>
      </c>
      <c r="D50" s="38">
        <f t="shared" si="0"/>
        <v>2.5000000000000001E-2</v>
      </c>
    </row>
    <row r="51" spans="1:4" x14ac:dyDescent="0.3">
      <c r="A51" s="2" t="s">
        <v>94</v>
      </c>
      <c r="B51" s="60">
        <v>990000871</v>
      </c>
      <c r="C51" s="3">
        <v>46075</v>
      </c>
      <c r="D51" s="38">
        <f t="shared" si="0"/>
        <v>2.5000000000000001E-2</v>
      </c>
    </row>
    <row r="52" spans="1:4" x14ac:dyDescent="0.3">
      <c r="A52" s="2" t="s">
        <v>95</v>
      </c>
      <c r="B52" s="60">
        <v>418003151</v>
      </c>
      <c r="C52" s="3">
        <v>102833</v>
      </c>
      <c r="D52" s="38">
        <f t="shared" si="0"/>
        <v>0.05</v>
      </c>
    </row>
    <row r="53" spans="1:4" x14ac:dyDescent="0.3">
      <c r="A53" s="2" t="s">
        <v>96</v>
      </c>
      <c r="B53" s="60">
        <v>883006541</v>
      </c>
      <c r="C53" s="3">
        <v>65490</v>
      </c>
      <c r="D53" s="38">
        <f t="shared" si="0"/>
        <v>3.5000000000000003E-2</v>
      </c>
    </row>
    <row r="54" spans="1:4" x14ac:dyDescent="0.3">
      <c r="A54" s="2" t="s">
        <v>97</v>
      </c>
      <c r="B54" s="60">
        <v>489002789</v>
      </c>
      <c r="C54" s="3">
        <v>109822</v>
      </c>
      <c r="D54" s="38">
        <f t="shared" si="0"/>
        <v>5.5E-2</v>
      </c>
    </row>
    <row r="55" spans="1:4" x14ac:dyDescent="0.3">
      <c r="A55" s="2" t="s">
        <v>98</v>
      </c>
      <c r="B55" s="60">
        <v>409008986</v>
      </c>
      <c r="C55" s="3">
        <v>93149</v>
      </c>
      <c r="D55" s="38">
        <f t="shared" si="0"/>
        <v>4.4999999999999998E-2</v>
      </c>
    </row>
    <row r="56" spans="1:4" x14ac:dyDescent="0.3">
      <c r="A56" s="2" t="s">
        <v>99</v>
      </c>
      <c r="B56" s="60">
        <v>557004740</v>
      </c>
      <c r="C56" s="3">
        <v>79729</v>
      </c>
      <c r="D56" s="38">
        <f t="shared" si="0"/>
        <v>0.04</v>
      </c>
    </row>
    <row r="57" spans="1:4" x14ac:dyDescent="0.3">
      <c r="A57" s="2" t="s">
        <v>100</v>
      </c>
      <c r="B57" s="60">
        <v>667001171</v>
      </c>
      <c r="C57" s="3">
        <v>54814</v>
      </c>
      <c r="D57" s="38">
        <f t="shared" si="0"/>
        <v>2.5000000000000001E-2</v>
      </c>
    </row>
    <row r="58" spans="1:4" x14ac:dyDescent="0.3">
      <c r="A58" s="2" t="s">
        <v>101</v>
      </c>
      <c r="B58" s="60">
        <v>641000205</v>
      </c>
      <c r="C58" s="3">
        <v>96191</v>
      </c>
      <c r="D58" s="38">
        <f t="shared" si="0"/>
        <v>0.05</v>
      </c>
    </row>
    <row r="59" spans="1:4" x14ac:dyDescent="0.3">
      <c r="A59" s="2" t="s">
        <v>102</v>
      </c>
      <c r="B59" s="60">
        <v>673008346</v>
      </c>
      <c r="C59" s="3">
        <v>112396</v>
      </c>
      <c r="D59" s="38">
        <f t="shared" si="0"/>
        <v>5.5E-2</v>
      </c>
    </row>
    <row r="60" spans="1:4" x14ac:dyDescent="0.3">
      <c r="A60" s="2" t="s">
        <v>103</v>
      </c>
      <c r="B60" s="60">
        <v>428002703</v>
      </c>
      <c r="C60" s="3">
        <v>118240</v>
      </c>
      <c r="D60" s="38">
        <f t="shared" si="0"/>
        <v>0.06</v>
      </c>
    </row>
    <row r="61" spans="1:4" x14ac:dyDescent="0.3">
      <c r="A61" s="2" t="s">
        <v>104</v>
      </c>
      <c r="B61" s="60">
        <v>904008524</v>
      </c>
      <c r="C61" s="3">
        <v>114408</v>
      </c>
      <c r="D61" s="38">
        <f t="shared" si="0"/>
        <v>5.5E-2</v>
      </c>
    </row>
    <row r="62" spans="1:4" x14ac:dyDescent="0.3">
      <c r="A62" s="2" t="s">
        <v>105</v>
      </c>
      <c r="B62" s="60">
        <v>900008760</v>
      </c>
      <c r="C62" s="3">
        <v>104133</v>
      </c>
      <c r="D62" s="38">
        <f t="shared" si="0"/>
        <v>0.05</v>
      </c>
    </row>
    <row r="63" spans="1:4" x14ac:dyDescent="0.3">
      <c r="A63" s="2" t="s">
        <v>106</v>
      </c>
      <c r="B63" s="60">
        <v>455006466</v>
      </c>
      <c r="C63" s="3">
        <v>99457</v>
      </c>
      <c r="D63" s="38">
        <f t="shared" si="0"/>
        <v>0.05</v>
      </c>
    </row>
    <row r="64" spans="1:4" x14ac:dyDescent="0.3">
      <c r="A64" s="2" t="s">
        <v>107</v>
      </c>
      <c r="B64" s="60">
        <v>367004064</v>
      </c>
      <c r="C64" s="3">
        <v>49254</v>
      </c>
      <c r="D64" s="38">
        <f t="shared" si="0"/>
        <v>2.5000000000000001E-2</v>
      </c>
    </row>
    <row r="65" spans="1:4" x14ac:dyDescent="0.3">
      <c r="A65" s="2" t="s">
        <v>108</v>
      </c>
      <c r="B65" s="60">
        <v>679007007</v>
      </c>
      <c r="C65" s="3">
        <v>126756</v>
      </c>
      <c r="D65" s="38">
        <f t="shared" si="0"/>
        <v>6.5000000000000002E-2</v>
      </c>
    </row>
    <row r="66" spans="1:4" x14ac:dyDescent="0.3">
      <c r="A66" s="2" t="s">
        <v>109</v>
      </c>
      <c r="B66" s="60">
        <v>459003811</v>
      </c>
      <c r="C66" s="3">
        <v>115133</v>
      </c>
      <c r="D66" s="38">
        <f t="shared" si="0"/>
        <v>0.06</v>
      </c>
    </row>
    <row r="67" spans="1:4" x14ac:dyDescent="0.3">
      <c r="A67" s="2" t="s">
        <v>110</v>
      </c>
      <c r="B67" s="60">
        <v>383002370</v>
      </c>
      <c r="C67" s="3">
        <v>101108</v>
      </c>
      <c r="D67" s="38">
        <f t="shared" ref="D67:D130" si="1">VLOOKUP(C67,$G$1:$H$15,2)</f>
        <v>0.05</v>
      </c>
    </row>
    <row r="68" spans="1:4" x14ac:dyDescent="0.3">
      <c r="A68" s="2" t="s">
        <v>111</v>
      </c>
      <c r="B68" s="60">
        <v>564006807</v>
      </c>
      <c r="C68" s="3">
        <v>62211</v>
      </c>
      <c r="D68" s="38">
        <f t="shared" si="1"/>
        <v>0.03</v>
      </c>
    </row>
    <row r="69" spans="1:4" x14ac:dyDescent="0.3">
      <c r="A69" s="2" t="s">
        <v>112</v>
      </c>
      <c r="B69" s="60">
        <v>987003705</v>
      </c>
      <c r="C69" s="3">
        <v>70796</v>
      </c>
      <c r="D69" s="38">
        <f t="shared" si="1"/>
        <v>3.5000000000000003E-2</v>
      </c>
    </row>
    <row r="70" spans="1:4" x14ac:dyDescent="0.3">
      <c r="A70" s="2" t="s">
        <v>113</v>
      </c>
      <c r="B70" s="60">
        <v>891004487</v>
      </c>
      <c r="C70" s="3">
        <v>67727</v>
      </c>
      <c r="D70" s="38">
        <f t="shared" si="1"/>
        <v>3.5000000000000003E-2</v>
      </c>
    </row>
    <row r="71" spans="1:4" x14ac:dyDescent="0.3">
      <c r="A71" s="2" t="s">
        <v>114</v>
      </c>
      <c r="B71" s="60">
        <v>788004504</v>
      </c>
      <c r="C71" s="3">
        <v>109199</v>
      </c>
      <c r="D71" s="38">
        <f t="shared" si="1"/>
        <v>5.5E-2</v>
      </c>
    </row>
    <row r="72" spans="1:4" x14ac:dyDescent="0.3">
      <c r="A72" s="2" t="s">
        <v>115</v>
      </c>
      <c r="B72" s="60">
        <v>264006318</v>
      </c>
      <c r="C72" s="3">
        <v>119300</v>
      </c>
      <c r="D72" s="38">
        <f t="shared" si="1"/>
        <v>0.06</v>
      </c>
    </row>
    <row r="73" spans="1:4" x14ac:dyDescent="0.3">
      <c r="A73" s="2" t="s">
        <v>116</v>
      </c>
      <c r="B73" s="60">
        <v>427007460</v>
      </c>
      <c r="C73" s="3">
        <v>124619</v>
      </c>
      <c r="D73" s="38">
        <f t="shared" si="1"/>
        <v>0.06</v>
      </c>
    </row>
    <row r="74" spans="1:4" x14ac:dyDescent="0.3">
      <c r="A74" s="2" t="s">
        <v>117</v>
      </c>
      <c r="B74" s="60">
        <v>258003162</v>
      </c>
      <c r="C74" s="3">
        <v>62470</v>
      </c>
      <c r="D74" s="38">
        <f t="shared" si="1"/>
        <v>0.03</v>
      </c>
    </row>
    <row r="75" spans="1:4" x14ac:dyDescent="0.3">
      <c r="A75" s="2" t="s">
        <v>118</v>
      </c>
      <c r="B75" s="60">
        <v>916000791</v>
      </c>
      <c r="C75" s="3">
        <v>53191</v>
      </c>
      <c r="D75" s="38">
        <f t="shared" si="1"/>
        <v>2.5000000000000001E-2</v>
      </c>
    </row>
    <row r="76" spans="1:4" x14ac:dyDescent="0.3">
      <c r="A76" s="2" t="s">
        <v>119</v>
      </c>
      <c r="B76" s="60">
        <v>982000179</v>
      </c>
      <c r="C76" s="3">
        <v>45299</v>
      </c>
      <c r="D76" s="38">
        <f t="shared" si="1"/>
        <v>2.5000000000000001E-2</v>
      </c>
    </row>
    <row r="77" spans="1:4" x14ac:dyDescent="0.3">
      <c r="A77" s="2" t="s">
        <v>120</v>
      </c>
      <c r="B77" s="60">
        <v>175008845</v>
      </c>
      <c r="C77" s="3">
        <v>118113</v>
      </c>
      <c r="D77" s="38">
        <f t="shared" si="1"/>
        <v>0.06</v>
      </c>
    </row>
    <row r="78" spans="1:4" x14ac:dyDescent="0.3">
      <c r="A78" s="2" t="s">
        <v>121</v>
      </c>
      <c r="B78" s="60">
        <v>691008633</v>
      </c>
      <c r="C78" s="3">
        <v>112624</v>
      </c>
      <c r="D78" s="38">
        <f t="shared" si="1"/>
        <v>5.5E-2</v>
      </c>
    </row>
    <row r="79" spans="1:4" x14ac:dyDescent="0.3">
      <c r="A79" s="2" t="s">
        <v>122</v>
      </c>
      <c r="B79" s="60">
        <v>705008309</v>
      </c>
      <c r="C79" s="3">
        <v>105125</v>
      </c>
      <c r="D79" s="38">
        <f t="shared" si="1"/>
        <v>5.5E-2</v>
      </c>
    </row>
    <row r="80" spans="1:4" x14ac:dyDescent="0.3">
      <c r="A80" s="2" t="s">
        <v>123</v>
      </c>
      <c r="B80" s="60">
        <v>853005842</v>
      </c>
      <c r="C80" s="3">
        <v>51385</v>
      </c>
      <c r="D80" s="38">
        <f t="shared" si="1"/>
        <v>2.5000000000000001E-2</v>
      </c>
    </row>
    <row r="81" spans="1:4" x14ac:dyDescent="0.3">
      <c r="A81" s="2" t="s">
        <v>124</v>
      </c>
      <c r="B81" s="60">
        <v>560007725</v>
      </c>
      <c r="C81" s="3">
        <v>82217</v>
      </c>
      <c r="D81" s="38">
        <f t="shared" si="1"/>
        <v>0.04</v>
      </c>
    </row>
    <row r="82" spans="1:4" x14ac:dyDescent="0.3">
      <c r="A82" s="2" t="s">
        <v>125</v>
      </c>
      <c r="B82" s="60">
        <v>429004495</v>
      </c>
      <c r="C82" s="3">
        <v>95620</v>
      </c>
      <c r="D82" s="38">
        <f t="shared" si="1"/>
        <v>0.05</v>
      </c>
    </row>
    <row r="83" spans="1:4" x14ac:dyDescent="0.3">
      <c r="A83" s="2" t="s">
        <v>126</v>
      </c>
      <c r="B83" s="60">
        <v>123004906</v>
      </c>
      <c r="C83" s="3">
        <v>47514</v>
      </c>
      <c r="D83" s="38">
        <f t="shared" si="1"/>
        <v>2.5000000000000001E-2</v>
      </c>
    </row>
    <row r="84" spans="1:4" x14ac:dyDescent="0.3">
      <c r="A84" s="2" t="s">
        <v>127</v>
      </c>
      <c r="B84" s="60">
        <v>941003970</v>
      </c>
      <c r="C84" s="3">
        <v>105647</v>
      </c>
      <c r="D84" s="38">
        <f t="shared" si="1"/>
        <v>5.5E-2</v>
      </c>
    </row>
    <row r="85" spans="1:4" x14ac:dyDescent="0.3">
      <c r="A85" s="2" t="s">
        <v>128</v>
      </c>
      <c r="B85" s="60">
        <v>856009686</v>
      </c>
      <c r="C85" s="3">
        <v>125512</v>
      </c>
      <c r="D85" s="38">
        <f t="shared" si="1"/>
        <v>6.5000000000000002E-2</v>
      </c>
    </row>
    <row r="86" spans="1:4" x14ac:dyDescent="0.3">
      <c r="A86" s="2" t="s">
        <v>129</v>
      </c>
      <c r="B86" s="60">
        <v>463006396</v>
      </c>
      <c r="C86" s="3">
        <v>45315</v>
      </c>
      <c r="D86" s="38">
        <f t="shared" si="1"/>
        <v>2.5000000000000001E-2</v>
      </c>
    </row>
    <row r="87" spans="1:4" x14ac:dyDescent="0.3">
      <c r="A87" s="2" t="s">
        <v>130</v>
      </c>
      <c r="B87" s="60">
        <v>198006015</v>
      </c>
      <c r="C87" s="3">
        <v>52224</v>
      </c>
      <c r="D87" s="38">
        <f t="shared" si="1"/>
        <v>2.5000000000000001E-2</v>
      </c>
    </row>
    <row r="88" spans="1:4" x14ac:dyDescent="0.3">
      <c r="A88" s="2" t="s">
        <v>131</v>
      </c>
      <c r="B88" s="60">
        <v>950007489</v>
      </c>
      <c r="C88" s="3">
        <v>110399</v>
      </c>
      <c r="D88" s="38">
        <f t="shared" si="1"/>
        <v>5.5E-2</v>
      </c>
    </row>
    <row r="89" spans="1:4" x14ac:dyDescent="0.3">
      <c r="A89" s="2" t="s">
        <v>132</v>
      </c>
      <c r="B89" s="60">
        <v>530002235</v>
      </c>
      <c r="C89" s="3">
        <v>88499</v>
      </c>
      <c r="D89" s="38">
        <f t="shared" si="1"/>
        <v>4.4999999999999998E-2</v>
      </c>
    </row>
    <row r="90" spans="1:4" x14ac:dyDescent="0.3">
      <c r="A90" s="2" t="s">
        <v>133</v>
      </c>
      <c r="B90" s="60">
        <v>374002996</v>
      </c>
      <c r="C90" s="3">
        <v>104499</v>
      </c>
      <c r="D90" s="38">
        <f t="shared" si="1"/>
        <v>0.05</v>
      </c>
    </row>
    <row r="91" spans="1:4" x14ac:dyDescent="0.3">
      <c r="A91" s="2" t="s">
        <v>134</v>
      </c>
      <c r="B91" s="60">
        <v>824000310</v>
      </c>
      <c r="C91" s="3">
        <v>108152</v>
      </c>
      <c r="D91" s="38">
        <f t="shared" si="1"/>
        <v>5.5E-2</v>
      </c>
    </row>
    <row r="92" spans="1:4" x14ac:dyDescent="0.3">
      <c r="A92" s="2" t="s">
        <v>135</v>
      </c>
      <c r="B92" s="60">
        <v>920009263</v>
      </c>
      <c r="C92" s="3">
        <v>126555</v>
      </c>
      <c r="D92" s="38">
        <f t="shared" si="1"/>
        <v>6.5000000000000002E-2</v>
      </c>
    </row>
    <row r="93" spans="1:4" x14ac:dyDescent="0.3">
      <c r="A93" s="2" t="s">
        <v>136</v>
      </c>
      <c r="B93" s="60">
        <v>642009261</v>
      </c>
      <c r="C93" s="3">
        <v>57059</v>
      </c>
      <c r="D93" s="38">
        <f t="shared" si="1"/>
        <v>0.03</v>
      </c>
    </row>
    <row r="94" spans="1:4" x14ac:dyDescent="0.3">
      <c r="A94" s="2" t="s">
        <v>137</v>
      </c>
      <c r="B94" s="60">
        <v>821008956</v>
      </c>
      <c r="C94" s="3">
        <v>123803</v>
      </c>
      <c r="D94" s="38">
        <f t="shared" si="1"/>
        <v>0.06</v>
      </c>
    </row>
    <row r="95" spans="1:4" x14ac:dyDescent="0.3">
      <c r="A95" s="2" t="s">
        <v>138</v>
      </c>
      <c r="B95" s="60">
        <v>532007710</v>
      </c>
      <c r="C95" s="3">
        <v>85917</v>
      </c>
      <c r="D95" s="38">
        <f t="shared" si="1"/>
        <v>4.4999999999999998E-2</v>
      </c>
    </row>
    <row r="96" spans="1:4" x14ac:dyDescent="0.3">
      <c r="A96" s="2" t="s">
        <v>139</v>
      </c>
      <c r="B96" s="60">
        <v>946002588</v>
      </c>
      <c r="C96" s="3">
        <v>53330</v>
      </c>
      <c r="D96" s="38">
        <f t="shared" si="1"/>
        <v>2.5000000000000001E-2</v>
      </c>
    </row>
    <row r="97" spans="1:4" x14ac:dyDescent="0.3">
      <c r="A97" s="2" t="s">
        <v>140</v>
      </c>
      <c r="B97" s="60">
        <v>226006793</v>
      </c>
      <c r="C97" s="3">
        <v>73102</v>
      </c>
      <c r="D97" s="38">
        <f t="shared" si="1"/>
        <v>3.5000000000000003E-2</v>
      </c>
    </row>
    <row r="98" spans="1:4" x14ac:dyDescent="0.3">
      <c r="A98" s="2" t="s">
        <v>142</v>
      </c>
      <c r="B98" s="60">
        <v>429007471</v>
      </c>
      <c r="C98" s="3">
        <v>112538</v>
      </c>
      <c r="D98" s="38">
        <f t="shared" si="1"/>
        <v>5.5E-2</v>
      </c>
    </row>
    <row r="99" spans="1:4" x14ac:dyDescent="0.3">
      <c r="A99" s="2" t="s">
        <v>143</v>
      </c>
      <c r="B99" s="60">
        <v>926005139</v>
      </c>
      <c r="C99" s="3">
        <v>43819</v>
      </c>
      <c r="D99" s="38">
        <f t="shared" si="1"/>
        <v>0.02</v>
      </c>
    </row>
    <row r="100" spans="1:4" x14ac:dyDescent="0.3">
      <c r="A100" s="2" t="s">
        <v>144</v>
      </c>
      <c r="B100" s="60">
        <v>222004579</v>
      </c>
      <c r="C100" s="3">
        <v>85139</v>
      </c>
      <c r="D100" s="38">
        <f t="shared" si="1"/>
        <v>4.4999999999999998E-2</v>
      </c>
    </row>
    <row r="101" spans="1:4" x14ac:dyDescent="0.3">
      <c r="A101" s="2" t="s">
        <v>145</v>
      </c>
      <c r="B101" s="60">
        <v>347007120</v>
      </c>
      <c r="C101" s="3">
        <v>82680</v>
      </c>
      <c r="D101" s="38">
        <f t="shared" si="1"/>
        <v>0.04</v>
      </c>
    </row>
    <row r="102" spans="1:4" x14ac:dyDescent="0.3">
      <c r="A102" s="2" t="s">
        <v>146</v>
      </c>
      <c r="B102" s="60">
        <v>493000353</v>
      </c>
      <c r="C102" s="3">
        <v>103259</v>
      </c>
      <c r="D102" s="38">
        <f t="shared" si="1"/>
        <v>0.05</v>
      </c>
    </row>
    <row r="103" spans="1:4" x14ac:dyDescent="0.3">
      <c r="A103" s="2" t="s">
        <v>147</v>
      </c>
      <c r="B103" s="60">
        <v>988008172</v>
      </c>
      <c r="C103" s="3">
        <v>71073</v>
      </c>
      <c r="D103" s="38">
        <f t="shared" si="1"/>
        <v>3.5000000000000003E-2</v>
      </c>
    </row>
    <row r="104" spans="1:4" x14ac:dyDescent="0.3">
      <c r="A104" s="2" t="s">
        <v>148</v>
      </c>
      <c r="B104" s="60">
        <v>604002414</v>
      </c>
      <c r="C104" s="3">
        <v>70153</v>
      </c>
      <c r="D104" s="38">
        <f t="shared" si="1"/>
        <v>3.5000000000000003E-2</v>
      </c>
    </row>
    <row r="105" spans="1:4" x14ac:dyDescent="0.3">
      <c r="A105" s="2" t="s">
        <v>149</v>
      </c>
      <c r="B105" s="60">
        <v>251008864</v>
      </c>
      <c r="C105" s="3">
        <v>53099</v>
      </c>
      <c r="D105" s="38">
        <f t="shared" si="1"/>
        <v>2.5000000000000001E-2</v>
      </c>
    </row>
    <row r="106" spans="1:4" x14ac:dyDescent="0.3">
      <c r="A106" s="2" t="s">
        <v>151</v>
      </c>
      <c r="B106" s="60">
        <v>444002738</v>
      </c>
      <c r="C106" s="3">
        <v>52560</v>
      </c>
      <c r="D106" s="38">
        <f t="shared" si="1"/>
        <v>2.5000000000000001E-2</v>
      </c>
    </row>
    <row r="107" spans="1:4" x14ac:dyDescent="0.3">
      <c r="A107" s="2" t="s">
        <v>152</v>
      </c>
      <c r="B107" s="60">
        <v>380006845</v>
      </c>
      <c r="C107" s="3">
        <v>46834</v>
      </c>
      <c r="D107" s="38">
        <f t="shared" si="1"/>
        <v>2.5000000000000001E-2</v>
      </c>
    </row>
    <row r="108" spans="1:4" x14ac:dyDescent="0.3">
      <c r="A108" s="2" t="s">
        <v>153</v>
      </c>
      <c r="B108" s="60">
        <v>858009241</v>
      </c>
      <c r="C108" s="3">
        <v>97652</v>
      </c>
      <c r="D108" s="38">
        <f t="shared" si="1"/>
        <v>0.05</v>
      </c>
    </row>
    <row r="109" spans="1:4" x14ac:dyDescent="0.3">
      <c r="A109" s="2" t="s">
        <v>154</v>
      </c>
      <c r="B109" s="60">
        <v>750000878</v>
      </c>
      <c r="C109" s="3">
        <v>44377</v>
      </c>
      <c r="D109" s="38">
        <f t="shared" si="1"/>
        <v>0.02</v>
      </c>
    </row>
    <row r="110" spans="1:4" x14ac:dyDescent="0.3">
      <c r="A110" s="2" t="s">
        <v>155</v>
      </c>
      <c r="B110" s="60">
        <v>883007481</v>
      </c>
      <c r="C110" s="3">
        <v>84107</v>
      </c>
      <c r="D110" s="38">
        <f t="shared" si="1"/>
        <v>0.04</v>
      </c>
    </row>
    <row r="111" spans="1:4" x14ac:dyDescent="0.3">
      <c r="A111" s="2" t="s">
        <v>156</v>
      </c>
      <c r="B111" s="60">
        <v>427007916</v>
      </c>
      <c r="C111" s="3">
        <v>64749</v>
      </c>
      <c r="D111" s="38">
        <f t="shared" si="1"/>
        <v>0.03</v>
      </c>
    </row>
    <row r="112" spans="1:4" x14ac:dyDescent="0.3">
      <c r="A112" s="2" t="s">
        <v>157</v>
      </c>
      <c r="B112" s="60">
        <v>370004802</v>
      </c>
      <c r="C112" s="3">
        <v>96101</v>
      </c>
      <c r="D112" s="38">
        <f t="shared" si="1"/>
        <v>0.05</v>
      </c>
    </row>
    <row r="113" spans="1:4" x14ac:dyDescent="0.3">
      <c r="A113" s="2" t="s">
        <v>158</v>
      </c>
      <c r="B113" s="60">
        <v>525001913</v>
      </c>
      <c r="C113" s="3">
        <v>60275</v>
      </c>
      <c r="D113" s="38">
        <f t="shared" si="1"/>
        <v>0.03</v>
      </c>
    </row>
    <row r="114" spans="1:4" x14ac:dyDescent="0.3">
      <c r="A114" s="2" t="s">
        <v>159</v>
      </c>
      <c r="B114" s="60">
        <v>933009458</v>
      </c>
      <c r="C114" s="3">
        <v>65190</v>
      </c>
      <c r="D114" s="38">
        <f t="shared" si="1"/>
        <v>3.5000000000000003E-2</v>
      </c>
    </row>
    <row r="115" spans="1:4" x14ac:dyDescent="0.3">
      <c r="A115" s="2" t="s">
        <v>161</v>
      </c>
      <c r="B115" s="60">
        <v>920007636</v>
      </c>
      <c r="C115" s="3">
        <v>121677</v>
      </c>
      <c r="D115" s="38">
        <f t="shared" si="1"/>
        <v>0.06</v>
      </c>
    </row>
    <row r="116" spans="1:4" x14ac:dyDescent="0.3">
      <c r="A116" s="2" t="s">
        <v>162</v>
      </c>
      <c r="B116" s="60">
        <v>613008396</v>
      </c>
      <c r="C116" s="3">
        <v>54749</v>
      </c>
      <c r="D116" s="38">
        <f t="shared" si="1"/>
        <v>2.5000000000000001E-2</v>
      </c>
    </row>
    <row r="117" spans="1:4" x14ac:dyDescent="0.3">
      <c r="A117" s="2" t="s">
        <v>163</v>
      </c>
      <c r="B117" s="60">
        <v>275004995</v>
      </c>
      <c r="C117" s="3">
        <v>74258</v>
      </c>
      <c r="D117" s="38">
        <f t="shared" si="1"/>
        <v>3.5000000000000003E-2</v>
      </c>
    </row>
    <row r="118" spans="1:4" x14ac:dyDescent="0.3">
      <c r="A118" s="2" t="s">
        <v>164</v>
      </c>
      <c r="B118" s="60">
        <v>132007527</v>
      </c>
      <c r="C118" s="3">
        <v>108255</v>
      </c>
      <c r="D118" s="38">
        <f t="shared" si="1"/>
        <v>5.5E-2</v>
      </c>
    </row>
    <row r="119" spans="1:4" x14ac:dyDescent="0.3">
      <c r="A119" s="2" t="s">
        <v>165</v>
      </c>
      <c r="B119" s="60">
        <v>560008224</v>
      </c>
      <c r="C119" s="3">
        <v>121550</v>
      </c>
      <c r="D119" s="38">
        <f t="shared" si="1"/>
        <v>0.06</v>
      </c>
    </row>
    <row r="120" spans="1:4" x14ac:dyDescent="0.3">
      <c r="A120" s="2" t="s">
        <v>166</v>
      </c>
      <c r="B120" s="60">
        <v>478001789</v>
      </c>
      <c r="C120" s="3">
        <v>105911</v>
      </c>
      <c r="D120" s="38">
        <f t="shared" si="1"/>
        <v>5.5E-2</v>
      </c>
    </row>
    <row r="121" spans="1:4" x14ac:dyDescent="0.3">
      <c r="A121" s="2" t="s">
        <v>167</v>
      </c>
      <c r="B121" s="60">
        <v>689007347</v>
      </c>
      <c r="C121" s="3">
        <v>42552</v>
      </c>
      <c r="D121" s="38">
        <f t="shared" si="1"/>
        <v>0.02</v>
      </c>
    </row>
    <row r="122" spans="1:4" x14ac:dyDescent="0.3">
      <c r="A122" s="2" t="s">
        <v>168</v>
      </c>
      <c r="B122" s="60">
        <v>368009712</v>
      </c>
      <c r="C122" s="3">
        <v>103026</v>
      </c>
      <c r="D122" s="38">
        <f t="shared" si="1"/>
        <v>0.05</v>
      </c>
    </row>
    <row r="123" spans="1:4" x14ac:dyDescent="0.3">
      <c r="A123" s="2" t="s">
        <v>169</v>
      </c>
      <c r="B123" s="60">
        <v>933008420</v>
      </c>
      <c r="C123" s="3">
        <v>57534</v>
      </c>
      <c r="D123" s="38">
        <f t="shared" si="1"/>
        <v>0.03</v>
      </c>
    </row>
    <row r="124" spans="1:4" x14ac:dyDescent="0.3">
      <c r="A124" s="2" t="s">
        <v>170</v>
      </c>
      <c r="B124" s="60">
        <v>711007716</v>
      </c>
      <c r="C124" s="3">
        <v>72104</v>
      </c>
      <c r="D124" s="38">
        <f t="shared" si="1"/>
        <v>3.5000000000000003E-2</v>
      </c>
    </row>
    <row r="125" spans="1:4" x14ac:dyDescent="0.3">
      <c r="A125" s="2" t="s">
        <v>171</v>
      </c>
      <c r="B125" s="60">
        <v>699004090</v>
      </c>
      <c r="C125" s="3">
        <v>64206</v>
      </c>
      <c r="D125" s="38">
        <f t="shared" si="1"/>
        <v>0.03</v>
      </c>
    </row>
    <row r="126" spans="1:4" x14ac:dyDescent="0.3">
      <c r="A126" s="2" t="s">
        <v>172</v>
      </c>
      <c r="B126" s="60">
        <v>917009509</v>
      </c>
      <c r="C126" s="3">
        <v>73650</v>
      </c>
      <c r="D126" s="38">
        <f t="shared" si="1"/>
        <v>3.5000000000000003E-2</v>
      </c>
    </row>
    <row r="127" spans="1:4" x14ac:dyDescent="0.3">
      <c r="A127" s="2" t="s">
        <v>173</v>
      </c>
      <c r="B127" s="60">
        <v>275008269</v>
      </c>
      <c r="C127" s="3">
        <v>67318</v>
      </c>
      <c r="D127" s="38">
        <f t="shared" si="1"/>
        <v>3.5000000000000003E-2</v>
      </c>
    </row>
    <row r="128" spans="1:4" x14ac:dyDescent="0.3">
      <c r="A128" s="2" t="s">
        <v>174</v>
      </c>
      <c r="B128" s="60">
        <v>835007811</v>
      </c>
      <c r="C128" s="3">
        <v>76680</v>
      </c>
      <c r="D128" s="38">
        <f t="shared" si="1"/>
        <v>0.04</v>
      </c>
    </row>
    <row r="129" spans="1:4" x14ac:dyDescent="0.3">
      <c r="A129" s="2" t="s">
        <v>175</v>
      </c>
      <c r="B129" s="60">
        <v>808003622</v>
      </c>
      <c r="C129" s="3">
        <v>120696</v>
      </c>
      <c r="D129" s="38">
        <f t="shared" si="1"/>
        <v>0.06</v>
      </c>
    </row>
    <row r="130" spans="1:4" x14ac:dyDescent="0.3">
      <c r="A130" s="2" t="s">
        <v>176</v>
      </c>
      <c r="B130" s="60">
        <v>871006737</v>
      </c>
      <c r="C130" s="3">
        <v>114645</v>
      </c>
      <c r="D130" s="38">
        <f t="shared" si="1"/>
        <v>5.5E-2</v>
      </c>
    </row>
    <row r="131" spans="1:4" x14ac:dyDescent="0.3">
      <c r="A131" s="2" t="s">
        <v>177</v>
      </c>
      <c r="B131" s="60">
        <v>298009650</v>
      </c>
      <c r="C131" s="3">
        <v>50730</v>
      </c>
      <c r="D131" s="38">
        <f t="shared" ref="D131:D194" si="2">VLOOKUP(C131,$G$1:$H$15,2)</f>
        <v>2.5000000000000001E-2</v>
      </c>
    </row>
    <row r="132" spans="1:4" x14ac:dyDescent="0.3">
      <c r="A132" s="2" t="s">
        <v>178</v>
      </c>
      <c r="B132" s="60">
        <v>304006415</v>
      </c>
      <c r="C132" s="3">
        <v>99842</v>
      </c>
      <c r="D132" s="38">
        <f t="shared" si="2"/>
        <v>0.05</v>
      </c>
    </row>
    <row r="133" spans="1:4" x14ac:dyDescent="0.3">
      <c r="A133" s="2" t="s">
        <v>179</v>
      </c>
      <c r="B133" s="60">
        <v>183006400</v>
      </c>
      <c r="C133" s="3">
        <v>51343</v>
      </c>
      <c r="D133" s="38">
        <f t="shared" si="2"/>
        <v>2.5000000000000001E-2</v>
      </c>
    </row>
    <row r="134" spans="1:4" x14ac:dyDescent="0.3">
      <c r="A134" s="2" t="s">
        <v>181</v>
      </c>
      <c r="B134" s="60">
        <v>523001822</v>
      </c>
      <c r="C134" s="3">
        <v>104771</v>
      </c>
      <c r="D134" s="38">
        <f t="shared" si="2"/>
        <v>0.05</v>
      </c>
    </row>
    <row r="135" spans="1:4" x14ac:dyDescent="0.3">
      <c r="A135" s="2" t="s">
        <v>182</v>
      </c>
      <c r="B135" s="60">
        <v>296008639</v>
      </c>
      <c r="C135" s="3">
        <v>51746</v>
      </c>
      <c r="D135" s="38">
        <f t="shared" si="2"/>
        <v>2.5000000000000001E-2</v>
      </c>
    </row>
    <row r="136" spans="1:4" x14ac:dyDescent="0.3">
      <c r="A136" s="2" t="s">
        <v>183</v>
      </c>
      <c r="B136" s="60">
        <v>157004272</v>
      </c>
      <c r="C136" s="3">
        <v>46397</v>
      </c>
      <c r="D136" s="38">
        <f t="shared" si="2"/>
        <v>2.5000000000000001E-2</v>
      </c>
    </row>
    <row r="137" spans="1:4" x14ac:dyDescent="0.3">
      <c r="A137" s="2" t="s">
        <v>184</v>
      </c>
      <c r="B137" s="60">
        <v>776008388</v>
      </c>
      <c r="C137" s="3">
        <v>52674</v>
      </c>
      <c r="D137" s="38">
        <f t="shared" si="2"/>
        <v>2.5000000000000001E-2</v>
      </c>
    </row>
    <row r="138" spans="1:4" x14ac:dyDescent="0.3">
      <c r="A138" s="2" t="s">
        <v>185</v>
      </c>
      <c r="B138" s="60">
        <v>483003751</v>
      </c>
      <c r="C138" s="3">
        <v>117958</v>
      </c>
      <c r="D138" s="38">
        <f t="shared" si="2"/>
        <v>0.06</v>
      </c>
    </row>
    <row r="139" spans="1:4" x14ac:dyDescent="0.3">
      <c r="A139" s="2" t="s">
        <v>187</v>
      </c>
      <c r="B139" s="60">
        <v>553006436</v>
      </c>
      <c r="C139" s="3">
        <v>55593</v>
      </c>
      <c r="D139" s="38">
        <f t="shared" si="2"/>
        <v>0.03</v>
      </c>
    </row>
    <row r="140" spans="1:4" x14ac:dyDescent="0.3">
      <c r="A140" s="2" t="s">
        <v>188</v>
      </c>
      <c r="B140" s="60">
        <v>986005541</v>
      </c>
      <c r="C140" s="3">
        <v>46993</v>
      </c>
      <c r="D140" s="38">
        <f t="shared" si="2"/>
        <v>2.5000000000000001E-2</v>
      </c>
    </row>
    <row r="141" spans="1:4" x14ac:dyDescent="0.3">
      <c r="A141" s="2" t="s">
        <v>189</v>
      </c>
      <c r="B141" s="60">
        <v>549005297</v>
      </c>
      <c r="C141" s="3">
        <v>91950</v>
      </c>
      <c r="D141" s="38">
        <f t="shared" si="2"/>
        <v>4.4999999999999998E-2</v>
      </c>
    </row>
    <row r="142" spans="1:4" x14ac:dyDescent="0.3">
      <c r="A142" s="2" t="s">
        <v>190</v>
      </c>
      <c r="B142" s="60">
        <v>829003742</v>
      </c>
      <c r="C142" s="3">
        <v>96410</v>
      </c>
      <c r="D142" s="38">
        <f t="shared" si="2"/>
        <v>0.05</v>
      </c>
    </row>
    <row r="143" spans="1:4" x14ac:dyDescent="0.3">
      <c r="A143" s="2" t="s">
        <v>191</v>
      </c>
      <c r="B143" s="60">
        <v>187004424</v>
      </c>
      <c r="C143" s="3">
        <v>103347</v>
      </c>
      <c r="D143" s="38">
        <f t="shared" si="2"/>
        <v>0.05</v>
      </c>
    </row>
    <row r="144" spans="1:4" x14ac:dyDescent="0.3">
      <c r="A144" s="2" t="s">
        <v>192</v>
      </c>
      <c r="B144" s="60">
        <v>572007380</v>
      </c>
      <c r="C144" s="3">
        <v>118046</v>
      </c>
      <c r="D144" s="38">
        <f t="shared" si="2"/>
        <v>0.06</v>
      </c>
    </row>
    <row r="145" spans="1:8" x14ac:dyDescent="0.3">
      <c r="A145" s="2" t="s">
        <v>193</v>
      </c>
      <c r="B145" s="60">
        <v>702003432</v>
      </c>
      <c r="C145" s="3">
        <v>50029</v>
      </c>
      <c r="D145" s="38">
        <f t="shared" si="2"/>
        <v>2.5000000000000001E-2</v>
      </c>
    </row>
    <row r="146" spans="1:8" x14ac:dyDescent="0.3">
      <c r="A146" s="2" t="s">
        <v>194</v>
      </c>
      <c r="B146" s="60">
        <v>648005012</v>
      </c>
      <c r="C146" s="3">
        <v>63297</v>
      </c>
      <c r="D146" s="38">
        <f t="shared" si="2"/>
        <v>0.03</v>
      </c>
    </row>
    <row r="147" spans="1:8" x14ac:dyDescent="0.3">
      <c r="A147" s="2" t="s">
        <v>195</v>
      </c>
      <c r="B147" s="60">
        <v>526005092</v>
      </c>
      <c r="C147" s="3">
        <v>93380</v>
      </c>
      <c r="D147" s="38">
        <f t="shared" si="2"/>
        <v>4.4999999999999998E-2</v>
      </c>
    </row>
    <row r="148" spans="1:8" x14ac:dyDescent="0.3">
      <c r="A148" s="2" t="s">
        <v>196</v>
      </c>
      <c r="B148" s="60">
        <v>746005110</v>
      </c>
      <c r="C148" s="3">
        <v>100478</v>
      </c>
      <c r="D148" s="38">
        <f t="shared" si="2"/>
        <v>0.05</v>
      </c>
    </row>
    <row r="149" spans="1:8" x14ac:dyDescent="0.3">
      <c r="A149" s="2" t="s">
        <v>197</v>
      </c>
      <c r="B149" s="60">
        <v>701009919</v>
      </c>
      <c r="C149" s="3">
        <v>96780</v>
      </c>
      <c r="D149" s="38">
        <f t="shared" si="2"/>
        <v>0.05</v>
      </c>
    </row>
    <row r="150" spans="1:8" x14ac:dyDescent="0.3">
      <c r="A150" s="2" t="s">
        <v>198</v>
      </c>
      <c r="B150" s="60">
        <v>208006005</v>
      </c>
      <c r="C150" s="3">
        <v>51487</v>
      </c>
      <c r="D150" s="38">
        <f t="shared" si="2"/>
        <v>2.5000000000000001E-2</v>
      </c>
    </row>
    <row r="151" spans="1:8" x14ac:dyDescent="0.3">
      <c r="A151" s="2" t="s">
        <v>199</v>
      </c>
      <c r="B151" s="60">
        <v>271006302</v>
      </c>
      <c r="C151" s="3">
        <v>44692</v>
      </c>
      <c r="D151" s="38">
        <f t="shared" si="2"/>
        <v>0.02</v>
      </c>
    </row>
    <row r="152" spans="1:8" x14ac:dyDescent="0.3">
      <c r="A152" s="2" t="s">
        <v>200</v>
      </c>
      <c r="B152" s="60">
        <v>727003353</v>
      </c>
      <c r="C152" s="3">
        <v>114029</v>
      </c>
      <c r="D152" s="38">
        <f t="shared" si="2"/>
        <v>5.5E-2</v>
      </c>
    </row>
    <row r="153" spans="1:8" x14ac:dyDescent="0.3">
      <c r="A153" s="2" t="s">
        <v>201</v>
      </c>
      <c r="B153" s="60">
        <v>907002868</v>
      </c>
      <c r="C153" s="3">
        <v>101481</v>
      </c>
      <c r="D153" s="38">
        <f t="shared" si="2"/>
        <v>0.05</v>
      </c>
    </row>
    <row r="154" spans="1:8" x14ac:dyDescent="0.3">
      <c r="A154" s="2" t="s">
        <v>202</v>
      </c>
      <c r="B154" s="60">
        <v>200001327</v>
      </c>
      <c r="C154" s="3">
        <v>113877</v>
      </c>
      <c r="D154" s="38">
        <f t="shared" si="2"/>
        <v>5.5E-2</v>
      </c>
    </row>
    <row r="155" spans="1:8" x14ac:dyDescent="0.3">
      <c r="A155" s="2" t="s">
        <v>203</v>
      </c>
      <c r="B155" s="60">
        <v>540004052</v>
      </c>
      <c r="C155" s="3">
        <v>75226</v>
      </c>
      <c r="D155" s="38">
        <f t="shared" si="2"/>
        <v>0.04</v>
      </c>
    </row>
    <row r="156" spans="1:8" x14ac:dyDescent="0.3">
      <c r="A156" s="2" t="s">
        <v>204</v>
      </c>
      <c r="B156" s="60">
        <v>676005492</v>
      </c>
      <c r="C156" s="3">
        <v>62791</v>
      </c>
      <c r="D156" s="38">
        <f t="shared" si="2"/>
        <v>0.03</v>
      </c>
    </row>
    <row r="157" spans="1:8" x14ac:dyDescent="0.3">
      <c r="A157" s="2" t="s">
        <v>205</v>
      </c>
      <c r="B157" s="60">
        <v>948005604</v>
      </c>
      <c r="C157" s="3">
        <v>86093</v>
      </c>
      <c r="D157" s="38">
        <f t="shared" si="2"/>
        <v>4.4999999999999998E-2</v>
      </c>
    </row>
    <row r="158" spans="1:8" x14ac:dyDescent="0.3">
      <c r="A158" s="2" t="s">
        <v>206</v>
      </c>
      <c r="B158" s="60">
        <v>477008896</v>
      </c>
      <c r="C158" s="3">
        <v>49871</v>
      </c>
      <c r="D158" s="38">
        <f t="shared" si="2"/>
        <v>2.5000000000000001E-2</v>
      </c>
    </row>
    <row r="159" spans="1:8" x14ac:dyDescent="0.3">
      <c r="A159" s="2" t="s">
        <v>207</v>
      </c>
      <c r="B159" s="60">
        <v>883002269</v>
      </c>
      <c r="C159" s="3">
        <v>80928</v>
      </c>
      <c r="D159" s="38">
        <f t="shared" si="2"/>
        <v>0.04</v>
      </c>
    </row>
    <row r="160" spans="1:8" x14ac:dyDescent="0.3">
      <c r="A160" s="2" t="s">
        <v>208</v>
      </c>
      <c r="B160" s="60">
        <v>382005286</v>
      </c>
      <c r="C160" s="3">
        <v>90371</v>
      </c>
      <c r="D160" s="38">
        <f t="shared" si="2"/>
        <v>4.4999999999999998E-2</v>
      </c>
      <c r="G160" s="62"/>
      <c r="H160" s="62"/>
    </row>
    <row r="161" spans="1:4" s="62" customFormat="1" x14ac:dyDescent="0.3">
      <c r="A161" s="2" t="s">
        <v>209</v>
      </c>
      <c r="B161" s="60">
        <v>895004663</v>
      </c>
      <c r="C161" s="3">
        <v>59013</v>
      </c>
      <c r="D161" s="38">
        <f t="shared" si="2"/>
        <v>0.03</v>
      </c>
    </row>
    <row r="162" spans="1:4" s="62" customFormat="1" x14ac:dyDescent="0.3">
      <c r="A162" s="2" t="s">
        <v>210</v>
      </c>
      <c r="B162" s="60">
        <v>123001652</v>
      </c>
      <c r="C162" s="3">
        <v>76509</v>
      </c>
      <c r="D162" s="38">
        <f t="shared" si="2"/>
        <v>0.04</v>
      </c>
    </row>
    <row r="163" spans="1:4" s="62" customFormat="1" x14ac:dyDescent="0.3">
      <c r="A163" s="2" t="s">
        <v>211</v>
      </c>
      <c r="B163" s="60">
        <v>794004254</v>
      </c>
      <c r="C163" s="3">
        <v>116386</v>
      </c>
      <c r="D163" s="38">
        <f t="shared" si="2"/>
        <v>0.06</v>
      </c>
    </row>
    <row r="164" spans="1:4" s="62" customFormat="1" x14ac:dyDescent="0.3">
      <c r="A164" s="2" t="s">
        <v>212</v>
      </c>
      <c r="B164" s="60">
        <v>132008226</v>
      </c>
      <c r="C164" s="3">
        <v>69384</v>
      </c>
      <c r="D164" s="38">
        <f t="shared" si="2"/>
        <v>3.5000000000000003E-2</v>
      </c>
    </row>
    <row r="165" spans="1:4" s="62" customFormat="1" x14ac:dyDescent="0.3">
      <c r="A165" s="2" t="s">
        <v>213</v>
      </c>
      <c r="B165" s="60">
        <v>438007602</v>
      </c>
      <c r="C165" s="3">
        <v>123331</v>
      </c>
      <c r="D165" s="38">
        <f t="shared" si="2"/>
        <v>0.06</v>
      </c>
    </row>
    <row r="166" spans="1:4" s="62" customFormat="1" x14ac:dyDescent="0.3">
      <c r="A166" s="2" t="s">
        <v>214</v>
      </c>
      <c r="B166" s="60">
        <v>939003736</v>
      </c>
      <c r="C166" s="3">
        <v>55705</v>
      </c>
      <c r="D166" s="38">
        <f t="shared" si="2"/>
        <v>0.03</v>
      </c>
    </row>
    <row r="167" spans="1:4" s="62" customFormat="1" x14ac:dyDescent="0.3">
      <c r="A167" s="2" t="s">
        <v>215</v>
      </c>
      <c r="B167" s="60">
        <v>220009829</v>
      </c>
      <c r="C167" s="3">
        <v>72893</v>
      </c>
      <c r="D167" s="38">
        <f t="shared" si="2"/>
        <v>3.5000000000000003E-2</v>
      </c>
    </row>
    <row r="168" spans="1:4" s="62" customFormat="1" x14ac:dyDescent="0.3">
      <c r="A168" s="2" t="s">
        <v>216</v>
      </c>
      <c r="B168" s="60">
        <v>524001545</v>
      </c>
      <c r="C168" s="3">
        <v>63123</v>
      </c>
      <c r="D168" s="38">
        <f t="shared" si="2"/>
        <v>0.03</v>
      </c>
    </row>
    <row r="169" spans="1:4" s="62" customFormat="1" x14ac:dyDescent="0.3">
      <c r="A169" s="2" t="s">
        <v>217</v>
      </c>
      <c r="B169" s="60">
        <v>598005110</v>
      </c>
      <c r="C169" s="3">
        <v>64193</v>
      </c>
      <c r="D169" s="38">
        <f t="shared" si="2"/>
        <v>0.03</v>
      </c>
    </row>
    <row r="170" spans="1:4" s="62" customFormat="1" x14ac:dyDescent="0.3">
      <c r="A170" s="2" t="s">
        <v>218</v>
      </c>
      <c r="B170" s="60">
        <v>839003601</v>
      </c>
      <c r="C170" s="3">
        <v>111238</v>
      </c>
      <c r="D170" s="38">
        <f t="shared" si="2"/>
        <v>5.5E-2</v>
      </c>
    </row>
    <row r="171" spans="1:4" s="62" customFormat="1" x14ac:dyDescent="0.3">
      <c r="A171" s="2" t="s">
        <v>219</v>
      </c>
      <c r="B171" s="60">
        <v>915006251</v>
      </c>
      <c r="C171" s="3">
        <v>62446</v>
      </c>
      <c r="D171" s="38">
        <f t="shared" si="2"/>
        <v>0.03</v>
      </c>
    </row>
    <row r="172" spans="1:4" s="62" customFormat="1" x14ac:dyDescent="0.3">
      <c r="A172" s="2" t="s">
        <v>220</v>
      </c>
      <c r="B172" s="60">
        <v>827001047</v>
      </c>
      <c r="C172" s="3">
        <v>71086</v>
      </c>
      <c r="D172" s="38">
        <f t="shared" si="2"/>
        <v>3.5000000000000003E-2</v>
      </c>
    </row>
    <row r="173" spans="1:4" s="62" customFormat="1" x14ac:dyDescent="0.3">
      <c r="A173" s="2" t="s">
        <v>221</v>
      </c>
      <c r="B173" s="60">
        <v>962004215</v>
      </c>
      <c r="C173" s="3">
        <v>69039</v>
      </c>
      <c r="D173" s="38">
        <f t="shared" si="2"/>
        <v>3.5000000000000003E-2</v>
      </c>
    </row>
    <row r="174" spans="1:4" s="62" customFormat="1" x14ac:dyDescent="0.3">
      <c r="A174" s="2" t="s">
        <v>222</v>
      </c>
      <c r="B174" s="60">
        <v>272002753</v>
      </c>
      <c r="C174" s="3">
        <v>79262</v>
      </c>
      <c r="D174" s="38">
        <f t="shared" si="2"/>
        <v>0.04</v>
      </c>
    </row>
    <row r="175" spans="1:4" s="62" customFormat="1" x14ac:dyDescent="0.3">
      <c r="A175" s="2" t="s">
        <v>223</v>
      </c>
      <c r="B175" s="60">
        <v>808003869</v>
      </c>
      <c r="C175" s="3">
        <v>55686</v>
      </c>
      <c r="D175" s="38">
        <f t="shared" si="2"/>
        <v>0.03</v>
      </c>
    </row>
    <row r="176" spans="1:4" s="62" customFormat="1" x14ac:dyDescent="0.3">
      <c r="A176" s="2" t="s">
        <v>224</v>
      </c>
      <c r="B176" s="60">
        <v>178003027</v>
      </c>
      <c r="C176" s="3">
        <v>48576</v>
      </c>
      <c r="D176" s="38">
        <f t="shared" si="2"/>
        <v>2.5000000000000001E-2</v>
      </c>
    </row>
    <row r="177" spans="1:4" s="62" customFormat="1" x14ac:dyDescent="0.3">
      <c r="A177" s="2" t="s">
        <v>226</v>
      </c>
      <c r="B177" s="60">
        <v>874004610</v>
      </c>
      <c r="C177" s="3">
        <v>56792</v>
      </c>
      <c r="D177" s="38">
        <f t="shared" si="2"/>
        <v>0.03</v>
      </c>
    </row>
    <row r="178" spans="1:4" s="62" customFormat="1" x14ac:dyDescent="0.3">
      <c r="A178" s="2" t="s">
        <v>227</v>
      </c>
      <c r="B178" s="60">
        <v>697005571</v>
      </c>
      <c r="C178" s="3">
        <v>103041</v>
      </c>
      <c r="D178" s="38">
        <f t="shared" si="2"/>
        <v>0.05</v>
      </c>
    </row>
    <row r="179" spans="1:4" s="62" customFormat="1" x14ac:dyDescent="0.3">
      <c r="A179" s="2" t="s">
        <v>228</v>
      </c>
      <c r="B179" s="60">
        <v>961002132</v>
      </c>
      <c r="C179" s="3">
        <v>114941</v>
      </c>
      <c r="D179" s="38">
        <f t="shared" si="2"/>
        <v>5.5E-2</v>
      </c>
    </row>
    <row r="180" spans="1:4" s="62" customFormat="1" x14ac:dyDescent="0.3">
      <c r="A180" s="2" t="s">
        <v>229</v>
      </c>
      <c r="B180" s="60">
        <v>603009925</v>
      </c>
      <c r="C180" s="3">
        <v>47250</v>
      </c>
      <c r="D180" s="38">
        <f t="shared" si="2"/>
        <v>2.5000000000000001E-2</v>
      </c>
    </row>
    <row r="181" spans="1:4" s="62" customFormat="1" x14ac:dyDescent="0.3">
      <c r="A181" s="2" t="s">
        <v>230</v>
      </c>
      <c r="B181" s="60">
        <v>410001850</v>
      </c>
      <c r="C181" s="3">
        <v>88967</v>
      </c>
      <c r="D181" s="38">
        <f t="shared" si="2"/>
        <v>4.4999999999999998E-2</v>
      </c>
    </row>
    <row r="182" spans="1:4" s="62" customFormat="1" x14ac:dyDescent="0.3">
      <c r="A182" s="2" t="s">
        <v>231</v>
      </c>
      <c r="B182" s="60">
        <v>993005282</v>
      </c>
      <c r="C182" s="3">
        <v>56812</v>
      </c>
      <c r="D182" s="38">
        <f t="shared" si="2"/>
        <v>0.03</v>
      </c>
    </row>
    <row r="183" spans="1:4" s="62" customFormat="1" x14ac:dyDescent="0.3">
      <c r="A183" s="2" t="s">
        <v>232</v>
      </c>
      <c r="B183" s="60">
        <v>196008245</v>
      </c>
      <c r="C183" s="3">
        <v>79741</v>
      </c>
      <c r="D183" s="38">
        <f t="shared" si="2"/>
        <v>0.04</v>
      </c>
    </row>
    <row r="184" spans="1:4" s="62" customFormat="1" x14ac:dyDescent="0.3">
      <c r="A184" s="2" t="s">
        <v>233</v>
      </c>
      <c r="B184" s="60">
        <v>812005892</v>
      </c>
      <c r="C184" s="3">
        <v>42649</v>
      </c>
      <c r="D184" s="38">
        <f t="shared" si="2"/>
        <v>0.02</v>
      </c>
    </row>
    <row r="185" spans="1:4" s="62" customFormat="1" x14ac:dyDescent="0.3">
      <c r="A185" s="2" t="s">
        <v>235</v>
      </c>
      <c r="B185" s="60">
        <v>451002456</v>
      </c>
      <c r="C185" s="3">
        <v>96721</v>
      </c>
      <c r="D185" s="38">
        <f t="shared" si="2"/>
        <v>0.05</v>
      </c>
    </row>
    <row r="186" spans="1:4" s="62" customFormat="1" x14ac:dyDescent="0.3">
      <c r="A186" s="2" t="s">
        <v>236</v>
      </c>
      <c r="B186" s="60">
        <v>444008352</v>
      </c>
      <c r="C186" s="3">
        <v>92402</v>
      </c>
      <c r="D186" s="38">
        <f t="shared" si="2"/>
        <v>4.4999999999999998E-2</v>
      </c>
    </row>
    <row r="187" spans="1:4" s="62" customFormat="1" x14ac:dyDescent="0.3">
      <c r="A187" s="2" t="s">
        <v>237</v>
      </c>
      <c r="B187" s="60">
        <v>903009808</v>
      </c>
      <c r="C187" s="3">
        <v>110812</v>
      </c>
      <c r="D187" s="38">
        <f t="shared" si="2"/>
        <v>5.5E-2</v>
      </c>
    </row>
    <row r="188" spans="1:4" s="62" customFormat="1" x14ac:dyDescent="0.3">
      <c r="A188" s="2" t="s">
        <v>238</v>
      </c>
      <c r="B188" s="60">
        <v>833001164</v>
      </c>
      <c r="C188" s="3">
        <v>89875</v>
      </c>
      <c r="D188" s="38">
        <f t="shared" si="2"/>
        <v>4.4999999999999998E-2</v>
      </c>
    </row>
    <row r="189" spans="1:4" s="62" customFormat="1" x14ac:dyDescent="0.3">
      <c r="A189" s="2" t="s">
        <v>239</v>
      </c>
      <c r="B189" s="60">
        <v>900006149</v>
      </c>
      <c r="C189" s="3">
        <v>81584</v>
      </c>
      <c r="D189" s="38">
        <f t="shared" si="2"/>
        <v>0.04</v>
      </c>
    </row>
    <row r="190" spans="1:4" s="62" customFormat="1" x14ac:dyDescent="0.3">
      <c r="A190" s="2" t="s">
        <v>240</v>
      </c>
      <c r="B190" s="60">
        <v>150000086</v>
      </c>
      <c r="C190" s="3">
        <v>74768</v>
      </c>
      <c r="D190" s="38">
        <f t="shared" si="2"/>
        <v>3.5000000000000003E-2</v>
      </c>
    </row>
    <row r="191" spans="1:4" s="62" customFormat="1" x14ac:dyDescent="0.3">
      <c r="A191" s="2" t="s">
        <v>241</v>
      </c>
      <c r="B191" s="60">
        <v>724007373</v>
      </c>
      <c r="C191" s="3">
        <v>104733</v>
      </c>
      <c r="D191" s="38">
        <f t="shared" si="2"/>
        <v>0.05</v>
      </c>
    </row>
    <row r="192" spans="1:4" s="62" customFormat="1" x14ac:dyDescent="0.3">
      <c r="A192" s="2" t="s">
        <v>242</v>
      </c>
      <c r="B192" s="60">
        <v>325007964</v>
      </c>
      <c r="C192" s="3">
        <v>80559</v>
      </c>
      <c r="D192" s="38">
        <f t="shared" si="2"/>
        <v>0.04</v>
      </c>
    </row>
    <row r="193" spans="1:4" s="62" customFormat="1" x14ac:dyDescent="0.3">
      <c r="A193" s="2" t="s">
        <v>243</v>
      </c>
      <c r="B193" s="60">
        <v>764008188</v>
      </c>
      <c r="C193" s="3">
        <v>69372</v>
      </c>
      <c r="D193" s="38">
        <f t="shared" si="2"/>
        <v>3.5000000000000003E-2</v>
      </c>
    </row>
    <row r="194" spans="1:4" s="62" customFormat="1" x14ac:dyDescent="0.3">
      <c r="A194" s="2" t="s">
        <v>244</v>
      </c>
      <c r="B194" s="60">
        <v>498006769</v>
      </c>
      <c r="C194" s="3">
        <v>84899</v>
      </c>
      <c r="D194" s="38">
        <f t="shared" si="2"/>
        <v>0.04</v>
      </c>
    </row>
    <row r="195" spans="1:4" s="62" customFormat="1" x14ac:dyDescent="0.3">
      <c r="A195" s="2" t="s">
        <v>245</v>
      </c>
      <c r="B195" s="60">
        <v>583009473</v>
      </c>
      <c r="C195" s="3">
        <v>71445</v>
      </c>
      <c r="D195" s="38">
        <f t="shared" ref="D195:D258" si="3">VLOOKUP(C195,$G$1:$H$15,2)</f>
        <v>3.5000000000000003E-2</v>
      </c>
    </row>
    <row r="196" spans="1:4" s="62" customFormat="1" x14ac:dyDescent="0.3">
      <c r="A196" s="2" t="s">
        <v>246</v>
      </c>
      <c r="B196" s="60">
        <v>567000969</v>
      </c>
      <c r="C196" s="3">
        <v>57624</v>
      </c>
      <c r="D196" s="38">
        <f t="shared" si="3"/>
        <v>0.03</v>
      </c>
    </row>
    <row r="197" spans="1:4" s="62" customFormat="1" x14ac:dyDescent="0.3">
      <c r="A197" s="2" t="s">
        <v>247</v>
      </c>
      <c r="B197" s="60">
        <v>305003365</v>
      </c>
      <c r="C197" s="3">
        <v>118087</v>
      </c>
      <c r="D197" s="38">
        <f t="shared" si="3"/>
        <v>0.06</v>
      </c>
    </row>
    <row r="198" spans="1:4" s="62" customFormat="1" x14ac:dyDescent="0.3">
      <c r="A198" s="2" t="s">
        <v>248</v>
      </c>
      <c r="B198" s="60">
        <v>954004440</v>
      </c>
      <c r="C198" s="3">
        <v>46256</v>
      </c>
      <c r="D198" s="38">
        <f t="shared" si="3"/>
        <v>2.5000000000000001E-2</v>
      </c>
    </row>
    <row r="199" spans="1:4" s="62" customFormat="1" x14ac:dyDescent="0.3">
      <c r="A199" s="2" t="s">
        <v>249</v>
      </c>
      <c r="B199" s="60">
        <v>647006037</v>
      </c>
      <c r="C199" s="3">
        <v>43152</v>
      </c>
      <c r="D199" s="38">
        <f t="shared" si="3"/>
        <v>0.02</v>
      </c>
    </row>
    <row r="200" spans="1:4" s="62" customFormat="1" x14ac:dyDescent="0.3">
      <c r="A200" s="2" t="s">
        <v>250</v>
      </c>
      <c r="B200" s="60">
        <v>157005694</v>
      </c>
      <c r="C200" s="3">
        <v>79572</v>
      </c>
      <c r="D200" s="38">
        <f t="shared" si="3"/>
        <v>0.04</v>
      </c>
    </row>
    <row r="201" spans="1:4" s="62" customFormat="1" x14ac:dyDescent="0.3">
      <c r="A201" s="2" t="s">
        <v>251</v>
      </c>
      <c r="B201" s="60">
        <v>352006424</v>
      </c>
      <c r="C201" s="3">
        <v>119381</v>
      </c>
      <c r="D201" s="38">
        <f t="shared" si="3"/>
        <v>0.06</v>
      </c>
    </row>
    <row r="202" spans="1:4" s="62" customFormat="1" x14ac:dyDescent="0.3">
      <c r="A202" s="2" t="s">
        <v>252</v>
      </c>
      <c r="B202" s="60">
        <v>319008332</v>
      </c>
      <c r="C202" s="3">
        <v>77764</v>
      </c>
      <c r="D202" s="38">
        <f t="shared" si="3"/>
        <v>0.04</v>
      </c>
    </row>
    <row r="203" spans="1:4" s="62" customFormat="1" x14ac:dyDescent="0.3">
      <c r="A203" s="2" t="s">
        <v>253</v>
      </c>
      <c r="B203" s="60">
        <v>829007320</v>
      </c>
      <c r="C203" s="3">
        <v>116158</v>
      </c>
      <c r="D203" s="38">
        <f t="shared" si="3"/>
        <v>0.06</v>
      </c>
    </row>
    <row r="204" spans="1:4" s="62" customFormat="1" x14ac:dyDescent="0.3">
      <c r="A204" s="2" t="s">
        <v>254</v>
      </c>
      <c r="B204" s="60">
        <v>889003932</v>
      </c>
      <c r="C204" s="3">
        <v>85348</v>
      </c>
      <c r="D204" s="38">
        <f t="shared" si="3"/>
        <v>4.4999999999999998E-2</v>
      </c>
    </row>
    <row r="205" spans="1:4" s="62" customFormat="1" x14ac:dyDescent="0.3">
      <c r="A205" s="2" t="s">
        <v>255</v>
      </c>
      <c r="B205" s="60">
        <v>615001047</v>
      </c>
      <c r="C205" s="3">
        <v>98150</v>
      </c>
      <c r="D205" s="38">
        <f t="shared" si="3"/>
        <v>0.05</v>
      </c>
    </row>
    <row r="206" spans="1:4" s="62" customFormat="1" x14ac:dyDescent="0.3">
      <c r="A206" s="2" t="s">
        <v>256</v>
      </c>
      <c r="B206" s="60">
        <v>619003343</v>
      </c>
      <c r="C206" s="3">
        <v>85604</v>
      </c>
      <c r="D206" s="38">
        <f t="shared" si="3"/>
        <v>4.4999999999999998E-2</v>
      </c>
    </row>
    <row r="207" spans="1:4" s="62" customFormat="1" x14ac:dyDescent="0.3">
      <c r="A207" s="2" t="s">
        <v>257</v>
      </c>
      <c r="B207" s="60">
        <v>698005662</v>
      </c>
      <c r="C207" s="3">
        <v>44072</v>
      </c>
      <c r="D207" s="38">
        <f t="shared" si="3"/>
        <v>0.02</v>
      </c>
    </row>
    <row r="208" spans="1:4" s="62" customFormat="1" x14ac:dyDescent="0.3">
      <c r="A208" s="2" t="s">
        <v>258</v>
      </c>
      <c r="B208" s="60">
        <v>681005654</v>
      </c>
      <c r="C208" s="3">
        <v>49935</v>
      </c>
      <c r="D208" s="38">
        <f t="shared" si="3"/>
        <v>2.5000000000000001E-2</v>
      </c>
    </row>
    <row r="209" spans="1:4" s="62" customFormat="1" x14ac:dyDescent="0.3">
      <c r="A209" s="2" t="s">
        <v>259</v>
      </c>
      <c r="B209" s="60">
        <v>855001940</v>
      </c>
      <c r="C209" s="3">
        <v>59161</v>
      </c>
      <c r="D209" s="38">
        <f t="shared" si="3"/>
        <v>0.03</v>
      </c>
    </row>
    <row r="210" spans="1:4" s="62" customFormat="1" x14ac:dyDescent="0.3">
      <c r="A210" s="2" t="s">
        <v>804</v>
      </c>
      <c r="B210" s="60">
        <v>492001568</v>
      </c>
      <c r="C210" s="3">
        <v>49138</v>
      </c>
      <c r="D210" s="38">
        <f t="shared" si="3"/>
        <v>2.5000000000000001E-2</v>
      </c>
    </row>
    <row r="211" spans="1:4" s="62" customFormat="1" x14ac:dyDescent="0.3">
      <c r="A211" s="2" t="s">
        <v>261</v>
      </c>
      <c r="B211" s="60">
        <v>864002162</v>
      </c>
      <c r="C211" s="3">
        <v>110203</v>
      </c>
      <c r="D211" s="38">
        <f t="shared" si="3"/>
        <v>5.5E-2</v>
      </c>
    </row>
    <row r="212" spans="1:4" s="62" customFormat="1" x14ac:dyDescent="0.3">
      <c r="A212" s="2" t="s">
        <v>262</v>
      </c>
      <c r="B212" s="60">
        <v>147002980</v>
      </c>
      <c r="C212" s="3">
        <v>74224</v>
      </c>
      <c r="D212" s="38">
        <f t="shared" si="3"/>
        <v>3.5000000000000003E-2</v>
      </c>
    </row>
    <row r="213" spans="1:4" s="62" customFormat="1" x14ac:dyDescent="0.3">
      <c r="A213" s="2" t="s">
        <v>263</v>
      </c>
      <c r="B213" s="60">
        <v>901000810</v>
      </c>
      <c r="C213" s="3">
        <v>91698</v>
      </c>
      <c r="D213" s="38">
        <f t="shared" si="3"/>
        <v>4.4999999999999998E-2</v>
      </c>
    </row>
    <row r="214" spans="1:4" s="62" customFormat="1" x14ac:dyDescent="0.3">
      <c r="A214" s="2" t="s">
        <v>264</v>
      </c>
      <c r="B214" s="60">
        <v>873004432</v>
      </c>
      <c r="C214" s="3">
        <v>75799</v>
      </c>
      <c r="D214" s="38">
        <f t="shared" si="3"/>
        <v>0.04</v>
      </c>
    </row>
    <row r="215" spans="1:4" s="62" customFormat="1" x14ac:dyDescent="0.3">
      <c r="A215" s="2" t="s">
        <v>265</v>
      </c>
      <c r="B215" s="60">
        <v>496000423</v>
      </c>
      <c r="C215" s="3">
        <v>99925</v>
      </c>
      <c r="D215" s="38">
        <f t="shared" si="3"/>
        <v>0.05</v>
      </c>
    </row>
    <row r="216" spans="1:4" s="62" customFormat="1" x14ac:dyDescent="0.3">
      <c r="A216" s="2" t="s">
        <v>266</v>
      </c>
      <c r="B216" s="60">
        <v>211001007</v>
      </c>
      <c r="C216" s="3">
        <v>108582</v>
      </c>
      <c r="D216" s="38">
        <f t="shared" si="3"/>
        <v>5.5E-2</v>
      </c>
    </row>
    <row r="217" spans="1:4" s="62" customFormat="1" x14ac:dyDescent="0.3">
      <c r="A217" s="2" t="s">
        <v>267</v>
      </c>
      <c r="B217" s="60">
        <v>506002301</v>
      </c>
      <c r="C217" s="3">
        <v>45498</v>
      </c>
      <c r="D217" s="38">
        <f t="shared" si="3"/>
        <v>2.5000000000000001E-2</v>
      </c>
    </row>
    <row r="218" spans="1:4" s="62" customFormat="1" x14ac:dyDescent="0.3">
      <c r="A218" s="2" t="s">
        <v>268</v>
      </c>
      <c r="B218" s="60">
        <v>568009763</v>
      </c>
      <c r="C218" s="3">
        <v>55683</v>
      </c>
      <c r="D218" s="38">
        <f t="shared" si="3"/>
        <v>0.03</v>
      </c>
    </row>
    <row r="219" spans="1:4" s="62" customFormat="1" x14ac:dyDescent="0.3">
      <c r="A219" s="2" t="s">
        <v>269</v>
      </c>
      <c r="B219" s="60">
        <v>138000535</v>
      </c>
      <c r="C219" s="3">
        <v>63745</v>
      </c>
      <c r="D219" s="38">
        <f t="shared" si="3"/>
        <v>0.03</v>
      </c>
    </row>
    <row r="220" spans="1:4" s="62" customFormat="1" x14ac:dyDescent="0.3">
      <c r="A220" s="2" t="s">
        <v>270</v>
      </c>
      <c r="B220" s="60">
        <v>264000258</v>
      </c>
      <c r="C220" s="3">
        <v>77739</v>
      </c>
      <c r="D220" s="38">
        <f t="shared" si="3"/>
        <v>0.04</v>
      </c>
    </row>
    <row r="221" spans="1:4" s="62" customFormat="1" x14ac:dyDescent="0.3">
      <c r="A221" s="2" t="s">
        <v>271</v>
      </c>
      <c r="B221" s="60">
        <v>375002017</v>
      </c>
      <c r="C221" s="3">
        <v>55397</v>
      </c>
      <c r="D221" s="38">
        <f t="shared" si="3"/>
        <v>0.03</v>
      </c>
    </row>
    <row r="222" spans="1:4" s="62" customFormat="1" x14ac:dyDescent="0.3">
      <c r="A222" s="2" t="s">
        <v>272</v>
      </c>
      <c r="B222" s="60">
        <v>856007005</v>
      </c>
      <c r="C222" s="3">
        <v>43656</v>
      </c>
      <c r="D222" s="38">
        <f t="shared" si="3"/>
        <v>0.02</v>
      </c>
    </row>
    <row r="223" spans="1:4" s="62" customFormat="1" x14ac:dyDescent="0.3">
      <c r="A223" s="2" t="s">
        <v>273</v>
      </c>
      <c r="B223" s="60">
        <v>909007012</v>
      </c>
      <c r="C223" s="3">
        <v>80066</v>
      </c>
      <c r="D223" s="38">
        <f t="shared" si="3"/>
        <v>0.04</v>
      </c>
    </row>
    <row r="224" spans="1:4" s="62" customFormat="1" x14ac:dyDescent="0.3">
      <c r="A224" s="2" t="s">
        <v>274</v>
      </c>
      <c r="B224" s="60">
        <v>966000270</v>
      </c>
      <c r="C224" s="3">
        <v>54894</v>
      </c>
      <c r="D224" s="38">
        <f t="shared" si="3"/>
        <v>2.5000000000000001E-2</v>
      </c>
    </row>
    <row r="225" spans="1:4" s="62" customFormat="1" x14ac:dyDescent="0.3">
      <c r="A225" s="2" t="s">
        <v>275</v>
      </c>
      <c r="B225" s="60">
        <v>935000539</v>
      </c>
      <c r="C225" s="3">
        <v>80600</v>
      </c>
      <c r="D225" s="38">
        <f t="shared" si="3"/>
        <v>0.04</v>
      </c>
    </row>
    <row r="226" spans="1:4" s="62" customFormat="1" x14ac:dyDescent="0.3">
      <c r="A226" s="2" t="s">
        <v>276</v>
      </c>
      <c r="B226" s="60">
        <v>798009136</v>
      </c>
      <c r="C226" s="3">
        <v>108167</v>
      </c>
      <c r="D226" s="38">
        <f t="shared" si="3"/>
        <v>5.5E-2</v>
      </c>
    </row>
    <row r="227" spans="1:4" s="62" customFormat="1" x14ac:dyDescent="0.3">
      <c r="A227" s="2" t="s">
        <v>277</v>
      </c>
      <c r="B227" s="60">
        <v>168001155</v>
      </c>
      <c r="C227" s="3">
        <v>124571</v>
      </c>
      <c r="D227" s="38">
        <f t="shared" si="3"/>
        <v>0.06</v>
      </c>
    </row>
    <row r="228" spans="1:4" s="62" customFormat="1" x14ac:dyDescent="0.3">
      <c r="A228" s="2" t="s">
        <v>278</v>
      </c>
      <c r="B228" s="60">
        <v>201002518</v>
      </c>
      <c r="C228" s="3">
        <v>60684</v>
      </c>
      <c r="D228" s="38">
        <f t="shared" si="3"/>
        <v>0.03</v>
      </c>
    </row>
    <row r="229" spans="1:4" s="62" customFormat="1" x14ac:dyDescent="0.3">
      <c r="A229" s="2" t="s">
        <v>279</v>
      </c>
      <c r="B229" s="60">
        <v>562006290</v>
      </c>
      <c r="C229" s="3">
        <v>89796</v>
      </c>
      <c r="D229" s="38">
        <f t="shared" si="3"/>
        <v>4.4999999999999998E-2</v>
      </c>
    </row>
    <row r="230" spans="1:4" s="62" customFormat="1" x14ac:dyDescent="0.3">
      <c r="A230" s="2" t="s">
        <v>280</v>
      </c>
      <c r="B230" s="60">
        <v>513001239</v>
      </c>
      <c r="C230" s="3">
        <v>101665</v>
      </c>
      <c r="D230" s="38">
        <f t="shared" si="3"/>
        <v>0.05</v>
      </c>
    </row>
    <row r="231" spans="1:4" s="62" customFormat="1" x14ac:dyDescent="0.3">
      <c r="A231" s="2" t="s">
        <v>281</v>
      </c>
      <c r="B231" s="60">
        <v>792008834</v>
      </c>
      <c r="C231" s="3">
        <v>103608</v>
      </c>
      <c r="D231" s="38">
        <f t="shared" si="3"/>
        <v>0.05</v>
      </c>
    </row>
    <row r="232" spans="1:4" s="62" customFormat="1" x14ac:dyDescent="0.3">
      <c r="A232" s="2" t="s">
        <v>282</v>
      </c>
      <c r="B232" s="60">
        <v>149002519</v>
      </c>
      <c r="C232" s="3">
        <v>95553</v>
      </c>
      <c r="D232" s="38">
        <f t="shared" si="3"/>
        <v>0.05</v>
      </c>
    </row>
    <row r="233" spans="1:4" s="62" customFormat="1" x14ac:dyDescent="0.3">
      <c r="A233" s="2" t="s">
        <v>283</v>
      </c>
      <c r="B233" s="60">
        <v>368000382</v>
      </c>
      <c r="C233" s="3">
        <v>60725</v>
      </c>
      <c r="D233" s="38">
        <f t="shared" si="3"/>
        <v>0.03</v>
      </c>
    </row>
    <row r="234" spans="1:4" s="62" customFormat="1" x14ac:dyDescent="0.3">
      <c r="A234" s="2" t="s">
        <v>284</v>
      </c>
      <c r="B234" s="60">
        <v>216002482</v>
      </c>
      <c r="C234" s="3">
        <v>95190</v>
      </c>
      <c r="D234" s="38">
        <f t="shared" si="3"/>
        <v>0.05</v>
      </c>
    </row>
    <row r="235" spans="1:4" s="62" customFormat="1" x14ac:dyDescent="0.3">
      <c r="A235" s="2" t="s">
        <v>285</v>
      </c>
      <c r="B235" s="60">
        <v>967007735</v>
      </c>
      <c r="C235" s="3">
        <v>120516</v>
      </c>
      <c r="D235" s="38">
        <f t="shared" si="3"/>
        <v>0.06</v>
      </c>
    </row>
    <row r="236" spans="1:4" s="62" customFormat="1" x14ac:dyDescent="0.3">
      <c r="A236" s="2" t="s">
        <v>286</v>
      </c>
      <c r="B236" s="60">
        <v>929009064</v>
      </c>
      <c r="C236" s="3">
        <v>82468</v>
      </c>
      <c r="D236" s="38">
        <f t="shared" si="3"/>
        <v>0.04</v>
      </c>
    </row>
    <row r="237" spans="1:4" s="62" customFormat="1" x14ac:dyDescent="0.3">
      <c r="A237" s="2" t="s">
        <v>287</v>
      </c>
      <c r="B237" s="60">
        <v>285007128</v>
      </c>
      <c r="C237" s="3">
        <v>47066</v>
      </c>
      <c r="D237" s="38">
        <f t="shared" si="3"/>
        <v>2.5000000000000001E-2</v>
      </c>
    </row>
    <row r="238" spans="1:4" s="62" customFormat="1" x14ac:dyDescent="0.3">
      <c r="A238" s="2" t="s">
        <v>288</v>
      </c>
      <c r="B238" s="60">
        <v>403008091</v>
      </c>
      <c r="C238" s="3">
        <v>75425</v>
      </c>
      <c r="D238" s="38">
        <f t="shared" si="3"/>
        <v>0.04</v>
      </c>
    </row>
    <row r="239" spans="1:4" s="62" customFormat="1" x14ac:dyDescent="0.3">
      <c r="A239" s="2" t="s">
        <v>289</v>
      </c>
      <c r="B239" s="60">
        <v>235007637</v>
      </c>
      <c r="C239" s="3">
        <v>62646</v>
      </c>
      <c r="D239" s="38">
        <f t="shared" si="3"/>
        <v>0.03</v>
      </c>
    </row>
    <row r="240" spans="1:4" s="62" customFormat="1" x14ac:dyDescent="0.3">
      <c r="A240" s="2" t="s">
        <v>290</v>
      </c>
      <c r="B240" s="60">
        <v>822004601</v>
      </c>
      <c r="C240" s="3">
        <v>102244</v>
      </c>
      <c r="D240" s="38">
        <f t="shared" si="3"/>
        <v>0.05</v>
      </c>
    </row>
    <row r="241" spans="1:4" s="62" customFormat="1" x14ac:dyDescent="0.3">
      <c r="A241" s="2" t="s">
        <v>291</v>
      </c>
      <c r="B241" s="60">
        <v>394000236</v>
      </c>
      <c r="C241" s="3">
        <v>124999</v>
      </c>
      <c r="D241" s="38">
        <f t="shared" si="3"/>
        <v>0.06</v>
      </c>
    </row>
    <row r="242" spans="1:4" s="62" customFormat="1" x14ac:dyDescent="0.3">
      <c r="A242" s="2" t="s">
        <v>292</v>
      </c>
      <c r="B242" s="60">
        <v>411008933</v>
      </c>
      <c r="C242" s="3">
        <v>114912</v>
      </c>
      <c r="D242" s="38">
        <f t="shared" si="3"/>
        <v>5.5E-2</v>
      </c>
    </row>
    <row r="243" spans="1:4" s="62" customFormat="1" x14ac:dyDescent="0.3">
      <c r="A243" s="2" t="s">
        <v>293</v>
      </c>
      <c r="B243" s="60">
        <v>298009862</v>
      </c>
      <c r="C243" s="3">
        <v>51756</v>
      </c>
      <c r="D243" s="38">
        <f t="shared" si="3"/>
        <v>2.5000000000000001E-2</v>
      </c>
    </row>
    <row r="244" spans="1:4" s="62" customFormat="1" x14ac:dyDescent="0.3">
      <c r="A244" s="2" t="s">
        <v>294</v>
      </c>
      <c r="B244" s="60">
        <v>970003354</v>
      </c>
      <c r="C244" s="3">
        <v>85667</v>
      </c>
      <c r="D244" s="38">
        <f t="shared" si="3"/>
        <v>4.4999999999999998E-2</v>
      </c>
    </row>
    <row r="245" spans="1:4" s="62" customFormat="1" x14ac:dyDescent="0.3">
      <c r="A245" s="2" t="s">
        <v>295</v>
      </c>
      <c r="B245" s="60">
        <v>392000656</v>
      </c>
      <c r="C245" s="3">
        <v>76361</v>
      </c>
      <c r="D245" s="38">
        <f t="shared" si="3"/>
        <v>0.04</v>
      </c>
    </row>
    <row r="246" spans="1:4" s="62" customFormat="1" x14ac:dyDescent="0.3">
      <c r="A246" s="2" t="s">
        <v>296</v>
      </c>
      <c r="B246" s="60">
        <v>629004246</v>
      </c>
      <c r="C246" s="3">
        <v>42913</v>
      </c>
      <c r="D246" s="38">
        <f t="shared" si="3"/>
        <v>0.02</v>
      </c>
    </row>
    <row r="247" spans="1:4" s="62" customFormat="1" x14ac:dyDescent="0.3">
      <c r="A247" s="2" t="s">
        <v>297</v>
      </c>
      <c r="B247" s="60">
        <v>997000797</v>
      </c>
      <c r="C247" s="3">
        <v>99718</v>
      </c>
      <c r="D247" s="38">
        <f t="shared" si="3"/>
        <v>0.05</v>
      </c>
    </row>
    <row r="248" spans="1:4" s="62" customFormat="1" x14ac:dyDescent="0.3">
      <c r="A248" s="2" t="s">
        <v>298</v>
      </c>
      <c r="B248" s="60">
        <v>559003266</v>
      </c>
      <c r="C248" s="3">
        <v>62074</v>
      </c>
      <c r="D248" s="38">
        <f t="shared" si="3"/>
        <v>0.03</v>
      </c>
    </row>
    <row r="249" spans="1:4" s="62" customFormat="1" x14ac:dyDescent="0.3">
      <c r="A249" s="2" t="s">
        <v>299</v>
      </c>
      <c r="B249" s="60">
        <v>847007836</v>
      </c>
      <c r="C249" s="3">
        <v>97294</v>
      </c>
      <c r="D249" s="38">
        <f t="shared" si="3"/>
        <v>0.05</v>
      </c>
    </row>
    <row r="250" spans="1:4" s="62" customFormat="1" x14ac:dyDescent="0.3">
      <c r="A250" s="2" t="s">
        <v>300</v>
      </c>
      <c r="B250" s="60">
        <v>690005845</v>
      </c>
      <c r="C250" s="3">
        <v>91384</v>
      </c>
      <c r="D250" s="38">
        <f t="shared" si="3"/>
        <v>4.4999999999999998E-2</v>
      </c>
    </row>
    <row r="251" spans="1:4" s="62" customFormat="1" x14ac:dyDescent="0.3">
      <c r="A251" s="2" t="s">
        <v>301</v>
      </c>
      <c r="B251" s="60">
        <v>531005309</v>
      </c>
      <c r="C251" s="3">
        <v>121377</v>
      </c>
      <c r="D251" s="38">
        <f t="shared" si="3"/>
        <v>0.06</v>
      </c>
    </row>
    <row r="252" spans="1:4" s="62" customFormat="1" x14ac:dyDescent="0.3">
      <c r="A252" s="2" t="s">
        <v>302</v>
      </c>
      <c r="B252" s="60">
        <v>112004171</v>
      </c>
      <c r="C252" s="3">
        <v>117432</v>
      </c>
      <c r="D252" s="38">
        <f t="shared" si="3"/>
        <v>0.06</v>
      </c>
    </row>
    <row r="253" spans="1:4" s="62" customFormat="1" x14ac:dyDescent="0.3">
      <c r="A253" s="2" t="s">
        <v>303</v>
      </c>
      <c r="B253" s="60">
        <v>939001323</v>
      </c>
      <c r="C253" s="3">
        <v>104621</v>
      </c>
      <c r="D253" s="38">
        <f t="shared" si="3"/>
        <v>0.05</v>
      </c>
    </row>
    <row r="254" spans="1:4" s="62" customFormat="1" x14ac:dyDescent="0.3">
      <c r="A254" s="2" t="s">
        <v>304</v>
      </c>
      <c r="B254" s="60">
        <v>542009928</v>
      </c>
      <c r="C254" s="3">
        <v>85202</v>
      </c>
      <c r="D254" s="38">
        <f t="shared" si="3"/>
        <v>4.4999999999999998E-2</v>
      </c>
    </row>
    <row r="255" spans="1:4" s="62" customFormat="1" x14ac:dyDescent="0.3">
      <c r="A255" s="2" t="s">
        <v>305</v>
      </c>
      <c r="B255" s="60">
        <v>319005817</v>
      </c>
      <c r="C255" s="3">
        <v>42102</v>
      </c>
      <c r="D255" s="38">
        <f t="shared" si="3"/>
        <v>0.02</v>
      </c>
    </row>
    <row r="256" spans="1:4" s="62" customFormat="1" x14ac:dyDescent="0.3">
      <c r="A256" s="2" t="s">
        <v>306</v>
      </c>
      <c r="B256" s="60">
        <v>528007442</v>
      </c>
      <c r="C256" s="3">
        <v>66624</v>
      </c>
      <c r="D256" s="38">
        <f t="shared" si="3"/>
        <v>3.5000000000000003E-2</v>
      </c>
    </row>
    <row r="257" spans="1:8" s="62" customFormat="1" x14ac:dyDescent="0.3">
      <c r="A257" s="2" t="s">
        <v>307</v>
      </c>
      <c r="B257" s="60">
        <v>468009041</v>
      </c>
      <c r="C257" s="3">
        <v>64887</v>
      </c>
      <c r="D257" s="38">
        <f t="shared" si="3"/>
        <v>0.03</v>
      </c>
    </row>
    <row r="258" spans="1:8" s="62" customFormat="1" x14ac:dyDescent="0.3">
      <c r="A258" s="2" t="s">
        <v>308</v>
      </c>
      <c r="B258" s="60">
        <v>195001395</v>
      </c>
      <c r="C258" s="3">
        <v>44751</v>
      </c>
      <c r="D258" s="38">
        <f t="shared" si="3"/>
        <v>0.02</v>
      </c>
    </row>
    <row r="259" spans="1:8" s="62" customFormat="1" x14ac:dyDescent="0.3">
      <c r="A259" s="2" t="s">
        <v>309</v>
      </c>
      <c r="B259" s="60">
        <v>658001560</v>
      </c>
      <c r="C259" s="3">
        <v>42470</v>
      </c>
      <c r="D259" s="38">
        <f t="shared" ref="D259:D322" si="4">VLOOKUP(C259,$G$1:$H$15,2)</f>
        <v>0.02</v>
      </c>
    </row>
    <row r="260" spans="1:8" s="62" customFormat="1" x14ac:dyDescent="0.3">
      <c r="A260" s="2" t="s">
        <v>310</v>
      </c>
      <c r="B260" s="60">
        <v>863003029</v>
      </c>
      <c r="C260" s="3">
        <v>90126</v>
      </c>
      <c r="D260" s="38">
        <f t="shared" si="4"/>
        <v>4.4999999999999998E-2</v>
      </c>
    </row>
    <row r="261" spans="1:8" s="62" customFormat="1" x14ac:dyDescent="0.3">
      <c r="A261" s="2" t="s">
        <v>311</v>
      </c>
      <c r="B261" s="60">
        <v>788007684</v>
      </c>
      <c r="C261" s="3">
        <v>47765</v>
      </c>
      <c r="D261" s="38">
        <f t="shared" si="4"/>
        <v>2.5000000000000001E-2</v>
      </c>
    </row>
    <row r="262" spans="1:8" s="62" customFormat="1" x14ac:dyDescent="0.3">
      <c r="A262" s="2" t="s">
        <v>312</v>
      </c>
      <c r="B262" s="60">
        <v>521006027</v>
      </c>
      <c r="C262" s="3">
        <v>65500</v>
      </c>
      <c r="D262" s="38">
        <f t="shared" si="4"/>
        <v>3.5000000000000003E-2</v>
      </c>
    </row>
    <row r="263" spans="1:8" s="62" customFormat="1" x14ac:dyDescent="0.3">
      <c r="A263" s="2" t="s">
        <v>313</v>
      </c>
      <c r="B263" s="60">
        <v>946007434</v>
      </c>
      <c r="C263" s="3">
        <v>42664</v>
      </c>
      <c r="D263" s="38">
        <f t="shared" si="4"/>
        <v>0.02</v>
      </c>
    </row>
    <row r="264" spans="1:8" s="62" customFormat="1" x14ac:dyDescent="0.3">
      <c r="A264" s="2" t="s">
        <v>314</v>
      </c>
      <c r="B264" s="60">
        <v>771009774</v>
      </c>
      <c r="C264" s="3">
        <v>97758</v>
      </c>
      <c r="D264" s="38">
        <f t="shared" si="4"/>
        <v>0.05</v>
      </c>
    </row>
    <row r="265" spans="1:8" s="62" customFormat="1" x14ac:dyDescent="0.3">
      <c r="A265" s="2" t="s">
        <v>315</v>
      </c>
      <c r="B265" s="60">
        <v>378006977</v>
      </c>
      <c r="C265" s="3">
        <v>88858</v>
      </c>
      <c r="D265" s="38">
        <f t="shared" si="4"/>
        <v>4.4999999999999998E-2</v>
      </c>
    </row>
    <row r="266" spans="1:8" s="62" customFormat="1" x14ac:dyDescent="0.3">
      <c r="A266" s="2" t="s">
        <v>316</v>
      </c>
      <c r="B266" s="60">
        <v>968004777</v>
      </c>
      <c r="C266" s="3">
        <v>92324</v>
      </c>
      <c r="D266" s="38">
        <f t="shared" si="4"/>
        <v>4.4999999999999998E-2</v>
      </c>
    </row>
    <row r="267" spans="1:8" s="62" customFormat="1" x14ac:dyDescent="0.3">
      <c r="A267" s="2" t="s">
        <v>317</v>
      </c>
      <c r="B267" s="60">
        <v>710006099</v>
      </c>
      <c r="C267" s="3">
        <v>102792</v>
      </c>
      <c r="D267" s="38">
        <f t="shared" si="4"/>
        <v>0.05</v>
      </c>
    </row>
    <row r="268" spans="1:8" s="62" customFormat="1" x14ac:dyDescent="0.3">
      <c r="A268" s="2" t="s">
        <v>318</v>
      </c>
      <c r="B268" s="60">
        <v>263002698</v>
      </c>
      <c r="C268" s="3">
        <v>69142</v>
      </c>
      <c r="D268" s="38">
        <f t="shared" si="4"/>
        <v>3.5000000000000003E-2</v>
      </c>
    </row>
    <row r="269" spans="1:8" s="62" customFormat="1" x14ac:dyDescent="0.3">
      <c r="A269" s="2" t="s">
        <v>319</v>
      </c>
      <c r="B269" s="60">
        <v>274007251</v>
      </c>
      <c r="C269" s="3">
        <v>95292</v>
      </c>
      <c r="D269" s="38">
        <f t="shared" si="4"/>
        <v>0.05</v>
      </c>
    </row>
    <row r="270" spans="1:8" s="62" customFormat="1" x14ac:dyDescent="0.3">
      <c r="A270" s="2" t="s">
        <v>320</v>
      </c>
      <c r="B270" s="60">
        <v>183004601</v>
      </c>
      <c r="C270" s="3">
        <v>65688</v>
      </c>
      <c r="D270" s="38">
        <f t="shared" si="4"/>
        <v>3.5000000000000003E-2</v>
      </c>
    </row>
    <row r="271" spans="1:8" s="62" customFormat="1" x14ac:dyDescent="0.3">
      <c r="A271" s="2" t="s">
        <v>321</v>
      </c>
      <c r="B271" s="60">
        <v>457001973</v>
      </c>
      <c r="C271" s="3">
        <v>87125</v>
      </c>
      <c r="D271" s="38">
        <f t="shared" si="4"/>
        <v>4.4999999999999998E-2</v>
      </c>
    </row>
    <row r="272" spans="1:8" s="62" customFormat="1" x14ac:dyDescent="0.3">
      <c r="A272" s="2" t="s">
        <v>322</v>
      </c>
      <c r="B272" s="60">
        <v>926001709</v>
      </c>
      <c r="C272" s="3">
        <v>95877</v>
      </c>
      <c r="D272" s="38">
        <f t="shared" si="4"/>
        <v>0.05</v>
      </c>
      <c r="G272" s="2"/>
      <c r="H272" s="2"/>
    </row>
    <row r="273" spans="1:8" x14ac:dyDescent="0.3">
      <c r="A273" s="2" t="s">
        <v>323</v>
      </c>
      <c r="B273" s="60">
        <v>449003469</v>
      </c>
      <c r="C273" s="3">
        <v>104511</v>
      </c>
      <c r="D273" s="38">
        <f t="shared" si="4"/>
        <v>0.05</v>
      </c>
    </row>
    <row r="274" spans="1:8" x14ac:dyDescent="0.3">
      <c r="A274" s="2" t="s">
        <v>324</v>
      </c>
      <c r="B274" s="60">
        <v>568005143</v>
      </c>
      <c r="C274" s="3">
        <v>53431</v>
      </c>
      <c r="D274" s="38">
        <f t="shared" si="4"/>
        <v>2.5000000000000001E-2</v>
      </c>
    </row>
    <row r="275" spans="1:8" x14ac:dyDescent="0.3">
      <c r="A275" s="2" t="s">
        <v>325</v>
      </c>
      <c r="B275" s="60">
        <v>132004327</v>
      </c>
      <c r="C275" s="3">
        <v>54633</v>
      </c>
      <c r="D275" s="38">
        <f t="shared" si="4"/>
        <v>2.5000000000000001E-2</v>
      </c>
    </row>
    <row r="276" spans="1:8" x14ac:dyDescent="0.3">
      <c r="A276" s="2" t="s">
        <v>326</v>
      </c>
      <c r="B276" s="60">
        <v>310000258</v>
      </c>
      <c r="C276" s="3">
        <v>62423</v>
      </c>
      <c r="D276" s="38">
        <f t="shared" si="4"/>
        <v>0.03</v>
      </c>
    </row>
    <row r="277" spans="1:8" x14ac:dyDescent="0.3">
      <c r="A277" s="2" t="s">
        <v>327</v>
      </c>
      <c r="B277" s="60">
        <v>372003335</v>
      </c>
      <c r="C277" s="3">
        <v>107924</v>
      </c>
      <c r="D277" s="38">
        <f t="shared" si="4"/>
        <v>5.5E-2</v>
      </c>
    </row>
    <row r="278" spans="1:8" x14ac:dyDescent="0.3">
      <c r="A278" s="2" t="s">
        <v>328</v>
      </c>
      <c r="B278" s="60">
        <v>998002619</v>
      </c>
      <c r="C278" s="3">
        <v>50610</v>
      </c>
      <c r="D278" s="38">
        <f t="shared" si="4"/>
        <v>2.5000000000000001E-2</v>
      </c>
    </row>
    <row r="279" spans="1:8" x14ac:dyDescent="0.3">
      <c r="A279" s="2" t="s">
        <v>329</v>
      </c>
      <c r="B279" s="60">
        <v>616003868</v>
      </c>
      <c r="C279" s="3">
        <v>85065</v>
      </c>
      <c r="D279" s="38">
        <f t="shared" si="4"/>
        <v>4.4999999999999998E-2</v>
      </c>
    </row>
    <row r="280" spans="1:8" x14ac:dyDescent="0.3">
      <c r="A280" s="2" t="s">
        <v>330</v>
      </c>
      <c r="B280" s="60">
        <v>466008684</v>
      </c>
      <c r="C280" s="3">
        <v>58262</v>
      </c>
      <c r="D280" s="38">
        <f t="shared" si="4"/>
        <v>0.03</v>
      </c>
    </row>
    <row r="281" spans="1:8" x14ac:dyDescent="0.3">
      <c r="A281" s="2" t="s">
        <v>331</v>
      </c>
      <c r="B281" s="60">
        <v>646006840</v>
      </c>
      <c r="C281" s="3">
        <v>100359</v>
      </c>
      <c r="D281" s="38">
        <f t="shared" si="4"/>
        <v>0.05</v>
      </c>
    </row>
    <row r="282" spans="1:8" x14ac:dyDescent="0.3">
      <c r="A282" s="2" t="s">
        <v>332</v>
      </c>
      <c r="B282" s="60">
        <v>226008178</v>
      </c>
      <c r="C282" s="3">
        <v>108890</v>
      </c>
      <c r="D282" s="38">
        <f t="shared" si="4"/>
        <v>5.5E-2</v>
      </c>
    </row>
    <row r="283" spans="1:8" x14ac:dyDescent="0.3">
      <c r="A283" s="2" t="s">
        <v>333</v>
      </c>
      <c r="B283" s="60">
        <v>820007769</v>
      </c>
      <c r="C283" s="3">
        <v>51441</v>
      </c>
      <c r="D283" s="38">
        <f t="shared" si="4"/>
        <v>2.5000000000000001E-2</v>
      </c>
    </row>
    <row r="284" spans="1:8" x14ac:dyDescent="0.3">
      <c r="A284" s="2" t="s">
        <v>334</v>
      </c>
      <c r="B284" s="60">
        <v>984007817</v>
      </c>
      <c r="C284" s="3">
        <v>43570</v>
      </c>
      <c r="D284" s="38">
        <f t="shared" si="4"/>
        <v>0.02</v>
      </c>
    </row>
    <row r="285" spans="1:8" x14ac:dyDescent="0.3">
      <c r="A285" s="2" t="s">
        <v>335</v>
      </c>
      <c r="B285" s="60">
        <v>602005059</v>
      </c>
      <c r="C285" s="3">
        <v>121090</v>
      </c>
      <c r="D285" s="38">
        <f t="shared" si="4"/>
        <v>0.06</v>
      </c>
    </row>
    <row r="286" spans="1:8" x14ac:dyDescent="0.3">
      <c r="A286" s="2" t="s">
        <v>336</v>
      </c>
      <c r="B286" s="60">
        <v>512009455</v>
      </c>
      <c r="C286" s="3">
        <v>54395</v>
      </c>
      <c r="D286" s="38">
        <f t="shared" si="4"/>
        <v>2.5000000000000001E-2</v>
      </c>
    </row>
    <row r="287" spans="1:8" x14ac:dyDescent="0.3">
      <c r="A287" s="2" t="s">
        <v>337</v>
      </c>
      <c r="B287" s="60">
        <v>191002592</v>
      </c>
      <c r="C287" s="3">
        <v>102154</v>
      </c>
      <c r="D287" s="38">
        <f t="shared" si="4"/>
        <v>0.05</v>
      </c>
    </row>
    <row r="288" spans="1:8" x14ac:dyDescent="0.3">
      <c r="A288" s="2" t="s">
        <v>338</v>
      </c>
      <c r="B288" s="60">
        <v>863000351</v>
      </c>
      <c r="C288" s="3">
        <v>61049</v>
      </c>
      <c r="D288" s="38">
        <f t="shared" si="4"/>
        <v>0.03</v>
      </c>
      <c r="G288" s="62"/>
      <c r="H288" s="62"/>
    </row>
    <row r="289" spans="1:4" s="62" customFormat="1" x14ac:dyDescent="0.3">
      <c r="A289" s="2" t="s">
        <v>339</v>
      </c>
      <c r="B289" s="60">
        <v>970007327</v>
      </c>
      <c r="C289" s="3">
        <v>72877</v>
      </c>
      <c r="D289" s="38">
        <f t="shared" si="4"/>
        <v>3.5000000000000003E-2</v>
      </c>
    </row>
    <row r="290" spans="1:4" s="62" customFormat="1" x14ac:dyDescent="0.3">
      <c r="A290" s="2" t="s">
        <v>340</v>
      </c>
      <c r="B290" s="60">
        <v>926008439</v>
      </c>
      <c r="C290" s="3">
        <v>86051</v>
      </c>
      <c r="D290" s="38">
        <f t="shared" si="4"/>
        <v>4.4999999999999998E-2</v>
      </c>
    </row>
    <row r="291" spans="1:4" s="62" customFormat="1" x14ac:dyDescent="0.3">
      <c r="A291" s="2" t="s">
        <v>341</v>
      </c>
      <c r="B291" s="60">
        <v>180000615</v>
      </c>
      <c r="C291" s="3">
        <v>113335</v>
      </c>
      <c r="D291" s="38">
        <f t="shared" si="4"/>
        <v>5.5E-2</v>
      </c>
    </row>
    <row r="292" spans="1:4" s="62" customFormat="1" x14ac:dyDescent="0.3">
      <c r="A292" s="2" t="s">
        <v>342</v>
      </c>
      <c r="B292" s="60">
        <v>558008371</v>
      </c>
      <c r="C292" s="3">
        <v>55767</v>
      </c>
      <c r="D292" s="38">
        <f t="shared" si="4"/>
        <v>0.03</v>
      </c>
    </row>
    <row r="293" spans="1:4" s="62" customFormat="1" x14ac:dyDescent="0.3">
      <c r="A293" s="2" t="s">
        <v>343</v>
      </c>
      <c r="B293" s="60">
        <v>293001226</v>
      </c>
      <c r="C293" s="3">
        <v>56149</v>
      </c>
      <c r="D293" s="38">
        <f t="shared" si="4"/>
        <v>0.03</v>
      </c>
    </row>
    <row r="294" spans="1:4" s="62" customFormat="1" x14ac:dyDescent="0.3">
      <c r="A294" s="2" t="s">
        <v>344</v>
      </c>
      <c r="B294" s="60">
        <v>403003432</v>
      </c>
      <c r="C294" s="3">
        <v>54973</v>
      </c>
      <c r="D294" s="38">
        <f t="shared" si="4"/>
        <v>2.5000000000000001E-2</v>
      </c>
    </row>
    <row r="295" spans="1:4" s="62" customFormat="1" x14ac:dyDescent="0.3">
      <c r="A295" s="2" t="s">
        <v>345</v>
      </c>
      <c r="B295" s="60">
        <v>631008003</v>
      </c>
      <c r="C295" s="3">
        <v>119949</v>
      </c>
      <c r="D295" s="38">
        <f t="shared" si="4"/>
        <v>0.06</v>
      </c>
    </row>
    <row r="296" spans="1:4" s="62" customFormat="1" x14ac:dyDescent="0.3">
      <c r="A296" s="2" t="s">
        <v>346</v>
      </c>
      <c r="B296" s="60">
        <v>700007102</v>
      </c>
      <c r="C296" s="3">
        <v>49488</v>
      </c>
      <c r="D296" s="38">
        <f t="shared" si="4"/>
        <v>2.5000000000000001E-2</v>
      </c>
    </row>
    <row r="297" spans="1:4" s="62" customFormat="1" x14ac:dyDescent="0.3">
      <c r="A297" s="2" t="s">
        <v>347</v>
      </c>
      <c r="B297" s="60">
        <v>297008182</v>
      </c>
      <c r="C297" s="3">
        <v>43343</v>
      </c>
      <c r="D297" s="38">
        <f t="shared" si="4"/>
        <v>0.02</v>
      </c>
    </row>
    <row r="298" spans="1:4" s="62" customFormat="1" x14ac:dyDescent="0.3">
      <c r="A298" s="2" t="s">
        <v>348</v>
      </c>
      <c r="B298" s="60">
        <v>225008251</v>
      </c>
      <c r="C298" s="3">
        <v>58134</v>
      </c>
      <c r="D298" s="38">
        <f t="shared" si="4"/>
        <v>0.03</v>
      </c>
    </row>
    <row r="299" spans="1:4" s="62" customFormat="1" x14ac:dyDescent="0.3">
      <c r="A299" s="2" t="s">
        <v>349</v>
      </c>
      <c r="B299" s="60">
        <v>355005982</v>
      </c>
      <c r="C299" s="3">
        <v>55295</v>
      </c>
      <c r="D299" s="38">
        <f t="shared" si="4"/>
        <v>0.03</v>
      </c>
    </row>
    <row r="300" spans="1:4" s="62" customFormat="1" x14ac:dyDescent="0.3">
      <c r="A300" s="2" t="s">
        <v>350</v>
      </c>
      <c r="B300" s="60">
        <v>639007014</v>
      </c>
      <c r="C300" s="3">
        <v>104197</v>
      </c>
      <c r="D300" s="38">
        <f t="shared" si="4"/>
        <v>0.05</v>
      </c>
    </row>
    <row r="301" spans="1:4" s="62" customFormat="1" x14ac:dyDescent="0.3">
      <c r="A301" s="2" t="s">
        <v>351</v>
      </c>
      <c r="B301" s="60">
        <v>875008394</v>
      </c>
      <c r="C301" s="3">
        <v>46006</v>
      </c>
      <c r="D301" s="38">
        <f t="shared" si="4"/>
        <v>2.5000000000000001E-2</v>
      </c>
    </row>
    <row r="302" spans="1:4" s="62" customFormat="1" x14ac:dyDescent="0.3">
      <c r="A302" s="2" t="s">
        <v>352</v>
      </c>
      <c r="B302" s="60">
        <v>744001673</v>
      </c>
      <c r="C302" s="3">
        <v>105667</v>
      </c>
      <c r="D302" s="38">
        <f t="shared" si="4"/>
        <v>5.5E-2</v>
      </c>
    </row>
    <row r="303" spans="1:4" s="62" customFormat="1" x14ac:dyDescent="0.3">
      <c r="A303" s="2" t="s">
        <v>353</v>
      </c>
      <c r="B303" s="60">
        <v>379006668</v>
      </c>
      <c r="C303" s="3">
        <v>50007</v>
      </c>
      <c r="D303" s="38">
        <f t="shared" si="4"/>
        <v>2.5000000000000001E-2</v>
      </c>
    </row>
    <row r="304" spans="1:4" s="62" customFormat="1" x14ac:dyDescent="0.3">
      <c r="A304" s="2" t="s">
        <v>354</v>
      </c>
      <c r="B304" s="60">
        <v>189005475</v>
      </c>
      <c r="C304" s="3">
        <v>77016</v>
      </c>
      <c r="D304" s="38">
        <f t="shared" si="4"/>
        <v>0.04</v>
      </c>
    </row>
    <row r="305" spans="1:4" s="62" customFormat="1" x14ac:dyDescent="0.3">
      <c r="A305" s="2" t="s">
        <v>355</v>
      </c>
      <c r="B305" s="60">
        <v>905005833</v>
      </c>
      <c r="C305" s="3">
        <v>125134</v>
      </c>
      <c r="D305" s="38">
        <f t="shared" si="4"/>
        <v>6.5000000000000002E-2</v>
      </c>
    </row>
    <row r="306" spans="1:4" s="62" customFormat="1" x14ac:dyDescent="0.3">
      <c r="A306" s="2" t="s">
        <v>356</v>
      </c>
      <c r="B306" s="60">
        <v>892006096</v>
      </c>
      <c r="C306" s="3">
        <v>65953</v>
      </c>
      <c r="D306" s="38">
        <f t="shared" si="4"/>
        <v>3.5000000000000003E-2</v>
      </c>
    </row>
    <row r="307" spans="1:4" s="62" customFormat="1" x14ac:dyDescent="0.3">
      <c r="A307" s="2" t="s">
        <v>357</v>
      </c>
      <c r="B307" s="60">
        <v>246001186</v>
      </c>
      <c r="C307" s="3">
        <v>84936</v>
      </c>
      <c r="D307" s="38">
        <f t="shared" si="4"/>
        <v>0.04</v>
      </c>
    </row>
    <row r="308" spans="1:4" s="62" customFormat="1" x14ac:dyDescent="0.3">
      <c r="A308" s="2" t="s">
        <v>358</v>
      </c>
      <c r="B308" s="60">
        <v>866009151</v>
      </c>
      <c r="C308" s="3">
        <v>42514</v>
      </c>
      <c r="D308" s="38">
        <f t="shared" si="4"/>
        <v>0.02</v>
      </c>
    </row>
    <row r="309" spans="1:4" s="62" customFormat="1" x14ac:dyDescent="0.3">
      <c r="A309" s="2" t="s">
        <v>359</v>
      </c>
      <c r="B309" s="60">
        <v>757001229</v>
      </c>
      <c r="C309" s="3">
        <v>68976</v>
      </c>
      <c r="D309" s="38">
        <f t="shared" si="4"/>
        <v>3.5000000000000003E-2</v>
      </c>
    </row>
    <row r="310" spans="1:4" s="62" customFormat="1" x14ac:dyDescent="0.3">
      <c r="A310" s="2" t="s">
        <v>360</v>
      </c>
      <c r="B310" s="60">
        <v>244004782</v>
      </c>
      <c r="C310" s="3">
        <v>100625</v>
      </c>
      <c r="D310" s="38">
        <f t="shared" si="4"/>
        <v>0.05</v>
      </c>
    </row>
    <row r="311" spans="1:4" s="62" customFormat="1" x14ac:dyDescent="0.3">
      <c r="A311" s="2" t="s">
        <v>361</v>
      </c>
      <c r="B311" s="60">
        <v>785007258</v>
      </c>
      <c r="C311" s="3">
        <v>71207</v>
      </c>
      <c r="D311" s="38">
        <f t="shared" si="4"/>
        <v>3.5000000000000003E-2</v>
      </c>
    </row>
    <row r="312" spans="1:4" s="62" customFormat="1" x14ac:dyDescent="0.3">
      <c r="A312" s="2" t="s">
        <v>362</v>
      </c>
      <c r="B312" s="60">
        <v>666007784</v>
      </c>
      <c r="C312" s="3">
        <v>74177</v>
      </c>
      <c r="D312" s="38">
        <f t="shared" si="4"/>
        <v>3.5000000000000003E-2</v>
      </c>
    </row>
    <row r="313" spans="1:4" s="62" customFormat="1" x14ac:dyDescent="0.3">
      <c r="A313" s="2" t="s">
        <v>363</v>
      </c>
      <c r="B313" s="60">
        <v>963007603</v>
      </c>
      <c r="C313" s="3">
        <v>110056</v>
      </c>
      <c r="D313" s="38">
        <f t="shared" si="4"/>
        <v>5.5E-2</v>
      </c>
    </row>
    <row r="314" spans="1:4" s="62" customFormat="1" x14ac:dyDescent="0.3">
      <c r="A314" s="2" t="s">
        <v>364</v>
      </c>
      <c r="B314" s="60">
        <v>895002812</v>
      </c>
      <c r="C314" s="3">
        <v>123134</v>
      </c>
      <c r="D314" s="38">
        <f t="shared" si="4"/>
        <v>0.06</v>
      </c>
    </row>
    <row r="315" spans="1:4" s="62" customFormat="1" x14ac:dyDescent="0.3">
      <c r="A315" s="2" t="s">
        <v>365</v>
      </c>
      <c r="B315" s="60">
        <v>646005818</v>
      </c>
      <c r="C315" s="3">
        <v>57193</v>
      </c>
      <c r="D315" s="38">
        <f t="shared" si="4"/>
        <v>0.03</v>
      </c>
    </row>
    <row r="316" spans="1:4" s="62" customFormat="1" x14ac:dyDescent="0.3">
      <c r="A316" s="2" t="s">
        <v>366</v>
      </c>
      <c r="B316" s="60">
        <v>729000230</v>
      </c>
      <c r="C316" s="3">
        <v>48168</v>
      </c>
      <c r="D316" s="38">
        <f t="shared" si="4"/>
        <v>2.5000000000000001E-2</v>
      </c>
    </row>
    <row r="317" spans="1:4" s="62" customFormat="1" x14ac:dyDescent="0.3">
      <c r="A317" s="2" t="s">
        <v>367</v>
      </c>
      <c r="B317" s="60">
        <v>356005233</v>
      </c>
      <c r="C317" s="3">
        <v>118550</v>
      </c>
      <c r="D317" s="38">
        <f t="shared" si="4"/>
        <v>0.06</v>
      </c>
    </row>
    <row r="318" spans="1:4" s="62" customFormat="1" x14ac:dyDescent="0.3">
      <c r="A318" s="2" t="s">
        <v>368</v>
      </c>
      <c r="B318" s="60">
        <v>616007357</v>
      </c>
      <c r="C318" s="3">
        <v>56533</v>
      </c>
      <c r="D318" s="38">
        <f t="shared" si="4"/>
        <v>0.03</v>
      </c>
    </row>
    <row r="319" spans="1:4" s="62" customFormat="1" x14ac:dyDescent="0.3">
      <c r="A319" s="2" t="s">
        <v>369</v>
      </c>
      <c r="B319" s="60">
        <v>760008343</v>
      </c>
      <c r="C319" s="3">
        <v>113370</v>
      </c>
      <c r="D319" s="38">
        <f t="shared" si="4"/>
        <v>5.5E-2</v>
      </c>
    </row>
    <row r="320" spans="1:4" s="62" customFormat="1" x14ac:dyDescent="0.3">
      <c r="A320" s="2" t="s">
        <v>370</v>
      </c>
      <c r="B320" s="60">
        <v>781005646</v>
      </c>
      <c r="C320" s="3">
        <v>42407</v>
      </c>
      <c r="D320" s="38">
        <f t="shared" si="4"/>
        <v>0.02</v>
      </c>
    </row>
    <row r="321" spans="1:4" s="62" customFormat="1" x14ac:dyDescent="0.3">
      <c r="A321" s="2" t="s">
        <v>371</v>
      </c>
      <c r="B321" s="60">
        <v>471005026</v>
      </c>
      <c r="C321" s="3">
        <v>47350</v>
      </c>
      <c r="D321" s="38">
        <f t="shared" si="4"/>
        <v>2.5000000000000001E-2</v>
      </c>
    </row>
    <row r="322" spans="1:4" s="62" customFormat="1" x14ac:dyDescent="0.3">
      <c r="A322" s="2" t="s">
        <v>372</v>
      </c>
      <c r="B322" s="60">
        <v>706007501</v>
      </c>
      <c r="C322" s="3">
        <v>43983</v>
      </c>
      <c r="D322" s="38">
        <f t="shared" si="4"/>
        <v>0.02</v>
      </c>
    </row>
    <row r="323" spans="1:4" s="62" customFormat="1" x14ac:dyDescent="0.3">
      <c r="A323" s="2" t="s">
        <v>373</v>
      </c>
      <c r="B323" s="60">
        <v>134005270</v>
      </c>
      <c r="C323" s="3">
        <v>123099</v>
      </c>
      <c r="D323" s="38">
        <f t="shared" ref="D323:D386" si="5">VLOOKUP(C323,$G$1:$H$15,2)</f>
        <v>0.06</v>
      </c>
    </row>
    <row r="324" spans="1:4" s="62" customFormat="1" x14ac:dyDescent="0.3">
      <c r="A324" s="2" t="s">
        <v>374</v>
      </c>
      <c r="B324" s="60">
        <v>595000961</v>
      </c>
      <c r="C324" s="3">
        <v>95555</v>
      </c>
      <c r="D324" s="38">
        <f t="shared" si="5"/>
        <v>0.05</v>
      </c>
    </row>
    <row r="325" spans="1:4" s="62" customFormat="1" x14ac:dyDescent="0.3">
      <c r="A325" s="2" t="s">
        <v>375</v>
      </c>
      <c r="B325" s="60">
        <v>595003346</v>
      </c>
      <c r="C325" s="3">
        <v>69335</v>
      </c>
      <c r="D325" s="38">
        <f t="shared" si="5"/>
        <v>3.5000000000000003E-2</v>
      </c>
    </row>
    <row r="326" spans="1:4" s="62" customFormat="1" x14ac:dyDescent="0.3">
      <c r="A326" s="2" t="s">
        <v>376</v>
      </c>
      <c r="B326" s="60">
        <v>731003080</v>
      </c>
      <c r="C326" s="3">
        <v>45405</v>
      </c>
      <c r="D326" s="38">
        <f t="shared" si="5"/>
        <v>2.5000000000000001E-2</v>
      </c>
    </row>
    <row r="327" spans="1:4" s="62" customFormat="1" x14ac:dyDescent="0.3">
      <c r="A327" s="2" t="s">
        <v>377</v>
      </c>
      <c r="B327" s="60">
        <v>568008819</v>
      </c>
      <c r="C327" s="3">
        <v>45873</v>
      </c>
      <c r="D327" s="38">
        <f t="shared" si="5"/>
        <v>2.5000000000000001E-2</v>
      </c>
    </row>
    <row r="328" spans="1:4" s="62" customFormat="1" x14ac:dyDescent="0.3">
      <c r="A328" s="2" t="s">
        <v>378</v>
      </c>
      <c r="B328" s="60">
        <v>185008808</v>
      </c>
      <c r="C328" s="3">
        <v>117677</v>
      </c>
      <c r="D328" s="38">
        <f t="shared" si="5"/>
        <v>0.06</v>
      </c>
    </row>
    <row r="329" spans="1:4" s="62" customFormat="1" x14ac:dyDescent="0.3">
      <c r="A329" s="2" t="s">
        <v>379</v>
      </c>
      <c r="B329" s="60">
        <v>645002142</v>
      </c>
      <c r="C329" s="3">
        <v>49740</v>
      </c>
      <c r="D329" s="38">
        <f t="shared" si="5"/>
        <v>2.5000000000000001E-2</v>
      </c>
    </row>
    <row r="330" spans="1:4" s="62" customFormat="1" x14ac:dyDescent="0.3">
      <c r="A330" s="2" t="s">
        <v>380</v>
      </c>
      <c r="B330" s="60">
        <v>125003650</v>
      </c>
      <c r="C330" s="3">
        <v>83005</v>
      </c>
      <c r="D330" s="38">
        <f t="shared" si="5"/>
        <v>0.04</v>
      </c>
    </row>
    <row r="331" spans="1:4" s="62" customFormat="1" x14ac:dyDescent="0.3">
      <c r="A331" s="2" t="s">
        <v>381</v>
      </c>
      <c r="B331" s="60">
        <v>789004683</v>
      </c>
      <c r="C331" s="3">
        <v>59808</v>
      </c>
      <c r="D331" s="38">
        <f t="shared" si="5"/>
        <v>0.03</v>
      </c>
    </row>
    <row r="332" spans="1:4" s="62" customFormat="1" x14ac:dyDescent="0.3">
      <c r="A332" s="2" t="s">
        <v>382</v>
      </c>
      <c r="B332" s="60">
        <v>483002035</v>
      </c>
      <c r="C332" s="3">
        <v>74514</v>
      </c>
      <c r="D332" s="38">
        <f t="shared" si="5"/>
        <v>3.5000000000000003E-2</v>
      </c>
    </row>
    <row r="333" spans="1:4" s="62" customFormat="1" x14ac:dyDescent="0.3">
      <c r="A333" s="2" t="s">
        <v>383</v>
      </c>
      <c r="B333" s="60">
        <v>501008936</v>
      </c>
      <c r="C333" s="3">
        <v>103603</v>
      </c>
      <c r="D333" s="38">
        <f t="shared" si="5"/>
        <v>0.05</v>
      </c>
    </row>
    <row r="334" spans="1:4" s="62" customFormat="1" x14ac:dyDescent="0.3">
      <c r="A334" s="2" t="s">
        <v>384</v>
      </c>
      <c r="B334" s="60">
        <v>585009908</v>
      </c>
      <c r="C334" s="3">
        <v>126627</v>
      </c>
      <c r="D334" s="38">
        <f t="shared" si="5"/>
        <v>6.5000000000000002E-2</v>
      </c>
    </row>
    <row r="335" spans="1:4" s="62" customFormat="1" x14ac:dyDescent="0.3">
      <c r="A335" s="2" t="s">
        <v>385</v>
      </c>
      <c r="B335" s="60">
        <v>277009082</v>
      </c>
      <c r="C335" s="3">
        <v>110756</v>
      </c>
      <c r="D335" s="38">
        <f t="shared" si="5"/>
        <v>5.5E-2</v>
      </c>
    </row>
    <row r="336" spans="1:4" s="62" customFormat="1" x14ac:dyDescent="0.3">
      <c r="A336" s="2" t="s">
        <v>387</v>
      </c>
      <c r="B336" s="60">
        <v>993006935</v>
      </c>
      <c r="C336" s="3">
        <v>103260</v>
      </c>
      <c r="D336" s="38">
        <f t="shared" si="5"/>
        <v>0.05</v>
      </c>
    </row>
    <row r="337" spans="1:4" s="62" customFormat="1" x14ac:dyDescent="0.3">
      <c r="A337" s="2" t="s">
        <v>388</v>
      </c>
      <c r="B337" s="60">
        <v>114000990</v>
      </c>
      <c r="C337" s="3">
        <v>61640</v>
      </c>
      <c r="D337" s="38">
        <f t="shared" si="5"/>
        <v>0.03</v>
      </c>
    </row>
    <row r="338" spans="1:4" s="62" customFormat="1" x14ac:dyDescent="0.3">
      <c r="A338" s="2" t="s">
        <v>389</v>
      </c>
      <c r="B338" s="60">
        <v>871005289</v>
      </c>
      <c r="C338" s="3">
        <v>111408</v>
      </c>
      <c r="D338" s="38">
        <f t="shared" si="5"/>
        <v>5.5E-2</v>
      </c>
    </row>
    <row r="339" spans="1:4" s="62" customFormat="1" x14ac:dyDescent="0.3">
      <c r="A339" s="2" t="s">
        <v>390</v>
      </c>
      <c r="B339" s="60">
        <v>584008457</v>
      </c>
      <c r="C339" s="3">
        <v>44469</v>
      </c>
      <c r="D339" s="38">
        <f t="shared" si="5"/>
        <v>0.02</v>
      </c>
    </row>
    <row r="340" spans="1:4" s="62" customFormat="1" x14ac:dyDescent="0.3">
      <c r="A340" s="2" t="s">
        <v>391</v>
      </c>
      <c r="B340" s="60">
        <v>464009886</v>
      </c>
      <c r="C340" s="3">
        <v>115240</v>
      </c>
      <c r="D340" s="38">
        <f t="shared" si="5"/>
        <v>0.06</v>
      </c>
    </row>
    <row r="341" spans="1:4" s="62" customFormat="1" x14ac:dyDescent="0.3">
      <c r="A341" s="2" t="s">
        <v>392</v>
      </c>
      <c r="B341" s="60">
        <v>789008380</v>
      </c>
      <c r="C341" s="3">
        <v>93239</v>
      </c>
      <c r="D341" s="38">
        <f t="shared" si="5"/>
        <v>4.4999999999999998E-2</v>
      </c>
    </row>
    <row r="342" spans="1:4" s="62" customFormat="1" x14ac:dyDescent="0.3">
      <c r="A342" s="2" t="s">
        <v>393</v>
      </c>
      <c r="B342" s="60">
        <v>374000175</v>
      </c>
      <c r="C342" s="3">
        <v>123209</v>
      </c>
      <c r="D342" s="38">
        <f t="shared" si="5"/>
        <v>0.06</v>
      </c>
    </row>
    <row r="343" spans="1:4" s="62" customFormat="1" x14ac:dyDescent="0.3">
      <c r="A343" s="2" t="s">
        <v>395</v>
      </c>
      <c r="B343" s="60">
        <v>159003488</v>
      </c>
      <c r="C343" s="3">
        <v>105769</v>
      </c>
      <c r="D343" s="38">
        <f t="shared" si="5"/>
        <v>5.5E-2</v>
      </c>
    </row>
    <row r="344" spans="1:4" s="62" customFormat="1" x14ac:dyDescent="0.3">
      <c r="A344" s="2" t="s">
        <v>396</v>
      </c>
      <c r="B344" s="60">
        <v>588009337</v>
      </c>
      <c r="C344" s="3">
        <v>86681</v>
      </c>
      <c r="D344" s="38">
        <f t="shared" si="5"/>
        <v>4.4999999999999998E-2</v>
      </c>
    </row>
    <row r="345" spans="1:4" s="62" customFormat="1" x14ac:dyDescent="0.3">
      <c r="A345" s="2" t="s">
        <v>397</v>
      </c>
      <c r="B345" s="60">
        <v>465009876</v>
      </c>
      <c r="C345" s="3">
        <v>81413</v>
      </c>
      <c r="D345" s="38">
        <f t="shared" si="5"/>
        <v>0.04</v>
      </c>
    </row>
    <row r="346" spans="1:4" s="62" customFormat="1" x14ac:dyDescent="0.3">
      <c r="A346" s="2" t="s">
        <v>398</v>
      </c>
      <c r="B346" s="60">
        <v>950002946</v>
      </c>
      <c r="C346" s="3">
        <v>78610</v>
      </c>
      <c r="D346" s="38">
        <f t="shared" si="5"/>
        <v>0.04</v>
      </c>
    </row>
    <row r="347" spans="1:4" s="62" customFormat="1" x14ac:dyDescent="0.3">
      <c r="A347" s="2" t="s">
        <v>399</v>
      </c>
      <c r="B347" s="60">
        <v>991001301</v>
      </c>
      <c r="C347" s="3">
        <v>116319</v>
      </c>
      <c r="D347" s="38">
        <f t="shared" si="5"/>
        <v>0.06</v>
      </c>
    </row>
    <row r="348" spans="1:4" s="62" customFormat="1" x14ac:dyDescent="0.3">
      <c r="A348" s="2" t="s">
        <v>400</v>
      </c>
      <c r="B348" s="60">
        <v>765001771</v>
      </c>
      <c r="C348" s="3">
        <v>65423</v>
      </c>
      <c r="D348" s="38">
        <f t="shared" si="5"/>
        <v>3.5000000000000003E-2</v>
      </c>
    </row>
    <row r="349" spans="1:4" s="62" customFormat="1" x14ac:dyDescent="0.3">
      <c r="A349" s="2" t="s">
        <v>401</v>
      </c>
      <c r="B349" s="60">
        <v>324006819</v>
      </c>
      <c r="C349" s="3">
        <v>54011</v>
      </c>
      <c r="D349" s="38">
        <f t="shared" si="5"/>
        <v>2.5000000000000001E-2</v>
      </c>
    </row>
    <row r="350" spans="1:4" s="62" customFormat="1" x14ac:dyDescent="0.3">
      <c r="A350" s="2" t="s">
        <v>402</v>
      </c>
      <c r="B350" s="60">
        <v>145004331</v>
      </c>
      <c r="C350" s="3">
        <v>56645</v>
      </c>
      <c r="D350" s="38">
        <f t="shared" si="5"/>
        <v>0.03</v>
      </c>
    </row>
    <row r="351" spans="1:4" s="62" customFormat="1" x14ac:dyDescent="0.3">
      <c r="A351" s="2" t="s">
        <v>403</v>
      </c>
      <c r="B351" s="60">
        <v>960000444</v>
      </c>
      <c r="C351" s="3">
        <v>112790</v>
      </c>
      <c r="D351" s="38">
        <f t="shared" si="5"/>
        <v>5.5E-2</v>
      </c>
    </row>
    <row r="352" spans="1:4" s="62" customFormat="1" x14ac:dyDescent="0.3">
      <c r="A352" s="2" t="s">
        <v>404</v>
      </c>
      <c r="B352" s="60">
        <v>635009263</v>
      </c>
      <c r="C352" s="3">
        <v>125069</v>
      </c>
      <c r="D352" s="38">
        <f t="shared" si="5"/>
        <v>6.5000000000000002E-2</v>
      </c>
    </row>
    <row r="353" spans="1:4" s="62" customFormat="1" x14ac:dyDescent="0.3">
      <c r="A353" s="2" t="s">
        <v>405</v>
      </c>
      <c r="B353" s="60">
        <v>517006295</v>
      </c>
      <c r="C353" s="3">
        <v>75401</v>
      </c>
      <c r="D353" s="38">
        <f t="shared" si="5"/>
        <v>0.04</v>
      </c>
    </row>
    <row r="354" spans="1:4" s="62" customFormat="1" x14ac:dyDescent="0.3">
      <c r="A354" s="2" t="s">
        <v>406</v>
      </c>
      <c r="B354" s="60">
        <v>245003070</v>
      </c>
      <c r="C354" s="3">
        <v>95570</v>
      </c>
      <c r="D354" s="38">
        <f t="shared" si="5"/>
        <v>0.05</v>
      </c>
    </row>
    <row r="355" spans="1:4" s="62" customFormat="1" x14ac:dyDescent="0.3">
      <c r="A355" s="2" t="s">
        <v>407</v>
      </c>
      <c r="B355" s="60">
        <v>515003023</v>
      </c>
      <c r="C355" s="3">
        <v>83404</v>
      </c>
      <c r="D355" s="38">
        <f t="shared" si="5"/>
        <v>0.04</v>
      </c>
    </row>
    <row r="356" spans="1:4" s="62" customFormat="1" x14ac:dyDescent="0.3">
      <c r="A356" s="2" t="s">
        <v>408</v>
      </c>
      <c r="B356" s="60">
        <v>496007469</v>
      </c>
      <c r="C356" s="3">
        <v>69800</v>
      </c>
      <c r="D356" s="38">
        <f t="shared" si="5"/>
        <v>3.5000000000000003E-2</v>
      </c>
    </row>
    <row r="357" spans="1:4" s="62" customFormat="1" x14ac:dyDescent="0.3">
      <c r="A357" s="2" t="s">
        <v>409</v>
      </c>
      <c r="B357" s="60">
        <v>751000509</v>
      </c>
      <c r="C357" s="3">
        <v>84002</v>
      </c>
      <c r="D357" s="38">
        <f t="shared" si="5"/>
        <v>0.04</v>
      </c>
    </row>
    <row r="358" spans="1:4" s="62" customFormat="1" x14ac:dyDescent="0.3">
      <c r="A358" s="2" t="s">
        <v>410</v>
      </c>
      <c r="B358" s="60">
        <v>144008966</v>
      </c>
      <c r="C358" s="3">
        <v>123051</v>
      </c>
      <c r="D358" s="38">
        <f t="shared" si="5"/>
        <v>0.06</v>
      </c>
    </row>
    <row r="359" spans="1:4" s="62" customFormat="1" x14ac:dyDescent="0.3">
      <c r="A359" s="2" t="s">
        <v>411</v>
      </c>
      <c r="B359" s="60">
        <v>339004449</v>
      </c>
      <c r="C359" s="3">
        <v>123234</v>
      </c>
      <c r="D359" s="38">
        <f t="shared" si="5"/>
        <v>0.06</v>
      </c>
    </row>
    <row r="360" spans="1:4" s="62" customFormat="1" x14ac:dyDescent="0.3">
      <c r="A360" s="2" t="s">
        <v>412</v>
      </c>
      <c r="B360" s="60">
        <v>161000365</v>
      </c>
      <c r="C360" s="3">
        <v>61223</v>
      </c>
      <c r="D360" s="38">
        <f t="shared" si="5"/>
        <v>0.03</v>
      </c>
    </row>
    <row r="361" spans="1:4" s="62" customFormat="1" x14ac:dyDescent="0.3">
      <c r="A361" s="2" t="s">
        <v>413</v>
      </c>
      <c r="B361" s="60">
        <v>368008983</v>
      </c>
      <c r="C361" s="3">
        <v>119751</v>
      </c>
      <c r="D361" s="38">
        <f t="shared" si="5"/>
        <v>0.06</v>
      </c>
    </row>
    <row r="362" spans="1:4" s="62" customFormat="1" x14ac:dyDescent="0.3">
      <c r="A362" s="2" t="s">
        <v>414</v>
      </c>
      <c r="B362" s="60">
        <v>768005335</v>
      </c>
      <c r="C362" s="3">
        <v>80640</v>
      </c>
      <c r="D362" s="38">
        <f t="shared" si="5"/>
        <v>0.04</v>
      </c>
    </row>
    <row r="363" spans="1:4" s="62" customFormat="1" x14ac:dyDescent="0.3">
      <c r="A363" s="2" t="s">
        <v>415</v>
      </c>
      <c r="B363" s="60">
        <v>543005811</v>
      </c>
      <c r="C363" s="3">
        <v>71455</v>
      </c>
      <c r="D363" s="38">
        <f t="shared" si="5"/>
        <v>3.5000000000000003E-2</v>
      </c>
    </row>
    <row r="364" spans="1:4" s="62" customFormat="1" x14ac:dyDescent="0.3">
      <c r="A364" s="2" t="s">
        <v>416</v>
      </c>
      <c r="B364" s="60">
        <v>644000811</v>
      </c>
      <c r="C364" s="3">
        <v>74304</v>
      </c>
      <c r="D364" s="38">
        <f t="shared" si="5"/>
        <v>3.5000000000000003E-2</v>
      </c>
    </row>
    <row r="365" spans="1:4" s="62" customFormat="1" x14ac:dyDescent="0.3">
      <c r="A365" s="2" t="s">
        <v>417</v>
      </c>
      <c r="B365" s="60">
        <v>862001247</v>
      </c>
      <c r="C365" s="3">
        <v>86111</v>
      </c>
      <c r="D365" s="38">
        <f t="shared" si="5"/>
        <v>4.4999999999999998E-2</v>
      </c>
    </row>
    <row r="366" spans="1:4" s="62" customFormat="1" x14ac:dyDescent="0.3">
      <c r="A366" s="2" t="s">
        <v>418</v>
      </c>
      <c r="B366" s="60">
        <v>154005819</v>
      </c>
      <c r="C366" s="3">
        <v>122165</v>
      </c>
      <c r="D366" s="38">
        <f t="shared" si="5"/>
        <v>0.06</v>
      </c>
    </row>
    <row r="367" spans="1:4" s="62" customFormat="1" x14ac:dyDescent="0.3">
      <c r="A367" s="2" t="s">
        <v>419</v>
      </c>
      <c r="B367" s="60">
        <v>510007270</v>
      </c>
      <c r="C367" s="3">
        <v>104783</v>
      </c>
      <c r="D367" s="38">
        <f t="shared" si="5"/>
        <v>0.05</v>
      </c>
    </row>
    <row r="368" spans="1:4" s="62" customFormat="1" x14ac:dyDescent="0.3">
      <c r="A368" s="2" t="s">
        <v>420</v>
      </c>
      <c r="B368" s="60">
        <v>843006664</v>
      </c>
      <c r="C368" s="3">
        <v>57724</v>
      </c>
      <c r="D368" s="38">
        <f t="shared" si="5"/>
        <v>0.03</v>
      </c>
    </row>
    <row r="369" spans="1:8" s="62" customFormat="1" x14ac:dyDescent="0.3">
      <c r="A369" s="2" t="s">
        <v>421</v>
      </c>
      <c r="B369" s="60">
        <v>496003845</v>
      </c>
      <c r="C369" s="3">
        <v>66016</v>
      </c>
      <c r="D369" s="38">
        <f t="shared" si="5"/>
        <v>3.5000000000000003E-2</v>
      </c>
    </row>
    <row r="370" spans="1:8" s="62" customFormat="1" x14ac:dyDescent="0.3">
      <c r="A370" s="2" t="s">
        <v>422</v>
      </c>
      <c r="B370" s="60">
        <v>249006642</v>
      </c>
      <c r="C370" s="3">
        <v>88259</v>
      </c>
      <c r="D370" s="38">
        <f t="shared" si="5"/>
        <v>4.4999999999999998E-2</v>
      </c>
    </row>
    <row r="371" spans="1:8" s="62" customFormat="1" x14ac:dyDescent="0.3">
      <c r="A371" s="2" t="s">
        <v>423</v>
      </c>
      <c r="B371" s="60">
        <v>857007139</v>
      </c>
      <c r="C371" s="3">
        <v>96619</v>
      </c>
      <c r="D371" s="38">
        <f t="shared" si="5"/>
        <v>0.05</v>
      </c>
    </row>
    <row r="372" spans="1:8" s="62" customFormat="1" x14ac:dyDescent="0.3">
      <c r="A372" s="2" t="s">
        <v>424</v>
      </c>
      <c r="B372" s="60">
        <v>979007433</v>
      </c>
      <c r="C372" s="3">
        <v>47851</v>
      </c>
      <c r="D372" s="38">
        <f t="shared" si="5"/>
        <v>2.5000000000000001E-2</v>
      </c>
    </row>
    <row r="373" spans="1:8" s="62" customFormat="1" x14ac:dyDescent="0.3">
      <c r="A373" s="2" t="s">
        <v>425</v>
      </c>
      <c r="B373" s="60">
        <v>558005492</v>
      </c>
      <c r="C373" s="3">
        <v>55409</v>
      </c>
      <c r="D373" s="38">
        <f t="shared" si="5"/>
        <v>0.03</v>
      </c>
    </row>
    <row r="374" spans="1:8" s="62" customFormat="1" x14ac:dyDescent="0.3">
      <c r="A374" s="2" t="s">
        <v>426</v>
      </c>
      <c r="B374" s="60">
        <v>853000995</v>
      </c>
      <c r="C374" s="3">
        <v>116169</v>
      </c>
      <c r="D374" s="38">
        <f t="shared" si="5"/>
        <v>0.06</v>
      </c>
    </row>
    <row r="375" spans="1:8" s="62" customFormat="1" x14ac:dyDescent="0.3">
      <c r="A375" s="2" t="s">
        <v>427</v>
      </c>
      <c r="B375" s="60">
        <v>216007289</v>
      </c>
      <c r="C375" s="3">
        <v>94826</v>
      </c>
      <c r="D375" s="38">
        <f t="shared" si="5"/>
        <v>4.4999999999999998E-2</v>
      </c>
    </row>
    <row r="376" spans="1:8" s="62" customFormat="1" x14ac:dyDescent="0.3">
      <c r="A376" s="2" t="s">
        <v>428</v>
      </c>
      <c r="B376" s="60">
        <v>459008115</v>
      </c>
      <c r="C376" s="3">
        <v>96418</v>
      </c>
      <c r="D376" s="38">
        <f t="shared" si="5"/>
        <v>0.05</v>
      </c>
    </row>
    <row r="377" spans="1:8" s="62" customFormat="1" x14ac:dyDescent="0.3">
      <c r="A377" s="2" t="s">
        <v>429</v>
      </c>
      <c r="B377" s="60">
        <v>203004099</v>
      </c>
      <c r="C377" s="3">
        <v>42446</v>
      </c>
      <c r="D377" s="38">
        <f t="shared" si="5"/>
        <v>0.02</v>
      </c>
    </row>
    <row r="378" spans="1:8" s="62" customFormat="1" x14ac:dyDescent="0.3">
      <c r="A378" s="2" t="s">
        <v>430</v>
      </c>
      <c r="B378" s="60">
        <v>785009105</v>
      </c>
      <c r="C378" s="3">
        <v>90681</v>
      </c>
      <c r="D378" s="38">
        <f t="shared" si="5"/>
        <v>4.4999999999999998E-2</v>
      </c>
    </row>
    <row r="379" spans="1:8" s="62" customFormat="1" x14ac:dyDescent="0.3">
      <c r="A379" s="2" t="s">
        <v>431</v>
      </c>
      <c r="B379" s="60">
        <v>739005625</v>
      </c>
      <c r="C379" s="3">
        <v>58792</v>
      </c>
      <c r="D379" s="38">
        <f t="shared" si="5"/>
        <v>0.03</v>
      </c>
    </row>
    <row r="380" spans="1:8" s="62" customFormat="1" x14ac:dyDescent="0.3">
      <c r="A380" s="2" t="s">
        <v>432</v>
      </c>
      <c r="B380" s="60">
        <v>713005877</v>
      </c>
      <c r="C380" s="3">
        <v>88669</v>
      </c>
      <c r="D380" s="38">
        <f t="shared" si="5"/>
        <v>4.4999999999999998E-2</v>
      </c>
    </row>
    <row r="381" spans="1:8" s="62" customFormat="1" x14ac:dyDescent="0.3">
      <c r="A381" s="2" t="s">
        <v>433</v>
      </c>
      <c r="B381" s="60">
        <v>683003709</v>
      </c>
      <c r="C381" s="3">
        <v>95336</v>
      </c>
      <c r="D381" s="38">
        <f t="shared" si="5"/>
        <v>0.05</v>
      </c>
    </row>
    <row r="382" spans="1:8" s="62" customFormat="1" x14ac:dyDescent="0.3">
      <c r="A382" s="2" t="s">
        <v>434</v>
      </c>
      <c r="B382" s="60">
        <v>235004630</v>
      </c>
      <c r="C382" s="3">
        <v>57718</v>
      </c>
      <c r="D382" s="38">
        <f t="shared" si="5"/>
        <v>0.03</v>
      </c>
    </row>
    <row r="383" spans="1:8" s="62" customFormat="1" x14ac:dyDescent="0.3">
      <c r="A383" s="2" t="s">
        <v>435</v>
      </c>
      <c r="B383" s="60">
        <v>196005175</v>
      </c>
      <c r="C383" s="3">
        <v>103657</v>
      </c>
      <c r="D383" s="38">
        <f t="shared" si="5"/>
        <v>0.05</v>
      </c>
    </row>
    <row r="384" spans="1:8" s="62" customFormat="1" x14ac:dyDescent="0.3">
      <c r="A384" s="2" t="s">
        <v>436</v>
      </c>
      <c r="B384" s="60">
        <v>816002845</v>
      </c>
      <c r="C384" s="3">
        <v>80141</v>
      </c>
      <c r="D384" s="38">
        <f t="shared" si="5"/>
        <v>0.04</v>
      </c>
      <c r="G384" s="2"/>
      <c r="H384" s="2"/>
    </row>
    <row r="385" spans="1:8" x14ac:dyDescent="0.3">
      <c r="A385" s="2" t="s">
        <v>437</v>
      </c>
      <c r="B385" s="60">
        <v>769009823</v>
      </c>
      <c r="C385" s="3">
        <v>48546</v>
      </c>
      <c r="D385" s="38">
        <f t="shared" si="5"/>
        <v>2.5000000000000001E-2</v>
      </c>
    </row>
    <row r="386" spans="1:8" x14ac:dyDescent="0.3">
      <c r="A386" s="2" t="s">
        <v>438</v>
      </c>
      <c r="B386" s="60">
        <v>237007469</v>
      </c>
      <c r="C386" s="3">
        <v>60489</v>
      </c>
      <c r="D386" s="38">
        <f t="shared" si="5"/>
        <v>0.03</v>
      </c>
    </row>
    <row r="387" spans="1:8" x14ac:dyDescent="0.3">
      <c r="A387" s="2" t="s">
        <v>439</v>
      </c>
      <c r="B387" s="60">
        <v>809001216</v>
      </c>
      <c r="C387" s="3">
        <v>77192</v>
      </c>
      <c r="D387" s="38">
        <f t="shared" ref="D387:D450" si="6">VLOOKUP(C387,$G$1:$H$15,2)</f>
        <v>0.04</v>
      </c>
    </row>
    <row r="388" spans="1:8" x14ac:dyDescent="0.3">
      <c r="A388" s="2" t="s">
        <v>440</v>
      </c>
      <c r="B388" s="60">
        <v>816005489</v>
      </c>
      <c r="C388" s="3">
        <v>69414</v>
      </c>
      <c r="D388" s="38">
        <f t="shared" si="6"/>
        <v>3.5000000000000003E-2</v>
      </c>
    </row>
    <row r="389" spans="1:8" x14ac:dyDescent="0.3">
      <c r="A389" s="2" t="s">
        <v>441</v>
      </c>
      <c r="B389" s="60">
        <v>544002285</v>
      </c>
      <c r="C389" s="3">
        <v>122418</v>
      </c>
      <c r="D389" s="38">
        <f t="shared" si="6"/>
        <v>0.06</v>
      </c>
    </row>
    <row r="390" spans="1:8" x14ac:dyDescent="0.3">
      <c r="A390" s="2" t="s">
        <v>442</v>
      </c>
      <c r="B390" s="60">
        <v>886001264</v>
      </c>
      <c r="C390" s="3">
        <v>110342</v>
      </c>
      <c r="D390" s="38">
        <f t="shared" si="6"/>
        <v>5.5E-2</v>
      </c>
    </row>
    <row r="391" spans="1:8" x14ac:dyDescent="0.3">
      <c r="A391" s="2" t="s">
        <v>443</v>
      </c>
      <c r="B391" s="60">
        <v>330004895</v>
      </c>
      <c r="C391" s="3">
        <v>74920</v>
      </c>
      <c r="D391" s="38">
        <f t="shared" si="6"/>
        <v>3.5000000000000003E-2</v>
      </c>
    </row>
    <row r="392" spans="1:8" x14ac:dyDescent="0.3">
      <c r="A392" s="2" t="s">
        <v>444</v>
      </c>
      <c r="B392" s="60">
        <v>748000224</v>
      </c>
      <c r="C392" s="3">
        <v>52239</v>
      </c>
      <c r="D392" s="38">
        <f t="shared" si="6"/>
        <v>2.5000000000000001E-2</v>
      </c>
    </row>
    <row r="393" spans="1:8" x14ac:dyDescent="0.3">
      <c r="A393" s="2" t="s">
        <v>445</v>
      </c>
      <c r="B393" s="60">
        <v>692007525</v>
      </c>
      <c r="C393" s="3">
        <v>87790</v>
      </c>
      <c r="D393" s="38">
        <f t="shared" si="6"/>
        <v>4.4999999999999998E-2</v>
      </c>
    </row>
    <row r="394" spans="1:8" x14ac:dyDescent="0.3">
      <c r="A394" s="2" t="s">
        <v>447</v>
      </c>
      <c r="B394" s="60">
        <v>836002377</v>
      </c>
      <c r="C394" s="3">
        <v>85333</v>
      </c>
      <c r="D394" s="38">
        <f t="shared" si="6"/>
        <v>4.4999999999999998E-2</v>
      </c>
    </row>
    <row r="395" spans="1:8" x14ac:dyDescent="0.3">
      <c r="A395" s="2" t="s">
        <v>448</v>
      </c>
      <c r="B395" s="60">
        <v>719007202</v>
      </c>
      <c r="C395" s="3">
        <v>122546</v>
      </c>
      <c r="D395" s="38">
        <f t="shared" si="6"/>
        <v>0.06</v>
      </c>
    </row>
    <row r="396" spans="1:8" x14ac:dyDescent="0.3">
      <c r="A396" s="2" t="s">
        <v>449</v>
      </c>
      <c r="B396" s="60">
        <v>182005638</v>
      </c>
      <c r="C396" s="3">
        <v>66852</v>
      </c>
      <c r="D396" s="38">
        <f t="shared" si="6"/>
        <v>3.5000000000000003E-2</v>
      </c>
    </row>
    <row r="397" spans="1:8" x14ac:dyDescent="0.3">
      <c r="A397" s="2" t="s">
        <v>450</v>
      </c>
      <c r="B397" s="60">
        <v>759009755</v>
      </c>
      <c r="C397" s="3">
        <v>73768</v>
      </c>
      <c r="D397" s="38">
        <f t="shared" si="6"/>
        <v>3.5000000000000003E-2</v>
      </c>
    </row>
    <row r="398" spans="1:8" x14ac:dyDescent="0.3">
      <c r="A398" s="2" t="s">
        <v>451</v>
      </c>
      <c r="B398" s="60">
        <v>744008106</v>
      </c>
      <c r="C398" s="3">
        <v>121665</v>
      </c>
      <c r="D398" s="38">
        <f t="shared" si="6"/>
        <v>0.06</v>
      </c>
    </row>
    <row r="399" spans="1:8" x14ac:dyDescent="0.3">
      <c r="A399" s="2" t="s">
        <v>452</v>
      </c>
      <c r="B399" s="60">
        <v>599000074</v>
      </c>
      <c r="C399" s="3">
        <v>54271</v>
      </c>
      <c r="D399" s="38">
        <f t="shared" si="6"/>
        <v>2.5000000000000001E-2</v>
      </c>
    </row>
    <row r="400" spans="1:8" x14ac:dyDescent="0.3">
      <c r="A400" s="2" t="s">
        <v>453</v>
      </c>
      <c r="B400" s="60">
        <v>274002690</v>
      </c>
      <c r="C400" s="3">
        <v>112476</v>
      </c>
      <c r="D400" s="38">
        <f t="shared" si="6"/>
        <v>5.5E-2</v>
      </c>
      <c r="G400" s="62"/>
      <c r="H400" s="62"/>
    </row>
    <row r="401" spans="1:4" s="62" customFormat="1" x14ac:dyDescent="0.3">
      <c r="A401" s="2" t="s">
        <v>454</v>
      </c>
      <c r="B401" s="60">
        <v>628004143</v>
      </c>
      <c r="C401" s="3">
        <v>110665</v>
      </c>
      <c r="D401" s="38">
        <f t="shared" si="6"/>
        <v>5.5E-2</v>
      </c>
    </row>
    <row r="402" spans="1:4" s="62" customFormat="1" x14ac:dyDescent="0.3">
      <c r="A402" s="2" t="s">
        <v>455</v>
      </c>
      <c r="B402" s="60">
        <v>519006651</v>
      </c>
      <c r="C402" s="3">
        <v>87268</v>
      </c>
      <c r="D402" s="38">
        <f t="shared" si="6"/>
        <v>4.4999999999999998E-2</v>
      </c>
    </row>
    <row r="403" spans="1:4" s="62" customFormat="1" x14ac:dyDescent="0.3">
      <c r="A403" s="2" t="s">
        <v>456</v>
      </c>
      <c r="B403" s="60">
        <v>684005670</v>
      </c>
      <c r="C403" s="3">
        <v>96303</v>
      </c>
      <c r="D403" s="38">
        <f t="shared" si="6"/>
        <v>0.05</v>
      </c>
    </row>
    <row r="404" spans="1:4" s="62" customFormat="1" x14ac:dyDescent="0.3">
      <c r="A404" s="2" t="s">
        <v>457</v>
      </c>
      <c r="B404" s="60">
        <v>559002062</v>
      </c>
      <c r="C404" s="3">
        <v>75506</v>
      </c>
      <c r="D404" s="38">
        <f t="shared" si="6"/>
        <v>0.04</v>
      </c>
    </row>
    <row r="405" spans="1:4" s="62" customFormat="1" x14ac:dyDescent="0.3">
      <c r="A405" s="2" t="s">
        <v>458</v>
      </c>
      <c r="B405" s="60">
        <v>406007951</v>
      </c>
      <c r="C405" s="3">
        <v>74973</v>
      </c>
      <c r="D405" s="38">
        <f t="shared" si="6"/>
        <v>3.5000000000000003E-2</v>
      </c>
    </row>
    <row r="406" spans="1:4" s="62" customFormat="1" x14ac:dyDescent="0.3">
      <c r="A406" s="2" t="s">
        <v>459</v>
      </c>
      <c r="B406" s="60">
        <v>562000121</v>
      </c>
      <c r="C406" s="3">
        <v>76226</v>
      </c>
      <c r="D406" s="38">
        <f t="shared" si="6"/>
        <v>0.04</v>
      </c>
    </row>
    <row r="407" spans="1:4" s="62" customFormat="1" x14ac:dyDescent="0.3">
      <c r="A407" s="2" t="s">
        <v>460</v>
      </c>
      <c r="B407" s="60">
        <v>737003353</v>
      </c>
      <c r="C407" s="3">
        <v>82363</v>
      </c>
      <c r="D407" s="38">
        <f t="shared" si="6"/>
        <v>0.04</v>
      </c>
    </row>
    <row r="408" spans="1:4" s="62" customFormat="1" x14ac:dyDescent="0.3">
      <c r="A408" s="2" t="s">
        <v>461</v>
      </c>
      <c r="B408" s="60">
        <v>544000658</v>
      </c>
      <c r="C408" s="3">
        <v>72407</v>
      </c>
      <c r="D408" s="38">
        <f t="shared" si="6"/>
        <v>3.5000000000000003E-2</v>
      </c>
    </row>
    <row r="409" spans="1:4" s="62" customFormat="1" x14ac:dyDescent="0.3">
      <c r="A409" s="2" t="s">
        <v>462</v>
      </c>
      <c r="B409" s="60">
        <v>815001964</v>
      </c>
      <c r="C409" s="3">
        <v>99465</v>
      </c>
      <c r="D409" s="38">
        <f t="shared" si="6"/>
        <v>0.05</v>
      </c>
    </row>
    <row r="410" spans="1:4" s="62" customFormat="1" x14ac:dyDescent="0.3">
      <c r="A410" s="2" t="s">
        <v>463</v>
      </c>
      <c r="B410" s="60">
        <v>994003763</v>
      </c>
      <c r="C410" s="3">
        <v>114721</v>
      </c>
      <c r="D410" s="38">
        <f t="shared" si="6"/>
        <v>5.5E-2</v>
      </c>
    </row>
    <row r="411" spans="1:4" s="62" customFormat="1" x14ac:dyDescent="0.3">
      <c r="A411" s="2" t="s">
        <v>464</v>
      </c>
      <c r="B411" s="60">
        <v>225002735</v>
      </c>
      <c r="C411" s="3">
        <v>88353</v>
      </c>
      <c r="D411" s="38">
        <f t="shared" si="6"/>
        <v>4.4999999999999998E-2</v>
      </c>
    </row>
    <row r="412" spans="1:4" s="62" customFormat="1" x14ac:dyDescent="0.3">
      <c r="A412" s="2" t="s">
        <v>465</v>
      </c>
      <c r="B412" s="60">
        <v>443003613</v>
      </c>
      <c r="C412" s="3">
        <v>86059</v>
      </c>
      <c r="D412" s="38">
        <f t="shared" si="6"/>
        <v>4.4999999999999998E-2</v>
      </c>
    </row>
    <row r="413" spans="1:4" s="62" customFormat="1" x14ac:dyDescent="0.3">
      <c r="A413" s="2" t="s">
        <v>466</v>
      </c>
      <c r="B413" s="60">
        <v>829008449</v>
      </c>
      <c r="C413" s="3">
        <v>64793</v>
      </c>
      <c r="D413" s="38">
        <f t="shared" si="6"/>
        <v>0.03</v>
      </c>
    </row>
    <row r="414" spans="1:4" s="62" customFormat="1" x14ac:dyDescent="0.3">
      <c r="A414" s="2" t="s">
        <v>467</v>
      </c>
      <c r="B414" s="60">
        <v>707000901</v>
      </c>
      <c r="C414" s="3">
        <v>42001</v>
      </c>
      <c r="D414" s="38">
        <f t="shared" si="6"/>
        <v>0.02</v>
      </c>
    </row>
    <row r="415" spans="1:4" s="62" customFormat="1" x14ac:dyDescent="0.3">
      <c r="A415" s="2" t="s">
        <v>468</v>
      </c>
      <c r="B415" s="60">
        <v>271007077</v>
      </c>
      <c r="C415" s="3">
        <v>43487</v>
      </c>
      <c r="D415" s="38">
        <f t="shared" si="6"/>
        <v>0.02</v>
      </c>
    </row>
    <row r="416" spans="1:4" s="62" customFormat="1" x14ac:dyDescent="0.3">
      <c r="A416" s="2" t="s">
        <v>469</v>
      </c>
      <c r="B416" s="60">
        <v>688006661</v>
      </c>
      <c r="C416" s="3">
        <v>102929</v>
      </c>
      <c r="D416" s="38">
        <f t="shared" si="6"/>
        <v>0.05</v>
      </c>
    </row>
    <row r="417" spans="1:4" s="62" customFormat="1" x14ac:dyDescent="0.3">
      <c r="A417" s="2" t="s">
        <v>470</v>
      </c>
      <c r="B417" s="60">
        <v>985005309</v>
      </c>
      <c r="C417" s="3">
        <v>98838</v>
      </c>
      <c r="D417" s="38">
        <f t="shared" si="6"/>
        <v>0.05</v>
      </c>
    </row>
    <row r="418" spans="1:4" s="62" customFormat="1" x14ac:dyDescent="0.3">
      <c r="A418" s="2" t="s">
        <v>471</v>
      </c>
      <c r="B418" s="60">
        <v>325000907</v>
      </c>
      <c r="C418" s="3">
        <v>83272</v>
      </c>
      <c r="D418" s="38">
        <f t="shared" si="6"/>
        <v>0.04</v>
      </c>
    </row>
    <row r="419" spans="1:4" s="62" customFormat="1" x14ac:dyDescent="0.3">
      <c r="A419" s="2" t="s">
        <v>473</v>
      </c>
      <c r="B419" s="60">
        <v>420001161</v>
      </c>
      <c r="C419" s="3">
        <v>62768</v>
      </c>
      <c r="D419" s="38">
        <f t="shared" si="6"/>
        <v>0.03</v>
      </c>
    </row>
    <row r="420" spans="1:4" s="62" customFormat="1" x14ac:dyDescent="0.3">
      <c r="A420" s="2" t="s">
        <v>474</v>
      </c>
      <c r="B420" s="60">
        <v>416002967</v>
      </c>
      <c r="C420" s="3">
        <v>52114</v>
      </c>
      <c r="D420" s="38">
        <f t="shared" si="6"/>
        <v>2.5000000000000001E-2</v>
      </c>
    </row>
    <row r="421" spans="1:4" s="62" customFormat="1" x14ac:dyDescent="0.3">
      <c r="A421" s="2" t="s">
        <v>475</v>
      </c>
      <c r="B421" s="60">
        <v>756007752</v>
      </c>
      <c r="C421" s="3">
        <v>111847</v>
      </c>
      <c r="D421" s="38">
        <f t="shared" si="6"/>
        <v>5.5E-2</v>
      </c>
    </row>
    <row r="422" spans="1:4" s="62" customFormat="1" x14ac:dyDescent="0.3">
      <c r="A422" s="2" t="s">
        <v>476</v>
      </c>
      <c r="B422" s="60">
        <v>237005168</v>
      </c>
      <c r="C422" s="3">
        <v>115916</v>
      </c>
      <c r="D422" s="38">
        <f t="shared" si="6"/>
        <v>0.06</v>
      </c>
    </row>
    <row r="423" spans="1:4" s="62" customFormat="1" x14ac:dyDescent="0.3">
      <c r="A423" s="2" t="s">
        <v>477</v>
      </c>
      <c r="B423" s="60">
        <v>880000247</v>
      </c>
      <c r="C423" s="3">
        <v>96237</v>
      </c>
      <c r="D423" s="38">
        <f t="shared" si="6"/>
        <v>0.05</v>
      </c>
    </row>
    <row r="424" spans="1:4" s="62" customFormat="1" x14ac:dyDescent="0.3">
      <c r="A424" s="2" t="s">
        <v>478</v>
      </c>
      <c r="B424" s="60">
        <v>445009320</v>
      </c>
      <c r="C424" s="3">
        <v>71913</v>
      </c>
      <c r="D424" s="38">
        <f t="shared" si="6"/>
        <v>3.5000000000000003E-2</v>
      </c>
    </row>
    <row r="425" spans="1:4" s="62" customFormat="1" x14ac:dyDescent="0.3">
      <c r="A425" s="2" t="s">
        <v>479</v>
      </c>
      <c r="B425" s="60">
        <v>477005071</v>
      </c>
      <c r="C425" s="3">
        <v>70301</v>
      </c>
      <c r="D425" s="38">
        <f t="shared" si="6"/>
        <v>3.5000000000000003E-2</v>
      </c>
    </row>
    <row r="426" spans="1:4" s="62" customFormat="1" x14ac:dyDescent="0.3">
      <c r="A426" s="2" t="s">
        <v>480</v>
      </c>
      <c r="B426" s="60">
        <v>266004954</v>
      </c>
      <c r="C426" s="3">
        <v>74004</v>
      </c>
      <c r="D426" s="38">
        <f t="shared" si="6"/>
        <v>3.5000000000000003E-2</v>
      </c>
    </row>
    <row r="427" spans="1:4" s="62" customFormat="1" x14ac:dyDescent="0.3">
      <c r="A427" s="2" t="s">
        <v>481</v>
      </c>
      <c r="B427" s="60">
        <v>950008074</v>
      </c>
      <c r="C427" s="3">
        <v>115347</v>
      </c>
      <c r="D427" s="38">
        <f t="shared" si="6"/>
        <v>0.06</v>
      </c>
    </row>
    <row r="428" spans="1:4" s="62" customFormat="1" x14ac:dyDescent="0.3">
      <c r="A428" s="2" t="s">
        <v>482</v>
      </c>
      <c r="B428" s="60">
        <v>280009638</v>
      </c>
      <c r="C428" s="3">
        <v>51697</v>
      </c>
      <c r="D428" s="38">
        <f t="shared" si="6"/>
        <v>2.5000000000000001E-2</v>
      </c>
    </row>
    <row r="429" spans="1:4" s="62" customFormat="1" x14ac:dyDescent="0.3">
      <c r="A429" s="2" t="s">
        <v>483</v>
      </c>
      <c r="B429" s="60">
        <v>578008537</v>
      </c>
      <c r="C429" s="3">
        <v>55969</v>
      </c>
      <c r="D429" s="38">
        <f t="shared" si="6"/>
        <v>0.03</v>
      </c>
    </row>
    <row r="430" spans="1:4" s="62" customFormat="1" x14ac:dyDescent="0.3">
      <c r="A430" s="2" t="s">
        <v>484</v>
      </c>
      <c r="B430" s="60">
        <v>833004903</v>
      </c>
      <c r="C430" s="3">
        <v>66292</v>
      </c>
      <c r="D430" s="38">
        <f t="shared" si="6"/>
        <v>3.5000000000000003E-2</v>
      </c>
    </row>
    <row r="431" spans="1:4" s="62" customFormat="1" x14ac:dyDescent="0.3">
      <c r="A431" s="2" t="s">
        <v>485</v>
      </c>
      <c r="B431" s="60">
        <v>740000681</v>
      </c>
      <c r="C431" s="3">
        <v>102285</v>
      </c>
      <c r="D431" s="38">
        <f t="shared" si="6"/>
        <v>0.05</v>
      </c>
    </row>
    <row r="432" spans="1:4" s="62" customFormat="1" x14ac:dyDescent="0.3">
      <c r="A432" s="2" t="s">
        <v>486</v>
      </c>
      <c r="B432" s="60">
        <v>863003405</v>
      </c>
      <c r="C432" s="3">
        <v>48437</v>
      </c>
      <c r="D432" s="38">
        <f t="shared" si="6"/>
        <v>2.5000000000000001E-2</v>
      </c>
    </row>
    <row r="433" spans="1:4" s="62" customFormat="1" x14ac:dyDescent="0.3">
      <c r="A433" s="2" t="s">
        <v>487</v>
      </c>
      <c r="B433" s="60">
        <v>368009354</v>
      </c>
      <c r="C433" s="3">
        <v>114318</v>
      </c>
      <c r="D433" s="38">
        <f t="shared" si="6"/>
        <v>5.5E-2</v>
      </c>
    </row>
    <row r="434" spans="1:4" s="62" customFormat="1" x14ac:dyDescent="0.3">
      <c r="A434" s="2" t="s">
        <v>488</v>
      </c>
      <c r="B434" s="60">
        <v>633005875</v>
      </c>
      <c r="C434" s="3">
        <v>100125</v>
      </c>
      <c r="D434" s="38">
        <f t="shared" si="6"/>
        <v>0.05</v>
      </c>
    </row>
    <row r="435" spans="1:4" s="62" customFormat="1" x14ac:dyDescent="0.3">
      <c r="A435" s="2" t="s">
        <v>489</v>
      </c>
      <c r="B435" s="60">
        <v>499005056</v>
      </c>
      <c r="C435" s="3">
        <v>52926</v>
      </c>
      <c r="D435" s="38">
        <f t="shared" si="6"/>
        <v>2.5000000000000001E-2</v>
      </c>
    </row>
    <row r="436" spans="1:4" s="62" customFormat="1" x14ac:dyDescent="0.3">
      <c r="A436" s="2" t="s">
        <v>490</v>
      </c>
      <c r="B436" s="60">
        <v>324008262</v>
      </c>
      <c r="C436" s="3">
        <v>90081</v>
      </c>
      <c r="D436" s="38">
        <f t="shared" si="6"/>
        <v>4.4999999999999998E-2</v>
      </c>
    </row>
    <row r="437" spans="1:4" s="62" customFormat="1" x14ac:dyDescent="0.3">
      <c r="A437" s="2" t="s">
        <v>491</v>
      </c>
      <c r="B437" s="60">
        <v>860008697</v>
      </c>
      <c r="C437" s="3">
        <v>61736</v>
      </c>
      <c r="D437" s="38">
        <f t="shared" si="6"/>
        <v>0.03</v>
      </c>
    </row>
    <row r="438" spans="1:4" s="62" customFormat="1" x14ac:dyDescent="0.3">
      <c r="A438" s="2" t="s">
        <v>492</v>
      </c>
      <c r="B438" s="60">
        <v>177008808</v>
      </c>
      <c r="C438" s="3">
        <v>72484</v>
      </c>
      <c r="D438" s="38">
        <f t="shared" si="6"/>
        <v>3.5000000000000003E-2</v>
      </c>
    </row>
    <row r="439" spans="1:4" s="62" customFormat="1" x14ac:dyDescent="0.3">
      <c r="A439" s="2" t="s">
        <v>493</v>
      </c>
      <c r="B439" s="60">
        <v>389009646</v>
      </c>
      <c r="C439" s="3">
        <v>54040</v>
      </c>
      <c r="D439" s="38">
        <f t="shared" si="6"/>
        <v>2.5000000000000001E-2</v>
      </c>
    </row>
    <row r="440" spans="1:4" s="62" customFormat="1" x14ac:dyDescent="0.3">
      <c r="A440" s="2" t="s">
        <v>494</v>
      </c>
      <c r="B440" s="60">
        <v>712005799</v>
      </c>
      <c r="C440" s="3">
        <v>119430</v>
      </c>
      <c r="D440" s="38">
        <f t="shared" si="6"/>
        <v>0.06</v>
      </c>
    </row>
    <row r="441" spans="1:4" s="62" customFormat="1" x14ac:dyDescent="0.3">
      <c r="A441" s="2" t="s">
        <v>495</v>
      </c>
      <c r="B441" s="60">
        <v>609009395</v>
      </c>
      <c r="C441" s="3">
        <v>81269</v>
      </c>
      <c r="D441" s="38">
        <f t="shared" si="6"/>
        <v>0.04</v>
      </c>
    </row>
    <row r="442" spans="1:4" s="62" customFormat="1" x14ac:dyDescent="0.3">
      <c r="A442" s="2" t="s">
        <v>496</v>
      </c>
      <c r="B442" s="60">
        <v>690003990</v>
      </c>
      <c r="C442" s="3">
        <v>88867</v>
      </c>
      <c r="D442" s="38">
        <f t="shared" si="6"/>
        <v>4.4999999999999998E-2</v>
      </c>
    </row>
    <row r="443" spans="1:4" s="62" customFormat="1" x14ac:dyDescent="0.3">
      <c r="A443" s="2" t="s">
        <v>497</v>
      </c>
      <c r="B443" s="60">
        <v>789001812</v>
      </c>
      <c r="C443" s="3">
        <v>122122</v>
      </c>
      <c r="D443" s="38">
        <f t="shared" si="6"/>
        <v>0.06</v>
      </c>
    </row>
    <row r="444" spans="1:4" s="62" customFormat="1" x14ac:dyDescent="0.3">
      <c r="A444" s="2" t="s">
        <v>498</v>
      </c>
      <c r="B444" s="60">
        <v>630007988</v>
      </c>
      <c r="C444" s="3">
        <v>121549</v>
      </c>
      <c r="D444" s="38">
        <f t="shared" si="6"/>
        <v>0.06</v>
      </c>
    </row>
    <row r="445" spans="1:4" s="62" customFormat="1" x14ac:dyDescent="0.3">
      <c r="A445" s="2" t="s">
        <v>499</v>
      </c>
      <c r="B445" s="60">
        <v>654003574</v>
      </c>
      <c r="C445" s="3">
        <v>119928</v>
      </c>
      <c r="D445" s="38">
        <f t="shared" si="6"/>
        <v>0.06</v>
      </c>
    </row>
    <row r="446" spans="1:4" s="62" customFormat="1" x14ac:dyDescent="0.3">
      <c r="A446" s="2" t="s">
        <v>500</v>
      </c>
      <c r="B446" s="60">
        <v>705008163</v>
      </c>
      <c r="C446" s="3">
        <v>79427</v>
      </c>
      <c r="D446" s="38">
        <f t="shared" si="6"/>
        <v>0.04</v>
      </c>
    </row>
    <row r="447" spans="1:4" s="62" customFormat="1" x14ac:dyDescent="0.3">
      <c r="A447" s="2" t="s">
        <v>501</v>
      </c>
      <c r="B447" s="60">
        <v>795008732</v>
      </c>
      <c r="C447" s="3">
        <v>117406</v>
      </c>
      <c r="D447" s="38">
        <f t="shared" si="6"/>
        <v>0.06</v>
      </c>
    </row>
    <row r="448" spans="1:4" s="62" customFormat="1" x14ac:dyDescent="0.3">
      <c r="A448" s="2" t="s">
        <v>502</v>
      </c>
      <c r="B448" s="60">
        <v>335003968</v>
      </c>
      <c r="C448" s="3">
        <v>72549</v>
      </c>
      <c r="D448" s="38">
        <f t="shared" si="6"/>
        <v>3.5000000000000003E-2</v>
      </c>
    </row>
    <row r="449" spans="1:4" s="62" customFormat="1" x14ac:dyDescent="0.3">
      <c r="A449" s="2" t="s">
        <v>503</v>
      </c>
      <c r="B449" s="60">
        <v>296005860</v>
      </c>
      <c r="C449" s="3">
        <v>86617</v>
      </c>
      <c r="D449" s="38">
        <f t="shared" si="6"/>
        <v>4.4999999999999998E-2</v>
      </c>
    </row>
    <row r="450" spans="1:4" s="62" customFormat="1" x14ac:dyDescent="0.3">
      <c r="A450" s="2" t="s">
        <v>504</v>
      </c>
      <c r="B450" s="60">
        <v>160001460</v>
      </c>
      <c r="C450" s="3">
        <v>69672</v>
      </c>
      <c r="D450" s="38">
        <f t="shared" si="6"/>
        <v>3.5000000000000003E-2</v>
      </c>
    </row>
    <row r="451" spans="1:4" s="62" customFormat="1" x14ac:dyDescent="0.3">
      <c r="A451" s="2" t="s">
        <v>505</v>
      </c>
      <c r="B451" s="60">
        <v>250005577</v>
      </c>
      <c r="C451" s="3">
        <v>56971</v>
      </c>
      <c r="D451" s="38">
        <f t="shared" ref="D451:D514" si="7">VLOOKUP(C451,$G$1:$H$15,2)</f>
        <v>0.03</v>
      </c>
    </row>
    <row r="452" spans="1:4" s="62" customFormat="1" x14ac:dyDescent="0.3">
      <c r="A452" s="2" t="s">
        <v>506</v>
      </c>
      <c r="B452" s="60">
        <v>477008716</v>
      </c>
      <c r="C452" s="3">
        <v>122589</v>
      </c>
      <c r="D452" s="38">
        <f t="shared" si="7"/>
        <v>0.06</v>
      </c>
    </row>
    <row r="453" spans="1:4" s="62" customFormat="1" x14ac:dyDescent="0.3">
      <c r="A453" s="2" t="s">
        <v>507</v>
      </c>
      <c r="B453" s="60">
        <v>641003386</v>
      </c>
      <c r="C453" s="3">
        <v>81656</v>
      </c>
      <c r="D453" s="38">
        <f t="shared" si="7"/>
        <v>0.04</v>
      </c>
    </row>
    <row r="454" spans="1:4" s="62" customFormat="1" x14ac:dyDescent="0.3">
      <c r="A454" s="2" t="s">
        <v>508</v>
      </c>
      <c r="B454" s="60">
        <v>624009263</v>
      </c>
      <c r="C454" s="3">
        <v>93784</v>
      </c>
      <c r="D454" s="38">
        <f t="shared" si="7"/>
        <v>4.4999999999999998E-2</v>
      </c>
    </row>
    <row r="455" spans="1:4" s="62" customFormat="1" x14ac:dyDescent="0.3">
      <c r="A455" s="2" t="s">
        <v>509</v>
      </c>
      <c r="B455" s="60">
        <v>953000312</v>
      </c>
      <c r="C455" s="3">
        <v>57743</v>
      </c>
      <c r="D455" s="38">
        <f t="shared" si="7"/>
        <v>0.03</v>
      </c>
    </row>
    <row r="456" spans="1:4" s="62" customFormat="1" x14ac:dyDescent="0.3">
      <c r="A456" s="2" t="s">
        <v>510</v>
      </c>
      <c r="B456" s="60">
        <v>761006419</v>
      </c>
      <c r="C456" s="3">
        <v>119082</v>
      </c>
      <c r="D456" s="38">
        <f t="shared" si="7"/>
        <v>0.06</v>
      </c>
    </row>
    <row r="457" spans="1:4" s="62" customFormat="1" x14ac:dyDescent="0.3">
      <c r="A457" s="2" t="s">
        <v>511</v>
      </c>
      <c r="B457" s="60">
        <v>690003892</v>
      </c>
      <c r="C457" s="3">
        <v>74560</v>
      </c>
      <c r="D457" s="38">
        <f t="shared" si="7"/>
        <v>3.5000000000000003E-2</v>
      </c>
    </row>
    <row r="458" spans="1:4" s="62" customFormat="1" x14ac:dyDescent="0.3">
      <c r="A458" s="2" t="s">
        <v>512</v>
      </c>
      <c r="B458" s="60">
        <v>825004363</v>
      </c>
      <c r="C458" s="3">
        <v>112299</v>
      </c>
      <c r="D458" s="38">
        <f t="shared" si="7"/>
        <v>5.5E-2</v>
      </c>
    </row>
    <row r="459" spans="1:4" s="62" customFormat="1" x14ac:dyDescent="0.3">
      <c r="A459" s="2" t="s">
        <v>513</v>
      </c>
      <c r="B459" s="60">
        <v>298001737</v>
      </c>
      <c r="C459" s="3">
        <v>125668</v>
      </c>
      <c r="D459" s="38">
        <f t="shared" si="7"/>
        <v>6.5000000000000002E-2</v>
      </c>
    </row>
    <row r="460" spans="1:4" s="62" customFormat="1" x14ac:dyDescent="0.3">
      <c r="A460" s="2" t="s">
        <v>514</v>
      </c>
      <c r="B460" s="60">
        <v>557007305</v>
      </c>
      <c r="C460" s="3">
        <v>118895</v>
      </c>
      <c r="D460" s="38">
        <f t="shared" si="7"/>
        <v>0.06</v>
      </c>
    </row>
    <row r="461" spans="1:4" s="62" customFormat="1" x14ac:dyDescent="0.3">
      <c r="A461" s="2" t="s">
        <v>515</v>
      </c>
      <c r="B461" s="60">
        <v>240008346</v>
      </c>
      <c r="C461" s="3">
        <v>51784</v>
      </c>
      <c r="D461" s="38">
        <f t="shared" si="7"/>
        <v>2.5000000000000001E-2</v>
      </c>
    </row>
    <row r="462" spans="1:4" s="62" customFormat="1" x14ac:dyDescent="0.3">
      <c r="A462" s="2" t="s">
        <v>516</v>
      </c>
      <c r="B462" s="60">
        <v>491001055</v>
      </c>
      <c r="C462" s="3">
        <v>88343</v>
      </c>
      <c r="D462" s="38">
        <f t="shared" si="7"/>
        <v>4.4999999999999998E-2</v>
      </c>
    </row>
    <row r="463" spans="1:4" s="62" customFormat="1" x14ac:dyDescent="0.3">
      <c r="A463" s="2" t="s">
        <v>518</v>
      </c>
      <c r="B463" s="60">
        <v>760003136</v>
      </c>
      <c r="C463" s="3">
        <v>124288</v>
      </c>
      <c r="D463" s="38">
        <f t="shared" si="7"/>
        <v>0.06</v>
      </c>
    </row>
    <row r="464" spans="1:4" s="62" customFormat="1" x14ac:dyDescent="0.3">
      <c r="A464" s="2" t="s">
        <v>519</v>
      </c>
      <c r="B464" s="60">
        <v>518009982</v>
      </c>
      <c r="C464" s="3">
        <v>126925</v>
      </c>
      <c r="D464" s="38">
        <f t="shared" si="7"/>
        <v>6.5000000000000002E-2</v>
      </c>
    </row>
    <row r="465" spans="1:8" s="62" customFormat="1" x14ac:dyDescent="0.3">
      <c r="A465" s="2" t="s">
        <v>520</v>
      </c>
      <c r="B465" s="60">
        <v>402002862</v>
      </c>
      <c r="C465" s="3">
        <v>82275</v>
      </c>
      <c r="D465" s="38">
        <f t="shared" si="7"/>
        <v>0.04</v>
      </c>
    </row>
    <row r="466" spans="1:8" s="62" customFormat="1" x14ac:dyDescent="0.3">
      <c r="A466" s="2" t="s">
        <v>521</v>
      </c>
      <c r="B466" s="60">
        <v>811009107</v>
      </c>
      <c r="C466" s="3">
        <v>52543</v>
      </c>
      <c r="D466" s="38">
        <f t="shared" si="7"/>
        <v>2.5000000000000001E-2</v>
      </c>
    </row>
    <row r="467" spans="1:8" s="62" customFormat="1" x14ac:dyDescent="0.3">
      <c r="A467" s="2" t="s">
        <v>522</v>
      </c>
      <c r="B467" s="60">
        <v>686001726</v>
      </c>
      <c r="C467" s="3">
        <v>117715</v>
      </c>
      <c r="D467" s="38">
        <f t="shared" si="7"/>
        <v>0.06</v>
      </c>
    </row>
    <row r="468" spans="1:8" s="62" customFormat="1" x14ac:dyDescent="0.3">
      <c r="A468" s="2" t="s">
        <v>523</v>
      </c>
      <c r="B468" s="60">
        <v>572006605</v>
      </c>
      <c r="C468" s="3">
        <v>74910</v>
      </c>
      <c r="D468" s="38">
        <f t="shared" si="7"/>
        <v>3.5000000000000003E-2</v>
      </c>
    </row>
    <row r="469" spans="1:8" s="62" customFormat="1" x14ac:dyDescent="0.3">
      <c r="A469" s="2" t="s">
        <v>524</v>
      </c>
      <c r="B469" s="60">
        <v>202007824</v>
      </c>
      <c r="C469" s="3">
        <v>57703</v>
      </c>
      <c r="D469" s="38">
        <f t="shared" si="7"/>
        <v>0.03</v>
      </c>
    </row>
    <row r="470" spans="1:8" s="62" customFormat="1" x14ac:dyDescent="0.3">
      <c r="A470" s="2" t="s">
        <v>525</v>
      </c>
      <c r="B470" s="60">
        <v>565005523</v>
      </c>
      <c r="C470" s="3">
        <v>83926</v>
      </c>
      <c r="D470" s="38">
        <f t="shared" si="7"/>
        <v>0.04</v>
      </c>
    </row>
    <row r="471" spans="1:8" s="62" customFormat="1" x14ac:dyDescent="0.3">
      <c r="A471" s="2" t="s">
        <v>526</v>
      </c>
      <c r="B471" s="60">
        <v>636007559</v>
      </c>
      <c r="C471" s="3">
        <v>76064</v>
      </c>
      <c r="D471" s="38">
        <f t="shared" si="7"/>
        <v>0.04</v>
      </c>
    </row>
    <row r="472" spans="1:8" s="62" customFormat="1" x14ac:dyDescent="0.3">
      <c r="A472" s="2" t="s">
        <v>527</v>
      </c>
      <c r="B472" s="60">
        <v>644003573</v>
      </c>
      <c r="C472" s="3">
        <v>73842</v>
      </c>
      <c r="D472" s="38">
        <f t="shared" si="7"/>
        <v>3.5000000000000003E-2</v>
      </c>
    </row>
    <row r="473" spans="1:8" s="62" customFormat="1" x14ac:dyDescent="0.3">
      <c r="A473" s="2" t="s">
        <v>528</v>
      </c>
      <c r="B473" s="60">
        <v>761000775</v>
      </c>
      <c r="C473" s="3">
        <v>78867</v>
      </c>
      <c r="D473" s="38">
        <f t="shared" si="7"/>
        <v>0.04</v>
      </c>
    </row>
    <row r="474" spans="1:8" s="62" customFormat="1" x14ac:dyDescent="0.3">
      <c r="A474" s="2" t="s">
        <v>529</v>
      </c>
      <c r="B474" s="60">
        <v>867009250</v>
      </c>
      <c r="C474" s="3">
        <v>91587</v>
      </c>
      <c r="D474" s="38">
        <f t="shared" si="7"/>
        <v>4.4999999999999998E-2</v>
      </c>
    </row>
    <row r="475" spans="1:8" s="62" customFormat="1" x14ac:dyDescent="0.3">
      <c r="A475" s="2" t="s">
        <v>530</v>
      </c>
      <c r="B475" s="60">
        <v>278009982</v>
      </c>
      <c r="C475" s="3">
        <v>124722</v>
      </c>
      <c r="D475" s="38">
        <f t="shared" si="7"/>
        <v>0.06</v>
      </c>
    </row>
    <row r="476" spans="1:8" s="62" customFormat="1" x14ac:dyDescent="0.3">
      <c r="A476" s="2" t="s">
        <v>531</v>
      </c>
      <c r="B476" s="60">
        <v>442000133</v>
      </c>
      <c r="C476" s="3">
        <v>78409</v>
      </c>
      <c r="D476" s="38">
        <f t="shared" si="7"/>
        <v>0.04</v>
      </c>
    </row>
    <row r="477" spans="1:8" s="62" customFormat="1" x14ac:dyDescent="0.3">
      <c r="A477" s="2" t="s">
        <v>532</v>
      </c>
      <c r="B477" s="60">
        <v>426001974</v>
      </c>
      <c r="C477" s="3">
        <v>61718</v>
      </c>
      <c r="D477" s="38">
        <f t="shared" si="7"/>
        <v>0.03</v>
      </c>
    </row>
    <row r="478" spans="1:8" s="62" customFormat="1" x14ac:dyDescent="0.3">
      <c r="A478" s="2" t="s">
        <v>533</v>
      </c>
      <c r="B478" s="60">
        <v>844008279</v>
      </c>
      <c r="C478" s="3">
        <v>123468</v>
      </c>
      <c r="D478" s="38">
        <f t="shared" si="7"/>
        <v>0.06</v>
      </c>
    </row>
    <row r="479" spans="1:8" s="62" customFormat="1" x14ac:dyDescent="0.3">
      <c r="A479" s="2" t="s">
        <v>535</v>
      </c>
      <c r="B479" s="60">
        <v>443001998</v>
      </c>
      <c r="C479" s="3">
        <v>46368</v>
      </c>
      <c r="D479" s="38">
        <f t="shared" si="7"/>
        <v>2.5000000000000001E-2</v>
      </c>
    </row>
    <row r="480" spans="1:8" s="62" customFormat="1" x14ac:dyDescent="0.3">
      <c r="A480" s="2" t="s">
        <v>536</v>
      </c>
      <c r="B480" s="60">
        <v>869002673</v>
      </c>
      <c r="C480" s="3">
        <v>59814</v>
      </c>
      <c r="D480" s="38">
        <f t="shared" si="7"/>
        <v>0.03</v>
      </c>
      <c r="G480" s="2"/>
      <c r="H480" s="2"/>
    </row>
    <row r="481" spans="1:4" x14ac:dyDescent="0.3">
      <c r="A481" s="2" t="s">
        <v>537</v>
      </c>
      <c r="B481" s="60">
        <v>656004448</v>
      </c>
      <c r="C481" s="3">
        <v>80732</v>
      </c>
      <c r="D481" s="38">
        <f t="shared" si="7"/>
        <v>0.04</v>
      </c>
    </row>
    <row r="482" spans="1:4" x14ac:dyDescent="0.3">
      <c r="A482" s="2" t="s">
        <v>538</v>
      </c>
      <c r="B482" s="60">
        <v>888007096</v>
      </c>
      <c r="C482" s="3">
        <v>60408</v>
      </c>
      <c r="D482" s="38">
        <f t="shared" si="7"/>
        <v>0.03</v>
      </c>
    </row>
    <row r="483" spans="1:4" x14ac:dyDescent="0.3">
      <c r="A483" s="2" t="s">
        <v>539</v>
      </c>
      <c r="B483" s="60">
        <v>659007909</v>
      </c>
      <c r="C483" s="3">
        <v>120404</v>
      </c>
      <c r="D483" s="38">
        <f t="shared" si="7"/>
        <v>0.06</v>
      </c>
    </row>
    <row r="484" spans="1:4" x14ac:dyDescent="0.3">
      <c r="A484" s="2" t="s">
        <v>540</v>
      </c>
      <c r="B484" s="60">
        <v>368001349</v>
      </c>
      <c r="C484" s="3">
        <v>104897</v>
      </c>
      <c r="D484" s="38">
        <f t="shared" si="7"/>
        <v>0.05</v>
      </c>
    </row>
    <row r="485" spans="1:4" x14ac:dyDescent="0.3">
      <c r="A485" s="2" t="s">
        <v>541</v>
      </c>
      <c r="B485" s="60">
        <v>480000956</v>
      </c>
      <c r="C485" s="3">
        <v>45464</v>
      </c>
      <c r="D485" s="38">
        <f t="shared" si="7"/>
        <v>2.5000000000000001E-2</v>
      </c>
    </row>
    <row r="486" spans="1:4" x14ac:dyDescent="0.3">
      <c r="A486" s="2" t="s">
        <v>542</v>
      </c>
      <c r="B486" s="60">
        <v>122001647</v>
      </c>
      <c r="C486" s="3">
        <v>93778</v>
      </c>
      <c r="D486" s="38">
        <f t="shared" si="7"/>
        <v>4.4999999999999998E-2</v>
      </c>
    </row>
    <row r="487" spans="1:4" x14ac:dyDescent="0.3">
      <c r="A487" s="2" t="s">
        <v>543</v>
      </c>
      <c r="B487" s="60">
        <v>611006697</v>
      </c>
      <c r="C487" s="3">
        <v>54091</v>
      </c>
      <c r="D487" s="38">
        <f t="shared" si="7"/>
        <v>2.5000000000000001E-2</v>
      </c>
    </row>
    <row r="488" spans="1:4" x14ac:dyDescent="0.3">
      <c r="A488" s="2" t="s">
        <v>544</v>
      </c>
      <c r="B488" s="60">
        <v>850006222</v>
      </c>
      <c r="C488" s="3">
        <v>72894</v>
      </c>
      <c r="D488" s="38">
        <f t="shared" si="7"/>
        <v>3.5000000000000003E-2</v>
      </c>
    </row>
    <row r="489" spans="1:4" x14ac:dyDescent="0.3">
      <c r="A489" s="2" t="s">
        <v>545</v>
      </c>
      <c r="B489" s="60">
        <v>412002910</v>
      </c>
      <c r="C489" s="3">
        <v>104893</v>
      </c>
      <c r="D489" s="38">
        <f t="shared" si="7"/>
        <v>0.05</v>
      </c>
    </row>
    <row r="490" spans="1:4" x14ac:dyDescent="0.3">
      <c r="A490" s="2" t="s">
        <v>546</v>
      </c>
      <c r="B490" s="60">
        <v>998002689</v>
      </c>
      <c r="C490" s="3">
        <v>79289</v>
      </c>
      <c r="D490" s="38">
        <f t="shared" si="7"/>
        <v>0.04</v>
      </c>
    </row>
    <row r="491" spans="1:4" x14ac:dyDescent="0.3">
      <c r="A491" s="2" t="s">
        <v>547</v>
      </c>
      <c r="B491" s="60">
        <v>296005901</v>
      </c>
      <c r="C491" s="3">
        <v>81594</v>
      </c>
      <c r="D491" s="38">
        <f t="shared" si="7"/>
        <v>0.04</v>
      </c>
    </row>
    <row r="492" spans="1:4" x14ac:dyDescent="0.3">
      <c r="A492" s="2" t="s">
        <v>548</v>
      </c>
      <c r="B492" s="60">
        <v>336005858</v>
      </c>
      <c r="C492" s="3">
        <v>46876</v>
      </c>
      <c r="D492" s="38">
        <f t="shared" si="7"/>
        <v>2.5000000000000001E-2</v>
      </c>
    </row>
    <row r="493" spans="1:4" x14ac:dyDescent="0.3">
      <c r="A493" s="2" t="s">
        <v>549</v>
      </c>
      <c r="B493" s="60">
        <v>622008587</v>
      </c>
      <c r="C493" s="3">
        <v>89002</v>
      </c>
      <c r="D493" s="38">
        <f t="shared" si="7"/>
        <v>4.4999999999999998E-2</v>
      </c>
    </row>
    <row r="494" spans="1:4" x14ac:dyDescent="0.3">
      <c r="A494" s="2" t="s">
        <v>550</v>
      </c>
      <c r="B494" s="60">
        <v>402000671</v>
      </c>
      <c r="C494" s="3">
        <v>60097</v>
      </c>
      <c r="D494" s="38">
        <f t="shared" si="7"/>
        <v>0.03</v>
      </c>
    </row>
    <row r="495" spans="1:4" x14ac:dyDescent="0.3">
      <c r="A495" s="2" t="s">
        <v>551</v>
      </c>
      <c r="B495" s="60">
        <v>866000351</v>
      </c>
      <c r="C495" s="3">
        <v>101346</v>
      </c>
      <c r="D495" s="38">
        <f t="shared" si="7"/>
        <v>0.05</v>
      </c>
    </row>
    <row r="496" spans="1:4" x14ac:dyDescent="0.3">
      <c r="A496" s="2" t="s">
        <v>552</v>
      </c>
      <c r="B496" s="60">
        <v>360002858</v>
      </c>
      <c r="C496" s="3">
        <v>110700</v>
      </c>
      <c r="D496" s="38">
        <f t="shared" si="7"/>
        <v>5.5E-2</v>
      </c>
    </row>
    <row r="497" spans="1:8" x14ac:dyDescent="0.3">
      <c r="A497" s="2" t="s">
        <v>553</v>
      </c>
      <c r="B497" s="60">
        <v>164000089</v>
      </c>
      <c r="C497" s="3">
        <v>118902</v>
      </c>
      <c r="D497" s="38">
        <f t="shared" si="7"/>
        <v>0.06</v>
      </c>
    </row>
    <row r="498" spans="1:8" x14ac:dyDescent="0.3">
      <c r="A498" s="2" t="s">
        <v>554</v>
      </c>
      <c r="B498" s="60">
        <v>573003730</v>
      </c>
      <c r="C498" s="3">
        <v>75430</v>
      </c>
      <c r="D498" s="38">
        <f t="shared" si="7"/>
        <v>0.04</v>
      </c>
    </row>
    <row r="499" spans="1:8" x14ac:dyDescent="0.3">
      <c r="A499" s="2" t="s">
        <v>555</v>
      </c>
      <c r="B499" s="60">
        <v>164007640</v>
      </c>
      <c r="C499" s="3">
        <v>103697</v>
      </c>
      <c r="D499" s="38">
        <f t="shared" si="7"/>
        <v>0.05</v>
      </c>
    </row>
    <row r="500" spans="1:8" x14ac:dyDescent="0.3">
      <c r="A500" s="2" t="s">
        <v>556</v>
      </c>
      <c r="B500" s="60">
        <v>628000452</v>
      </c>
      <c r="C500" s="3">
        <v>66777</v>
      </c>
      <c r="D500" s="38">
        <f t="shared" si="7"/>
        <v>3.5000000000000003E-2</v>
      </c>
    </row>
    <row r="501" spans="1:8" x14ac:dyDescent="0.3">
      <c r="A501" s="2" t="s">
        <v>557</v>
      </c>
      <c r="B501" s="60">
        <v>994005178</v>
      </c>
      <c r="C501" s="3">
        <v>72944</v>
      </c>
      <c r="D501" s="38">
        <f t="shared" si="7"/>
        <v>3.5000000000000003E-2</v>
      </c>
    </row>
    <row r="502" spans="1:8" x14ac:dyDescent="0.3">
      <c r="A502" s="2" t="s">
        <v>558</v>
      </c>
      <c r="B502" s="60">
        <v>403003977</v>
      </c>
      <c r="C502" s="3">
        <v>48460</v>
      </c>
      <c r="D502" s="38">
        <f t="shared" si="7"/>
        <v>2.5000000000000001E-2</v>
      </c>
    </row>
    <row r="503" spans="1:8" x14ac:dyDescent="0.3">
      <c r="A503" s="2" t="s">
        <v>559</v>
      </c>
      <c r="B503" s="60">
        <v>558005216</v>
      </c>
      <c r="C503" s="3">
        <v>72942</v>
      </c>
      <c r="D503" s="38">
        <f t="shared" si="7"/>
        <v>3.5000000000000003E-2</v>
      </c>
    </row>
    <row r="504" spans="1:8" x14ac:dyDescent="0.3">
      <c r="A504" s="2" t="s">
        <v>560</v>
      </c>
      <c r="B504" s="60">
        <v>355004654</v>
      </c>
      <c r="C504" s="3">
        <v>83936</v>
      </c>
      <c r="D504" s="38">
        <f t="shared" si="7"/>
        <v>0.04</v>
      </c>
    </row>
    <row r="505" spans="1:8" x14ac:dyDescent="0.3">
      <c r="A505" s="2" t="s">
        <v>561</v>
      </c>
      <c r="B505" s="60">
        <v>864007521</v>
      </c>
      <c r="C505" s="3">
        <v>74513</v>
      </c>
      <c r="D505" s="38">
        <f t="shared" si="7"/>
        <v>3.5000000000000003E-2</v>
      </c>
    </row>
    <row r="506" spans="1:8" x14ac:dyDescent="0.3">
      <c r="A506" s="2" t="s">
        <v>562</v>
      </c>
      <c r="B506" s="60">
        <v>136004633</v>
      </c>
      <c r="C506" s="3">
        <v>52562</v>
      </c>
      <c r="D506" s="38">
        <f t="shared" si="7"/>
        <v>2.5000000000000001E-2</v>
      </c>
    </row>
    <row r="507" spans="1:8" x14ac:dyDescent="0.3">
      <c r="A507" s="2" t="s">
        <v>563</v>
      </c>
      <c r="B507" s="60">
        <v>133000041</v>
      </c>
      <c r="C507" s="3">
        <v>77681</v>
      </c>
      <c r="D507" s="38">
        <f t="shared" si="7"/>
        <v>0.04</v>
      </c>
    </row>
    <row r="508" spans="1:8" x14ac:dyDescent="0.3">
      <c r="A508" s="2" t="s">
        <v>564</v>
      </c>
      <c r="B508" s="60">
        <v>702008217</v>
      </c>
      <c r="C508" s="3">
        <v>87321</v>
      </c>
      <c r="D508" s="38">
        <f t="shared" si="7"/>
        <v>4.4999999999999998E-2</v>
      </c>
    </row>
    <row r="509" spans="1:8" x14ac:dyDescent="0.3">
      <c r="A509" s="2" t="s">
        <v>565</v>
      </c>
      <c r="B509" s="60">
        <v>279005316</v>
      </c>
      <c r="C509" s="3">
        <v>89725</v>
      </c>
      <c r="D509" s="38">
        <f t="shared" si="7"/>
        <v>4.4999999999999998E-2</v>
      </c>
    </row>
    <row r="510" spans="1:8" x14ac:dyDescent="0.3">
      <c r="A510" s="2" t="s">
        <v>566</v>
      </c>
      <c r="B510" s="60">
        <v>840006021</v>
      </c>
      <c r="C510" s="3">
        <v>66140</v>
      </c>
      <c r="D510" s="38">
        <f t="shared" si="7"/>
        <v>3.5000000000000003E-2</v>
      </c>
    </row>
    <row r="511" spans="1:8" x14ac:dyDescent="0.3">
      <c r="A511" s="2" t="s">
        <v>567</v>
      </c>
      <c r="B511" s="60">
        <v>510007726</v>
      </c>
      <c r="C511" s="3">
        <v>66579</v>
      </c>
      <c r="D511" s="38">
        <f t="shared" si="7"/>
        <v>3.5000000000000003E-2</v>
      </c>
    </row>
    <row r="512" spans="1:8" x14ac:dyDescent="0.3">
      <c r="A512" s="2" t="s">
        <v>568</v>
      </c>
      <c r="B512" s="60">
        <v>721005410</v>
      </c>
      <c r="C512" s="3">
        <v>79152</v>
      </c>
      <c r="D512" s="38">
        <f t="shared" si="7"/>
        <v>0.04</v>
      </c>
      <c r="G512" s="62"/>
      <c r="H512" s="62"/>
    </row>
    <row r="513" spans="1:4" s="62" customFormat="1" x14ac:dyDescent="0.3">
      <c r="A513" s="2" t="s">
        <v>569</v>
      </c>
      <c r="B513" s="60">
        <v>441006999</v>
      </c>
      <c r="C513" s="3">
        <v>50979</v>
      </c>
      <c r="D513" s="38">
        <f t="shared" si="7"/>
        <v>2.5000000000000001E-2</v>
      </c>
    </row>
    <row r="514" spans="1:4" s="62" customFormat="1" x14ac:dyDescent="0.3">
      <c r="A514" s="2" t="s">
        <v>570</v>
      </c>
      <c r="B514" s="60">
        <v>781008076</v>
      </c>
      <c r="C514" s="3">
        <v>101055</v>
      </c>
      <c r="D514" s="38">
        <f t="shared" si="7"/>
        <v>0.05</v>
      </c>
    </row>
    <row r="515" spans="1:4" s="62" customFormat="1" x14ac:dyDescent="0.3">
      <c r="A515" s="2" t="s">
        <v>571</v>
      </c>
      <c r="B515" s="60">
        <v>487004289</v>
      </c>
      <c r="C515" s="3">
        <v>68213</v>
      </c>
      <c r="D515" s="38">
        <f t="shared" ref="D515:D578" si="8">VLOOKUP(C515,$G$1:$H$15,2)</f>
        <v>3.5000000000000003E-2</v>
      </c>
    </row>
    <row r="516" spans="1:4" s="62" customFormat="1" x14ac:dyDescent="0.3">
      <c r="A516" s="2" t="s">
        <v>572</v>
      </c>
      <c r="B516" s="60">
        <v>540008402</v>
      </c>
      <c r="C516" s="3">
        <v>99512</v>
      </c>
      <c r="D516" s="38">
        <f t="shared" si="8"/>
        <v>0.05</v>
      </c>
    </row>
    <row r="517" spans="1:4" s="62" customFormat="1" x14ac:dyDescent="0.3">
      <c r="A517" s="2" t="s">
        <v>573</v>
      </c>
      <c r="B517" s="60">
        <v>856004028</v>
      </c>
      <c r="C517" s="3">
        <v>108185</v>
      </c>
      <c r="D517" s="38">
        <f t="shared" si="8"/>
        <v>5.5E-2</v>
      </c>
    </row>
    <row r="518" spans="1:4" s="62" customFormat="1" x14ac:dyDescent="0.3">
      <c r="A518" s="2" t="s">
        <v>574</v>
      </c>
      <c r="B518" s="60">
        <v>721005086</v>
      </c>
      <c r="C518" s="3">
        <v>124966</v>
      </c>
      <c r="D518" s="38">
        <f t="shared" si="8"/>
        <v>0.06</v>
      </c>
    </row>
    <row r="519" spans="1:4" s="62" customFormat="1" x14ac:dyDescent="0.3">
      <c r="A519" s="2" t="s">
        <v>575</v>
      </c>
      <c r="B519" s="60">
        <v>922005239</v>
      </c>
      <c r="C519" s="3">
        <v>108629</v>
      </c>
      <c r="D519" s="38">
        <f t="shared" si="8"/>
        <v>5.5E-2</v>
      </c>
    </row>
    <row r="520" spans="1:4" s="62" customFormat="1" x14ac:dyDescent="0.3">
      <c r="A520" s="2" t="s">
        <v>576</v>
      </c>
      <c r="B520" s="60">
        <v>133003056</v>
      </c>
      <c r="C520" s="3">
        <v>48249</v>
      </c>
      <c r="D520" s="38">
        <f t="shared" si="8"/>
        <v>2.5000000000000001E-2</v>
      </c>
    </row>
    <row r="521" spans="1:4" s="62" customFormat="1" x14ac:dyDescent="0.3">
      <c r="A521" s="2" t="s">
        <v>577</v>
      </c>
      <c r="B521" s="60">
        <v>567003511</v>
      </c>
      <c r="C521" s="3">
        <v>46370</v>
      </c>
      <c r="D521" s="38">
        <f t="shared" si="8"/>
        <v>2.5000000000000001E-2</v>
      </c>
    </row>
    <row r="522" spans="1:4" s="62" customFormat="1" x14ac:dyDescent="0.3">
      <c r="A522" s="2" t="s">
        <v>578</v>
      </c>
      <c r="B522" s="60">
        <v>316005079</v>
      </c>
      <c r="C522" s="3">
        <v>117457</v>
      </c>
      <c r="D522" s="38">
        <f t="shared" si="8"/>
        <v>0.06</v>
      </c>
    </row>
    <row r="523" spans="1:4" s="62" customFormat="1" x14ac:dyDescent="0.3">
      <c r="A523" s="2" t="s">
        <v>579</v>
      </c>
      <c r="B523" s="60">
        <v>917006575</v>
      </c>
      <c r="C523" s="3">
        <v>117663</v>
      </c>
      <c r="D523" s="38">
        <f t="shared" si="8"/>
        <v>0.06</v>
      </c>
    </row>
    <row r="524" spans="1:4" s="62" customFormat="1" x14ac:dyDescent="0.3">
      <c r="A524" s="2" t="s">
        <v>580</v>
      </c>
      <c r="B524" s="60">
        <v>412004189</v>
      </c>
      <c r="C524" s="3">
        <v>92231</v>
      </c>
      <c r="D524" s="38">
        <f t="shared" si="8"/>
        <v>4.4999999999999998E-2</v>
      </c>
    </row>
    <row r="525" spans="1:4" s="62" customFormat="1" x14ac:dyDescent="0.3">
      <c r="A525" s="2" t="s">
        <v>581</v>
      </c>
      <c r="B525" s="60">
        <v>330006708</v>
      </c>
      <c r="C525" s="3">
        <v>68715</v>
      </c>
      <c r="D525" s="38">
        <f t="shared" si="8"/>
        <v>3.5000000000000003E-2</v>
      </c>
    </row>
    <row r="526" spans="1:4" s="62" customFormat="1" x14ac:dyDescent="0.3">
      <c r="A526" s="2" t="s">
        <v>582</v>
      </c>
      <c r="B526" s="60">
        <v>934001666</v>
      </c>
      <c r="C526" s="3">
        <v>101020</v>
      </c>
      <c r="D526" s="38">
        <f t="shared" si="8"/>
        <v>0.05</v>
      </c>
    </row>
    <row r="527" spans="1:4" s="62" customFormat="1" x14ac:dyDescent="0.3">
      <c r="A527" s="2" t="s">
        <v>583</v>
      </c>
      <c r="B527" s="60">
        <v>176006080</v>
      </c>
      <c r="C527" s="3">
        <v>71460</v>
      </c>
      <c r="D527" s="38">
        <f t="shared" si="8"/>
        <v>3.5000000000000003E-2</v>
      </c>
    </row>
    <row r="528" spans="1:4" s="62" customFormat="1" x14ac:dyDescent="0.3">
      <c r="A528" s="2" t="s">
        <v>584</v>
      </c>
      <c r="B528" s="60">
        <v>805002378</v>
      </c>
      <c r="C528" s="3">
        <v>81833</v>
      </c>
      <c r="D528" s="38">
        <f t="shared" si="8"/>
        <v>0.04</v>
      </c>
    </row>
    <row r="529" spans="1:8" s="62" customFormat="1" x14ac:dyDescent="0.3">
      <c r="A529" s="2" t="s">
        <v>585</v>
      </c>
      <c r="B529" s="60">
        <v>171006035</v>
      </c>
      <c r="C529" s="3">
        <v>95313</v>
      </c>
      <c r="D529" s="38">
        <f t="shared" si="8"/>
        <v>0.05</v>
      </c>
    </row>
    <row r="530" spans="1:8" s="62" customFormat="1" x14ac:dyDescent="0.3">
      <c r="A530" s="2" t="s">
        <v>586</v>
      </c>
      <c r="B530" s="60">
        <v>540005736</v>
      </c>
      <c r="C530" s="3">
        <v>100295</v>
      </c>
      <c r="D530" s="38">
        <f t="shared" si="8"/>
        <v>0.05</v>
      </c>
    </row>
    <row r="531" spans="1:8" s="62" customFormat="1" x14ac:dyDescent="0.3">
      <c r="A531" s="2" t="s">
        <v>587</v>
      </c>
      <c r="B531" s="60">
        <v>846006696</v>
      </c>
      <c r="C531" s="3">
        <v>108616</v>
      </c>
      <c r="D531" s="38">
        <f t="shared" si="8"/>
        <v>5.5E-2</v>
      </c>
    </row>
    <row r="532" spans="1:8" s="62" customFormat="1" x14ac:dyDescent="0.3">
      <c r="A532" s="2" t="s">
        <v>588</v>
      </c>
      <c r="B532" s="60">
        <v>775002809</v>
      </c>
      <c r="C532" s="3">
        <v>83517</v>
      </c>
      <c r="D532" s="38">
        <f t="shared" si="8"/>
        <v>0.04</v>
      </c>
    </row>
    <row r="533" spans="1:8" s="62" customFormat="1" x14ac:dyDescent="0.3">
      <c r="A533" s="2" t="s">
        <v>589</v>
      </c>
      <c r="B533" s="60">
        <v>434001839</v>
      </c>
      <c r="C533" s="3">
        <v>52388</v>
      </c>
      <c r="D533" s="38">
        <f t="shared" si="8"/>
        <v>2.5000000000000001E-2</v>
      </c>
    </row>
    <row r="534" spans="1:8" s="62" customFormat="1" x14ac:dyDescent="0.3">
      <c r="A534" s="2" t="s">
        <v>590</v>
      </c>
      <c r="B534" s="60">
        <v>659000060</v>
      </c>
      <c r="C534" s="3">
        <v>119001</v>
      </c>
      <c r="D534" s="38">
        <f t="shared" si="8"/>
        <v>0.06</v>
      </c>
    </row>
    <row r="535" spans="1:8" s="62" customFormat="1" x14ac:dyDescent="0.3">
      <c r="A535" s="2" t="s">
        <v>591</v>
      </c>
      <c r="B535" s="60">
        <v>781009074</v>
      </c>
      <c r="C535" s="3">
        <v>124817</v>
      </c>
      <c r="D535" s="38">
        <f t="shared" si="8"/>
        <v>0.06</v>
      </c>
    </row>
    <row r="536" spans="1:8" s="62" customFormat="1" x14ac:dyDescent="0.3">
      <c r="A536" s="2" t="s">
        <v>592</v>
      </c>
      <c r="B536" s="60">
        <v>441009754</v>
      </c>
      <c r="C536" s="3">
        <v>60907</v>
      </c>
      <c r="D536" s="38">
        <f t="shared" si="8"/>
        <v>0.03</v>
      </c>
    </row>
    <row r="537" spans="1:8" s="62" customFormat="1" x14ac:dyDescent="0.3">
      <c r="A537" s="2" t="s">
        <v>593</v>
      </c>
      <c r="B537" s="60">
        <v>269007384</v>
      </c>
      <c r="C537" s="3">
        <v>50760</v>
      </c>
      <c r="D537" s="38">
        <f t="shared" si="8"/>
        <v>2.5000000000000001E-2</v>
      </c>
    </row>
    <row r="538" spans="1:8" s="62" customFormat="1" x14ac:dyDescent="0.3">
      <c r="A538" s="2" t="s">
        <v>594</v>
      </c>
      <c r="B538" s="60">
        <v>353002495</v>
      </c>
      <c r="C538" s="3">
        <v>84598</v>
      </c>
      <c r="D538" s="38">
        <f t="shared" si="8"/>
        <v>0.04</v>
      </c>
    </row>
    <row r="539" spans="1:8" s="62" customFormat="1" x14ac:dyDescent="0.3">
      <c r="A539" s="2" t="s">
        <v>595</v>
      </c>
      <c r="B539" s="60">
        <v>561003247</v>
      </c>
      <c r="C539" s="3">
        <v>42273</v>
      </c>
      <c r="D539" s="38">
        <f t="shared" si="8"/>
        <v>0.02</v>
      </c>
    </row>
    <row r="540" spans="1:8" s="62" customFormat="1" x14ac:dyDescent="0.3">
      <c r="A540" s="2" t="s">
        <v>596</v>
      </c>
      <c r="B540" s="60">
        <v>145005016</v>
      </c>
      <c r="C540" s="3">
        <v>44273</v>
      </c>
      <c r="D540" s="38">
        <f t="shared" si="8"/>
        <v>0.02</v>
      </c>
    </row>
    <row r="541" spans="1:8" s="62" customFormat="1" x14ac:dyDescent="0.3">
      <c r="A541" s="2" t="s">
        <v>597</v>
      </c>
      <c r="B541" s="60">
        <v>118006304</v>
      </c>
      <c r="C541" s="3">
        <v>97694</v>
      </c>
      <c r="D541" s="38">
        <f t="shared" si="8"/>
        <v>0.05</v>
      </c>
    </row>
    <row r="542" spans="1:8" s="62" customFormat="1" x14ac:dyDescent="0.3">
      <c r="A542" s="2" t="s">
        <v>598</v>
      </c>
      <c r="B542" s="60">
        <v>769006763</v>
      </c>
      <c r="C542" s="3">
        <v>79158</v>
      </c>
      <c r="D542" s="38">
        <f t="shared" si="8"/>
        <v>0.04</v>
      </c>
    </row>
    <row r="543" spans="1:8" s="62" customFormat="1" x14ac:dyDescent="0.3">
      <c r="A543" s="2" t="s">
        <v>599</v>
      </c>
      <c r="B543" s="60">
        <v>726007115</v>
      </c>
      <c r="C543" s="3">
        <v>111638</v>
      </c>
      <c r="D543" s="38">
        <f t="shared" si="8"/>
        <v>5.5E-2</v>
      </c>
    </row>
    <row r="544" spans="1:8" s="62" customFormat="1" x14ac:dyDescent="0.3">
      <c r="A544" s="2" t="s">
        <v>600</v>
      </c>
      <c r="B544" s="60">
        <v>629002103</v>
      </c>
      <c r="C544" s="3">
        <v>57070</v>
      </c>
      <c r="D544" s="38">
        <f t="shared" si="8"/>
        <v>0.03</v>
      </c>
      <c r="G544" s="2"/>
      <c r="H544" s="2"/>
    </row>
    <row r="545" spans="1:4" x14ac:dyDescent="0.3">
      <c r="A545" s="2" t="s">
        <v>601</v>
      </c>
      <c r="B545" s="60">
        <v>165000161</v>
      </c>
      <c r="C545" s="3">
        <v>111762</v>
      </c>
      <c r="D545" s="38">
        <f t="shared" si="8"/>
        <v>5.5E-2</v>
      </c>
    </row>
    <row r="546" spans="1:4" x14ac:dyDescent="0.3">
      <c r="A546" s="2" t="s">
        <v>602</v>
      </c>
      <c r="B546" s="60">
        <v>638000673</v>
      </c>
      <c r="C546" s="3">
        <v>74933</v>
      </c>
      <c r="D546" s="38">
        <f t="shared" si="8"/>
        <v>3.5000000000000003E-2</v>
      </c>
    </row>
    <row r="547" spans="1:4" x14ac:dyDescent="0.3">
      <c r="A547" s="2" t="s">
        <v>603</v>
      </c>
      <c r="B547" s="60">
        <v>495005401</v>
      </c>
      <c r="C547" s="3">
        <v>80700</v>
      </c>
      <c r="D547" s="38">
        <f t="shared" si="8"/>
        <v>0.04</v>
      </c>
    </row>
    <row r="548" spans="1:4" x14ac:dyDescent="0.3">
      <c r="A548" s="2" t="s">
        <v>604</v>
      </c>
      <c r="B548" s="60">
        <v>352008324</v>
      </c>
      <c r="C548" s="3">
        <v>46130</v>
      </c>
      <c r="D548" s="38">
        <f t="shared" si="8"/>
        <v>2.5000000000000001E-2</v>
      </c>
    </row>
    <row r="549" spans="1:4" x14ac:dyDescent="0.3">
      <c r="A549" s="2" t="s">
        <v>605</v>
      </c>
      <c r="B549" s="60">
        <v>496009966</v>
      </c>
      <c r="C549" s="3">
        <v>43474</v>
      </c>
      <c r="D549" s="38">
        <f t="shared" si="8"/>
        <v>0.02</v>
      </c>
    </row>
    <row r="550" spans="1:4" x14ac:dyDescent="0.3">
      <c r="A550" s="2" t="s">
        <v>606</v>
      </c>
      <c r="B550" s="60">
        <v>266004878</v>
      </c>
      <c r="C550" s="3">
        <v>97420</v>
      </c>
      <c r="D550" s="38">
        <f t="shared" si="8"/>
        <v>0.05</v>
      </c>
    </row>
    <row r="551" spans="1:4" x14ac:dyDescent="0.3">
      <c r="A551" s="2" t="s">
        <v>607</v>
      </c>
      <c r="B551" s="60">
        <v>441002775</v>
      </c>
      <c r="C551" s="3">
        <v>105708</v>
      </c>
      <c r="D551" s="38">
        <f t="shared" si="8"/>
        <v>5.5E-2</v>
      </c>
    </row>
    <row r="552" spans="1:4" x14ac:dyDescent="0.3">
      <c r="A552" s="2" t="s">
        <v>608</v>
      </c>
      <c r="B552" s="60">
        <v>769008387</v>
      </c>
      <c r="C552" s="3">
        <v>55792</v>
      </c>
      <c r="D552" s="38">
        <f t="shared" si="8"/>
        <v>0.03</v>
      </c>
    </row>
    <row r="553" spans="1:4" x14ac:dyDescent="0.3">
      <c r="A553" s="2" t="s">
        <v>609</v>
      </c>
      <c r="B553" s="60">
        <v>714007665</v>
      </c>
      <c r="C553" s="3">
        <v>115076</v>
      </c>
      <c r="D553" s="38">
        <f t="shared" si="8"/>
        <v>0.06</v>
      </c>
    </row>
    <row r="554" spans="1:4" x14ac:dyDescent="0.3">
      <c r="A554" s="2" t="s">
        <v>610</v>
      </c>
      <c r="B554" s="60">
        <v>983006861</v>
      </c>
      <c r="C554" s="3">
        <v>83609</v>
      </c>
      <c r="D554" s="38">
        <f t="shared" si="8"/>
        <v>0.04</v>
      </c>
    </row>
    <row r="555" spans="1:4" x14ac:dyDescent="0.3">
      <c r="A555" s="2" t="s">
        <v>611</v>
      </c>
      <c r="B555" s="60">
        <v>698004073</v>
      </c>
      <c r="C555" s="3">
        <v>46313</v>
      </c>
      <c r="D555" s="38">
        <f t="shared" si="8"/>
        <v>2.5000000000000001E-2</v>
      </c>
    </row>
    <row r="556" spans="1:4" x14ac:dyDescent="0.3">
      <c r="A556" s="2" t="s">
        <v>612</v>
      </c>
      <c r="B556" s="60">
        <v>796005096</v>
      </c>
      <c r="C556" s="3">
        <v>108854</v>
      </c>
      <c r="D556" s="38">
        <f t="shared" si="8"/>
        <v>5.5E-2</v>
      </c>
    </row>
    <row r="557" spans="1:4" x14ac:dyDescent="0.3">
      <c r="A557" s="2" t="s">
        <v>613</v>
      </c>
      <c r="B557" s="60">
        <v>282005355</v>
      </c>
      <c r="C557" s="3">
        <v>94318</v>
      </c>
      <c r="D557" s="38">
        <f t="shared" si="8"/>
        <v>4.4999999999999998E-2</v>
      </c>
    </row>
    <row r="558" spans="1:4" x14ac:dyDescent="0.3">
      <c r="A558" s="2" t="s">
        <v>614</v>
      </c>
      <c r="B558" s="60">
        <v>117003143</v>
      </c>
      <c r="C558" s="3">
        <v>78034</v>
      </c>
      <c r="D558" s="38">
        <f t="shared" si="8"/>
        <v>0.04</v>
      </c>
    </row>
    <row r="559" spans="1:4" x14ac:dyDescent="0.3">
      <c r="A559" s="2" t="s">
        <v>615</v>
      </c>
      <c r="B559" s="60">
        <v>228002984</v>
      </c>
      <c r="C559" s="3">
        <v>121631</v>
      </c>
      <c r="D559" s="38">
        <f t="shared" si="8"/>
        <v>0.06</v>
      </c>
    </row>
    <row r="560" spans="1:4" x14ac:dyDescent="0.3">
      <c r="A560" s="2" t="s">
        <v>616</v>
      </c>
      <c r="B560" s="60">
        <v>327009087</v>
      </c>
      <c r="C560" s="3">
        <v>53834</v>
      </c>
      <c r="D560" s="38">
        <f t="shared" si="8"/>
        <v>2.5000000000000001E-2</v>
      </c>
    </row>
    <row r="561" spans="1:8" x14ac:dyDescent="0.3">
      <c r="A561" s="2" t="s">
        <v>617</v>
      </c>
      <c r="B561" s="60">
        <v>534008319</v>
      </c>
      <c r="C561" s="3">
        <v>119223</v>
      </c>
      <c r="D561" s="38">
        <f t="shared" si="8"/>
        <v>0.06</v>
      </c>
    </row>
    <row r="562" spans="1:8" x14ac:dyDescent="0.3">
      <c r="A562" s="2" t="s">
        <v>618</v>
      </c>
      <c r="B562" s="60">
        <v>582001567</v>
      </c>
      <c r="C562" s="3">
        <v>86756</v>
      </c>
      <c r="D562" s="38">
        <f t="shared" si="8"/>
        <v>4.4999999999999998E-2</v>
      </c>
    </row>
    <row r="563" spans="1:8" x14ac:dyDescent="0.3">
      <c r="A563" s="2" t="s">
        <v>619</v>
      </c>
      <c r="B563" s="60">
        <v>782001758</v>
      </c>
      <c r="C563" s="3">
        <v>74412</v>
      </c>
      <c r="D563" s="38">
        <f t="shared" si="8"/>
        <v>3.5000000000000003E-2</v>
      </c>
    </row>
    <row r="564" spans="1:8" x14ac:dyDescent="0.3">
      <c r="A564" s="2" t="s">
        <v>620</v>
      </c>
      <c r="B564" s="60">
        <v>169006248</v>
      </c>
      <c r="C564" s="3">
        <v>79867</v>
      </c>
      <c r="D564" s="38">
        <f t="shared" si="8"/>
        <v>0.04</v>
      </c>
    </row>
    <row r="565" spans="1:8" x14ac:dyDescent="0.3">
      <c r="A565" s="2" t="s">
        <v>621</v>
      </c>
      <c r="B565" s="60">
        <v>382005618</v>
      </c>
      <c r="C565" s="3">
        <v>84524</v>
      </c>
      <c r="D565" s="38">
        <f t="shared" si="8"/>
        <v>0.04</v>
      </c>
    </row>
    <row r="566" spans="1:8" x14ac:dyDescent="0.3">
      <c r="A566" s="2" t="s">
        <v>622</v>
      </c>
      <c r="B566" s="60">
        <v>582008533</v>
      </c>
      <c r="C566" s="3">
        <v>107090</v>
      </c>
      <c r="D566" s="38">
        <f t="shared" si="8"/>
        <v>5.5E-2</v>
      </c>
    </row>
    <row r="567" spans="1:8" x14ac:dyDescent="0.3">
      <c r="A567" s="2" t="s">
        <v>624</v>
      </c>
      <c r="B567" s="60">
        <v>186000986</v>
      </c>
      <c r="C567" s="3">
        <v>61979</v>
      </c>
      <c r="D567" s="38">
        <f t="shared" si="8"/>
        <v>0.03</v>
      </c>
    </row>
    <row r="568" spans="1:8" x14ac:dyDescent="0.3">
      <c r="A568" s="2" t="s">
        <v>625</v>
      </c>
      <c r="B568" s="60">
        <v>854008717</v>
      </c>
      <c r="C568" s="3">
        <v>110448</v>
      </c>
      <c r="D568" s="38">
        <f t="shared" si="8"/>
        <v>5.5E-2</v>
      </c>
    </row>
    <row r="569" spans="1:8" x14ac:dyDescent="0.3">
      <c r="A569" s="2" t="s">
        <v>626</v>
      </c>
      <c r="B569" s="60">
        <v>258005059</v>
      </c>
      <c r="C569" s="3">
        <v>101758</v>
      </c>
      <c r="D569" s="38">
        <f t="shared" si="8"/>
        <v>0.05</v>
      </c>
    </row>
    <row r="570" spans="1:8" x14ac:dyDescent="0.3">
      <c r="A570" s="2" t="s">
        <v>627</v>
      </c>
      <c r="B570" s="60">
        <v>411001893</v>
      </c>
      <c r="C570" s="3">
        <v>98770</v>
      </c>
      <c r="D570" s="38">
        <f t="shared" si="8"/>
        <v>0.05</v>
      </c>
    </row>
    <row r="571" spans="1:8" x14ac:dyDescent="0.3">
      <c r="A571" s="2" t="s">
        <v>628</v>
      </c>
      <c r="B571" s="60">
        <v>445009708</v>
      </c>
      <c r="C571" s="3">
        <v>100248</v>
      </c>
      <c r="D571" s="38">
        <f t="shared" si="8"/>
        <v>0.05</v>
      </c>
    </row>
    <row r="572" spans="1:8" x14ac:dyDescent="0.3">
      <c r="A572" s="2" t="s">
        <v>629</v>
      </c>
      <c r="B572" s="60">
        <v>812007524</v>
      </c>
      <c r="C572" s="3">
        <v>68370</v>
      </c>
      <c r="D572" s="38">
        <f t="shared" si="8"/>
        <v>3.5000000000000003E-2</v>
      </c>
    </row>
    <row r="573" spans="1:8" x14ac:dyDescent="0.3">
      <c r="A573" s="2" t="s">
        <v>630</v>
      </c>
      <c r="B573" s="60">
        <v>287007580</v>
      </c>
      <c r="C573" s="3">
        <v>52504</v>
      </c>
      <c r="D573" s="38">
        <f t="shared" si="8"/>
        <v>2.5000000000000001E-2</v>
      </c>
    </row>
    <row r="574" spans="1:8" x14ac:dyDescent="0.3">
      <c r="A574" s="2" t="s">
        <v>631</v>
      </c>
      <c r="B574" s="60">
        <v>169000210</v>
      </c>
      <c r="C574" s="3">
        <v>47140</v>
      </c>
      <c r="D574" s="38">
        <f t="shared" si="8"/>
        <v>2.5000000000000001E-2</v>
      </c>
    </row>
    <row r="575" spans="1:8" x14ac:dyDescent="0.3">
      <c r="A575" s="2" t="s">
        <v>632</v>
      </c>
      <c r="B575" s="60">
        <v>626007977</v>
      </c>
      <c r="C575" s="3">
        <v>100874</v>
      </c>
      <c r="D575" s="38">
        <f t="shared" si="8"/>
        <v>0.05</v>
      </c>
    </row>
    <row r="576" spans="1:8" x14ac:dyDescent="0.3">
      <c r="A576" s="2" t="s">
        <v>633</v>
      </c>
      <c r="B576" s="60">
        <v>436001777</v>
      </c>
      <c r="C576" s="3">
        <v>59380</v>
      </c>
      <c r="D576" s="38">
        <f t="shared" si="8"/>
        <v>0.03</v>
      </c>
      <c r="G576" s="62"/>
      <c r="H576" s="62"/>
    </row>
    <row r="577" spans="1:4" s="62" customFormat="1" x14ac:dyDescent="0.3">
      <c r="A577" s="2" t="s">
        <v>634</v>
      </c>
      <c r="B577" s="60">
        <v>567002033</v>
      </c>
      <c r="C577" s="3">
        <v>59840</v>
      </c>
      <c r="D577" s="38">
        <f t="shared" si="8"/>
        <v>0.03</v>
      </c>
    </row>
    <row r="578" spans="1:4" s="62" customFormat="1" x14ac:dyDescent="0.3">
      <c r="A578" s="2" t="s">
        <v>635</v>
      </c>
      <c r="B578" s="60">
        <v>158006093</v>
      </c>
      <c r="C578" s="3">
        <v>73326</v>
      </c>
      <c r="D578" s="38">
        <f t="shared" si="8"/>
        <v>3.5000000000000003E-2</v>
      </c>
    </row>
    <row r="579" spans="1:4" s="62" customFormat="1" x14ac:dyDescent="0.3">
      <c r="A579" s="2" t="s">
        <v>636</v>
      </c>
      <c r="B579" s="60">
        <v>826006627</v>
      </c>
      <c r="C579" s="3">
        <v>111686</v>
      </c>
      <c r="D579" s="38">
        <f t="shared" ref="D579:D642" si="9">VLOOKUP(C579,$G$1:$H$15,2)</f>
        <v>5.5E-2</v>
      </c>
    </row>
    <row r="580" spans="1:4" s="62" customFormat="1" x14ac:dyDescent="0.3">
      <c r="A580" s="2" t="s">
        <v>637</v>
      </c>
      <c r="B580" s="60">
        <v>125009987</v>
      </c>
      <c r="C580" s="3">
        <v>118791</v>
      </c>
      <c r="D580" s="38">
        <f t="shared" si="9"/>
        <v>0.06</v>
      </c>
    </row>
    <row r="581" spans="1:4" s="62" customFormat="1" x14ac:dyDescent="0.3">
      <c r="A581" s="2" t="s">
        <v>638</v>
      </c>
      <c r="B581" s="60">
        <v>779004027</v>
      </c>
      <c r="C581" s="3">
        <v>55164</v>
      </c>
      <c r="D581" s="38">
        <f t="shared" si="9"/>
        <v>0.03</v>
      </c>
    </row>
    <row r="582" spans="1:4" s="62" customFormat="1" x14ac:dyDescent="0.3">
      <c r="A582" s="2" t="s">
        <v>639</v>
      </c>
      <c r="B582" s="60">
        <v>989007527</v>
      </c>
      <c r="C582" s="3">
        <v>51435</v>
      </c>
      <c r="D582" s="38">
        <f t="shared" si="9"/>
        <v>2.5000000000000001E-2</v>
      </c>
    </row>
    <row r="583" spans="1:4" s="62" customFormat="1" x14ac:dyDescent="0.3">
      <c r="A583" s="2" t="s">
        <v>640</v>
      </c>
      <c r="B583" s="60">
        <v>844001465</v>
      </c>
      <c r="C583" s="3">
        <v>97490</v>
      </c>
      <c r="D583" s="38">
        <f t="shared" si="9"/>
        <v>0.05</v>
      </c>
    </row>
    <row r="584" spans="1:4" s="62" customFormat="1" x14ac:dyDescent="0.3">
      <c r="A584" s="2" t="s">
        <v>641</v>
      </c>
      <c r="B584" s="60">
        <v>633008361</v>
      </c>
      <c r="C584" s="3">
        <v>107099</v>
      </c>
      <c r="D584" s="38">
        <f t="shared" si="9"/>
        <v>5.5E-2</v>
      </c>
    </row>
    <row r="585" spans="1:4" s="62" customFormat="1" x14ac:dyDescent="0.3">
      <c r="A585" s="2" t="s">
        <v>642</v>
      </c>
      <c r="B585" s="60">
        <v>848005364</v>
      </c>
      <c r="C585" s="3">
        <v>69464</v>
      </c>
      <c r="D585" s="38">
        <f t="shared" si="9"/>
        <v>3.5000000000000003E-2</v>
      </c>
    </row>
    <row r="586" spans="1:4" s="62" customFormat="1" x14ac:dyDescent="0.3">
      <c r="A586" s="2" t="s">
        <v>643</v>
      </c>
      <c r="B586" s="60">
        <v>571005026</v>
      </c>
      <c r="C586" s="3">
        <v>84796</v>
      </c>
      <c r="D586" s="38">
        <f t="shared" si="9"/>
        <v>0.04</v>
      </c>
    </row>
    <row r="587" spans="1:4" s="62" customFormat="1" x14ac:dyDescent="0.3">
      <c r="A587" s="2" t="s">
        <v>644</v>
      </c>
      <c r="B587" s="60">
        <v>429007210</v>
      </c>
      <c r="C587" s="3">
        <v>111472</v>
      </c>
      <c r="D587" s="38">
        <f t="shared" si="9"/>
        <v>5.5E-2</v>
      </c>
    </row>
    <row r="588" spans="1:4" s="62" customFormat="1" x14ac:dyDescent="0.3">
      <c r="A588" s="2" t="s">
        <v>645</v>
      </c>
      <c r="B588" s="60">
        <v>466003510</v>
      </c>
      <c r="C588" s="3">
        <v>43558</v>
      </c>
      <c r="D588" s="38">
        <f t="shared" si="9"/>
        <v>0.02</v>
      </c>
    </row>
    <row r="589" spans="1:4" s="62" customFormat="1" x14ac:dyDescent="0.3">
      <c r="A589" s="2" t="s">
        <v>646</v>
      </c>
      <c r="B589" s="60">
        <v>395008542</v>
      </c>
      <c r="C589" s="3">
        <v>122616</v>
      </c>
      <c r="D589" s="38">
        <f t="shared" si="9"/>
        <v>0.06</v>
      </c>
    </row>
    <row r="590" spans="1:4" s="62" customFormat="1" x14ac:dyDescent="0.3">
      <c r="A590" s="2" t="s">
        <v>647</v>
      </c>
      <c r="B590" s="60">
        <v>459000100</v>
      </c>
      <c r="C590" s="3">
        <v>72880</v>
      </c>
      <c r="D590" s="38">
        <f t="shared" si="9"/>
        <v>3.5000000000000003E-2</v>
      </c>
    </row>
    <row r="591" spans="1:4" s="62" customFormat="1" x14ac:dyDescent="0.3">
      <c r="A591" s="2" t="s">
        <v>648</v>
      </c>
      <c r="B591" s="60">
        <v>320000533</v>
      </c>
      <c r="C591" s="3">
        <v>44395</v>
      </c>
      <c r="D591" s="38">
        <f t="shared" si="9"/>
        <v>0.02</v>
      </c>
    </row>
    <row r="592" spans="1:4" s="62" customFormat="1" x14ac:dyDescent="0.3">
      <c r="A592" s="2" t="s">
        <v>649</v>
      </c>
      <c r="B592" s="60">
        <v>292006373</v>
      </c>
      <c r="C592" s="3">
        <v>46803</v>
      </c>
      <c r="D592" s="38">
        <f t="shared" si="9"/>
        <v>2.5000000000000001E-2</v>
      </c>
    </row>
    <row r="593" spans="1:4" s="62" customFormat="1" x14ac:dyDescent="0.3">
      <c r="A593" s="2" t="s">
        <v>650</v>
      </c>
      <c r="B593" s="60">
        <v>848001331</v>
      </c>
      <c r="C593" s="3">
        <v>110697</v>
      </c>
      <c r="D593" s="38">
        <f t="shared" si="9"/>
        <v>5.5E-2</v>
      </c>
    </row>
    <row r="594" spans="1:4" s="62" customFormat="1" x14ac:dyDescent="0.3">
      <c r="A594" s="2" t="s">
        <v>651</v>
      </c>
      <c r="B594" s="60">
        <v>319005440</v>
      </c>
      <c r="C594" s="3">
        <v>71466</v>
      </c>
      <c r="D594" s="38">
        <f t="shared" si="9"/>
        <v>3.5000000000000003E-2</v>
      </c>
    </row>
    <row r="595" spans="1:4" s="62" customFormat="1" x14ac:dyDescent="0.3">
      <c r="A595" s="2" t="s">
        <v>652</v>
      </c>
      <c r="B595" s="60">
        <v>818000233</v>
      </c>
      <c r="C595" s="3">
        <v>51250</v>
      </c>
      <c r="D595" s="38">
        <f t="shared" si="9"/>
        <v>2.5000000000000001E-2</v>
      </c>
    </row>
    <row r="596" spans="1:4" s="62" customFormat="1" x14ac:dyDescent="0.3">
      <c r="A596" s="2" t="s">
        <v>653</v>
      </c>
      <c r="B596" s="60">
        <v>849008734</v>
      </c>
      <c r="C596" s="3">
        <v>76713</v>
      </c>
      <c r="D596" s="38">
        <f t="shared" si="9"/>
        <v>0.04</v>
      </c>
    </row>
    <row r="597" spans="1:4" s="62" customFormat="1" x14ac:dyDescent="0.3">
      <c r="A597" s="2" t="s">
        <v>654</v>
      </c>
      <c r="B597" s="60">
        <v>789002601</v>
      </c>
      <c r="C597" s="3">
        <v>70171</v>
      </c>
      <c r="D597" s="38">
        <f t="shared" si="9"/>
        <v>3.5000000000000003E-2</v>
      </c>
    </row>
    <row r="598" spans="1:4" s="62" customFormat="1" x14ac:dyDescent="0.3">
      <c r="A598" s="2" t="s">
        <v>655</v>
      </c>
      <c r="B598" s="60">
        <v>326009737</v>
      </c>
      <c r="C598" s="3">
        <v>97105</v>
      </c>
      <c r="D598" s="38">
        <f t="shared" si="9"/>
        <v>0.05</v>
      </c>
    </row>
    <row r="599" spans="1:4" s="62" customFormat="1" x14ac:dyDescent="0.3">
      <c r="A599" s="2" t="s">
        <v>656</v>
      </c>
      <c r="B599" s="60">
        <v>619009656</v>
      </c>
      <c r="C599" s="3">
        <v>79550</v>
      </c>
      <c r="D599" s="38">
        <f t="shared" si="9"/>
        <v>0.04</v>
      </c>
    </row>
    <row r="600" spans="1:4" s="62" customFormat="1" x14ac:dyDescent="0.3">
      <c r="A600" s="2" t="s">
        <v>657</v>
      </c>
      <c r="B600" s="60">
        <v>863009097</v>
      </c>
      <c r="C600" s="3">
        <v>85241</v>
      </c>
      <c r="D600" s="38">
        <f t="shared" si="9"/>
        <v>4.4999999999999998E-2</v>
      </c>
    </row>
    <row r="601" spans="1:4" s="62" customFormat="1" x14ac:dyDescent="0.3">
      <c r="A601" s="2" t="s">
        <v>658</v>
      </c>
      <c r="B601" s="60">
        <v>437000743</v>
      </c>
      <c r="C601" s="3">
        <v>102721</v>
      </c>
      <c r="D601" s="38">
        <f t="shared" si="9"/>
        <v>0.05</v>
      </c>
    </row>
    <row r="602" spans="1:4" s="62" customFormat="1" x14ac:dyDescent="0.3">
      <c r="A602" s="2" t="s">
        <v>659</v>
      </c>
      <c r="B602" s="60">
        <v>430003074</v>
      </c>
      <c r="C602" s="3">
        <v>60764</v>
      </c>
      <c r="D602" s="38">
        <f t="shared" si="9"/>
        <v>0.03</v>
      </c>
    </row>
    <row r="603" spans="1:4" s="62" customFormat="1" x14ac:dyDescent="0.3">
      <c r="A603" s="2" t="s">
        <v>660</v>
      </c>
      <c r="B603" s="60">
        <v>652007464</v>
      </c>
      <c r="C603" s="3">
        <v>110815</v>
      </c>
      <c r="D603" s="38">
        <f t="shared" si="9"/>
        <v>5.5E-2</v>
      </c>
    </row>
    <row r="604" spans="1:4" s="62" customFormat="1" x14ac:dyDescent="0.3">
      <c r="A604" s="2" t="s">
        <v>661</v>
      </c>
      <c r="B604" s="60">
        <v>436004606</v>
      </c>
      <c r="C604" s="3">
        <v>100072</v>
      </c>
      <c r="D604" s="38">
        <f t="shared" si="9"/>
        <v>0.05</v>
      </c>
    </row>
    <row r="605" spans="1:4" s="62" customFormat="1" x14ac:dyDescent="0.3">
      <c r="A605" s="2" t="s">
        <v>662</v>
      </c>
      <c r="B605" s="60">
        <v>906006664</v>
      </c>
      <c r="C605" s="3">
        <v>54619</v>
      </c>
      <c r="D605" s="38">
        <f t="shared" si="9"/>
        <v>2.5000000000000001E-2</v>
      </c>
    </row>
    <row r="606" spans="1:4" s="62" customFormat="1" x14ac:dyDescent="0.3">
      <c r="A606" s="2" t="s">
        <v>663</v>
      </c>
      <c r="B606" s="60">
        <v>358007304</v>
      </c>
      <c r="C606" s="3">
        <v>65878</v>
      </c>
      <c r="D606" s="38">
        <f t="shared" si="9"/>
        <v>3.5000000000000003E-2</v>
      </c>
    </row>
    <row r="607" spans="1:4" s="62" customFormat="1" x14ac:dyDescent="0.3">
      <c r="A607" s="2" t="s">
        <v>664</v>
      </c>
      <c r="B607" s="60">
        <v>509003201</v>
      </c>
      <c r="C607" s="3">
        <v>79913</v>
      </c>
      <c r="D607" s="38">
        <f t="shared" si="9"/>
        <v>0.04</v>
      </c>
    </row>
    <row r="608" spans="1:4" s="62" customFormat="1" x14ac:dyDescent="0.3">
      <c r="A608" s="2" t="s">
        <v>665</v>
      </c>
      <c r="B608" s="60">
        <v>583005788</v>
      </c>
      <c r="C608" s="3">
        <v>54791</v>
      </c>
      <c r="D608" s="38">
        <f t="shared" si="9"/>
        <v>2.5000000000000001E-2</v>
      </c>
    </row>
    <row r="609" spans="1:4" s="62" customFormat="1" x14ac:dyDescent="0.3">
      <c r="A609" s="2" t="s">
        <v>666</v>
      </c>
      <c r="B609" s="60">
        <v>288002134</v>
      </c>
      <c r="C609" s="3">
        <v>78162</v>
      </c>
      <c r="D609" s="38">
        <f t="shared" si="9"/>
        <v>0.04</v>
      </c>
    </row>
    <row r="610" spans="1:4" s="62" customFormat="1" x14ac:dyDescent="0.3">
      <c r="A610" s="2" t="s">
        <v>667</v>
      </c>
      <c r="B610" s="60">
        <v>763007682</v>
      </c>
      <c r="C610" s="3">
        <v>43461</v>
      </c>
      <c r="D610" s="38">
        <f t="shared" si="9"/>
        <v>0.02</v>
      </c>
    </row>
    <row r="611" spans="1:4" s="62" customFormat="1" x14ac:dyDescent="0.3">
      <c r="A611" s="2" t="s">
        <v>668</v>
      </c>
      <c r="B611" s="60">
        <v>859006135</v>
      </c>
      <c r="C611" s="3">
        <v>65258</v>
      </c>
      <c r="D611" s="38">
        <f t="shared" si="9"/>
        <v>3.5000000000000003E-2</v>
      </c>
    </row>
    <row r="612" spans="1:4" s="62" customFormat="1" x14ac:dyDescent="0.3">
      <c r="A612" s="2" t="s">
        <v>669</v>
      </c>
      <c r="B612" s="60">
        <v>184002521</v>
      </c>
      <c r="C612" s="3">
        <v>78245</v>
      </c>
      <c r="D612" s="38">
        <f t="shared" si="9"/>
        <v>0.04</v>
      </c>
    </row>
    <row r="613" spans="1:4" s="62" customFormat="1" x14ac:dyDescent="0.3">
      <c r="A613" s="2" t="s">
        <v>670</v>
      </c>
      <c r="B613" s="60">
        <v>248002530</v>
      </c>
      <c r="C613" s="3">
        <v>77028</v>
      </c>
      <c r="D613" s="38">
        <f t="shared" si="9"/>
        <v>0.04</v>
      </c>
    </row>
    <row r="614" spans="1:4" s="62" customFormat="1" x14ac:dyDescent="0.3">
      <c r="A614" s="2" t="s">
        <v>671</v>
      </c>
      <c r="B614" s="60">
        <v>754007607</v>
      </c>
      <c r="C614" s="3">
        <v>66268</v>
      </c>
      <c r="D614" s="38">
        <f t="shared" si="9"/>
        <v>3.5000000000000003E-2</v>
      </c>
    </row>
    <row r="615" spans="1:4" s="62" customFormat="1" x14ac:dyDescent="0.3">
      <c r="A615" s="2" t="s">
        <v>672</v>
      </c>
      <c r="B615" s="60">
        <v>250003171</v>
      </c>
      <c r="C615" s="3">
        <v>122400</v>
      </c>
      <c r="D615" s="38">
        <f t="shared" si="9"/>
        <v>0.06</v>
      </c>
    </row>
    <row r="616" spans="1:4" s="62" customFormat="1" x14ac:dyDescent="0.3">
      <c r="A616" s="2" t="s">
        <v>673</v>
      </c>
      <c r="B616" s="60">
        <v>519001677</v>
      </c>
      <c r="C616" s="3">
        <v>64141</v>
      </c>
      <c r="D616" s="38">
        <f t="shared" si="9"/>
        <v>0.03</v>
      </c>
    </row>
    <row r="617" spans="1:4" s="62" customFormat="1" x14ac:dyDescent="0.3">
      <c r="A617" s="2" t="s">
        <v>674</v>
      </c>
      <c r="B617" s="60">
        <v>358008834</v>
      </c>
      <c r="C617" s="3">
        <v>101365</v>
      </c>
      <c r="D617" s="38">
        <f t="shared" si="9"/>
        <v>0.05</v>
      </c>
    </row>
    <row r="618" spans="1:4" s="62" customFormat="1" x14ac:dyDescent="0.3">
      <c r="A618" s="2" t="s">
        <v>675</v>
      </c>
      <c r="B618" s="60">
        <v>472001626</v>
      </c>
      <c r="C618" s="3">
        <v>81635</v>
      </c>
      <c r="D618" s="38">
        <f t="shared" si="9"/>
        <v>0.04</v>
      </c>
    </row>
    <row r="619" spans="1:4" s="62" customFormat="1" x14ac:dyDescent="0.3">
      <c r="A619" s="2" t="s">
        <v>676</v>
      </c>
      <c r="B619" s="60">
        <v>232003029</v>
      </c>
      <c r="C619" s="3">
        <v>116549</v>
      </c>
      <c r="D619" s="38">
        <f t="shared" si="9"/>
        <v>0.06</v>
      </c>
    </row>
    <row r="620" spans="1:4" s="62" customFormat="1" x14ac:dyDescent="0.3">
      <c r="A620" s="2" t="s">
        <v>677</v>
      </c>
      <c r="B620" s="60">
        <v>504003033</v>
      </c>
      <c r="C620" s="3">
        <v>97544</v>
      </c>
      <c r="D620" s="38">
        <f t="shared" si="9"/>
        <v>0.05</v>
      </c>
    </row>
    <row r="621" spans="1:4" s="62" customFormat="1" x14ac:dyDescent="0.3">
      <c r="A621" s="2" t="s">
        <v>678</v>
      </c>
      <c r="B621" s="60">
        <v>460004597</v>
      </c>
      <c r="C621" s="3">
        <v>103256</v>
      </c>
      <c r="D621" s="38">
        <f t="shared" si="9"/>
        <v>0.05</v>
      </c>
    </row>
    <row r="622" spans="1:4" s="62" customFormat="1" x14ac:dyDescent="0.3">
      <c r="A622" s="2" t="s">
        <v>679</v>
      </c>
      <c r="B622" s="60">
        <v>713004721</v>
      </c>
      <c r="C622" s="3">
        <v>57101</v>
      </c>
      <c r="D622" s="38">
        <f t="shared" si="9"/>
        <v>0.03</v>
      </c>
    </row>
    <row r="623" spans="1:4" s="62" customFormat="1" x14ac:dyDescent="0.3">
      <c r="A623" s="2" t="s">
        <v>680</v>
      </c>
      <c r="B623" s="60">
        <v>786007328</v>
      </c>
      <c r="C623" s="3">
        <v>62673</v>
      </c>
      <c r="D623" s="38">
        <f t="shared" si="9"/>
        <v>0.03</v>
      </c>
    </row>
    <row r="624" spans="1:4" s="62" customFormat="1" x14ac:dyDescent="0.3">
      <c r="A624" s="2" t="s">
        <v>681</v>
      </c>
      <c r="B624" s="60">
        <v>883008791</v>
      </c>
      <c r="C624" s="3">
        <v>76284</v>
      </c>
      <c r="D624" s="38">
        <f t="shared" si="9"/>
        <v>0.04</v>
      </c>
    </row>
    <row r="625" spans="1:4" s="62" customFormat="1" x14ac:dyDescent="0.3">
      <c r="A625" s="2" t="s">
        <v>682</v>
      </c>
      <c r="B625" s="60">
        <v>927002843</v>
      </c>
      <c r="C625" s="3">
        <v>59899</v>
      </c>
      <c r="D625" s="38">
        <f t="shared" si="9"/>
        <v>0.03</v>
      </c>
    </row>
    <row r="626" spans="1:4" s="62" customFormat="1" x14ac:dyDescent="0.3">
      <c r="A626" s="2" t="s">
        <v>683</v>
      </c>
      <c r="B626" s="60">
        <v>796008101</v>
      </c>
      <c r="C626" s="3">
        <v>83558</v>
      </c>
      <c r="D626" s="38">
        <f t="shared" si="9"/>
        <v>0.04</v>
      </c>
    </row>
    <row r="627" spans="1:4" s="62" customFormat="1" x14ac:dyDescent="0.3">
      <c r="A627" s="2" t="s">
        <v>684</v>
      </c>
      <c r="B627" s="60">
        <v>710008897</v>
      </c>
      <c r="C627" s="3">
        <v>112322</v>
      </c>
      <c r="D627" s="38">
        <f t="shared" si="9"/>
        <v>5.5E-2</v>
      </c>
    </row>
    <row r="628" spans="1:4" s="62" customFormat="1" x14ac:dyDescent="0.3">
      <c r="A628" s="2" t="s">
        <v>685</v>
      </c>
      <c r="B628" s="60">
        <v>236000210</v>
      </c>
      <c r="C628" s="3">
        <v>96603</v>
      </c>
      <c r="D628" s="38">
        <f t="shared" si="9"/>
        <v>0.05</v>
      </c>
    </row>
    <row r="629" spans="1:4" s="62" customFormat="1" x14ac:dyDescent="0.3">
      <c r="A629" s="2" t="s">
        <v>686</v>
      </c>
      <c r="B629" s="60">
        <v>952005470</v>
      </c>
      <c r="C629" s="3">
        <v>92784</v>
      </c>
      <c r="D629" s="38">
        <f t="shared" si="9"/>
        <v>4.4999999999999998E-2</v>
      </c>
    </row>
    <row r="630" spans="1:4" s="62" customFormat="1" x14ac:dyDescent="0.3">
      <c r="A630" s="2" t="s">
        <v>805</v>
      </c>
      <c r="B630" s="60">
        <v>501003738</v>
      </c>
      <c r="C630" s="3">
        <v>73507</v>
      </c>
      <c r="D630" s="38">
        <f t="shared" si="9"/>
        <v>3.5000000000000003E-2</v>
      </c>
    </row>
    <row r="631" spans="1:4" s="62" customFormat="1" x14ac:dyDescent="0.3">
      <c r="A631" s="2" t="s">
        <v>688</v>
      </c>
      <c r="B631" s="60">
        <v>495002073</v>
      </c>
      <c r="C631" s="3">
        <v>109943</v>
      </c>
      <c r="D631" s="38">
        <f t="shared" si="9"/>
        <v>5.5E-2</v>
      </c>
    </row>
    <row r="632" spans="1:4" s="62" customFormat="1" x14ac:dyDescent="0.3">
      <c r="A632" s="2" t="s">
        <v>689</v>
      </c>
      <c r="B632" s="60">
        <v>115005453</v>
      </c>
      <c r="C632" s="3">
        <v>52306</v>
      </c>
      <c r="D632" s="38">
        <f t="shared" si="9"/>
        <v>2.5000000000000001E-2</v>
      </c>
    </row>
    <row r="633" spans="1:4" s="62" customFormat="1" x14ac:dyDescent="0.3">
      <c r="A633" s="2" t="s">
        <v>690</v>
      </c>
      <c r="B633" s="60">
        <v>198002803</v>
      </c>
      <c r="C633" s="3">
        <v>67772</v>
      </c>
      <c r="D633" s="38">
        <f t="shared" si="9"/>
        <v>3.5000000000000003E-2</v>
      </c>
    </row>
    <row r="634" spans="1:4" s="62" customFormat="1" x14ac:dyDescent="0.3">
      <c r="A634" s="2" t="s">
        <v>691</v>
      </c>
      <c r="B634" s="60">
        <v>790003227</v>
      </c>
      <c r="C634" s="3">
        <v>111454</v>
      </c>
      <c r="D634" s="38">
        <f t="shared" si="9"/>
        <v>5.5E-2</v>
      </c>
    </row>
    <row r="635" spans="1:4" s="62" customFormat="1" x14ac:dyDescent="0.3">
      <c r="A635" s="2" t="s">
        <v>692</v>
      </c>
      <c r="B635" s="60">
        <v>729005407</v>
      </c>
      <c r="C635" s="3">
        <v>102322</v>
      </c>
      <c r="D635" s="38">
        <f t="shared" si="9"/>
        <v>0.05</v>
      </c>
    </row>
    <row r="636" spans="1:4" s="62" customFormat="1" x14ac:dyDescent="0.3">
      <c r="A636" s="2" t="s">
        <v>693</v>
      </c>
      <c r="B636" s="60">
        <v>374007129</v>
      </c>
      <c r="C636" s="3">
        <v>55997</v>
      </c>
      <c r="D636" s="38">
        <f t="shared" si="9"/>
        <v>0.03</v>
      </c>
    </row>
    <row r="637" spans="1:4" s="62" customFormat="1" x14ac:dyDescent="0.3">
      <c r="A637" s="2" t="s">
        <v>694</v>
      </c>
      <c r="B637" s="60">
        <v>578004967</v>
      </c>
      <c r="C637" s="3">
        <v>97922</v>
      </c>
      <c r="D637" s="38">
        <f t="shared" si="9"/>
        <v>0.05</v>
      </c>
    </row>
    <row r="638" spans="1:4" s="62" customFormat="1" x14ac:dyDescent="0.3">
      <c r="A638" s="2" t="s">
        <v>695</v>
      </c>
      <c r="B638" s="60">
        <v>587004571</v>
      </c>
      <c r="C638" s="3">
        <v>51208</v>
      </c>
      <c r="D638" s="38">
        <f t="shared" si="9"/>
        <v>2.5000000000000001E-2</v>
      </c>
    </row>
    <row r="639" spans="1:4" s="62" customFormat="1" x14ac:dyDescent="0.3">
      <c r="A639" s="2" t="s">
        <v>696</v>
      </c>
      <c r="B639" s="60">
        <v>361006711</v>
      </c>
      <c r="C639" s="3">
        <v>111834</v>
      </c>
      <c r="D639" s="38">
        <f t="shared" si="9"/>
        <v>5.5E-2</v>
      </c>
    </row>
    <row r="640" spans="1:4" s="62" customFormat="1" x14ac:dyDescent="0.3">
      <c r="A640" s="2" t="s">
        <v>698</v>
      </c>
      <c r="B640" s="60">
        <v>678006592</v>
      </c>
      <c r="C640" s="3">
        <v>97801</v>
      </c>
      <c r="D640" s="38">
        <f t="shared" si="9"/>
        <v>0.05</v>
      </c>
    </row>
    <row r="641" spans="1:4" s="62" customFormat="1" x14ac:dyDescent="0.3">
      <c r="A641" s="2" t="s">
        <v>699</v>
      </c>
      <c r="B641" s="60">
        <v>192007644</v>
      </c>
      <c r="C641" s="3">
        <v>57318</v>
      </c>
      <c r="D641" s="38">
        <f t="shared" si="9"/>
        <v>0.03</v>
      </c>
    </row>
    <row r="642" spans="1:4" s="62" customFormat="1" x14ac:dyDescent="0.3">
      <c r="A642" s="2" t="s">
        <v>700</v>
      </c>
      <c r="B642" s="60">
        <v>612006106</v>
      </c>
      <c r="C642" s="3">
        <v>75536</v>
      </c>
      <c r="D642" s="38">
        <f t="shared" si="9"/>
        <v>0.04</v>
      </c>
    </row>
    <row r="643" spans="1:4" s="62" customFormat="1" x14ac:dyDescent="0.3">
      <c r="A643" s="2" t="s">
        <v>701</v>
      </c>
      <c r="B643" s="60">
        <v>677001725</v>
      </c>
      <c r="C643" s="3">
        <v>95461</v>
      </c>
      <c r="D643" s="38">
        <f t="shared" ref="D643:D706" si="10">VLOOKUP(C643,$G$1:$H$15,2)</f>
        <v>0.05</v>
      </c>
    </row>
    <row r="644" spans="1:4" s="62" customFormat="1" x14ac:dyDescent="0.3">
      <c r="A644" s="2" t="s">
        <v>702</v>
      </c>
      <c r="B644" s="60">
        <v>296001755</v>
      </c>
      <c r="C644" s="3">
        <v>45843</v>
      </c>
      <c r="D644" s="38">
        <f t="shared" si="10"/>
        <v>2.5000000000000001E-2</v>
      </c>
    </row>
    <row r="645" spans="1:4" s="62" customFormat="1" x14ac:dyDescent="0.3">
      <c r="A645" s="2" t="s">
        <v>703</v>
      </c>
      <c r="B645" s="60">
        <v>119004638</v>
      </c>
      <c r="C645" s="3">
        <v>73248</v>
      </c>
      <c r="D645" s="38">
        <f t="shared" si="10"/>
        <v>3.5000000000000003E-2</v>
      </c>
    </row>
    <row r="646" spans="1:4" s="62" customFormat="1" x14ac:dyDescent="0.3">
      <c r="A646" s="2" t="s">
        <v>704</v>
      </c>
      <c r="B646" s="60">
        <v>671009248</v>
      </c>
      <c r="C646" s="3">
        <v>76163</v>
      </c>
      <c r="D646" s="38">
        <f t="shared" si="10"/>
        <v>0.04</v>
      </c>
    </row>
    <row r="647" spans="1:4" s="62" customFormat="1" x14ac:dyDescent="0.3">
      <c r="A647" s="2" t="s">
        <v>705</v>
      </c>
      <c r="B647" s="60">
        <v>780008341</v>
      </c>
      <c r="C647" s="3">
        <v>62335</v>
      </c>
      <c r="D647" s="38">
        <f t="shared" si="10"/>
        <v>0.03</v>
      </c>
    </row>
    <row r="648" spans="1:4" s="62" customFormat="1" x14ac:dyDescent="0.3">
      <c r="A648" s="2" t="s">
        <v>706</v>
      </c>
      <c r="B648" s="60">
        <v>226002041</v>
      </c>
      <c r="C648" s="3">
        <v>77015</v>
      </c>
      <c r="D648" s="38">
        <f t="shared" si="10"/>
        <v>0.04</v>
      </c>
    </row>
    <row r="649" spans="1:4" s="62" customFormat="1" x14ac:dyDescent="0.3">
      <c r="A649" s="2" t="s">
        <v>707</v>
      </c>
      <c r="B649" s="60">
        <v>875008181</v>
      </c>
      <c r="C649" s="3">
        <v>120355</v>
      </c>
      <c r="D649" s="38">
        <f t="shared" si="10"/>
        <v>0.06</v>
      </c>
    </row>
    <row r="650" spans="1:4" s="62" customFormat="1" x14ac:dyDescent="0.3">
      <c r="A650" s="2" t="s">
        <v>708</v>
      </c>
      <c r="B650" s="60">
        <v>318008428</v>
      </c>
      <c r="C650" s="3">
        <v>102208</v>
      </c>
      <c r="D650" s="38">
        <f t="shared" si="10"/>
        <v>0.05</v>
      </c>
    </row>
    <row r="651" spans="1:4" s="62" customFormat="1" x14ac:dyDescent="0.3">
      <c r="A651" s="2" t="s">
        <v>709</v>
      </c>
      <c r="B651" s="60">
        <v>617000103</v>
      </c>
      <c r="C651" s="3">
        <v>66474</v>
      </c>
      <c r="D651" s="38">
        <f t="shared" si="10"/>
        <v>3.5000000000000003E-2</v>
      </c>
    </row>
    <row r="652" spans="1:4" s="62" customFormat="1" x14ac:dyDescent="0.3">
      <c r="A652" s="2" t="s">
        <v>710</v>
      </c>
      <c r="B652" s="60">
        <v>252005876</v>
      </c>
      <c r="C652" s="3">
        <v>59082</v>
      </c>
      <c r="D652" s="38">
        <f t="shared" si="10"/>
        <v>0.03</v>
      </c>
    </row>
    <row r="653" spans="1:4" s="62" customFormat="1" x14ac:dyDescent="0.3">
      <c r="A653" s="2" t="s">
        <v>711</v>
      </c>
      <c r="B653" s="60">
        <v>745002871</v>
      </c>
      <c r="C653" s="3">
        <v>63884</v>
      </c>
      <c r="D653" s="38">
        <f t="shared" si="10"/>
        <v>0.03</v>
      </c>
    </row>
    <row r="654" spans="1:4" s="62" customFormat="1" x14ac:dyDescent="0.3">
      <c r="A654" s="2" t="s">
        <v>712</v>
      </c>
      <c r="B654" s="60">
        <v>323004986</v>
      </c>
      <c r="C654" s="3">
        <v>89510</v>
      </c>
      <c r="D654" s="38">
        <f t="shared" si="10"/>
        <v>4.4999999999999998E-2</v>
      </c>
    </row>
    <row r="655" spans="1:4" s="62" customFormat="1" x14ac:dyDescent="0.3">
      <c r="A655" s="2" t="s">
        <v>713</v>
      </c>
      <c r="B655" s="60">
        <v>467009440</v>
      </c>
      <c r="C655" s="3">
        <v>47567</v>
      </c>
      <c r="D655" s="38">
        <f t="shared" si="10"/>
        <v>2.5000000000000001E-2</v>
      </c>
    </row>
    <row r="656" spans="1:4" s="62" customFormat="1" x14ac:dyDescent="0.3">
      <c r="A656" s="2" t="s">
        <v>714</v>
      </c>
      <c r="B656" s="60">
        <v>873001670</v>
      </c>
      <c r="C656" s="3">
        <v>115607</v>
      </c>
      <c r="D656" s="38">
        <f t="shared" si="10"/>
        <v>0.06</v>
      </c>
    </row>
    <row r="657" spans="1:4" s="62" customFormat="1" x14ac:dyDescent="0.3">
      <c r="A657" s="2" t="s">
        <v>715</v>
      </c>
      <c r="B657" s="60">
        <v>225002266</v>
      </c>
      <c r="C657" s="3">
        <v>47052</v>
      </c>
      <c r="D657" s="38">
        <f t="shared" si="10"/>
        <v>2.5000000000000001E-2</v>
      </c>
    </row>
    <row r="658" spans="1:4" s="62" customFormat="1" x14ac:dyDescent="0.3">
      <c r="A658" s="2" t="s">
        <v>716</v>
      </c>
      <c r="B658" s="60">
        <v>339008975</v>
      </c>
      <c r="C658" s="3">
        <v>69179</v>
      </c>
      <c r="D658" s="38">
        <f t="shared" si="10"/>
        <v>3.5000000000000003E-2</v>
      </c>
    </row>
    <row r="659" spans="1:4" s="62" customFormat="1" x14ac:dyDescent="0.3">
      <c r="A659" s="2" t="s">
        <v>717</v>
      </c>
      <c r="B659" s="60">
        <v>980003379</v>
      </c>
      <c r="C659" s="3">
        <v>88143</v>
      </c>
      <c r="D659" s="38">
        <f t="shared" si="10"/>
        <v>4.4999999999999998E-2</v>
      </c>
    </row>
    <row r="660" spans="1:4" s="62" customFormat="1" x14ac:dyDescent="0.3">
      <c r="A660" s="2" t="s">
        <v>718</v>
      </c>
      <c r="B660" s="60">
        <v>758000659</v>
      </c>
      <c r="C660" s="3">
        <v>53353</v>
      </c>
      <c r="D660" s="38">
        <f t="shared" si="10"/>
        <v>2.5000000000000001E-2</v>
      </c>
    </row>
    <row r="661" spans="1:4" s="62" customFormat="1" x14ac:dyDescent="0.3">
      <c r="A661" s="2" t="s">
        <v>719</v>
      </c>
      <c r="B661" s="60">
        <v>470007257</v>
      </c>
      <c r="C661" s="3">
        <v>106727</v>
      </c>
      <c r="D661" s="38">
        <f t="shared" si="10"/>
        <v>5.5E-2</v>
      </c>
    </row>
    <row r="662" spans="1:4" s="62" customFormat="1" x14ac:dyDescent="0.3">
      <c r="A662" s="2" t="s">
        <v>720</v>
      </c>
      <c r="B662" s="60">
        <v>280007597</v>
      </c>
      <c r="C662" s="3">
        <v>112486</v>
      </c>
      <c r="D662" s="38">
        <f t="shared" si="10"/>
        <v>5.5E-2</v>
      </c>
    </row>
    <row r="663" spans="1:4" s="62" customFormat="1" x14ac:dyDescent="0.3">
      <c r="A663" s="2" t="s">
        <v>721</v>
      </c>
      <c r="B663" s="60">
        <v>503000710</v>
      </c>
      <c r="C663" s="3">
        <v>43940</v>
      </c>
      <c r="D663" s="38">
        <f t="shared" si="10"/>
        <v>0.02</v>
      </c>
    </row>
    <row r="664" spans="1:4" s="62" customFormat="1" x14ac:dyDescent="0.3">
      <c r="A664" s="2" t="s">
        <v>722</v>
      </c>
      <c r="B664" s="60">
        <v>372009331</v>
      </c>
      <c r="C664" s="3">
        <v>92962</v>
      </c>
      <c r="D664" s="38">
        <f t="shared" si="10"/>
        <v>4.4999999999999998E-2</v>
      </c>
    </row>
    <row r="665" spans="1:4" s="62" customFormat="1" x14ac:dyDescent="0.3">
      <c r="A665" s="2" t="s">
        <v>723</v>
      </c>
      <c r="B665" s="60">
        <v>548006229</v>
      </c>
      <c r="C665" s="3">
        <v>45981</v>
      </c>
      <c r="D665" s="38">
        <f t="shared" si="10"/>
        <v>2.5000000000000001E-2</v>
      </c>
    </row>
    <row r="666" spans="1:4" s="62" customFormat="1" x14ac:dyDescent="0.3">
      <c r="A666" s="2" t="s">
        <v>724</v>
      </c>
      <c r="B666" s="60">
        <v>418002751</v>
      </c>
      <c r="C666" s="3">
        <v>52842</v>
      </c>
      <c r="D666" s="38">
        <f t="shared" si="10"/>
        <v>2.5000000000000001E-2</v>
      </c>
    </row>
    <row r="667" spans="1:4" s="62" customFormat="1" x14ac:dyDescent="0.3">
      <c r="A667" s="2" t="s">
        <v>725</v>
      </c>
      <c r="B667" s="60">
        <v>904004635</v>
      </c>
      <c r="C667" s="3">
        <v>125788</v>
      </c>
      <c r="D667" s="38">
        <f t="shared" si="10"/>
        <v>6.5000000000000002E-2</v>
      </c>
    </row>
    <row r="668" spans="1:4" s="62" customFormat="1" x14ac:dyDescent="0.3">
      <c r="A668" s="2" t="s">
        <v>726</v>
      </c>
      <c r="B668" s="60">
        <v>581007323</v>
      </c>
      <c r="C668" s="3">
        <v>125339</v>
      </c>
      <c r="D668" s="38">
        <f t="shared" si="10"/>
        <v>6.5000000000000002E-2</v>
      </c>
    </row>
    <row r="669" spans="1:4" s="62" customFormat="1" x14ac:dyDescent="0.3">
      <c r="A669" s="2" t="s">
        <v>727</v>
      </c>
      <c r="B669" s="60">
        <v>776006307</v>
      </c>
      <c r="C669" s="3">
        <v>46564</v>
      </c>
      <c r="D669" s="38">
        <f t="shared" si="10"/>
        <v>2.5000000000000001E-2</v>
      </c>
    </row>
    <row r="670" spans="1:4" s="62" customFormat="1" x14ac:dyDescent="0.3">
      <c r="A670" s="2" t="s">
        <v>728</v>
      </c>
      <c r="B670" s="60">
        <v>225005236</v>
      </c>
      <c r="C670" s="3">
        <v>59750</v>
      </c>
      <c r="D670" s="38">
        <f t="shared" si="10"/>
        <v>0.03</v>
      </c>
    </row>
    <row r="671" spans="1:4" s="62" customFormat="1" x14ac:dyDescent="0.3">
      <c r="A671" s="2" t="s">
        <v>729</v>
      </c>
      <c r="B671" s="60">
        <v>939003033</v>
      </c>
      <c r="C671" s="3">
        <v>48436</v>
      </c>
      <c r="D671" s="38">
        <f t="shared" si="10"/>
        <v>2.5000000000000001E-2</v>
      </c>
    </row>
    <row r="672" spans="1:4" s="62" customFormat="1" x14ac:dyDescent="0.3">
      <c r="A672" s="2" t="s">
        <v>730</v>
      </c>
      <c r="B672" s="60">
        <v>352004558</v>
      </c>
      <c r="C672" s="3">
        <v>90823</v>
      </c>
      <c r="D672" s="38">
        <f t="shared" si="10"/>
        <v>4.4999999999999998E-2</v>
      </c>
    </row>
    <row r="673" spans="1:4" s="62" customFormat="1" x14ac:dyDescent="0.3">
      <c r="A673" s="2" t="s">
        <v>731</v>
      </c>
      <c r="B673" s="60">
        <v>550008491</v>
      </c>
      <c r="C673" s="3">
        <v>111002</v>
      </c>
      <c r="D673" s="38">
        <f t="shared" si="10"/>
        <v>5.5E-2</v>
      </c>
    </row>
    <row r="674" spans="1:4" s="62" customFormat="1" x14ac:dyDescent="0.3">
      <c r="A674" s="2" t="s">
        <v>732</v>
      </c>
      <c r="B674" s="60">
        <v>402009103</v>
      </c>
      <c r="C674" s="3">
        <v>86169</v>
      </c>
      <c r="D674" s="38">
        <f t="shared" si="10"/>
        <v>4.4999999999999998E-2</v>
      </c>
    </row>
    <row r="675" spans="1:4" s="62" customFormat="1" x14ac:dyDescent="0.3">
      <c r="A675" s="2" t="s">
        <v>733</v>
      </c>
      <c r="B675" s="60">
        <v>276000033</v>
      </c>
      <c r="C675" s="3">
        <v>55058</v>
      </c>
      <c r="D675" s="38">
        <f t="shared" si="10"/>
        <v>0.03</v>
      </c>
    </row>
    <row r="676" spans="1:4" s="62" customFormat="1" x14ac:dyDescent="0.3">
      <c r="A676" s="2" t="s">
        <v>734</v>
      </c>
      <c r="B676" s="60">
        <v>180008681</v>
      </c>
      <c r="C676" s="3">
        <v>59922</v>
      </c>
      <c r="D676" s="38">
        <f t="shared" si="10"/>
        <v>0.03</v>
      </c>
    </row>
    <row r="677" spans="1:4" s="62" customFormat="1" x14ac:dyDescent="0.3">
      <c r="A677" s="2" t="s">
        <v>735</v>
      </c>
      <c r="B677" s="60">
        <v>689002191</v>
      </c>
      <c r="C677" s="3">
        <v>80964</v>
      </c>
      <c r="D677" s="38">
        <f t="shared" si="10"/>
        <v>0.04</v>
      </c>
    </row>
    <row r="678" spans="1:4" s="62" customFormat="1" x14ac:dyDescent="0.3">
      <c r="A678" s="2" t="s">
        <v>736</v>
      </c>
      <c r="B678" s="60">
        <v>295002645</v>
      </c>
      <c r="C678" s="3">
        <v>68347</v>
      </c>
      <c r="D678" s="38">
        <f t="shared" si="10"/>
        <v>3.5000000000000003E-2</v>
      </c>
    </row>
    <row r="679" spans="1:4" s="62" customFormat="1" x14ac:dyDescent="0.3">
      <c r="A679" s="2" t="s">
        <v>737</v>
      </c>
      <c r="B679" s="60">
        <v>187000749</v>
      </c>
      <c r="C679" s="3">
        <v>90273</v>
      </c>
      <c r="D679" s="38">
        <f t="shared" si="10"/>
        <v>4.4999999999999998E-2</v>
      </c>
    </row>
    <row r="680" spans="1:4" s="62" customFormat="1" x14ac:dyDescent="0.3">
      <c r="A680" s="2" t="s">
        <v>738</v>
      </c>
      <c r="B680" s="60">
        <v>196004651</v>
      </c>
      <c r="C680" s="3">
        <v>79612</v>
      </c>
      <c r="D680" s="38">
        <f t="shared" si="10"/>
        <v>0.04</v>
      </c>
    </row>
    <row r="681" spans="1:4" s="62" customFormat="1" x14ac:dyDescent="0.3">
      <c r="A681" s="2" t="s">
        <v>739</v>
      </c>
      <c r="B681" s="60">
        <v>276007670</v>
      </c>
      <c r="C681" s="3">
        <v>101128</v>
      </c>
      <c r="D681" s="38">
        <f t="shared" si="10"/>
        <v>0.05</v>
      </c>
    </row>
    <row r="682" spans="1:4" s="62" customFormat="1" x14ac:dyDescent="0.3">
      <c r="A682" s="2" t="s">
        <v>740</v>
      </c>
      <c r="B682" s="60">
        <v>540002628</v>
      </c>
      <c r="C682" s="3">
        <v>117261</v>
      </c>
      <c r="D682" s="38">
        <f t="shared" si="10"/>
        <v>0.06</v>
      </c>
    </row>
    <row r="683" spans="1:4" s="62" customFormat="1" x14ac:dyDescent="0.3">
      <c r="A683" s="2" t="s">
        <v>741</v>
      </c>
      <c r="B683" s="60">
        <v>175008155</v>
      </c>
      <c r="C683" s="3">
        <v>69745</v>
      </c>
      <c r="D683" s="38">
        <f t="shared" si="10"/>
        <v>3.5000000000000003E-2</v>
      </c>
    </row>
    <row r="684" spans="1:4" s="62" customFormat="1" x14ac:dyDescent="0.3">
      <c r="A684" s="2" t="s">
        <v>742</v>
      </c>
      <c r="B684" s="60">
        <v>538004123</v>
      </c>
      <c r="C684" s="3">
        <v>84580</v>
      </c>
      <c r="D684" s="38">
        <f t="shared" si="10"/>
        <v>0.04</v>
      </c>
    </row>
    <row r="685" spans="1:4" s="62" customFormat="1" x14ac:dyDescent="0.3">
      <c r="A685" s="2" t="s">
        <v>743</v>
      </c>
      <c r="B685" s="60">
        <v>455003707</v>
      </c>
      <c r="C685" s="3">
        <v>125113</v>
      </c>
      <c r="D685" s="38">
        <f t="shared" si="10"/>
        <v>6.5000000000000002E-2</v>
      </c>
    </row>
    <row r="686" spans="1:4" s="62" customFormat="1" x14ac:dyDescent="0.3">
      <c r="A686" s="2" t="s">
        <v>744</v>
      </c>
      <c r="B686" s="60">
        <v>428006544</v>
      </c>
      <c r="C686" s="3">
        <v>70130</v>
      </c>
      <c r="D686" s="38">
        <f t="shared" si="10"/>
        <v>3.5000000000000003E-2</v>
      </c>
    </row>
    <row r="687" spans="1:4" s="62" customFormat="1" x14ac:dyDescent="0.3">
      <c r="A687" s="2" t="s">
        <v>745</v>
      </c>
      <c r="B687" s="60">
        <v>894004436</v>
      </c>
      <c r="C687" s="3">
        <v>66946</v>
      </c>
      <c r="D687" s="38">
        <f t="shared" si="10"/>
        <v>3.5000000000000003E-2</v>
      </c>
    </row>
    <row r="688" spans="1:4" s="62" customFormat="1" x14ac:dyDescent="0.3">
      <c r="A688" s="2" t="s">
        <v>746</v>
      </c>
      <c r="B688" s="60">
        <v>850003614</v>
      </c>
      <c r="C688" s="3">
        <v>52272</v>
      </c>
      <c r="D688" s="38">
        <f t="shared" si="10"/>
        <v>2.5000000000000001E-2</v>
      </c>
    </row>
    <row r="689" spans="1:4" s="62" customFormat="1" x14ac:dyDescent="0.3">
      <c r="A689" s="2" t="s">
        <v>747</v>
      </c>
      <c r="B689" s="60">
        <v>548005910</v>
      </c>
      <c r="C689" s="3">
        <v>107695</v>
      </c>
      <c r="D689" s="38">
        <f t="shared" si="10"/>
        <v>5.5E-2</v>
      </c>
    </row>
    <row r="690" spans="1:4" s="62" customFormat="1" x14ac:dyDescent="0.3">
      <c r="A690" s="2" t="s">
        <v>748</v>
      </c>
      <c r="B690" s="60">
        <v>971003702</v>
      </c>
      <c r="C690" s="3">
        <v>60730</v>
      </c>
      <c r="D690" s="38">
        <f t="shared" si="10"/>
        <v>0.03</v>
      </c>
    </row>
    <row r="691" spans="1:4" s="62" customFormat="1" x14ac:dyDescent="0.3">
      <c r="A691" s="2" t="s">
        <v>749</v>
      </c>
      <c r="B691" s="60">
        <v>693001179</v>
      </c>
      <c r="C691" s="3">
        <v>65753</v>
      </c>
      <c r="D691" s="38">
        <f t="shared" si="10"/>
        <v>3.5000000000000003E-2</v>
      </c>
    </row>
    <row r="692" spans="1:4" s="62" customFormat="1" x14ac:dyDescent="0.3">
      <c r="A692" s="2" t="s">
        <v>750</v>
      </c>
      <c r="B692" s="60">
        <v>434005332</v>
      </c>
      <c r="C692" s="3">
        <v>92000</v>
      </c>
      <c r="D692" s="38">
        <f t="shared" si="10"/>
        <v>4.4999999999999998E-2</v>
      </c>
    </row>
    <row r="693" spans="1:4" s="62" customFormat="1" x14ac:dyDescent="0.3">
      <c r="A693" s="2" t="s">
        <v>751</v>
      </c>
      <c r="B693" s="60">
        <v>569001458</v>
      </c>
      <c r="C693" s="3">
        <v>120325</v>
      </c>
      <c r="D693" s="38">
        <f t="shared" si="10"/>
        <v>0.06</v>
      </c>
    </row>
    <row r="694" spans="1:4" s="62" customFormat="1" x14ac:dyDescent="0.3">
      <c r="A694" s="2" t="s">
        <v>752</v>
      </c>
      <c r="B694" s="60">
        <v>392006767</v>
      </c>
      <c r="C694" s="3">
        <v>109251</v>
      </c>
      <c r="D694" s="38">
        <f t="shared" si="10"/>
        <v>5.5E-2</v>
      </c>
    </row>
    <row r="695" spans="1:4" s="62" customFormat="1" x14ac:dyDescent="0.3">
      <c r="A695" s="2" t="s">
        <v>753</v>
      </c>
      <c r="B695" s="60">
        <v>116002393</v>
      </c>
      <c r="C695" s="3">
        <v>98485</v>
      </c>
      <c r="D695" s="38">
        <f t="shared" si="10"/>
        <v>0.05</v>
      </c>
    </row>
    <row r="696" spans="1:4" s="62" customFormat="1" x14ac:dyDescent="0.3">
      <c r="A696" s="2" t="s">
        <v>754</v>
      </c>
      <c r="B696" s="60">
        <v>845000798</v>
      </c>
      <c r="C696" s="3">
        <v>121824</v>
      </c>
      <c r="D696" s="38">
        <f t="shared" si="10"/>
        <v>0.06</v>
      </c>
    </row>
    <row r="697" spans="1:4" s="62" customFormat="1" x14ac:dyDescent="0.3">
      <c r="A697" s="2" t="s">
        <v>755</v>
      </c>
      <c r="B697" s="60">
        <v>629009808</v>
      </c>
      <c r="C697" s="3">
        <v>87932</v>
      </c>
      <c r="D697" s="38">
        <f t="shared" si="10"/>
        <v>4.4999999999999998E-2</v>
      </c>
    </row>
    <row r="698" spans="1:4" s="62" customFormat="1" x14ac:dyDescent="0.3">
      <c r="A698" s="2" t="s">
        <v>756</v>
      </c>
      <c r="B698" s="60">
        <v>697004556</v>
      </c>
      <c r="C698" s="3">
        <v>78997</v>
      </c>
      <c r="D698" s="38">
        <f t="shared" si="10"/>
        <v>0.04</v>
      </c>
    </row>
    <row r="699" spans="1:4" s="62" customFormat="1" x14ac:dyDescent="0.3">
      <c r="A699" s="2" t="s">
        <v>757</v>
      </c>
      <c r="B699" s="60">
        <v>687007932</v>
      </c>
      <c r="C699" s="3">
        <v>45391</v>
      </c>
      <c r="D699" s="38">
        <f t="shared" si="10"/>
        <v>2.5000000000000001E-2</v>
      </c>
    </row>
    <row r="700" spans="1:4" s="62" customFormat="1" x14ac:dyDescent="0.3">
      <c r="A700" s="2" t="s">
        <v>758</v>
      </c>
      <c r="B700" s="60">
        <v>277002530</v>
      </c>
      <c r="C700" s="3">
        <v>43394</v>
      </c>
      <c r="D700" s="38">
        <f t="shared" si="10"/>
        <v>0.02</v>
      </c>
    </row>
    <row r="701" spans="1:4" s="62" customFormat="1" x14ac:dyDescent="0.3">
      <c r="A701" s="2" t="s">
        <v>759</v>
      </c>
      <c r="B701" s="60">
        <v>972003041</v>
      </c>
      <c r="C701" s="3">
        <v>107900</v>
      </c>
      <c r="D701" s="38">
        <f t="shared" si="10"/>
        <v>5.5E-2</v>
      </c>
    </row>
    <row r="702" spans="1:4" s="62" customFormat="1" x14ac:dyDescent="0.3">
      <c r="A702" s="2" t="s">
        <v>760</v>
      </c>
      <c r="B702" s="60">
        <v>912006485</v>
      </c>
      <c r="C702" s="3">
        <v>61685</v>
      </c>
      <c r="D702" s="38">
        <f t="shared" si="10"/>
        <v>0.03</v>
      </c>
    </row>
    <row r="703" spans="1:4" s="62" customFormat="1" x14ac:dyDescent="0.3">
      <c r="A703" s="2" t="s">
        <v>761</v>
      </c>
      <c r="B703" s="60">
        <v>211005392</v>
      </c>
      <c r="C703" s="3">
        <v>89144</v>
      </c>
      <c r="D703" s="38">
        <f t="shared" si="10"/>
        <v>4.4999999999999998E-2</v>
      </c>
    </row>
    <row r="704" spans="1:4" s="62" customFormat="1" x14ac:dyDescent="0.3">
      <c r="A704" s="2" t="s">
        <v>762</v>
      </c>
      <c r="B704" s="60">
        <v>170008617</v>
      </c>
      <c r="C704" s="3">
        <v>113344</v>
      </c>
      <c r="D704" s="38">
        <f t="shared" si="10"/>
        <v>5.5E-2</v>
      </c>
    </row>
    <row r="705" spans="1:4" s="62" customFormat="1" x14ac:dyDescent="0.3">
      <c r="A705" s="2" t="s">
        <v>763</v>
      </c>
      <c r="B705" s="60">
        <v>456008519</v>
      </c>
      <c r="C705" s="3">
        <v>81059</v>
      </c>
      <c r="D705" s="38">
        <f t="shared" si="10"/>
        <v>0.04</v>
      </c>
    </row>
    <row r="706" spans="1:4" s="62" customFormat="1" x14ac:dyDescent="0.3">
      <c r="A706" s="2" t="s">
        <v>764</v>
      </c>
      <c r="B706" s="60">
        <v>740008063</v>
      </c>
      <c r="C706" s="3">
        <v>85067</v>
      </c>
      <c r="D706" s="38">
        <f t="shared" si="10"/>
        <v>4.4999999999999998E-2</v>
      </c>
    </row>
    <row r="707" spans="1:4" s="62" customFormat="1" x14ac:dyDescent="0.3">
      <c r="A707" s="2" t="s">
        <v>765</v>
      </c>
      <c r="B707" s="60">
        <v>827007441</v>
      </c>
      <c r="C707" s="3">
        <v>107127</v>
      </c>
      <c r="D707" s="38">
        <f t="shared" ref="D707:D742" si="11">VLOOKUP(C707,$G$1:$H$15,2)</f>
        <v>5.5E-2</v>
      </c>
    </row>
    <row r="708" spans="1:4" s="62" customFormat="1" x14ac:dyDescent="0.3">
      <c r="A708" s="2" t="s">
        <v>766</v>
      </c>
      <c r="B708" s="60">
        <v>848006065</v>
      </c>
      <c r="C708" s="3">
        <v>99340</v>
      </c>
      <c r="D708" s="38">
        <f t="shared" si="11"/>
        <v>0.05</v>
      </c>
    </row>
    <row r="709" spans="1:4" s="62" customFormat="1" x14ac:dyDescent="0.3">
      <c r="A709" s="2" t="s">
        <v>767</v>
      </c>
      <c r="B709" s="60">
        <v>429007741</v>
      </c>
      <c r="C709" s="3">
        <v>49683</v>
      </c>
      <c r="D709" s="38">
        <f t="shared" si="11"/>
        <v>2.5000000000000001E-2</v>
      </c>
    </row>
    <row r="710" spans="1:4" s="62" customFormat="1" x14ac:dyDescent="0.3">
      <c r="A710" s="2" t="s">
        <v>768</v>
      </c>
      <c r="B710" s="60">
        <v>694004228</v>
      </c>
      <c r="C710" s="3">
        <v>71758</v>
      </c>
      <c r="D710" s="38">
        <f t="shared" si="11"/>
        <v>3.5000000000000003E-2</v>
      </c>
    </row>
    <row r="711" spans="1:4" s="62" customFormat="1" x14ac:dyDescent="0.3">
      <c r="A711" s="2" t="s">
        <v>769</v>
      </c>
      <c r="B711" s="60">
        <v>612001035</v>
      </c>
      <c r="C711" s="3">
        <v>94817</v>
      </c>
      <c r="D711" s="38">
        <f t="shared" si="11"/>
        <v>4.4999999999999998E-2</v>
      </c>
    </row>
    <row r="712" spans="1:4" s="62" customFormat="1" x14ac:dyDescent="0.3">
      <c r="A712" s="2" t="s">
        <v>770</v>
      </c>
      <c r="B712" s="60">
        <v>879004327</v>
      </c>
      <c r="C712" s="3">
        <v>95259</v>
      </c>
      <c r="D712" s="38">
        <f t="shared" si="11"/>
        <v>0.05</v>
      </c>
    </row>
    <row r="713" spans="1:4" s="62" customFormat="1" x14ac:dyDescent="0.3">
      <c r="A713" s="2" t="s">
        <v>771</v>
      </c>
      <c r="B713" s="60">
        <v>892007616</v>
      </c>
      <c r="C713" s="3">
        <v>122620</v>
      </c>
      <c r="D713" s="38">
        <f t="shared" si="11"/>
        <v>0.06</v>
      </c>
    </row>
    <row r="714" spans="1:4" s="62" customFormat="1" x14ac:dyDescent="0.3">
      <c r="A714" s="2" t="s">
        <v>772</v>
      </c>
      <c r="B714" s="60">
        <v>846002437</v>
      </c>
      <c r="C714" s="3">
        <v>84005</v>
      </c>
      <c r="D714" s="38">
        <f t="shared" si="11"/>
        <v>0.04</v>
      </c>
    </row>
    <row r="715" spans="1:4" s="62" customFormat="1" x14ac:dyDescent="0.3">
      <c r="A715" s="2" t="s">
        <v>773</v>
      </c>
      <c r="B715" s="60">
        <v>571002187</v>
      </c>
      <c r="C715" s="3">
        <v>88801</v>
      </c>
      <c r="D715" s="38">
        <f t="shared" si="11"/>
        <v>4.4999999999999998E-2</v>
      </c>
    </row>
    <row r="716" spans="1:4" s="62" customFormat="1" x14ac:dyDescent="0.3">
      <c r="A716" s="2" t="s">
        <v>774</v>
      </c>
      <c r="B716" s="60">
        <v>859001428</v>
      </c>
      <c r="C716" s="3">
        <v>74122</v>
      </c>
      <c r="D716" s="38">
        <f t="shared" si="11"/>
        <v>3.5000000000000003E-2</v>
      </c>
    </row>
    <row r="717" spans="1:4" s="62" customFormat="1" x14ac:dyDescent="0.3">
      <c r="A717" s="2" t="s">
        <v>775</v>
      </c>
      <c r="B717" s="60">
        <v>841004999</v>
      </c>
      <c r="C717" s="3">
        <v>70695</v>
      </c>
      <c r="D717" s="38">
        <f t="shared" si="11"/>
        <v>3.5000000000000003E-2</v>
      </c>
    </row>
    <row r="718" spans="1:4" s="62" customFormat="1" x14ac:dyDescent="0.3">
      <c r="A718" s="2" t="s">
        <v>776</v>
      </c>
      <c r="B718" s="60">
        <v>663000794</v>
      </c>
      <c r="C718" s="3">
        <v>68996</v>
      </c>
      <c r="D718" s="38">
        <f t="shared" si="11"/>
        <v>3.5000000000000003E-2</v>
      </c>
    </row>
    <row r="719" spans="1:4" s="62" customFormat="1" x14ac:dyDescent="0.3">
      <c r="A719" s="2" t="s">
        <v>777</v>
      </c>
      <c r="B719" s="60">
        <v>910001207</v>
      </c>
      <c r="C719" s="3">
        <v>60068</v>
      </c>
      <c r="D719" s="38">
        <f t="shared" si="11"/>
        <v>0.03</v>
      </c>
    </row>
    <row r="720" spans="1:4" s="62" customFormat="1" x14ac:dyDescent="0.3">
      <c r="A720" s="2" t="s">
        <v>778</v>
      </c>
      <c r="B720" s="60">
        <v>359005596</v>
      </c>
      <c r="C720" s="3">
        <v>107735</v>
      </c>
      <c r="D720" s="38">
        <f t="shared" si="11"/>
        <v>5.5E-2</v>
      </c>
    </row>
    <row r="721" spans="1:8" s="62" customFormat="1" x14ac:dyDescent="0.3">
      <c r="A721" s="2" t="s">
        <v>779</v>
      </c>
      <c r="B721" s="60">
        <v>133007320</v>
      </c>
      <c r="C721" s="3">
        <v>58374</v>
      </c>
      <c r="D721" s="38">
        <f t="shared" si="11"/>
        <v>0.03</v>
      </c>
    </row>
    <row r="722" spans="1:8" s="62" customFormat="1" x14ac:dyDescent="0.3">
      <c r="A722" s="2" t="s">
        <v>780</v>
      </c>
      <c r="B722" s="60">
        <v>809004130</v>
      </c>
      <c r="C722" s="3">
        <v>46272</v>
      </c>
      <c r="D722" s="38">
        <f t="shared" si="11"/>
        <v>2.5000000000000001E-2</v>
      </c>
    </row>
    <row r="723" spans="1:8" s="62" customFormat="1" x14ac:dyDescent="0.3">
      <c r="A723" s="2" t="s">
        <v>781</v>
      </c>
      <c r="B723" s="60">
        <v>419008479</v>
      </c>
      <c r="C723" s="3">
        <v>121308</v>
      </c>
      <c r="D723" s="38">
        <f t="shared" si="11"/>
        <v>0.06</v>
      </c>
    </row>
    <row r="724" spans="1:8" s="62" customFormat="1" x14ac:dyDescent="0.3">
      <c r="A724" s="2" t="s">
        <v>782</v>
      </c>
      <c r="B724" s="60">
        <v>410003795</v>
      </c>
      <c r="C724" s="3">
        <v>94823</v>
      </c>
      <c r="D724" s="38">
        <f t="shared" si="11"/>
        <v>4.4999999999999998E-2</v>
      </c>
    </row>
    <row r="725" spans="1:8" s="62" customFormat="1" x14ac:dyDescent="0.3">
      <c r="A725" s="2" t="s">
        <v>783</v>
      </c>
      <c r="B725" s="60">
        <v>801000860</v>
      </c>
      <c r="C725" s="3">
        <v>66256</v>
      </c>
      <c r="D725" s="38">
        <f t="shared" si="11"/>
        <v>3.5000000000000003E-2</v>
      </c>
    </row>
    <row r="726" spans="1:8" s="62" customFormat="1" x14ac:dyDescent="0.3">
      <c r="A726" s="2" t="s">
        <v>784</v>
      </c>
      <c r="B726" s="60">
        <v>342008179</v>
      </c>
      <c r="C726" s="3">
        <v>124666</v>
      </c>
      <c r="D726" s="38">
        <f t="shared" si="11"/>
        <v>0.06</v>
      </c>
    </row>
    <row r="727" spans="1:8" s="62" customFormat="1" x14ac:dyDescent="0.3">
      <c r="A727" s="2" t="s">
        <v>785</v>
      </c>
      <c r="B727" s="60">
        <v>503003558</v>
      </c>
      <c r="C727" s="3">
        <v>66573</v>
      </c>
      <c r="D727" s="38">
        <f t="shared" si="11"/>
        <v>3.5000000000000003E-2</v>
      </c>
    </row>
    <row r="728" spans="1:8" s="62" customFormat="1" x14ac:dyDescent="0.3">
      <c r="A728" s="2" t="s">
        <v>786</v>
      </c>
      <c r="B728" s="60">
        <v>828008767</v>
      </c>
      <c r="C728" s="3">
        <v>100635</v>
      </c>
      <c r="D728" s="38">
        <f t="shared" si="11"/>
        <v>0.05</v>
      </c>
    </row>
    <row r="729" spans="1:8" s="62" customFormat="1" x14ac:dyDescent="0.3">
      <c r="A729" s="2" t="s">
        <v>787</v>
      </c>
      <c r="B729" s="60">
        <v>831000450</v>
      </c>
      <c r="C729" s="3">
        <v>124180</v>
      </c>
      <c r="D729" s="38">
        <f t="shared" si="11"/>
        <v>0.06</v>
      </c>
    </row>
    <row r="730" spans="1:8" s="62" customFormat="1" x14ac:dyDescent="0.3">
      <c r="A730" s="2" t="s">
        <v>788</v>
      </c>
      <c r="B730" s="60">
        <v>902000591</v>
      </c>
      <c r="C730" s="3">
        <v>79440</v>
      </c>
      <c r="D730" s="38">
        <f t="shared" si="11"/>
        <v>0.04</v>
      </c>
    </row>
    <row r="731" spans="1:8" s="62" customFormat="1" x14ac:dyDescent="0.3">
      <c r="A731" s="2" t="s">
        <v>789</v>
      </c>
      <c r="B731" s="60">
        <v>801002488</v>
      </c>
      <c r="C731" s="3">
        <v>125922</v>
      </c>
      <c r="D731" s="38">
        <f t="shared" si="11"/>
        <v>6.5000000000000002E-2</v>
      </c>
    </row>
    <row r="732" spans="1:8" s="62" customFormat="1" x14ac:dyDescent="0.3">
      <c r="A732" s="2" t="s">
        <v>790</v>
      </c>
      <c r="B732" s="60">
        <v>855000539</v>
      </c>
      <c r="C732" s="3">
        <v>86894</v>
      </c>
      <c r="D732" s="38">
        <f t="shared" si="11"/>
        <v>4.4999999999999998E-2</v>
      </c>
    </row>
    <row r="733" spans="1:8" s="62" customFormat="1" x14ac:dyDescent="0.3">
      <c r="A733" s="2" t="s">
        <v>791</v>
      </c>
      <c r="B733" s="60">
        <v>895002504</v>
      </c>
      <c r="C733" s="3">
        <v>104593</v>
      </c>
      <c r="D733" s="38">
        <f t="shared" si="11"/>
        <v>0.05</v>
      </c>
    </row>
    <row r="734" spans="1:8" s="62" customFormat="1" x14ac:dyDescent="0.3">
      <c r="A734" s="2" t="s">
        <v>793</v>
      </c>
      <c r="B734" s="60">
        <v>847000292</v>
      </c>
      <c r="C734" s="3">
        <v>88072</v>
      </c>
      <c r="D734" s="38">
        <f t="shared" si="11"/>
        <v>4.4999999999999998E-2</v>
      </c>
    </row>
    <row r="735" spans="1:8" s="62" customFormat="1" x14ac:dyDescent="0.3">
      <c r="A735" s="2" t="s">
        <v>794</v>
      </c>
      <c r="B735" s="60">
        <v>954008527</v>
      </c>
      <c r="C735" s="3">
        <v>66922</v>
      </c>
      <c r="D735" s="38">
        <f t="shared" si="11"/>
        <v>3.5000000000000003E-2</v>
      </c>
    </row>
    <row r="736" spans="1:8" s="62" customFormat="1" x14ac:dyDescent="0.3">
      <c r="A736" s="2" t="s">
        <v>795</v>
      </c>
      <c r="B736" s="60">
        <v>788006335</v>
      </c>
      <c r="C736" s="3">
        <v>119199</v>
      </c>
      <c r="D736" s="38">
        <f t="shared" si="11"/>
        <v>0.06</v>
      </c>
      <c r="G736" s="2"/>
      <c r="H736" s="2"/>
    </row>
    <row r="737" spans="1:4" x14ac:dyDescent="0.3">
      <c r="A737" s="2" t="s">
        <v>796</v>
      </c>
      <c r="B737" s="60">
        <v>282001078</v>
      </c>
      <c r="C737" s="3">
        <v>61387</v>
      </c>
      <c r="D737" s="38">
        <f t="shared" si="11"/>
        <v>0.03</v>
      </c>
    </row>
    <row r="738" spans="1:4" x14ac:dyDescent="0.3">
      <c r="A738" s="2" t="s">
        <v>797</v>
      </c>
      <c r="B738" s="60">
        <v>714000417</v>
      </c>
      <c r="C738" s="3">
        <v>126954</v>
      </c>
      <c r="D738" s="38">
        <f t="shared" si="11"/>
        <v>6.5000000000000002E-2</v>
      </c>
    </row>
    <row r="739" spans="1:4" x14ac:dyDescent="0.3">
      <c r="A739" s="2" t="s">
        <v>799</v>
      </c>
      <c r="B739" s="60">
        <v>450001599</v>
      </c>
      <c r="C739" s="3">
        <v>54080</v>
      </c>
      <c r="D739" s="38">
        <f t="shared" si="11"/>
        <v>2.5000000000000001E-2</v>
      </c>
    </row>
    <row r="740" spans="1:4" x14ac:dyDescent="0.3">
      <c r="A740" s="2" t="s">
        <v>800</v>
      </c>
      <c r="B740" s="60">
        <v>953001490</v>
      </c>
      <c r="C740" s="3">
        <v>122888</v>
      </c>
      <c r="D740" s="38">
        <f t="shared" si="11"/>
        <v>0.06</v>
      </c>
    </row>
    <row r="741" spans="1:4" x14ac:dyDescent="0.3">
      <c r="A741" s="2" t="s">
        <v>801</v>
      </c>
      <c r="B741" s="60">
        <v>398001038</v>
      </c>
      <c r="C741" s="3">
        <v>110404</v>
      </c>
      <c r="D741" s="38">
        <f t="shared" si="11"/>
        <v>5.5E-2</v>
      </c>
    </row>
    <row r="742" spans="1:4" x14ac:dyDescent="0.3">
      <c r="A742" s="2" t="s">
        <v>802</v>
      </c>
      <c r="B742" s="60">
        <v>881001106</v>
      </c>
      <c r="C742" s="3">
        <v>90253</v>
      </c>
      <c r="D742" s="38">
        <f t="shared" si="11"/>
        <v>4.4999999999999998E-2</v>
      </c>
    </row>
  </sheetData>
  <pageMargins left="0.75" right="0.75" top="1" bottom="1" header="0.5" footer="0.5"/>
  <pageSetup orientation="portrait"/>
  <headerFooter alignWithMargins="0">
    <oddHeader>&amp;L&amp;"Calibri,Regular"&amp;K000000&amp;G&amp;C&amp;"Calibri,Regular"&amp;K000000Employee Data and Sales Stats&amp;R&amp;"Calibri,Regular"&amp;K000000&amp;G</oddHeader>
  </headerFooter>
  <legacyDrawingHF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F47"/>
  <sheetViews>
    <sheetView zoomScale="175" zoomScaleNormal="175" zoomScalePageLayoutView="145" workbookViewId="0">
      <selection activeCell="G2" sqref="G2"/>
    </sheetView>
  </sheetViews>
  <sheetFormatPr baseColWidth="10" defaultColWidth="9.109375" defaultRowHeight="14.4" x14ac:dyDescent="0.3"/>
  <cols>
    <col min="1" max="1" width="10.44140625" style="2" bestFit="1" customWidth="1"/>
    <col min="2" max="2" width="3" style="2" bestFit="1" customWidth="1"/>
    <col min="3" max="3" width="3.109375" style="2" customWidth="1"/>
    <col min="4" max="4" width="18.6640625" style="2" bestFit="1" customWidth="1"/>
    <col min="5" max="5" width="11.109375" style="2" bestFit="1" customWidth="1"/>
    <col min="6" max="6" width="15.5546875" style="2" bestFit="1" customWidth="1"/>
    <col min="7" max="16384" width="9.109375" style="2"/>
  </cols>
  <sheetData>
    <row r="1" spans="1:6" x14ac:dyDescent="0.3">
      <c r="A1" s="121" t="s">
        <v>806</v>
      </c>
      <c r="B1" s="122"/>
      <c r="C1" s="16"/>
      <c r="D1" s="77" t="s">
        <v>8</v>
      </c>
      <c r="E1" s="77" t="s">
        <v>807</v>
      </c>
      <c r="F1" s="77" t="s">
        <v>808</v>
      </c>
    </row>
    <row r="2" spans="1:6" x14ac:dyDescent="0.3">
      <c r="A2" s="26" t="s">
        <v>809</v>
      </c>
      <c r="B2" s="27">
        <v>99</v>
      </c>
      <c r="D2" s="28" t="s">
        <v>810</v>
      </c>
      <c r="E2" s="2" t="s">
        <v>811</v>
      </c>
      <c r="F2" s="2">
        <f>VLOOKUP(E2,A:B,2,)</f>
        <v>71</v>
      </c>
    </row>
    <row r="3" spans="1:6" x14ac:dyDescent="0.3">
      <c r="A3" s="26" t="s">
        <v>812</v>
      </c>
      <c r="B3" s="27">
        <v>92</v>
      </c>
      <c r="D3" s="28" t="s">
        <v>813</v>
      </c>
      <c r="E3" s="2" t="s">
        <v>814</v>
      </c>
      <c r="F3" s="2">
        <f t="shared" ref="F3:F47" si="0">VLOOKUP(E3,A:B,2,)</f>
        <v>78</v>
      </c>
    </row>
    <row r="4" spans="1:6" x14ac:dyDescent="0.3">
      <c r="A4" s="26" t="s">
        <v>815</v>
      </c>
      <c r="B4" s="27">
        <v>85</v>
      </c>
      <c r="D4" s="28" t="s">
        <v>816</v>
      </c>
      <c r="E4" s="2" t="s">
        <v>814</v>
      </c>
      <c r="F4" s="2">
        <f t="shared" si="0"/>
        <v>78</v>
      </c>
    </row>
    <row r="5" spans="1:6" x14ac:dyDescent="0.3">
      <c r="A5" s="26" t="s">
        <v>814</v>
      </c>
      <c r="B5" s="27">
        <v>78</v>
      </c>
      <c r="D5" s="28" t="s">
        <v>817</v>
      </c>
      <c r="E5" s="2" t="s">
        <v>815</v>
      </c>
      <c r="F5" s="2">
        <f t="shared" si="0"/>
        <v>85</v>
      </c>
    </row>
    <row r="6" spans="1:6" x14ac:dyDescent="0.3">
      <c r="A6" s="26" t="s">
        <v>811</v>
      </c>
      <c r="B6" s="27">
        <v>71</v>
      </c>
      <c r="D6" s="28" t="s">
        <v>818</v>
      </c>
      <c r="E6" s="2" t="s">
        <v>819</v>
      </c>
      <c r="F6" s="2">
        <f t="shared" si="0"/>
        <v>65</v>
      </c>
    </row>
    <row r="7" spans="1:6" x14ac:dyDescent="0.3">
      <c r="A7" s="26" t="s">
        <v>819</v>
      </c>
      <c r="B7" s="27">
        <v>65</v>
      </c>
      <c r="D7" s="28" t="s">
        <v>820</v>
      </c>
      <c r="E7" s="2" t="s">
        <v>814</v>
      </c>
      <c r="F7" s="2">
        <f t="shared" si="0"/>
        <v>78</v>
      </c>
    </row>
    <row r="8" spans="1:6" ht="15" thickBot="1" x14ac:dyDescent="0.35">
      <c r="A8" s="29" t="s">
        <v>821</v>
      </c>
      <c r="B8" s="30">
        <v>50</v>
      </c>
      <c r="D8" s="28" t="s">
        <v>822</v>
      </c>
      <c r="E8" s="2" t="s">
        <v>812</v>
      </c>
      <c r="F8" s="2">
        <f t="shared" si="0"/>
        <v>92</v>
      </c>
    </row>
    <row r="9" spans="1:6" x14ac:dyDescent="0.3">
      <c r="D9" s="28" t="s">
        <v>1033</v>
      </c>
      <c r="E9" s="2" t="s">
        <v>819</v>
      </c>
      <c r="F9" s="2">
        <f t="shared" si="0"/>
        <v>65</v>
      </c>
    </row>
    <row r="10" spans="1:6" x14ac:dyDescent="0.3">
      <c r="D10" s="28" t="s">
        <v>823</v>
      </c>
      <c r="E10" s="2" t="s">
        <v>812</v>
      </c>
      <c r="F10" s="2">
        <f t="shared" si="0"/>
        <v>92</v>
      </c>
    </row>
    <row r="11" spans="1:6" x14ac:dyDescent="0.3">
      <c r="D11" s="28" t="s">
        <v>824</v>
      </c>
      <c r="E11" s="2" t="s">
        <v>812</v>
      </c>
      <c r="F11" s="2">
        <f t="shared" si="0"/>
        <v>92</v>
      </c>
    </row>
    <row r="12" spans="1:6" x14ac:dyDescent="0.3">
      <c r="D12" s="28" t="s">
        <v>825</v>
      </c>
      <c r="E12" s="2" t="s">
        <v>809</v>
      </c>
      <c r="F12" s="2">
        <f t="shared" si="0"/>
        <v>99</v>
      </c>
    </row>
    <row r="13" spans="1:6" x14ac:dyDescent="0.3">
      <c r="D13" s="28" t="s">
        <v>826</v>
      </c>
      <c r="E13" s="2" t="s">
        <v>819</v>
      </c>
      <c r="F13" s="2">
        <f t="shared" si="0"/>
        <v>65</v>
      </c>
    </row>
    <row r="14" spans="1:6" x14ac:dyDescent="0.3">
      <c r="D14" s="2" t="s">
        <v>203</v>
      </c>
      <c r="E14" s="2" t="s">
        <v>814</v>
      </c>
      <c r="F14" s="2">
        <f t="shared" si="0"/>
        <v>78</v>
      </c>
    </row>
    <row r="15" spans="1:6" x14ac:dyDescent="0.3">
      <c r="D15" s="2" t="s">
        <v>204</v>
      </c>
      <c r="E15" s="2" t="s">
        <v>815</v>
      </c>
      <c r="F15" s="2">
        <f t="shared" si="0"/>
        <v>85</v>
      </c>
    </row>
    <row r="16" spans="1:6" x14ac:dyDescent="0.3">
      <c r="D16" s="2" t="s">
        <v>1034</v>
      </c>
      <c r="E16" s="2" t="s">
        <v>811</v>
      </c>
      <c r="F16" s="2">
        <f t="shared" si="0"/>
        <v>71</v>
      </c>
    </row>
    <row r="17" spans="4:6" x14ac:dyDescent="0.3">
      <c r="D17" s="2" t="s">
        <v>206</v>
      </c>
      <c r="E17" s="2" t="s">
        <v>809</v>
      </c>
      <c r="F17" s="2">
        <f t="shared" si="0"/>
        <v>99</v>
      </c>
    </row>
    <row r="18" spans="4:6" x14ac:dyDescent="0.3">
      <c r="D18" s="2" t="s">
        <v>207</v>
      </c>
      <c r="E18" s="2" t="s">
        <v>821</v>
      </c>
      <c r="F18" s="2">
        <f t="shared" si="0"/>
        <v>50</v>
      </c>
    </row>
    <row r="19" spans="4:6" x14ac:dyDescent="0.3">
      <c r="D19" s="2" t="s">
        <v>208</v>
      </c>
      <c r="E19" s="2" t="s">
        <v>815</v>
      </c>
      <c r="F19" s="2">
        <f t="shared" si="0"/>
        <v>85</v>
      </c>
    </row>
    <row r="20" spans="4:6" x14ac:dyDescent="0.3">
      <c r="D20" s="2" t="s">
        <v>209</v>
      </c>
      <c r="E20" s="2" t="s">
        <v>809</v>
      </c>
      <c r="F20" s="2">
        <f t="shared" si="0"/>
        <v>99</v>
      </c>
    </row>
    <row r="21" spans="4:6" x14ac:dyDescent="0.3">
      <c r="D21" s="2" t="s">
        <v>210</v>
      </c>
      <c r="E21" s="2" t="s">
        <v>811</v>
      </c>
      <c r="F21" s="2">
        <f t="shared" si="0"/>
        <v>71</v>
      </c>
    </row>
    <row r="22" spans="4:6" x14ac:dyDescent="0.3">
      <c r="D22" s="2" t="s">
        <v>211</v>
      </c>
      <c r="E22" s="2" t="s">
        <v>819</v>
      </c>
      <c r="F22" s="2">
        <f t="shared" si="0"/>
        <v>65</v>
      </c>
    </row>
    <row r="23" spans="4:6" x14ac:dyDescent="0.3">
      <c r="D23" s="2" t="s">
        <v>212</v>
      </c>
      <c r="E23" s="2" t="s">
        <v>821</v>
      </c>
      <c r="F23" s="2">
        <f t="shared" si="0"/>
        <v>50</v>
      </c>
    </row>
    <row r="24" spans="4:6" x14ac:dyDescent="0.3">
      <c r="D24" s="2" t="s">
        <v>213</v>
      </c>
      <c r="E24" s="2" t="s">
        <v>815</v>
      </c>
      <c r="F24" s="2">
        <f t="shared" si="0"/>
        <v>85</v>
      </c>
    </row>
    <row r="25" spans="4:6" x14ac:dyDescent="0.3">
      <c r="D25" s="2" t="s">
        <v>214</v>
      </c>
      <c r="E25" s="2" t="s">
        <v>812</v>
      </c>
      <c r="F25" s="2">
        <f t="shared" si="0"/>
        <v>92</v>
      </c>
    </row>
    <row r="26" spans="4:6" x14ac:dyDescent="0.3">
      <c r="D26" s="2" t="s">
        <v>215</v>
      </c>
      <c r="E26" s="2" t="s">
        <v>814</v>
      </c>
      <c r="F26" s="2">
        <f t="shared" si="0"/>
        <v>78</v>
      </c>
    </row>
    <row r="27" spans="4:6" x14ac:dyDescent="0.3">
      <c r="D27" s="2" t="s">
        <v>216</v>
      </c>
      <c r="E27" s="2" t="s">
        <v>814</v>
      </c>
      <c r="F27" s="2">
        <f t="shared" si="0"/>
        <v>78</v>
      </c>
    </row>
    <row r="28" spans="4:6" x14ac:dyDescent="0.3">
      <c r="D28" s="2" t="s">
        <v>217</v>
      </c>
      <c r="E28" s="2" t="s">
        <v>811</v>
      </c>
      <c r="F28" s="2">
        <f t="shared" si="0"/>
        <v>71</v>
      </c>
    </row>
    <row r="29" spans="4:6" x14ac:dyDescent="0.3">
      <c r="D29" s="2" t="s">
        <v>218</v>
      </c>
      <c r="E29" s="2" t="s">
        <v>821</v>
      </c>
      <c r="F29" s="2">
        <f t="shared" si="0"/>
        <v>50</v>
      </c>
    </row>
    <row r="30" spans="4:6" x14ac:dyDescent="0.3">
      <c r="D30" s="2" t="s">
        <v>219</v>
      </c>
      <c r="E30" s="2" t="s">
        <v>821</v>
      </c>
      <c r="F30" s="2">
        <f t="shared" si="0"/>
        <v>50</v>
      </c>
    </row>
    <row r="31" spans="4:6" x14ac:dyDescent="0.3">
      <c r="D31" s="2" t="s">
        <v>220</v>
      </c>
      <c r="E31" s="2" t="s">
        <v>814</v>
      </c>
      <c r="F31" s="2">
        <f t="shared" si="0"/>
        <v>78</v>
      </c>
    </row>
    <row r="32" spans="4:6" x14ac:dyDescent="0.3">
      <c r="D32" s="2" t="s">
        <v>221</v>
      </c>
      <c r="E32" s="2" t="s">
        <v>812</v>
      </c>
      <c r="F32" s="2">
        <f t="shared" si="0"/>
        <v>92</v>
      </c>
    </row>
    <row r="33" spans="4:6" x14ac:dyDescent="0.3">
      <c r="D33" s="2" t="s">
        <v>222</v>
      </c>
      <c r="E33" s="2" t="s">
        <v>809</v>
      </c>
      <c r="F33" s="2">
        <f t="shared" si="0"/>
        <v>99</v>
      </c>
    </row>
    <row r="34" spans="4:6" x14ac:dyDescent="0.3">
      <c r="D34" s="2" t="s">
        <v>223</v>
      </c>
      <c r="E34" s="2" t="s">
        <v>812</v>
      </c>
      <c r="F34" s="2">
        <f t="shared" si="0"/>
        <v>92</v>
      </c>
    </row>
    <row r="35" spans="4:6" x14ac:dyDescent="0.3">
      <c r="D35" s="2" t="s">
        <v>224</v>
      </c>
      <c r="E35" s="2" t="s">
        <v>812</v>
      </c>
      <c r="F35" s="2">
        <f t="shared" si="0"/>
        <v>92</v>
      </c>
    </row>
    <row r="36" spans="4:6" x14ac:dyDescent="0.3">
      <c r="D36" s="2" t="s">
        <v>226</v>
      </c>
      <c r="E36" s="2" t="s">
        <v>815</v>
      </c>
      <c r="F36" s="2">
        <f t="shared" si="0"/>
        <v>85</v>
      </c>
    </row>
    <row r="37" spans="4:6" x14ac:dyDescent="0.3">
      <c r="D37" s="2" t="s">
        <v>227</v>
      </c>
      <c r="E37" s="2" t="s">
        <v>815</v>
      </c>
      <c r="F37" s="2">
        <f t="shared" si="0"/>
        <v>85</v>
      </c>
    </row>
    <row r="38" spans="4:6" x14ac:dyDescent="0.3">
      <c r="D38" s="2" t="s">
        <v>228</v>
      </c>
      <c r="E38" s="2" t="s">
        <v>811</v>
      </c>
      <c r="F38" s="2">
        <f t="shared" si="0"/>
        <v>71</v>
      </c>
    </row>
    <row r="39" spans="4:6" x14ac:dyDescent="0.3">
      <c r="D39" s="2" t="s">
        <v>229</v>
      </c>
      <c r="E39" s="2" t="s">
        <v>811</v>
      </c>
      <c r="F39" s="2">
        <f t="shared" si="0"/>
        <v>71</v>
      </c>
    </row>
    <row r="40" spans="4:6" x14ac:dyDescent="0.3">
      <c r="D40" s="2" t="s">
        <v>230</v>
      </c>
      <c r="E40" s="2" t="s">
        <v>815</v>
      </c>
      <c r="F40" s="2">
        <f t="shared" si="0"/>
        <v>85</v>
      </c>
    </row>
    <row r="41" spans="4:6" x14ac:dyDescent="0.3">
      <c r="D41" s="2" t="s">
        <v>231</v>
      </c>
      <c r="E41" s="2" t="s">
        <v>814</v>
      </c>
      <c r="F41" s="2">
        <f t="shared" si="0"/>
        <v>78</v>
      </c>
    </row>
    <row r="42" spans="4:6" x14ac:dyDescent="0.3">
      <c r="D42" s="2" t="s">
        <v>232</v>
      </c>
      <c r="E42" s="2" t="s">
        <v>821</v>
      </c>
      <c r="F42" s="2">
        <f t="shared" si="0"/>
        <v>50</v>
      </c>
    </row>
    <row r="43" spans="4:6" x14ac:dyDescent="0.3">
      <c r="D43" s="2" t="s">
        <v>233</v>
      </c>
      <c r="E43" s="2" t="s">
        <v>821</v>
      </c>
      <c r="F43" s="2">
        <f t="shared" si="0"/>
        <v>50</v>
      </c>
    </row>
    <row r="44" spans="4:6" x14ac:dyDescent="0.3">
      <c r="D44" s="2" t="s">
        <v>235</v>
      </c>
      <c r="E44" s="2" t="s">
        <v>812</v>
      </c>
      <c r="F44" s="2">
        <f t="shared" si="0"/>
        <v>92</v>
      </c>
    </row>
    <row r="45" spans="4:6" x14ac:dyDescent="0.3">
      <c r="D45" s="2" t="s">
        <v>236</v>
      </c>
      <c r="E45" s="2" t="s">
        <v>819</v>
      </c>
      <c r="F45" s="2">
        <f t="shared" si="0"/>
        <v>65</v>
      </c>
    </row>
    <row r="46" spans="4:6" x14ac:dyDescent="0.3">
      <c r="D46" s="2" t="s">
        <v>238</v>
      </c>
      <c r="E46" s="2" t="s">
        <v>814</v>
      </c>
      <c r="F46" s="2">
        <f t="shared" si="0"/>
        <v>78</v>
      </c>
    </row>
    <row r="47" spans="4:6" x14ac:dyDescent="0.3">
      <c r="D47" s="2" t="s">
        <v>239</v>
      </c>
      <c r="E47" s="2" t="s">
        <v>809</v>
      </c>
      <c r="F47" s="2">
        <f t="shared" si="0"/>
        <v>99</v>
      </c>
    </row>
  </sheetData>
  <mergeCells count="1">
    <mergeCell ref="A1:B1"/>
  </mergeCell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U742"/>
  <sheetViews>
    <sheetView topLeftCell="D1" zoomScale="145" zoomScaleNormal="145" zoomScalePageLayoutView="145" workbookViewId="0">
      <selection activeCell="G2" sqref="G2"/>
    </sheetView>
  </sheetViews>
  <sheetFormatPr baseColWidth="10" defaultColWidth="9.109375" defaultRowHeight="14.4" x14ac:dyDescent="0.3"/>
  <cols>
    <col min="1" max="1" width="7.5546875" style="2" bestFit="1" customWidth="1"/>
    <col min="2" max="2" width="5.88671875" style="2" bestFit="1" customWidth="1"/>
    <col min="3" max="3" width="10.88671875" style="2" customWidth="1"/>
    <col min="4" max="4" width="9.5546875" style="19" bestFit="1" customWidth="1"/>
    <col min="5" max="5" width="4.109375" style="9" bestFit="1" customWidth="1"/>
    <col min="6" max="6" width="12.88671875" style="2" customWidth="1"/>
    <col min="7" max="7" width="39.44140625" style="38" customWidth="1"/>
    <col min="8" max="9" width="2.109375" style="2" customWidth="1"/>
    <col min="10" max="10" width="12" style="2" customWidth="1"/>
    <col min="11" max="11" width="6.44140625" style="2" bestFit="1" customWidth="1"/>
    <col min="12" max="12" width="1.109375" style="2" customWidth="1"/>
    <col min="13" max="13" width="6.44140625" style="2" bestFit="1" customWidth="1"/>
    <col min="14" max="15" width="5.109375" style="2" bestFit="1" customWidth="1"/>
    <col min="16" max="21" width="4.88671875" style="2" bestFit="1" customWidth="1"/>
    <col min="22" max="16384" width="9.109375" style="2"/>
  </cols>
  <sheetData>
    <row r="1" spans="1:21" ht="15.75" customHeight="1" x14ac:dyDescent="0.3">
      <c r="A1" s="42" t="s">
        <v>827</v>
      </c>
      <c r="B1" s="42" t="s">
        <v>828</v>
      </c>
      <c r="C1" s="42" t="s">
        <v>829</v>
      </c>
      <c r="D1" s="43" t="s">
        <v>830</v>
      </c>
      <c r="E1" s="44" t="s">
        <v>9</v>
      </c>
      <c r="F1" s="45" t="s">
        <v>831</v>
      </c>
      <c r="G1" s="46" t="s">
        <v>832</v>
      </c>
      <c r="H1" s="47"/>
      <c r="I1" s="47"/>
      <c r="J1" s="36" t="s">
        <v>831</v>
      </c>
      <c r="K1" s="48" t="s">
        <v>833</v>
      </c>
      <c r="N1" s="123" t="s">
        <v>834</v>
      </c>
      <c r="O1" s="124"/>
      <c r="P1" s="124"/>
      <c r="Q1" s="124"/>
      <c r="R1" s="124"/>
      <c r="S1" s="124"/>
      <c r="T1" s="124"/>
      <c r="U1" s="125"/>
    </row>
    <row r="2" spans="1:21" x14ac:dyDescent="0.3">
      <c r="A2" s="2" t="s">
        <v>926</v>
      </c>
      <c r="B2" s="2">
        <v>30</v>
      </c>
      <c r="C2" s="19">
        <v>21.01</v>
      </c>
      <c r="D2" s="19">
        <f>C2*80</f>
        <v>1680.8000000000002</v>
      </c>
      <c r="E2" s="24">
        <v>3</v>
      </c>
      <c r="F2" s="2" t="s">
        <v>835</v>
      </c>
      <c r="G2" s="38" cm="1">
        <f t="array" ref="G2">VLOOKUP(VLOOKUP(F2,J:K,2,0),$M$2:$U$9,E2+2,0)</f>
        <v>5.0000000000000001E-3</v>
      </c>
      <c r="H2" s="5"/>
      <c r="I2" s="5"/>
      <c r="J2" s="37" t="s">
        <v>836</v>
      </c>
      <c r="K2" s="37" t="s">
        <v>837</v>
      </c>
      <c r="M2" s="33" t="s">
        <v>833</v>
      </c>
      <c r="N2" s="34">
        <v>0</v>
      </c>
      <c r="O2" s="34">
        <v>1</v>
      </c>
      <c r="P2" s="34">
        <v>2</v>
      </c>
      <c r="Q2" s="34">
        <v>3</v>
      </c>
      <c r="R2" s="34">
        <v>4</v>
      </c>
      <c r="S2" s="34">
        <v>5</v>
      </c>
      <c r="T2" s="34">
        <v>6</v>
      </c>
      <c r="U2" s="34">
        <v>7</v>
      </c>
    </row>
    <row r="3" spans="1:21" x14ac:dyDescent="0.3">
      <c r="A3" s="2" t="s">
        <v>931</v>
      </c>
      <c r="B3" s="2">
        <v>44</v>
      </c>
      <c r="C3" s="19">
        <v>34.32</v>
      </c>
      <c r="D3" s="19">
        <f t="shared" ref="D3:D66" si="0">C3*80</f>
        <v>2745.6</v>
      </c>
      <c r="E3" s="24">
        <v>4</v>
      </c>
      <c r="F3" s="2" t="s">
        <v>838</v>
      </c>
      <c r="G3" s="38" cm="1">
        <f t="array" ref="G3">VLOOKUP(VLOOKUP(F3,J:K,2,0),$M$2:$U$9,E3+2,0)</f>
        <v>6.0000000000000001E-3</v>
      </c>
      <c r="H3" s="5"/>
      <c r="I3" s="5"/>
      <c r="J3" s="37" t="s">
        <v>839</v>
      </c>
      <c r="K3" s="37" t="s">
        <v>840</v>
      </c>
      <c r="M3" s="34" t="s">
        <v>837</v>
      </c>
      <c r="N3" s="35">
        <v>9.75E-3</v>
      </c>
      <c r="O3" s="35">
        <v>8.0000000000000002E-3</v>
      </c>
      <c r="P3" s="35">
        <v>6.0000000000000001E-3</v>
      </c>
      <c r="Q3" s="35">
        <v>5.0000000000000001E-3</v>
      </c>
      <c r="R3" s="35">
        <v>4.0000000000000001E-3</v>
      </c>
      <c r="S3" s="35">
        <v>3.0000000000000001E-3</v>
      </c>
      <c r="T3" s="35">
        <v>2E-3</v>
      </c>
      <c r="U3" s="35">
        <v>2E-3</v>
      </c>
    </row>
    <row r="4" spans="1:21" x14ac:dyDescent="0.3">
      <c r="A4" s="2" t="s">
        <v>978</v>
      </c>
      <c r="B4" s="2">
        <v>34</v>
      </c>
      <c r="C4" s="19">
        <v>22.81</v>
      </c>
      <c r="D4" s="19">
        <f>C4*80</f>
        <v>1824.8</v>
      </c>
      <c r="E4" s="24">
        <v>4</v>
      </c>
      <c r="F4" s="2" t="s">
        <v>859</v>
      </c>
      <c r="G4" s="38" cm="1">
        <f t="array" ref="G4">VLOOKUP(VLOOKUP(F4,J:K,2,0),$M$2:$U$9,E4+2,0)</f>
        <v>6.0000000000000001E-3</v>
      </c>
      <c r="H4" s="5"/>
      <c r="I4" s="5"/>
      <c r="J4" s="37" t="s">
        <v>842</v>
      </c>
      <c r="K4" s="37" t="s">
        <v>843</v>
      </c>
      <c r="M4" s="34" t="s">
        <v>840</v>
      </c>
      <c r="N4" s="35">
        <v>1.3500000000000002E-2</v>
      </c>
      <c r="O4" s="35">
        <v>1.0999999999999999E-2</v>
      </c>
      <c r="P4" s="35">
        <v>9.0000000000000011E-3</v>
      </c>
      <c r="Q4" s="35">
        <v>7.0000000000000001E-3</v>
      </c>
      <c r="R4" s="35">
        <v>6.0000000000000001E-3</v>
      </c>
      <c r="S4" s="35">
        <v>5.0000000000000001E-3</v>
      </c>
      <c r="T4" s="35">
        <v>4.0000000000000001E-3</v>
      </c>
      <c r="U4" s="35">
        <v>3.0000000000000001E-3</v>
      </c>
    </row>
    <row r="5" spans="1:21" x14ac:dyDescent="0.3">
      <c r="A5" s="2" t="s">
        <v>938</v>
      </c>
      <c r="B5" s="2">
        <v>31</v>
      </c>
      <c r="C5" s="19">
        <v>39.04</v>
      </c>
      <c r="D5" s="19">
        <f t="shared" si="0"/>
        <v>3123.2</v>
      </c>
      <c r="E5" s="24">
        <v>0</v>
      </c>
      <c r="F5" s="2" t="s">
        <v>841</v>
      </c>
      <c r="G5" s="38" cm="1">
        <f t="array" ref="G5">VLOOKUP(VLOOKUP(F5,J:K,2,0),$M$2:$U$9,E5+2,0)</f>
        <v>1.0800000000000001E-2</v>
      </c>
      <c r="H5" s="5"/>
      <c r="I5" s="5"/>
      <c r="J5" s="37" t="s">
        <v>845</v>
      </c>
      <c r="K5" s="37" t="s">
        <v>837</v>
      </c>
      <c r="M5" s="34" t="s">
        <v>843</v>
      </c>
      <c r="N5" s="35">
        <v>1.0499999999999999E-2</v>
      </c>
      <c r="O5" s="35">
        <v>8.0000000000000002E-3</v>
      </c>
      <c r="P5" s="35">
        <v>6.0000000000000001E-3</v>
      </c>
      <c r="Q5" s="35">
        <v>5.0000000000000001E-3</v>
      </c>
      <c r="R5" s="35">
        <v>4.0000000000000001E-3</v>
      </c>
      <c r="S5" s="35">
        <v>3.0000000000000001E-3</v>
      </c>
      <c r="T5" s="35">
        <v>2E-3</v>
      </c>
      <c r="U5" s="35">
        <v>2E-3</v>
      </c>
    </row>
    <row r="6" spans="1:21" x14ac:dyDescent="0.3">
      <c r="A6" s="2" t="s">
        <v>943</v>
      </c>
      <c r="B6" s="2">
        <v>35</v>
      </c>
      <c r="C6" s="19">
        <v>18.89</v>
      </c>
      <c r="D6" s="19">
        <f t="shared" si="0"/>
        <v>1511.2</v>
      </c>
      <c r="E6" s="24">
        <v>4</v>
      </c>
      <c r="F6" s="2" t="s">
        <v>844</v>
      </c>
      <c r="G6" s="38" cm="1">
        <f t="array" ref="G6">VLOOKUP(VLOOKUP(F6,J:K,2,0),$M$2:$U$9,E6+2,0)</f>
        <v>6.0000000000000001E-3</v>
      </c>
      <c r="H6" s="5"/>
      <c r="I6" s="5"/>
      <c r="J6" s="37" t="s">
        <v>847</v>
      </c>
      <c r="K6" s="37" t="s">
        <v>840</v>
      </c>
      <c r="M6" s="34" t="s">
        <v>848</v>
      </c>
      <c r="N6" s="35">
        <v>9.0000000000000011E-3</v>
      </c>
      <c r="O6" s="35">
        <v>7.0000000000000001E-3</v>
      </c>
      <c r="P6" s="35">
        <v>6.0000000000000001E-3</v>
      </c>
      <c r="Q6" s="35">
        <v>5.0000000000000001E-3</v>
      </c>
      <c r="R6" s="35">
        <v>4.0000000000000001E-3</v>
      </c>
      <c r="S6" s="35">
        <v>3.0000000000000001E-3</v>
      </c>
      <c r="T6" s="35">
        <v>2E-3</v>
      </c>
      <c r="U6" s="35">
        <v>2E-3</v>
      </c>
    </row>
    <row r="7" spans="1:21" x14ac:dyDescent="0.3">
      <c r="A7" s="2" t="s">
        <v>948</v>
      </c>
      <c r="B7" s="2">
        <v>39</v>
      </c>
      <c r="C7" s="19">
        <v>26.01</v>
      </c>
      <c r="D7" s="19">
        <f t="shared" si="0"/>
        <v>2080.8000000000002</v>
      </c>
      <c r="E7" s="24">
        <v>4</v>
      </c>
      <c r="F7" s="2" t="s">
        <v>846</v>
      </c>
      <c r="G7" s="38" cm="1">
        <f t="array" ref="G7">VLOOKUP(VLOOKUP(F7,J:K,2,0),$M$2:$U$9,E7+2,0)</f>
        <v>4.0000000000000001E-3</v>
      </c>
      <c r="H7" s="5"/>
      <c r="I7" s="5"/>
      <c r="J7" s="37" t="s">
        <v>850</v>
      </c>
      <c r="K7" s="37" t="s">
        <v>848</v>
      </c>
      <c r="M7" s="34" t="s">
        <v>851</v>
      </c>
      <c r="N7" s="35">
        <v>1.4249999999999999E-2</v>
      </c>
      <c r="O7" s="35">
        <v>1.0999999999999999E-2</v>
      </c>
      <c r="P7" s="35">
        <v>9.0000000000000011E-3</v>
      </c>
      <c r="Q7" s="35">
        <v>7.0000000000000001E-3</v>
      </c>
      <c r="R7" s="35">
        <v>6.0000000000000001E-3</v>
      </c>
      <c r="S7" s="35">
        <v>5.0000000000000001E-3</v>
      </c>
      <c r="T7" s="35">
        <v>4.0000000000000001E-3</v>
      </c>
      <c r="U7" s="35">
        <v>3.0000000000000001E-3</v>
      </c>
    </row>
    <row r="8" spans="1:21" x14ac:dyDescent="0.3">
      <c r="A8" s="2" t="s">
        <v>955</v>
      </c>
      <c r="B8" s="2">
        <v>46</v>
      </c>
      <c r="C8" s="19">
        <v>23.91</v>
      </c>
      <c r="D8" s="19">
        <f t="shared" si="0"/>
        <v>1912.8</v>
      </c>
      <c r="E8" s="24">
        <v>0</v>
      </c>
      <c r="F8" s="2" t="s">
        <v>849</v>
      </c>
      <c r="G8" s="38" cm="1">
        <f t="array" ref="G8">VLOOKUP(VLOOKUP(F8,J:K,2,0),$M$2:$U$9,E8+2,0)</f>
        <v>1.0499999999999999E-2</v>
      </c>
      <c r="H8" s="5"/>
      <c r="I8" s="5"/>
      <c r="J8" s="37" t="s">
        <v>853</v>
      </c>
      <c r="K8" s="37" t="s">
        <v>854</v>
      </c>
      <c r="M8" s="34" t="s">
        <v>855</v>
      </c>
      <c r="N8" s="35">
        <v>1.0800000000000001E-2</v>
      </c>
      <c r="O8" s="35">
        <v>9.0000000000000011E-3</v>
      </c>
      <c r="P8" s="35">
        <v>7.0000000000000001E-3</v>
      </c>
      <c r="Q8" s="35">
        <v>6.0000000000000001E-3</v>
      </c>
      <c r="R8" s="35">
        <v>5.0000000000000001E-3</v>
      </c>
      <c r="S8" s="35">
        <v>4.0000000000000001E-3</v>
      </c>
      <c r="T8" s="35">
        <v>3.0000000000000001E-3</v>
      </c>
      <c r="U8" s="35">
        <v>2E-3</v>
      </c>
    </row>
    <row r="9" spans="1:21" x14ac:dyDescent="0.3">
      <c r="A9" s="2" t="s">
        <v>960</v>
      </c>
      <c r="B9" s="2">
        <v>41</v>
      </c>
      <c r="C9" s="19">
        <v>27.2</v>
      </c>
      <c r="D9" s="19">
        <f t="shared" si="0"/>
        <v>2176</v>
      </c>
      <c r="E9" s="24">
        <v>7</v>
      </c>
      <c r="F9" s="2" t="s">
        <v>852</v>
      </c>
      <c r="G9" s="38" cm="1">
        <f t="array" ref="G9">VLOOKUP(VLOOKUP(F9,J:K,2,0),$M$2:$U$9,E9+2,0)</f>
        <v>2E-3</v>
      </c>
      <c r="H9" s="5"/>
      <c r="I9" s="5"/>
      <c r="J9" s="37" t="s">
        <v>857</v>
      </c>
      <c r="K9" s="37" t="s">
        <v>851</v>
      </c>
      <c r="M9" s="34" t="s">
        <v>854</v>
      </c>
      <c r="N9" s="35">
        <v>1.2E-2</v>
      </c>
      <c r="O9" s="35">
        <v>0.01</v>
      </c>
      <c r="P9" s="35">
        <v>8.0000000000000002E-3</v>
      </c>
      <c r="Q9" s="35">
        <v>6.0000000000000001E-3</v>
      </c>
      <c r="R9" s="35">
        <v>5.0000000000000001E-3</v>
      </c>
      <c r="S9" s="35">
        <v>4.0000000000000001E-3</v>
      </c>
      <c r="T9" s="35">
        <v>3.0000000000000001E-3</v>
      </c>
      <c r="U9" s="35">
        <v>2E-3</v>
      </c>
    </row>
    <row r="10" spans="1:21" x14ac:dyDescent="0.3">
      <c r="A10" s="2" t="s">
        <v>966</v>
      </c>
      <c r="B10" s="2">
        <v>37</v>
      </c>
      <c r="C10" s="19">
        <v>27</v>
      </c>
      <c r="D10" s="19">
        <f t="shared" si="0"/>
        <v>2160</v>
      </c>
      <c r="E10" s="24">
        <v>4</v>
      </c>
      <c r="F10" s="2" t="s">
        <v>856</v>
      </c>
      <c r="G10" s="38" cm="1">
        <f t="array" ref="G10">VLOOKUP(VLOOKUP(F10,J:K,2,0),$M$2:$U$9,E10+2,0)</f>
        <v>6.0000000000000001E-3</v>
      </c>
      <c r="H10" s="5"/>
      <c r="I10" s="5"/>
      <c r="J10" s="37" t="s">
        <v>838</v>
      </c>
      <c r="K10" s="37" t="s">
        <v>851</v>
      </c>
    </row>
    <row r="11" spans="1:21" x14ac:dyDescent="0.3">
      <c r="A11" s="2" t="s">
        <v>971</v>
      </c>
      <c r="B11" s="2">
        <v>39</v>
      </c>
      <c r="C11" s="19">
        <v>19.46</v>
      </c>
      <c r="D11" s="19">
        <f t="shared" si="0"/>
        <v>1556.8000000000002</v>
      </c>
      <c r="E11" s="24">
        <v>4</v>
      </c>
      <c r="F11" s="2" t="s">
        <v>858</v>
      </c>
      <c r="G11" s="38" cm="1">
        <f t="array" ref="G11">VLOOKUP(VLOOKUP(F11,J:K,2,0),$M$2:$U$9,E11+2,0)</f>
        <v>4.0000000000000001E-3</v>
      </c>
      <c r="H11" s="5"/>
      <c r="I11" s="5"/>
      <c r="J11" s="37" t="s">
        <v>835</v>
      </c>
      <c r="K11" s="37" t="s">
        <v>837</v>
      </c>
    </row>
    <row r="12" spans="1:21" x14ac:dyDescent="0.3">
      <c r="A12" s="2" t="s">
        <v>983</v>
      </c>
      <c r="B12" s="2">
        <v>30</v>
      </c>
      <c r="C12" s="19">
        <v>30.5</v>
      </c>
      <c r="D12" s="19">
        <f t="shared" si="0"/>
        <v>2440</v>
      </c>
      <c r="E12" s="24">
        <v>5</v>
      </c>
      <c r="F12" s="2" t="s">
        <v>860</v>
      </c>
      <c r="G12" s="38" cm="1">
        <f t="array" ref="G12">VLOOKUP(VLOOKUP(F12,J:K,2,0),$M$2:$U$9,E12+2,0)</f>
        <v>4.0000000000000001E-3</v>
      </c>
      <c r="H12" s="5"/>
      <c r="I12" s="5"/>
      <c r="J12" s="37" t="s">
        <v>861</v>
      </c>
      <c r="K12" s="37" t="s">
        <v>837</v>
      </c>
    </row>
    <row r="13" spans="1:21" x14ac:dyDescent="0.3">
      <c r="A13" s="2" t="s">
        <v>988</v>
      </c>
      <c r="B13" s="2">
        <v>43</v>
      </c>
      <c r="C13" s="19">
        <v>19.88</v>
      </c>
      <c r="D13" s="19">
        <f t="shared" si="0"/>
        <v>1590.3999999999999</v>
      </c>
      <c r="E13" s="24">
        <v>3</v>
      </c>
      <c r="F13" s="2" t="s">
        <v>862</v>
      </c>
      <c r="G13" s="38" cm="1">
        <f t="array" ref="G13">VLOOKUP(VLOOKUP(F13,J:K,2,0),$M$2:$U$9,E13+2,0)</f>
        <v>5.0000000000000001E-3</v>
      </c>
      <c r="H13" s="5"/>
      <c r="I13" s="5"/>
      <c r="J13" s="37" t="s">
        <v>859</v>
      </c>
      <c r="K13" s="37" t="s">
        <v>840</v>
      </c>
    </row>
    <row r="14" spans="1:21" x14ac:dyDescent="0.3">
      <c r="A14" s="2" t="s">
        <v>995</v>
      </c>
      <c r="B14" s="2">
        <v>31</v>
      </c>
      <c r="C14" s="19">
        <v>33.479999999999997</v>
      </c>
      <c r="D14" s="19">
        <f t="shared" si="0"/>
        <v>2678.3999999999996</v>
      </c>
      <c r="E14" s="24">
        <v>5</v>
      </c>
      <c r="F14" s="2" t="s">
        <v>863</v>
      </c>
      <c r="G14" s="38" cm="1">
        <f t="array" ref="G14">VLOOKUP(VLOOKUP(F14,J:K,2,0),$M$2:$U$9,E14+2,0)</f>
        <v>3.0000000000000001E-3</v>
      </c>
      <c r="H14" s="5"/>
      <c r="I14" s="5"/>
      <c r="J14" s="37" t="s">
        <v>858</v>
      </c>
      <c r="K14" s="37" t="s">
        <v>848</v>
      </c>
    </row>
    <row r="15" spans="1:21" x14ac:dyDescent="0.3">
      <c r="A15" s="2" t="s">
        <v>1000</v>
      </c>
      <c r="B15" s="2">
        <v>37</v>
      </c>
      <c r="C15" s="19">
        <v>20.7</v>
      </c>
      <c r="D15" s="19">
        <f t="shared" si="0"/>
        <v>1656</v>
      </c>
      <c r="E15" s="24">
        <v>7</v>
      </c>
      <c r="F15" s="2" t="s">
        <v>864</v>
      </c>
      <c r="G15" s="38" cm="1">
        <f t="array" ref="G15">VLOOKUP(VLOOKUP(F15,J:K,2,0),$M$2:$U$9,E15+2,0)</f>
        <v>2E-3</v>
      </c>
      <c r="H15" s="5"/>
      <c r="I15" s="5"/>
      <c r="J15" s="37" t="s">
        <v>865</v>
      </c>
      <c r="K15" s="37" t="s">
        <v>855</v>
      </c>
    </row>
    <row r="16" spans="1:21" x14ac:dyDescent="0.3">
      <c r="A16" s="2" t="s">
        <v>1003</v>
      </c>
      <c r="B16" s="2">
        <v>48</v>
      </c>
      <c r="C16" s="19">
        <v>28.18</v>
      </c>
      <c r="D16" s="19">
        <f t="shared" si="0"/>
        <v>2254.4</v>
      </c>
      <c r="E16" s="24">
        <v>6</v>
      </c>
      <c r="F16" s="2" t="s">
        <v>836</v>
      </c>
      <c r="G16" s="38" cm="1">
        <f t="array" ref="G16">VLOOKUP(VLOOKUP(F16,J:K,2,0),$M$2:$U$9,E16+2,0)</f>
        <v>2E-3</v>
      </c>
      <c r="H16" s="5"/>
      <c r="I16" s="5"/>
      <c r="J16" s="37" t="s">
        <v>841</v>
      </c>
      <c r="K16" s="37" t="s">
        <v>855</v>
      </c>
    </row>
    <row r="17" spans="1:11" x14ac:dyDescent="0.3">
      <c r="A17" s="2" t="s">
        <v>1008</v>
      </c>
      <c r="B17" s="2">
        <v>41</v>
      </c>
      <c r="C17" s="19">
        <v>30.44</v>
      </c>
      <c r="D17" s="19">
        <f t="shared" si="0"/>
        <v>2435.2000000000003</v>
      </c>
      <c r="E17" s="24">
        <v>3</v>
      </c>
      <c r="F17" s="2" t="s">
        <v>864</v>
      </c>
      <c r="G17" s="38" cm="1">
        <f t="array" ref="G17">VLOOKUP(VLOOKUP(F17,J:K,2,0),$M$2:$U$9,E17+2,0)</f>
        <v>5.0000000000000001E-3</v>
      </c>
      <c r="H17" s="5"/>
      <c r="I17" s="5"/>
      <c r="J17" s="37" t="s">
        <v>866</v>
      </c>
      <c r="K17" s="37" t="s">
        <v>855</v>
      </c>
    </row>
    <row r="18" spans="1:11" x14ac:dyDescent="0.3">
      <c r="A18" s="2" t="s">
        <v>1015</v>
      </c>
      <c r="B18" s="2">
        <v>36</v>
      </c>
      <c r="C18" s="19">
        <v>26.08</v>
      </c>
      <c r="D18" s="19">
        <f t="shared" si="0"/>
        <v>2086.3999999999996</v>
      </c>
      <c r="E18" s="24">
        <v>4</v>
      </c>
      <c r="F18" s="2" t="s">
        <v>867</v>
      </c>
      <c r="G18" s="38" cm="1">
        <f t="array" ref="G18">VLOOKUP(VLOOKUP(F18,J:K,2,0),$M$2:$U$9,E18+2,0)</f>
        <v>5.0000000000000001E-3</v>
      </c>
      <c r="H18" s="5"/>
      <c r="I18" s="5"/>
      <c r="J18" s="37" t="s">
        <v>867</v>
      </c>
      <c r="K18" s="37" t="s">
        <v>855</v>
      </c>
    </row>
    <row r="19" spans="1:11" x14ac:dyDescent="0.3">
      <c r="A19" s="2" t="s">
        <v>1020</v>
      </c>
      <c r="B19" s="2">
        <v>48</v>
      </c>
      <c r="C19" s="19">
        <v>25.3</v>
      </c>
      <c r="D19" s="19">
        <f t="shared" si="0"/>
        <v>2024</v>
      </c>
      <c r="E19" s="24">
        <v>0</v>
      </c>
      <c r="F19" s="2" t="s">
        <v>868</v>
      </c>
      <c r="G19" s="38" cm="1">
        <f t="array" ref="G19">VLOOKUP(VLOOKUP(F19,J:K,2,0),$M$2:$U$9,E19+2,0)</f>
        <v>1.4249999999999999E-2</v>
      </c>
      <c r="H19" s="5"/>
      <c r="I19" s="5"/>
      <c r="J19" s="37" t="s">
        <v>869</v>
      </c>
      <c r="K19" s="37" t="s">
        <v>837</v>
      </c>
    </row>
    <row r="20" spans="1:11" x14ac:dyDescent="0.3">
      <c r="A20" s="2" t="s">
        <v>1023</v>
      </c>
      <c r="B20" s="2">
        <v>31</v>
      </c>
      <c r="C20" s="19">
        <v>18.64</v>
      </c>
      <c r="D20" s="19">
        <f t="shared" si="0"/>
        <v>1491.2</v>
      </c>
      <c r="E20" s="24">
        <v>7</v>
      </c>
      <c r="F20" s="2" t="s">
        <v>870</v>
      </c>
      <c r="G20" s="38" cm="1">
        <f t="array" ref="G20">VLOOKUP(VLOOKUP(F20,J:K,2,0),$M$2:$U$9,E20+2,0)</f>
        <v>2E-3</v>
      </c>
      <c r="H20" s="5"/>
      <c r="I20" s="5"/>
      <c r="J20" s="37" t="s">
        <v>871</v>
      </c>
      <c r="K20" s="37" t="s">
        <v>837</v>
      </c>
    </row>
    <row r="21" spans="1:11" x14ac:dyDescent="0.3">
      <c r="A21" s="2" t="s">
        <v>1028</v>
      </c>
      <c r="B21" s="2">
        <v>38</v>
      </c>
      <c r="C21" s="19">
        <v>28.85</v>
      </c>
      <c r="D21" s="19">
        <f t="shared" si="0"/>
        <v>2308</v>
      </c>
      <c r="E21" s="24">
        <v>4</v>
      </c>
      <c r="F21" s="2" t="s">
        <v>869</v>
      </c>
      <c r="G21" s="38" cm="1">
        <f t="array" ref="G21">VLOOKUP(VLOOKUP(F21,J:K,2,0),$M$2:$U$9,E21+2,0)</f>
        <v>4.0000000000000001E-3</v>
      </c>
      <c r="H21" s="5"/>
      <c r="I21" s="5"/>
      <c r="J21" s="37" t="s">
        <v>872</v>
      </c>
      <c r="K21" s="37" t="s">
        <v>854</v>
      </c>
    </row>
    <row r="22" spans="1:11" x14ac:dyDescent="0.3">
      <c r="A22" s="2" t="s">
        <v>923</v>
      </c>
      <c r="B22" s="2">
        <v>41</v>
      </c>
      <c r="C22" s="19">
        <v>30.06</v>
      </c>
      <c r="D22" s="19">
        <f t="shared" si="0"/>
        <v>2404.7999999999997</v>
      </c>
      <c r="E22" s="24">
        <v>4</v>
      </c>
      <c r="F22" s="2" t="s">
        <v>873</v>
      </c>
      <c r="G22" s="38" cm="1">
        <f t="array" ref="G22">VLOOKUP(VLOOKUP(F22,J:K,2,0),$M$2:$U$9,E22+2,0)</f>
        <v>6.0000000000000001E-3</v>
      </c>
      <c r="H22" s="5"/>
      <c r="I22" s="5"/>
      <c r="J22" s="37" t="s">
        <v>874</v>
      </c>
      <c r="K22" s="37" t="s">
        <v>851</v>
      </c>
    </row>
    <row r="23" spans="1:11" x14ac:dyDescent="0.3">
      <c r="A23" s="2" t="s">
        <v>928</v>
      </c>
      <c r="B23" s="2">
        <v>34</v>
      </c>
      <c r="C23" s="19">
        <v>31.6</v>
      </c>
      <c r="D23" s="19">
        <f t="shared" si="0"/>
        <v>2528</v>
      </c>
      <c r="E23" s="24">
        <v>5</v>
      </c>
      <c r="F23" s="2" t="s">
        <v>875</v>
      </c>
      <c r="G23" s="38" cm="1">
        <f t="array" ref="G23">VLOOKUP(VLOOKUP(F23,J:K,2,0),$M$2:$U$9,E23+2,0)</f>
        <v>4.0000000000000001E-3</v>
      </c>
      <c r="H23" s="5"/>
      <c r="I23" s="5"/>
      <c r="J23" s="37" t="s">
        <v>875</v>
      </c>
      <c r="K23" s="37" t="s">
        <v>854</v>
      </c>
    </row>
    <row r="24" spans="1:11" x14ac:dyDescent="0.3">
      <c r="A24" s="2" t="s">
        <v>934</v>
      </c>
      <c r="B24" s="2">
        <v>34</v>
      </c>
      <c r="C24" s="19">
        <v>20.89</v>
      </c>
      <c r="D24" s="19">
        <f t="shared" si="0"/>
        <v>1671.2</v>
      </c>
      <c r="E24" s="24">
        <v>5</v>
      </c>
      <c r="F24" s="2" t="s">
        <v>876</v>
      </c>
      <c r="G24" s="38" cm="1">
        <f t="array" ref="G24">VLOOKUP(VLOOKUP(F24,J:K,2,0),$M$2:$U$9,E24+2,0)</f>
        <v>4.0000000000000001E-3</v>
      </c>
      <c r="H24" s="5"/>
      <c r="I24" s="5"/>
      <c r="J24" s="37" t="s">
        <v>877</v>
      </c>
      <c r="K24" s="37" t="s">
        <v>855</v>
      </c>
    </row>
    <row r="25" spans="1:11" x14ac:dyDescent="0.3">
      <c r="A25" s="2" t="s">
        <v>935</v>
      </c>
      <c r="B25" s="2">
        <v>30</v>
      </c>
      <c r="C25" s="19">
        <v>24.44</v>
      </c>
      <c r="D25" s="19">
        <f t="shared" si="0"/>
        <v>1955.2</v>
      </c>
      <c r="E25" s="24">
        <v>0</v>
      </c>
      <c r="F25" s="2" t="s">
        <v>868</v>
      </c>
      <c r="G25" s="38" cm="1">
        <f t="array" ref="G25">VLOOKUP(VLOOKUP(F25,J:K,2,0),$M$2:$U$9,E25+2,0)</f>
        <v>1.4249999999999999E-2</v>
      </c>
      <c r="H25" s="5"/>
      <c r="I25" s="5"/>
      <c r="J25" s="37" t="s">
        <v>878</v>
      </c>
      <c r="K25" s="37" t="s">
        <v>855</v>
      </c>
    </row>
    <row r="26" spans="1:11" x14ac:dyDescent="0.3">
      <c r="A26" s="2" t="s">
        <v>940</v>
      </c>
      <c r="B26" s="2">
        <v>40</v>
      </c>
      <c r="C26" s="19">
        <v>30.68</v>
      </c>
      <c r="D26" s="19">
        <f t="shared" si="0"/>
        <v>2454.4</v>
      </c>
      <c r="E26" s="24">
        <v>5</v>
      </c>
      <c r="F26" s="2" t="s">
        <v>877</v>
      </c>
      <c r="G26" s="38" cm="1">
        <f t="array" ref="G26">VLOOKUP(VLOOKUP(F26,J:K,2,0),$M$2:$U$9,E26+2,0)</f>
        <v>4.0000000000000001E-3</v>
      </c>
      <c r="H26" s="5"/>
      <c r="I26" s="5"/>
      <c r="J26" s="37" t="s">
        <v>879</v>
      </c>
      <c r="K26" s="37" t="s">
        <v>837</v>
      </c>
    </row>
    <row r="27" spans="1:11" x14ac:dyDescent="0.3">
      <c r="A27" s="2" t="s">
        <v>945</v>
      </c>
      <c r="B27" s="2">
        <v>37</v>
      </c>
      <c r="C27" s="19">
        <v>34.31</v>
      </c>
      <c r="D27" s="19">
        <f t="shared" si="0"/>
        <v>2744.8</v>
      </c>
      <c r="E27" s="24">
        <v>6</v>
      </c>
      <c r="F27" s="2" t="s">
        <v>880</v>
      </c>
      <c r="G27" s="38" cm="1">
        <f t="array" ref="G27">VLOOKUP(VLOOKUP(F27,J:K,2,0),$M$2:$U$9,E27+2,0)</f>
        <v>3.0000000000000001E-3</v>
      </c>
      <c r="H27" s="5"/>
      <c r="I27" s="5"/>
      <c r="J27" s="37" t="s">
        <v>880</v>
      </c>
      <c r="K27" s="37" t="s">
        <v>855</v>
      </c>
    </row>
    <row r="28" spans="1:11" x14ac:dyDescent="0.3">
      <c r="A28" s="2" t="s">
        <v>951</v>
      </c>
      <c r="B28" s="2">
        <v>37</v>
      </c>
      <c r="C28" s="19">
        <v>33.5</v>
      </c>
      <c r="D28" s="19">
        <f t="shared" si="0"/>
        <v>2680</v>
      </c>
      <c r="E28" s="24">
        <v>5</v>
      </c>
      <c r="F28" s="2" t="s">
        <v>881</v>
      </c>
      <c r="G28" s="38" cm="1">
        <f t="array" ref="G28">VLOOKUP(VLOOKUP(F28,J:K,2,0),$M$2:$U$9,E28+2,0)</f>
        <v>4.0000000000000001E-3</v>
      </c>
      <c r="H28" s="5"/>
      <c r="I28" s="5"/>
      <c r="J28" s="37" t="s">
        <v>846</v>
      </c>
      <c r="K28" s="37" t="s">
        <v>848</v>
      </c>
    </row>
    <row r="29" spans="1:11" x14ac:dyDescent="0.3">
      <c r="A29" s="2" t="s">
        <v>952</v>
      </c>
      <c r="B29" s="2">
        <v>33</v>
      </c>
      <c r="C29" s="19">
        <v>19.39</v>
      </c>
      <c r="D29" s="19">
        <f t="shared" si="0"/>
        <v>1551.2</v>
      </c>
      <c r="E29" s="24">
        <v>7</v>
      </c>
      <c r="F29" s="2" t="s">
        <v>882</v>
      </c>
      <c r="G29" s="38" cm="1">
        <f t="array" ref="G29">VLOOKUP(VLOOKUP(F29,J:K,2,0),$M$2:$U$9,E29+2,0)</f>
        <v>2E-3</v>
      </c>
      <c r="H29" s="5"/>
      <c r="I29" s="5"/>
      <c r="J29" s="37" t="s">
        <v>883</v>
      </c>
      <c r="K29" s="37" t="s">
        <v>855</v>
      </c>
    </row>
    <row r="30" spans="1:11" x14ac:dyDescent="0.3">
      <c r="A30" s="2" t="s">
        <v>957</v>
      </c>
      <c r="B30" s="2">
        <v>43</v>
      </c>
      <c r="C30" s="19">
        <v>20.37</v>
      </c>
      <c r="D30" s="19">
        <f t="shared" si="0"/>
        <v>1629.6000000000001</v>
      </c>
      <c r="E30" s="24">
        <v>1</v>
      </c>
      <c r="F30" s="2" t="s">
        <v>884</v>
      </c>
      <c r="G30" s="38" cm="1">
        <f t="array" ref="G30">VLOOKUP(VLOOKUP(F30,J:K,2,0),$M$2:$U$9,E30+2,0)</f>
        <v>1.0999999999999999E-2</v>
      </c>
      <c r="H30" s="5"/>
      <c r="I30" s="5"/>
      <c r="J30" s="37" t="s">
        <v>862</v>
      </c>
      <c r="K30" s="37" t="s">
        <v>848</v>
      </c>
    </row>
    <row r="31" spans="1:11" x14ac:dyDescent="0.3">
      <c r="A31" s="2" t="s">
        <v>963</v>
      </c>
      <c r="B31" s="2">
        <v>35</v>
      </c>
      <c r="C31" s="19">
        <v>23.38</v>
      </c>
      <c r="D31" s="19">
        <f t="shared" si="0"/>
        <v>1870.3999999999999</v>
      </c>
      <c r="E31" s="24">
        <v>3</v>
      </c>
      <c r="F31" s="2" t="s">
        <v>857</v>
      </c>
      <c r="G31" s="38" cm="1">
        <f t="array" ref="G31">VLOOKUP(VLOOKUP(F31,J:K,2,0),$M$2:$U$9,E31+2,0)</f>
        <v>7.0000000000000001E-3</v>
      </c>
      <c r="H31" s="5"/>
      <c r="I31" s="5"/>
      <c r="J31" s="37" t="s">
        <v>885</v>
      </c>
      <c r="K31" s="37" t="s">
        <v>854</v>
      </c>
    </row>
    <row r="32" spans="1:11" x14ac:dyDescent="0.3">
      <c r="A32" s="2" t="s">
        <v>968</v>
      </c>
      <c r="B32" s="2">
        <v>44</v>
      </c>
      <c r="C32" s="19">
        <v>36.79</v>
      </c>
      <c r="D32" s="19">
        <f t="shared" si="0"/>
        <v>2943.2</v>
      </c>
      <c r="E32" s="24">
        <v>5</v>
      </c>
      <c r="F32" s="2" t="s">
        <v>873</v>
      </c>
      <c r="G32" s="38" cm="1">
        <f t="array" ref="G32">VLOOKUP(VLOOKUP(F32,J:K,2,0),$M$2:$U$9,E32+2,0)</f>
        <v>5.0000000000000001E-3</v>
      </c>
      <c r="H32" s="5"/>
      <c r="I32" s="5"/>
      <c r="J32" s="37" t="s">
        <v>886</v>
      </c>
      <c r="K32" s="37" t="s">
        <v>851</v>
      </c>
    </row>
    <row r="33" spans="1:11" x14ac:dyDescent="0.3">
      <c r="A33" s="2" t="s">
        <v>974</v>
      </c>
      <c r="B33" s="2">
        <v>30</v>
      </c>
      <c r="C33" s="19">
        <v>21.62</v>
      </c>
      <c r="D33" s="19">
        <f t="shared" si="0"/>
        <v>1729.6000000000001</v>
      </c>
      <c r="E33" s="24">
        <v>0</v>
      </c>
      <c r="F33" s="2" t="s">
        <v>869</v>
      </c>
      <c r="G33" s="38" cm="1">
        <f t="array" ref="G33">VLOOKUP(VLOOKUP(F33,J:K,2,0),$M$2:$U$9,E33+2,0)</f>
        <v>9.75E-3</v>
      </c>
      <c r="H33" s="5"/>
      <c r="I33" s="5"/>
      <c r="J33" s="37" t="s">
        <v>870</v>
      </c>
      <c r="K33" s="37" t="s">
        <v>843</v>
      </c>
    </row>
    <row r="34" spans="1:11" x14ac:dyDescent="0.3">
      <c r="A34" s="2" t="s">
        <v>975</v>
      </c>
      <c r="B34" s="2">
        <v>32</v>
      </c>
      <c r="C34" s="19">
        <v>19.61</v>
      </c>
      <c r="D34" s="19">
        <f t="shared" si="0"/>
        <v>1568.8</v>
      </c>
      <c r="E34" s="24">
        <v>7</v>
      </c>
      <c r="F34" s="2" t="s">
        <v>887</v>
      </c>
      <c r="G34" s="38" cm="1">
        <f t="array" ref="G34">VLOOKUP(VLOOKUP(F34,J:K,2,0),$M$2:$U$9,E34+2,0)</f>
        <v>2E-3</v>
      </c>
      <c r="H34" s="5"/>
      <c r="I34" s="5"/>
      <c r="J34" s="37" t="s">
        <v>888</v>
      </c>
      <c r="K34" s="37" t="s">
        <v>851</v>
      </c>
    </row>
    <row r="35" spans="1:11" x14ac:dyDescent="0.3">
      <c r="A35" s="2" t="s">
        <v>980</v>
      </c>
      <c r="B35" s="2">
        <v>40</v>
      </c>
      <c r="C35" s="19">
        <v>37.619999999999997</v>
      </c>
      <c r="D35" s="19">
        <f t="shared" si="0"/>
        <v>3009.6</v>
      </c>
      <c r="E35" s="24">
        <v>7</v>
      </c>
      <c r="F35" s="2" t="s">
        <v>865</v>
      </c>
      <c r="G35" s="38" cm="1">
        <f t="array" ref="G35">VLOOKUP(VLOOKUP(F35,J:K,2,0),$M$2:$U$9,E35+2,0)</f>
        <v>2E-3</v>
      </c>
      <c r="H35" s="5"/>
      <c r="I35" s="5"/>
      <c r="J35" s="37" t="s">
        <v>863</v>
      </c>
      <c r="K35" s="37" t="s">
        <v>837</v>
      </c>
    </row>
    <row r="36" spans="1:11" x14ac:dyDescent="0.3">
      <c r="A36" s="2" t="s">
        <v>985</v>
      </c>
      <c r="B36" s="2">
        <v>36</v>
      </c>
      <c r="C36" s="19">
        <v>28.75</v>
      </c>
      <c r="D36" s="19">
        <f t="shared" si="0"/>
        <v>2300</v>
      </c>
      <c r="E36" s="24">
        <v>5</v>
      </c>
      <c r="F36" s="2" t="s">
        <v>847</v>
      </c>
      <c r="G36" s="38" cm="1">
        <f t="array" ref="G36">VLOOKUP(VLOOKUP(F36,J:K,2,0),$M$2:$U$9,E36+2,0)</f>
        <v>5.0000000000000001E-3</v>
      </c>
      <c r="H36" s="5"/>
      <c r="I36" s="5"/>
      <c r="J36" s="37" t="s">
        <v>876</v>
      </c>
      <c r="K36" s="37" t="s">
        <v>855</v>
      </c>
    </row>
    <row r="37" spans="1:11" x14ac:dyDescent="0.3">
      <c r="A37" s="2" t="s">
        <v>991</v>
      </c>
      <c r="B37" s="2">
        <v>34</v>
      </c>
      <c r="C37" s="19">
        <v>31.5</v>
      </c>
      <c r="D37" s="19">
        <f t="shared" si="0"/>
        <v>2520</v>
      </c>
      <c r="E37" s="24">
        <v>2</v>
      </c>
      <c r="F37" s="2" t="s">
        <v>888</v>
      </c>
      <c r="G37" s="38" cm="1">
        <f t="array" ref="G37">VLOOKUP(VLOOKUP(F37,J:K,2,0),$M$2:$U$9,E37+2,0)</f>
        <v>9.0000000000000011E-3</v>
      </c>
      <c r="H37" s="5"/>
      <c r="I37" s="5"/>
      <c r="J37" s="37" t="s">
        <v>889</v>
      </c>
      <c r="K37" s="37" t="s">
        <v>855</v>
      </c>
    </row>
    <row r="38" spans="1:11" x14ac:dyDescent="0.3">
      <c r="A38" s="2" t="s">
        <v>992</v>
      </c>
      <c r="B38" s="2">
        <v>33</v>
      </c>
      <c r="C38" s="19">
        <v>30.24</v>
      </c>
      <c r="D38" s="19">
        <f t="shared" si="0"/>
        <v>2419.1999999999998</v>
      </c>
      <c r="E38" s="24">
        <v>0</v>
      </c>
      <c r="F38" s="2" t="s">
        <v>838</v>
      </c>
      <c r="G38" s="38" cm="1">
        <f t="array" ref="G38">VLOOKUP(VLOOKUP(F38,J:K,2,0),$M$2:$U$9,E38+2,0)</f>
        <v>1.4249999999999999E-2</v>
      </c>
      <c r="H38" s="5"/>
      <c r="I38" s="5"/>
      <c r="J38" s="37" t="s">
        <v>849</v>
      </c>
      <c r="K38" s="37" t="s">
        <v>843</v>
      </c>
    </row>
    <row r="39" spans="1:11" x14ac:dyDescent="0.3">
      <c r="A39" s="2" t="s">
        <v>997</v>
      </c>
      <c r="B39" s="2">
        <v>31</v>
      </c>
      <c r="C39" s="19">
        <v>35.799999999999997</v>
      </c>
      <c r="D39" s="19">
        <f t="shared" si="0"/>
        <v>2864</v>
      </c>
      <c r="E39" s="24">
        <v>3</v>
      </c>
      <c r="F39" s="2" t="s">
        <v>880</v>
      </c>
      <c r="G39" s="38" cm="1">
        <f t="array" ref="G39">VLOOKUP(VLOOKUP(F39,J:K,2,0),$M$2:$U$9,E39+2,0)</f>
        <v>6.0000000000000001E-3</v>
      </c>
      <c r="H39" s="5"/>
      <c r="I39" s="5"/>
      <c r="J39" s="37" t="s">
        <v>873</v>
      </c>
      <c r="K39" s="37" t="s">
        <v>840</v>
      </c>
    </row>
    <row r="40" spans="1:11" x14ac:dyDescent="0.3">
      <c r="A40" s="2" t="s">
        <v>1005</v>
      </c>
      <c r="B40" s="2">
        <v>33</v>
      </c>
      <c r="C40" s="19">
        <v>27.99</v>
      </c>
      <c r="D40" s="19">
        <f t="shared" si="0"/>
        <v>2239.1999999999998</v>
      </c>
      <c r="E40" s="24">
        <v>2</v>
      </c>
      <c r="F40" s="2" t="s">
        <v>866</v>
      </c>
      <c r="G40" s="38" cm="1">
        <f t="array" ref="G40">VLOOKUP(VLOOKUP(F40,J:K,2,0),$M$2:$U$9,E40+2,0)</f>
        <v>7.0000000000000001E-3</v>
      </c>
      <c r="H40" s="5"/>
      <c r="I40" s="5"/>
      <c r="J40" s="37" t="s">
        <v>884</v>
      </c>
      <c r="K40" s="37" t="s">
        <v>851</v>
      </c>
    </row>
    <row r="41" spans="1:11" x14ac:dyDescent="0.3">
      <c r="A41" s="2" t="s">
        <v>1011</v>
      </c>
      <c r="B41" s="2">
        <v>42</v>
      </c>
      <c r="C41" s="19">
        <v>29.66</v>
      </c>
      <c r="D41" s="19">
        <f t="shared" si="0"/>
        <v>2372.8000000000002</v>
      </c>
      <c r="E41" s="24">
        <v>4</v>
      </c>
      <c r="F41" s="2" t="s">
        <v>886</v>
      </c>
      <c r="G41" s="38" cm="1">
        <f t="array" ref="G41">VLOOKUP(VLOOKUP(F41,J:K,2,0),$M$2:$U$9,E41+2,0)</f>
        <v>6.0000000000000001E-3</v>
      </c>
      <c r="H41" s="5"/>
      <c r="I41" s="5"/>
      <c r="J41" s="37" t="s">
        <v>860</v>
      </c>
      <c r="K41" s="37" t="s">
        <v>854</v>
      </c>
    </row>
    <row r="42" spans="1:11" x14ac:dyDescent="0.3">
      <c r="A42" s="2" t="s">
        <v>1012</v>
      </c>
      <c r="B42" s="2">
        <v>39</v>
      </c>
      <c r="C42" s="19">
        <v>30.81</v>
      </c>
      <c r="D42" s="19">
        <f t="shared" si="0"/>
        <v>2464.7999999999997</v>
      </c>
      <c r="E42" s="24">
        <v>5</v>
      </c>
      <c r="F42" s="2" t="s">
        <v>860</v>
      </c>
      <c r="G42" s="38" cm="1">
        <f t="array" ref="G42">VLOOKUP(VLOOKUP(F42,J:K,2,0),$M$2:$U$9,E42+2,0)</f>
        <v>4.0000000000000001E-3</v>
      </c>
      <c r="H42" s="5"/>
      <c r="I42" s="5"/>
      <c r="J42" s="37" t="s">
        <v>882</v>
      </c>
      <c r="K42" s="37" t="s">
        <v>837</v>
      </c>
    </row>
    <row r="43" spans="1:11" x14ac:dyDescent="0.3">
      <c r="A43" s="2" t="s">
        <v>1017</v>
      </c>
      <c r="B43" s="2">
        <v>41</v>
      </c>
      <c r="C43" s="19">
        <v>19.3</v>
      </c>
      <c r="D43" s="19">
        <f t="shared" si="0"/>
        <v>1544</v>
      </c>
      <c r="E43" s="24">
        <v>3</v>
      </c>
      <c r="F43" s="2" t="s">
        <v>850</v>
      </c>
      <c r="G43" s="38" cm="1">
        <f t="array" ref="G43">VLOOKUP(VLOOKUP(F43,J:K,2,0),$M$2:$U$9,E43+2,0)</f>
        <v>5.0000000000000001E-3</v>
      </c>
      <c r="H43" s="5"/>
      <c r="I43" s="5"/>
      <c r="J43" s="37" t="s">
        <v>890</v>
      </c>
      <c r="K43" s="37" t="s">
        <v>855</v>
      </c>
    </row>
    <row r="44" spans="1:11" x14ac:dyDescent="0.3">
      <c r="A44" s="2" t="s">
        <v>1025</v>
      </c>
      <c r="B44" s="2">
        <v>43</v>
      </c>
      <c r="C44" s="19">
        <v>19.09</v>
      </c>
      <c r="D44" s="19">
        <f t="shared" si="0"/>
        <v>1527.2</v>
      </c>
      <c r="E44" s="24">
        <v>0</v>
      </c>
      <c r="F44" s="2" t="s">
        <v>886</v>
      </c>
      <c r="G44" s="38" cm="1">
        <f t="array" ref="G44">VLOOKUP(VLOOKUP(F44,J:K,2,0),$M$2:$U$9,E44+2,0)</f>
        <v>1.4249999999999999E-2</v>
      </c>
      <c r="H44" s="5"/>
      <c r="I44" s="5"/>
      <c r="J44" s="37" t="s">
        <v>852</v>
      </c>
      <c r="K44" s="37" t="s">
        <v>837</v>
      </c>
    </row>
    <row r="45" spans="1:11" x14ac:dyDescent="0.3">
      <c r="A45" s="2" t="s">
        <v>924</v>
      </c>
      <c r="B45" s="2">
        <v>41</v>
      </c>
      <c r="C45" s="19">
        <v>25</v>
      </c>
      <c r="D45" s="19">
        <f t="shared" si="0"/>
        <v>2000</v>
      </c>
      <c r="E45" s="24">
        <v>5</v>
      </c>
      <c r="F45" s="2" t="s">
        <v>857</v>
      </c>
      <c r="G45" s="38" cm="1">
        <f t="array" ref="G45">VLOOKUP(VLOOKUP(F45,J:K,2,0),$M$2:$U$9,E45+2,0)</f>
        <v>5.0000000000000001E-3</v>
      </c>
      <c r="H45" s="5"/>
      <c r="I45" s="5"/>
      <c r="J45" s="37" t="s">
        <v>887</v>
      </c>
      <c r="K45" s="37" t="s">
        <v>843</v>
      </c>
    </row>
    <row r="46" spans="1:11" x14ac:dyDescent="0.3">
      <c r="A46" s="2" t="s">
        <v>925</v>
      </c>
      <c r="B46" s="2">
        <v>42</v>
      </c>
      <c r="C46" s="19">
        <v>33.119999999999997</v>
      </c>
      <c r="D46" s="19">
        <f t="shared" si="0"/>
        <v>2649.6</v>
      </c>
      <c r="E46" s="24">
        <v>0</v>
      </c>
      <c r="F46" s="2" t="s">
        <v>841</v>
      </c>
      <c r="G46" s="38" cm="1">
        <f t="array" ref="G46">VLOOKUP(VLOOKUP(F46,J:K,2,0),$M$2:$U$9,E46+2,0)</f>
        <v>1.0800000000000001E-2</v>
      </c>
      <c r="H46" s="5"/>
      <c r="I46" s="5"/>
      <c r="J46" s="37" t="s">
        <v>864</v>
      </c>
      <c r="K46" s="37" t="s">
        <v>848</v>
      </c>
    </row>
    <row r="47" spans="1:11" x14ac:dyDescent="0.3">
      <c r="A47" s="2" t="s">
        <v>929</v>
      </c>
      <c r="B47" s="2">
        <v>34</v>
      </c>
      <c r="C47" s="19">
        <v>30.62</v>
      </c>
      <c r="D47" s="19">
        <f t="shared" si="0"/>
        <v>2449.6</v>
      </c>
      <c r="E47" s="24">
        <v>0</v>
      </c>
      <c r="F47" s="2" t="s">
        <v>884</v>
      </c>
      <c r="G47" s="38" cm="1">
        <f t="array" ref="G47">VLOOKUP(VLOOKUP(F47,J:K,2,0),$M$2:$U$9,E47+2,0)</f>
        <v>1.4249999999999999E-2</v>
      </c>
      <c r="H47" s="5"/>
      <c r="I47" s="5"/>
      <c r="J47" s="37" t="s">
        <v>881</v>
      </c>
      <c r="K47" s="37" t="s">
        <v>854</v>
      </c>
    </row>
    <row r="48" spans="1:11" x14ac:dyDescent="0.3">
      <c r="A48" s="2" t="s">
        <v>933</v>
      </c>
      <c r="B48" s="2">
        <v>42</v>
      </c>
      <c r="C48" s="19">
        <v>37.79</v>
      </c>
      <c r="D48" s="19">
        <f t="shared" si="0"/>
        <v>3023.2</v>
      </c>
      <c r="E48" s="24">
        <v>0</v>
      </c>
      <c r="F48" s="2" t="s">
        <v>835</v>
      </c>
      <c r="G48" s="38" cm="1">
        <f t="array" ref="G48">VLOOKUP(VLOOKUP(F48,J:K,2,0),$M$2:$U$9,E48+2,0)</f>
        <v>9.75E-3</v>
      </c>
      <c r="H48" s="5"/>
      <c r="I48" s="5"/>
      <c r="J48" s="37" t="s">
        <v>868</v>
      </c>
      <c r="K48" s="37" t="s">
        <v>851</v>
      </c>
    </row>
    <row r="49" spans="1:11" x14ac:dyDescent="0.3">
      <c r="A49" s="2" t="s">
        <v>936</v>
      </c>
      <c r="B49" s="2">
        <v>35</v>
      </c>
      <c r="C49" s="19">
        <v>28.42</v>
      </c>
      <c r="D49" s="19">
        <f t="shared" si="0"/>
        <v>2273.6000000000004</v>
      </c>
      <c r="E49" s="24">
        <v>6</v>
      </c>
      <c r="F49" s="2" t="s">
        <v>849</v>
      </c>
      <c r="G49" s="38" cm="1">
        <f t="array" ref="G49">VLOOKUP(VLOOKUP(F49,J:K,2,0),$M$2:$U$9,E49+2,0)</f>
        <v>2E-3</v>
      </c>
      <c r="H49" s="5"/>
      <c r="I49" s="5"/>
      <c r="J49" s="37" t="s">
        <v>844</v>
      </c>
      <c r="K49" s="37" t="s">
        <v>840</v>
      </c>
    </row>
    <row r="50" spans="1:11" x14ac:dyDescent="0.3">
      <c r="A50" s="2" t="s">
        <v>937</v>
      </c>
      <c r="B50" s="2">
        <v>36</v>
      </c>
      <c r="C50" s="19">
        <v>24.44</v>
      </c>
      <c r="D50" s="19">
        <f t="shared" si="0"/>
        <v>1955.2</v>
      </c>
      <c r="E50" s="24">
        <v>7</v>
      </c>
      <c r="F50" s="2" t="s">
        <v>845</v>
      </c>
      <c r="G50" s="38" cm="1">
        <f t="array" ref="G50">VLOOKUP(VLOOKUP(F50,J:K,2,0),$M$2:$U$9,E50+2,0)</f>
        <v>2E-3</v>
      </c>
      <c r="H50" s="5"/>
      <c r="I50" s="5"/>
      <c r="J50" s="37" t="s">
        <v>856</v>
      </c>
      <c r="K50" s="37" t="s">
        <v>851</v>
      </c>
    </row>
    <row r="51" spans="1:11" x14ac:dyDescent="0.3">
      <c r="A51" s="2" t="s">
        <v>941</v>
      </c>
      <c r="B51" s="2">
        <v>48</v>
      </c>
      <c r="C51" s="19">
        <v>27.03</v>
      </c>
      <c r="D51" s="19">
        <f t="shared" si="0"/>
        <v>2162.4</v>
      </c>
      <c r="E51" s="24">
        <v>2</v>
      </c>
      <c r="F51" s="2" t="s">
        <v>863</v>
      </c>
      <c r="G51" s="38" cm="1">
        <f t="array" ref="G51">VLOOKUP(VLOOKUP(F51,J:K,2,0),$M$2:$U$9,E51+2,0)</f>
        <v>6.0000000000000001E-3</v>
      </c>
      <c r="H51" s="5"/>
      <c r="I51" s="5"/>
      <c r="J51" s="37" t="s">
        <v>891</v>
      </c>
      <c r="K51" s="37" t="s">
        <v>855</v>
      </c>
    </row>
    <row r="52" spans="1:11" x14ac:dyDescent="0.3">
      <c r="A52" s="2" t="s">
        <v>942</v>
      </c>
      <c r="B52" s="2">
        <v>30</v>
      </c>
      <c r="C52" s="19">
        <v>32.46</v>
      </c>
      <c r="D52" s="19">
        <f t="shared" si="0"/>
        <v>2596.8000000000002</v>
      </c>
      <c r="E52" s="24">
        <v>2</v>
      </c>
      <c r="F52" s="2" t="s">
        <v>874</v>
      </c>
      <c r="G52" s="38" cm="1">
        <f t="array" ref="G52">VLOOKUP(VLOOKUP(F52,J:K,2,0),$M$2:$U$9,E52+2,0)</f>
        <v>9.0000000000000011E-3</v>
      </c>
      <c r="H52" s="5"/>
      <c r="I52" s="5"/>
      <c r="J52" s="37" t="s">
        <v>892</v>
      </c>
      <c r="K52" s="37" t="s">
        <v>848</v>
      </c>
    </row>
    <row r="53" spans="1:11" x14ac:dyDescent="0.3">
      <c r="A53" s="2" t="s">
        <v>946</v>
      </c>
      <c r="B53" s="2">
        <v>38</v>
      </c>
      <c r="C53" s="19">
        <v>33.33</v>
      </c>
      <c r="D53" s="19">
        <f t="shared" si="0"/>
        <v>2666.3999999999996</v>
      </c>
      <c r="E53" s="24">
        <v>6</v>
      </c>
      <c r="F53" s="2" t="s">
        <v>847</v>
      </c>
      <c r="G53" s="38" cm="1">
        <f t="array" ref="G53">VLOOKUP(VLOOKUP(F53,J:K,2,0),$M$2:$U$9,E53+2,0)</f>
        <v>4.0000000000000001E-3</v>
      </c>
      <c r="H53" s="5"/>
      <c r="I53" s="5"/>
    </row>
    <row r="54" spans="1:11" x14ac:dyDescent="0.3">
      <c r="A54" s="2" t="s">
        <v>950</v>
      </c>
      <c r="B54" s="2">
        <v>37</v>
      </c>
      <c r="C54" s="19">
        <v>30.84</v>
      </c>
      <c r="D54" s="19">
        <f t="shared" si="0"/>
        <v>2467.1999999999998</v>
      </c>
      <c r="E54" s="24">
        <v>7</v>
      </c>
      <c r="F54" s="2" t="s">
        <v>889</v>
      </c>
      <c r="G54" s="38" cm="1">
        <f t="array" ref="G54">VLOOKUP(VLOOKUP(F54,J:K,2,0),$M$2:$U$9,E54+2,0)</f>
        <v>2E-3</v>
      </c>
      <c r="H54" s="5"/>
      <c r="I54" s="5"/>
    </row>
    <row r="55" spans="1:11" x14ac:dyDescent="0.3">
      <c r="A55" s="2" t="s">
        <v>953</v>
      </c>
      <c r="B55" s="2">
        <v>38</v>
      </c>
      <c r="C55" s="19">
        <v>22.55</v>
      </c>
      <c r="D55" s="19">
        <f t="shared" si="0"/>
        <v>1804</v>
      </c>
      <c r="E55" s="24">
        <v>6</v>
      </c>
      <c r="F55" s="2" t="s">
        <v>865</v>
      </c>
      <c r="G55" s="38" cm="1">
        <f t="array" ref="G55">VLOOKUP(VLOOKUP(F55,J:K,2,0),$M$2:$U$9,E55+2,0)</f>
        <v>3.0000000000000001E-3</v>
      </c>
      <c r="H55" s="5"/>
      <c r="I55" s="5"/>
    </row>
    <row r="56" spans="1:11" x14ac:dyDescent="0.3">
      <c r="A56" s="2" t="s">
        <v>954</v>
      </c>
      <c r="B56" s="2">
        <v>30</v>
      </c>
      <c r="C56" s="19">
        <v>21.88</v>
      </c>
      <c r="D56" s="19">
        <f t="shared" si="0"/>
        <v>1750.3999999999999</v>
      </c>
      <c r="E56" s="24">
        <v>5</v>
      </c>
      <c r="F56" s="2" t="s">
        <v>866</v>
      </c>
      <c r="G56" s="38" cm="1">
        <f t="array" ref="G56">VLOOKUP(VLOOKUP(F56,J:K,2,0),$M$2:$U$9,E56+2,0)</f>
        <v>4.0000000000000001E-3</v>
      </c>
      <c r="H56" s="5"/>
      <c r="I56" s="5"/>
    </row>
    <row r="57" spans="1:11" x14ac:dyDescent="0.3">
      <c r="A57" s="2" t="s">
        <v>958</v>
      </c>
      <c r="B57" s="2">
        <v>31</v>
      </c>
      <c r="C57" s="19">
        <v>23.54</v>
      </c>
      <c r="D57" s="19">
        <f t="shared" si="0"/>
        <v>1883.1999999999998</v>
      </c>
      <c r="E57" s="24">
        <v>5</v>
      </c>
      <c r="F57" s="2" t="s">
        <v>872</v>
      </c>
      <c r="G57" s="38" cm="1">
        <f t="array" ref="G57">VLOOKUP(VLOOKUP(F57,J:K,2,0),$M$2:$U$9,E57+2,0)</f>
        <v>4.0000000000000001E-3</v>
      </c>
      <c r="H57" s="5"/>
      <c r="I57" s="5"/>
    </row>
    <row r="58" spans="1:11" x14ac:dyDescent="0.3">
      <c r="A58" s="2" t="s">
        <v>962</v>
      </c>
      <c r="B58" s="2">
        <v>36</v>
      </c>
      <c r="C58" s="19">
        <v>20.07</v>
      </c>
      <c r="D58" s="19">
        <f t="shared" si="0"/>
        <v>1605.6</v>
      </c>
      <c r="E58" s="24">
        <v>6</v>
      </c>
      <c r="F58" s="2" t="s">
        <v>883</v>
      </c>
      <c r="G58" s="38" cm="1">
        <f t="array" ref="G58">VLOOKUP(VLOOKUP(F58,J:K,2,0),$M$2:$U$9,E58+2,0)</f>
        <v>3.0000000000000001E-3</v>
      </c>
      <c r="H58" s="5"/>
      <c r="I58" s="5"/>
    </row>
    <row r="59" spans="1:11" x14ac:dyDescent="0.3">
      <c r="A59" s="2" t="s">
        <v>964</v>
      </c>
      <c r="B59" s="2">
        <v>43</v>
      </c>
      <c r="C59" s="19">
        <v>21.19</v>
      </c>
      <c r="D59" s="19">
        <f t="shared" si="0"/>
        <v>1695.2</v>
      </c>
      <c r="E59" s="24">
        <v>1</v>
      </c>
      <c r="F59" s="2" t="s">
        <v>835</v>
      </c>
      <c r="G59" s="38" cm="1">
        <f t="array" ref="G59">VLOOKUP(VLOOKUP(F59,J:K,2,0),$M$2:$U$9,E59+2,0)</f>
        <v>8.0000000000000002E-3</v>
      </c>
      <c r="H59" s="5"/>
      <c r="I59" s="5"/>
    </row>
    <row r="60" spans="1:11" x14ac:dyDescent="0.3">
      <c r="A60" s="2" t="s">
        <v>965</v>
      </c>
      <c r="B60" s="2">
        <v>36</v>
      </c>
      <c r="C60" s="19">
        <v>30.06</v>
      </c>
      <c r="D60" s="19">
        <f t="shared" si="0"/>
        <v>2404.7999999999997</v>
      </c>
      <c r="E60" s="24">
        <v>6</v>
      </c>
      <c r="F60" s="2" t="s">
        <v>883</v>
      </c>
      <c r="G60" s="38" cm="1">
        <f t="array" ref="G60">VLOOKUP(VLOOKUP(F60,J:K,2,0),$M$2:$U$9,E60+2,0)</f>
        <v>3.0000000000000001E-3</v>
      </c>
      <c r="H60" s="5"/>
      <c r="I60" s="5"/>
    </row>
    <row r="61" spans="1:11" x14ac:dyDescent="0.3">
      <c r="A61" s="2" t="s">
        <v>969</v>
      </c>
      <c r="B61" s="2">
        <v>44</v>
      </c>
      <c r="C61" s="19">
        <v>23.33</v>
      </c>
      <c r="D61" s="19">
        <f t="shared" si="0"/>
        <v>1866.3999999999999</v>
      </c>
      <c r="E61" s="24">
        <v>2</v>
      </c>
      <c r="F61" s="2" t="s">
        <v>862</v>
      </c>
      <c r="G61" s="38" cm="1">
        <f t="array" ref="G61">VLOOKUP(VLOOKUP(F61,J:K,2,0),$M$2:$U$9,E61+2,0)</f>
        <v>6.0000000000000001E-3</v>
      </c>
      <c r="H61" s="5"/>
      <c r="I61" s="5"/>
    </row>
    <row r="62" spans="1:11" x14ac:dyDescent="0.3">
      <c r="A62" s="2" t="s">
        <v>973</v>
      </c>
      <c r="B62" s="2">
        <v>40</v>
      </c>
      <c r="C62" s="19">
        <v>31</v>
      </c>
      <c r="D62" s="19">
        <f t="shared" si="0"/>
        <v>2480</v>
      </c>
      <c r="E62" s="24">
        <v>2</v>
      </c>
      <c r="F62" s="2" t="s">
        <v>858</v>
      </c>
      <c r="G62" s="38" cm="1">
        <f t="array" ref="G62">VLOOKUP(VLOOKUP(F62,J:K,2,0),$M$2:$U$9,E62+2,0)</f>
        <v>6.0000000000000001E-3</v>
      </c>
      <c r="H62" s="5"/>
      <c r="I62" s="5"/>
    </row>
    <row r="63" spans="1:11" x14ac:dyDescent="0.3">
      <c r="A63" s="2" t="s">
        <v>976</v>
      </c>
      <c r="B63" s="2">
        <v>38</v>
      </c>
      <c r="C63" s="19">
        <v>34.840000000000003</v>
      </c>
      <c r="D63" s="19">
        <f t="shared" si="0"/>
        <v>2787.2000000000003</v>
      </c>
      <c r="E63" s="24">
        <v>4</v>
      </c>
      <c r="F63" s="2" t="s">
        <v>887</v>
      </c>
      <c r="G63" s="38" cm="1">
        <f t="array" ref="G63">VLOOKUP(VLOOKUP(F63,J:K,2,0),$M$2:$U$9,E63+2,0)</f>
        <v>4.0000000000000001E-3</v>
      </c>
      <c r="H63" s="5"/>
      <c r="I63" s="5"/>
    </row>
    <row r="64" spans="1:11" x14ac:dyDescent="0.3">
      <c r="A64" s="2" t="s">
        <v>977</v>
      </c>
      <c r="B64" s="2">
        <v>35</v>
      </c>
      <c r="C64" s="19">
        <v>27.36</v>
      </c>
      <c r="D64" s="19">
        <f t="shared" si="0"/>
        <v>2188.8000000000002</v>
      </c>
      <c r="E64" s="24">
        <v>4</v>
      </c>
      <c r="F64" s="2" t="s">
        <v>876</v>
      </c>
      <c r="G64" s="38" cm="1">
        <f t="array" ref="G64">VLOOKUP(VLOOKUP(F64,J:K,2,0),$M$2:$U$9,E64+2,0)</f>
        <v>5.0000000000000001E-3</v>
      </c>
      <c r="H64" s="5"/>
      <c r="I64" s="5"/>
    </row>
    <row r="65" spans="1:9" x14ac:dyDescent="0.3">
      <c r="A65" s="2" t="s">
        <v>981</v>
      </c>
      <c r="B65" s="2">
        <v>33</v>
      </c>
      <c r="C65" s="19">
        <v>24.09</v>
      </c>
      <c r="D65" s="19">
        <f t="shared" si="0"/>
        <v>1927.2</v>
      </c>
      <c r="E65" s="24">
        <v>6</v>
      </c>
      <c r="F65" s="2" t="s">
        <v>859</v>
      </c>
      <c r="G65" s="38" cm="1">
        <f t="array" ref="G65">VLOOKUP(VLOOKUP(F65,J:K,2,0),$M$2:$U$9,E65+2,0)</f>
        <v>4.0000000000000001E-3</v>
      </c>
      <c r="H65" s="5"/>
      <c r="I65" s="5"/>
    </row>
    <row r="66" spans="1:9" x14ac:dyDescent="0.3">
      <c r="A66" s="2" t="s">
        <v>982</v>
      </c>
      <c r="B66" s="2">
        <v>38</v>
      </c>
      <c r="C66" s="19">
        <v>32.1</v>
      </c>
      <c r="D66" s="19">
        <f t="shared" si="0"/>
        <v>2568</v>
      </c>
      <c r="E66" s="24">
        <v>5</v>
      </c>
      <c r="F66" s="2" t="s">
        <v>879</v>
      </c>
      <c r="G66" s="38" cm="1">
        <f t="array" ref="G66">VLOOKUP(VLOOKUP(F66,J:K,2,0),$M$2:$U$9,E66+2,0)</f>
        <v>3.0000000000000001E-3</v>
      </c>
      <c r="H66" s="5"/>
      <c r="I66" s="5"/>
    </row>
    <row r="67" spans="1:9" x14ac:dyDescent="0.3">
      <c r="A67" s="2" t="s">
        <v>986</v>
      </c>
      <c r="B67" s="2">
        <v>33</v>
      </c>
      <c r="C67" s="19">
        <v>27.31</v>
      </c>
      <c r="D67" s="19">
        <f t="shared" ref="D67:D109" si="1">C67*80</f>
        <v>2184.7999999999997</v>
      </c>
      <c r="E67" s="24">
        <v>6</v>
      </c>
      <c r="F67" s="2" t="s">
        <v>889</v>
      </c>
      <c r="G67" s="38" cm="1">
        <f t="array" ref="G67">VLOOKUP(VLOOKUP(F67,J:K,2,0),$M$2:$U$9,E67+2,0)</f>
        <v>3.0000000000000001E-3</v>
      </c>
      <c r="H67" s="5"/>
      <c r="I67" s="5"/>
    </row>
    <row r="68" spans="1:9" x14ac:dyDescent="0.3">
      <c r="A68" s="2" t="s">
        <v>990</v>
      </c>
      <c r="B68" s="2">
        <v>39</v>
      </c>
      <c r="C68" s="19">
        <v>28.67</v>
      </c>
      <c r="D68" s="19">
        <f t="shared" si="1"/>
        <v>2293.6000000000004</v>
      </c>
      <c r="E68" s="24">
        <v>0</v>
      </c>
      <c r="F68" s="2" t="s">
        <v>845</v>
      </c>
      <c r="G68" s="38" cm="1">
        <f t="array" ref="G68">VLOOKUP(VLOOKUP(F68,J:K,2,0),$M$2:$U$9,E68+2,0)</f>
        <v>9.75E-3</v>
      </c>
      <c r="H68" s="5"/>
      <c r="I68" s="5"/>
    </row>
    <row r="69" spans="1:9" x14ac:dyDescent="0.3">
      <c r="A69" s="2" t="s">
        <v>993</v>
      </c>
      <c r="B69" s="2">
        <v>39</v>
      </c>
      <c r="C69" s="19">
        <v>33.07</v>
      </c>
      <c r="D69" s="19">
        <f t="shared" si="1"/>
        <v>2645.6</v>
      </c>
      <c r="E69" s="24">
        <v>6</v>
      </c>
      <c r="F69" s="2" t="s">
        <v>836</v>
      </c>
      <c r="G69" s="38" cm="1">
        <f t="array" ref="G69">VLOOKUP(VLOOKUP(F69,J:K,2,0),$M$2:$U$9,E69+2,0)</f>
        <v>2E-3</v>
      </c>
      <c r="H69" s="5"/>
      <c r="I69" s="5"/>
    </row>
    <row r="70" spans="1:9" x14ac:dyDescent="0.3">
      <c r="A70" s="2" t="s">
        <v>994</v>
      </c>
      <c r="B70" s="2">
        <v>40</v>
      </c>
      <c r="C70" s="19">
        <v>20.47</v>
      </c>
      <c r="D70" s="19">
        <f t="shared" si="1"/>
        <v>1637.6</v>
      </c>
      <c r="E70" s="24">
        <v>4</v>
      </c>
      <c r="F70" s="2" t="s">
        <v>850</v>
      </c>
      <c r="G70" s="38" cm="1">
        <f t="array" ref="G70">VLOOKUP(VLOOKUP(F70,J:K,2,0),$M$2:$U$9,E70+2,0)</f>
        <v>4.0000000000000001E-3</v>
      </c>
      <c r="H70" s="5"/>
      <c r="I70" s="5"/>
    </row>
    <row r="71" spans="1:9" x14ac:dyDescent="0.3">
      <c r="A71" s="2" t="s">
        <v>998</v>
      </c>
      <c r="B71" s="2">
        <v>37</v>
      </c>
      <c r="C71" s="19">
        <v>18.3</v>
      </c>
      <c r="D71" s="19">
        <f t="shared" si="1"/>
        <v>1464</v>
      </c>
      <c r="E71" s="24">
        <v>1</v>
      </c>
      <c r="F71" s="2" t="s">
        <v>838</v>
      </c>
      <c r="G71" s="38" cm="1">
        <f t="array" ref="G71">VLOOKUP(VLOOKUP(F71,J:K,2,0),$M$2:$U$9,E71+2,0)</f>
        <v>1.0999999999999999E-2</v>
      </c>
      <c r="H71" s="5"/>
      <c r="I71" s="5"/>
    </row>
    <row r="72" spans="1:9" x14ac:dyDescent="0.3">
      <c r="A72" s="2" t="s">
        <v>1002</v>
      </c>
      <c r="B72" s="2">
        <v>41</v>
      </c>
      <c r="C72" s="19">
        <v>24.93</v>
      </c>
      <c r="D72" s="19">
        <f t="shared" si="1"/>
        <v>1994.4</v>
      </c>
      <c r="E72" s="24">
        <v>2</v>
      </c>
      <c r="F72" s="2" t="s">
        <v>836</v>
      </c>
      <c r="G72" s="38" cm="1">
        <f t="array" ref="G72">VLOOKUP(VLOOKUP(F72,J:K,2,0),$M$2:$U$9,E72+2,0)</f>
        <v>6.0000000000000001E-3</v>
      </c>
      <c r="H72" s="5"/>
      <c r="I72" s="5"/>
    </row>
    <row r="73" spans="1:9" x14ac:dyDescent="0.3">
      <c r="A73" s="2" t="s">
        <v>1006</v>
      </c>
      <c r="B73" s="2">
        <v>43</v>
      </c>
      <c r="C73" s="19">
        <v>31.98</v>
      </c>
      <c r="D73" s="19">
        <f t="shared" si="1"/>
        <v>2558.4</v>
      </c>
      <c r="E73" s="24">
        <v>2</v>
      </c>
      <c r="F73" s="2" t="s">
        <v>878</v>
      </c>
      <c r="G73" s="38" cm="1">
        <f t="array" ref="G73">VLOOKUP(VLOOKUP(F73,J:K,2,0),$M$2:$U$9,E73+2,0)</f>
        <v>7.0000000000000001E-3</v>
      </c>
      <c r="H73" s="5"/>
      <c r="I73" s="5"/>
    </row>
    <row r="74" spans="1:9" x14ac:dyDescent="0.3">
      <c r="A74" s="2" t="s">
        <v>1010</v>
      </c>
      <c r="B74" s="2">
        <v>45</v>
      </c>
      <c r="C74" s="19">
        <v>32.56</v>
      </c>
      <c r="D74" s="19">
        <f t="shared" si="1"/>
        <v>2604.8000000000002</v>
      </c>
      <c r="E74" s="24">
        <v>4</v>
      </c>
      <c r="F74" s="2" t="s">
        <v>885</v>
      </c>
      <c r="G74" s="38" cm="1">
        <f t="array" ref="G74">VLOOKUP(VLOOKUP(F74,J:K,2,0),$M$2:$U$9,E74+2,0)</f>
        <v>5.0000000000000001E-3</v>
      </c>
      <c r="H74" s="5"/>
      <c r="I74" s="5"/>
    </row>
    <row r="75" spans="1:9" x14ac:dyDescent="0.3">
      <c r="A75" s="2" t="s">
        <v>1013</v>
      </c>
      <c r="B75" s="2">
        <v>41</v>
      </c>
      <c r="C75" s="19">
        <v>21.73</v>
      </c>
      <c r="D75" s="19">
        <f t="shared" si="1"/>
        <v>1738.4</v>
      </c>
      <c r="E75" s="24">
        <v>7</v>
      </c>
      <c r="F75" s="2" t="s">
        <v>841</v>
      </c>
      <c r="G75" s="38" cm="1">
        <f t="array" ref="G75">VLOOKUP(VLOOKUP(F75,J:K,2,0),$M$2:$U$9,E75+2,0)</f>
        <v>2E-3</v>
      </c>
      <c r="H75" s="5"/>
      <c r="I75" s="5"/>
    </row>
    <row r="76" spans="1:9" x14ac:dyDescent="0.3">
      <c r="A76" s="2" t="s">
        <v>1014</v>
      </c>
      <c r="B76" s="2">
        <v>48</v>
      </c>
      <c r="C76" s="19">
        <v>19.18</v>
      </c>
      <c r="D76" s="19">
        <f t="shared" si="1"/>
        <v>1534.4</v>
      </c>
      <c r="E76" s="24">
        <v>5</v>
      </c>
      <c r="F76" s="2" t="s">
        <v>852</v>
      </c>
      <c r="G76" s="38" cm="1">
        <f t="array" ref="G76">VLOOKUP(VLOOKUP(F76,J:K,2,0),$M$2:$U$9,E76+2,0)</f>
        <v>3.0000000000000001E-3</v>
      </c>
      <c r="H76" s="5"/>
      <c r="I76" s="5"/>
    </row>
    <row r="77" spans="1:9" x14ac:dyDescent="0.3">
      <c r="A77" s="2" t="s">
        <v>1018</v>
      </c>
      <c r="B77" s="2">
        <v>42</v>
      </c>
      <c r="C77" s="19">
        <v>28.8</v>
      </c>
      <c r="D77" s="19">
        <f t="shared" si="1"/>
        <v>2304</v>
      </c>
      <c r="E77" s="24">
        <v>5</v>
      </c>
      <c r="F77" s="2" t="s">
        <v>878</v>
      </c>
      <c r="G77" s="38" cm="1">
        <f t="array" ref="G77">VLOOKUP(VLOOKUP(F77,J:K,2,0),$M$2:$U$9,E77+2,0)</f>
        <v>4.0000000000000001E-3</v>
      </c>
      <c r="H77" s="5"/>
      <c r="I77" s="5"/>
    </row>
    <row r="78" spans="1:9" x14ac:dyDescent="0.3">
      <c r="A78" s="2" t="s">
        <v>1022</v>
      </c>
      <c r="B78" s="2">
        <v>41</v>
      </c>
      <c r="C78" s="19">
        <v>21.51</v>
      </c>
      <c r="D78" s="19">
        <f t="shared" si="1"/>
        <v>1720.8000000000002</v>
      </c>
      <c r="E78" s="24">
        <v>5</v>
      </c>
      <c r="F78" s="2" t="s">
        <v>877</v>
      </c>
      <c r="G78" s="38" cm="1">
        <f t="array" ref="G78">VLOOKUP(VLOOKUP(F78,J:K,2,0),$M$2:$U$9,E78+2,0)</f>
        <v>4.0000000000000001E-3</v>
      </c>
      <c r="H78" s="5"/>
      <c r="I78" s="5"/>
    </row>
    <row r="79" spans="1:9" x14ac:dyDescent="0.3">
      <c r="A79" s="2" t="s">
        <v>1026</v>
      </c>
      <c r="B79" s="2">
        <v>47</v>
      </c>
      <c r="C79" s="19">
        <v>32.979999999999997</v>
      </c>
      <c r="D79" s="19">
        <f t="shared" si="1"/>
        <v>2638.3999999999996</v>
      </c>
      <c r="E79" s="24">
        <v>1</v>
      </c>
      <c r="F79" s="2" t="s">
        <v>856</v>
      </c>
      <c r="G79" s="38" cm="1">
        <f t="array" ref="G79">VLOOKUP(VLOOKUP(F79,J:K,2,0),$M$2:$U$9,E79+2,0)</f>
        <v>1.0999999999999999E-2</v>
      </c>
      <c r="H79" s="5"/>
      <c r="I79" s="5"/>
    </row>
    <row r="80" spans="1:9" x14ac:dyDescent="0.3">
      <c r="A80" s="2" t="s">
        <v>1030</v>
      </c>
      <c r="B80" s="2">
        <v>45</v>
      </c>
      <c r="C80" s="19">
        <v>20.21</v>
      </c>
      <c r="D80" s="19">
        <f t="shared" si="1"/>
        <v>1616.8000000000002</v>
      </c>
      <c r="E80" s="24">
        <v>3</v>
      </c>
      <c r="F80" s="2" t="s">
        <v>861</v>
      </c>
      <c r="G80" s="38" cm="1">
        <f t="array" ref="G80">VLOOKUP(VLOOKUP(F80,J:K,2,0),$M$2:$U$9,E80+2,0)</f>
        <v>5.0000000000000001E-3</v>
      </c>
      <c r="H80" s="5"/>
      <c r="I80" s="5"/>
    </row>
    <row r="81" spans="1:9" x14ac:dyDescent="0.3">
      <c r="A81" s="2" t="s">
        <v>927</v>
      </c>
      <c r="B81" s="2">
        <v>34</v>
      </c>
      <c r="C81" s="19">
        <v>25.88</v>
      </c>
      <c r="D81" s="19">
        <f t="shared" si="1"/>
        <v>2070.4</v>
      </c>
      <c r="E81" s="24">
        <v>0</v>
      </c>
      <c r="F81" s="2" t="s">
        <v>842</v>
      </c>
      <c r="G81" s="38" cm="1">
        <f t="array" ref="G81">VLOOKUP(VLOOKUP(F81,J:K,2,0),$M$2:$U$9,E81+2,0)</f>
        <v>1.0499999999999999E-2</v>
      </c>
      <c r="H81" s="5"/>
      <c r="I81" s="5"/>
    </row>
    <row r="82" spans="1:9" x14ac:dyDescent="0.3">
      <c r="A82" s="2" t="s">
        <v>930</v>
      </c>
      <c r="B82" s="2">
        <v>44</v>
      </c>
      <c r="C82" s="19">
        <v>35.520000000000003</v>
      </c>
      <c r="D82" s="19">
        <f t="shared" si="1"/>
        <v>2841.6000000000004</v>
      </c>
      <c r="E82" s="24">
        <v>5</v>
      </c>
      <c r="F82" s="2" t="s">
        <v>842</v>
      </c>
      <c r="G82" s="38" cm="1">
        <f t="array" ref="G82">VLOOKUP(VLOOKUP(F82,J:K,2,0),$M$2:$U$9,E82+2,0)</f>
        <v>3.0000000000000001E-3</v>
      </c>
      <c r="H82" s="5"/>
      <c r="I82" s="5"/>
    </row>
    <row r="83" spans="1:9" x14ac:dyDescent="0.3">
      <c r="A83" s="2" t="s">
        <v>932</v>
      </c>
      <c r="B83" s="2">
        <v>48</v>
      </c>
      <c r="C83" s="19">
        <v>20.350000000000001</v>
      </c>
      <c r="D83" s="19">
        <f t="shared" si="1"/>
        <v>1628</v>
      </c>
      <c r="E83" s="24">
        <v>7</v>
      </c>
      <c r="F83" s="2" t="s">
        <v>885</v>
      </c>
      <c r="G83" s="38" cm="1">
        <f t="array" ref="G83">VLOOKUP(VLOOKUP(F83,J:K,2,0),$M$2:$U$9,E83+2,0)</f>
        <v>2E-3</v>
      </c>
      <c r="H83" s="5"/>
      <c r="I83" s="5"/>
    </row>
    <row r="84" spans="1:9" x14ac:dyDescent="0.3">
      <c r="A84" s="2" t="s">
        <v>939</v>
      </c>
      <c r="B84" s="2">
        <v>48</v>
      </c>
      <c r="C84" s="19">
        <v>21.54</v>
      </c>
      <c r="D84" s="19">
        <f t="shared" si="1"/>
        <v>1723.1999999999998</v>
      </c>
      <c r="E84" s="24">
        <v>3</v>
      </c>
      <c r="F84" s="2" t="s">
        <v>888</v>
      </c>
      <c r="G84" s="38" cm="1">
        <f t="array" ref="G84">VLOOKUP(VLOOKUP(F84,J:K,2,0),$M$2:$U$9,E84+2,0)</f>
        <v>7.0000000000000001E-3</v>
      </c>
      <c r="H84" s="5"/>
      <c r="I84" s="5"/>
    </row>
    <row r="85" spans="1:9" x14ac:dyDescent="0.3">
      <c r="A85" s="2" t="s">
        <v>944</v>
      </c>
      <c r="B85" s="2">
        <v>31</v>
      </c>
      <c r="C85" s="19">
        <v>25.2</v>
      </c>
      <c r="D85" s="19">
        <f t="shared" si="1"/>
        <v>2016</v>
      </c>
      <c r="E85" s="24">
        <v>7</v>
      </c>
      <c r="F85" s="2" t="s">
        <v>892</v>
      </c>
      <c r="G85" s="38" cm="1">
        <f t="array" ref="G85">VLOOKUP(VLOOKUP(F85,J:K,2,0),$M$2:$U$9,E85+2,0)</f>
        <v>2E-3</v>
      </c>
      <c r="H85" s="5"/>
      <c r="I85" s="5"/>
    </row>
    <row r="86" spans="1:9" x14ac:dyDescent="0.3">
      <c r="A86" s="2" t="s">
        <v>947</v>
      </c>
      <c r="B86" s="2">
        <v>47</v>
      </c>
      <c r="C86" s="19">
        <v>20.72</v>
      </c>
      <c r="D86" s="19">
        <f t="shared" si="1"/>
        <v>1657.6</v>
      </c>
      <c r="E86" s="24">
        <v>0</v>
      </c>
      <c r="F86" s="2" t="s">
        <v>890</v>
      </c>
      <c r="G86" s="38" cm="1">
        <f t="array" ref="G86">VLOOKUP(VLOOKUP(F86,J:K,2,0),$M$2:$U$9,E86+2,0)</f>
        <v>1.0800000000000001E-2</v>
      </c>
      <c r="H86" s="5"/>
      <c r="I86" s="5"/>
    </row>
    <row r="87" spans="1:9" x14ac:dyDescent="0.3">
      <c r="A87" s="2" t="s">
        <v>949</v>
      </c>
      <c r="B87" s="2">
        <v>38</v>
      </c>
      <c r="C87" s="19">
        <v>36.56</v>
      </c>
      <c r="D87" s="19">
        <f t="shared" si="1"/>
        <v>2924.8</v>
      </c>
      <c r="E87" s="24">
        <v>4</v>
      </c>
      <c r="F87" s="2" t="s">
        <v>879</v>
      </c>
      <c r="G87" s="38" cm="1">
        <f t="array" ref="G87">VLOOKUP(VLOOKUP(F87,J:K,2,0),$M$2:$U$9,E87+2,0)</f>
        <v>4.0000000000000001E-3</v>
      </c>
      <c r="H87" s="5"/>
      <c r="I87" s="5"/>
    </row>
    <row r="88" spans="1:9" x14ac:dyDescent="0.3">
      <c r="A88" s="2" t="s">
        <v>956</v>
      </c>
      <c r="B88" s="2">
        <v>37</v>
      </c>
      <c r="C88" s="19">
        <v>23.93</v>
      </c>
      <c r="D88" s="19">
        <f t="shared" si="1"/>
        <v>1914.4</v>
      </c>
      <c r="E88" s="24">
        <v>1</v>
      </c>
      <c r="F88" s="2" t="s">
        <v>847</v>
      </c>
      <c r="G88" s="38" cm="1">
        <f t="array" ref="G88">VLOOKUP(VLOOKUP(F88,J:K,2,0),$M$2:$U$9,E88+2,0)</f>
        <v>1.0999999999999999E-2</v>
      </c>
      <c r="H88" s="5"/>
      <c r="I88" s="5"/>
    </row>
    <row r="89" spans="1:9" x14ac:dyDescent="0.3">
      <c r="A89" s="2" t="s">
        <v>959</v>
      </c>
      <c r="B89" s="2">
        <v>46</v>
      </c>
      <c r="C89" s="19">
        <v>20.54</v>
      </c>
      <c r="D89" s="19">
        <f t="shared" si="1"/>
        <v>1643.1999999999998</v>
      </c>
      <c r="E89" s="24">
        <v>7</v>
      </c>
      <c r="F89" s="2" t="s">
        <v>853</v>
      </c>
      <c r="G89" s="38" cm="1">
        <f t="array" ref="G89">VLOOKUP(VLOOKUP(F89,J:K,2,0),$M$2:$U$9,E89+2,0)</f>
        <v>2E-3</v>
      </c>
      <c r="H89" s="5"/>
      <c r="I89" s="5"/>
    </row>
    <row r="90" spans="1:9" x14ac:dyDescent="0.3">
      <c r="A90" s="2" t="s">
        <v>961</v>
      </c>
      <c r="B90" s="2">
        <v>30</v>
      </c>
      <c r="C90" s="19">
        <v>23.4</v>
      </c>
      <c r="D90" s="19">
        <f t="shared" si="1"/>
        <v>1872</v>
      </c>
      <c r="E90" s="24">
        <v>7</v>
      </c>
      <c r="F90" s="2" t="s">
        <v>850</v>
      </c>
      <c r="G90" s="38" cm="1">
        <f t="array" ref="G90">VLOOKUP(VLOOKUP(F90,J:K,2,0),$M$2:$U$9,E90+2,0)</f>
        <v>2E-3</v>
      </c>
      <c r="H90" s="5"/>
      <c r="I90" s="5"/>
    </row>
    <row r="91" spans="1:9" x14ac:dyDescent="0.3">
      <c r="A91" s="2" t="s">
        <v>967</v>
      </c>
      <c r="B91" s="2">
        <v>40</v>
      </c>
      <c r="C91" s="19">
        <v>34.72</v>
      </c>
      <c r="D91" s="19">
        <f t="shared" si="1"/>
        <v>2777.6</v>
      </c>
      <c r="E91" s="24">
        <v>3</v>
      </c>
      <c r="F91" s="2" t="s">
        <v>891</v>
      </c>
      <c r="G91" s="38" cm="1">
        <f t="array" ref="G91">VLOOKUP(VLOOKUP(F91,J:K,2,0),$M$2:$U$9,E91+2,0)</f>
        <v>6.0000000000000001E-3</v>
      </c>
      <c r="H91" s="5"/>
      <c r="I91" s="5"/>
    </row>
    <row r="92" spans="1:9" x14ac:dyDescent="0.3">
      <c r="A92" s="2" t="s">
        <v>970</v>
      </c>
      <c r="B92" s="2">
        <v>37</v>
      </c>
      <c r="C92" s="19">
        <v>19.53</v>
      </c>
      <c r="D92" s="19">
        <f t="shared" si="1"/>
        <v>1562.4</v>
      </c>
      <c r="E92" s="24">
        <v>1</v>
      </c>
      <c r="F92" s="2" t="s">
        <v>881</v>
      </c>
      <c r="G92" s="38" cm="1">
        <f t="array" ref="G92">VLOOKUP(VLOOKUP(F92,J:K,2,0),$M$2:$U$9,E92+2,0)</f>
        <v>0.01</v>
      </c>
      <c r="H92" s="5"/>
      <c r="I92" s="5"/>
    </row>
    <row r="93" spans="1:9" x14ac:dyDescent="0.3">
      <c r="A93" s="2" t="s">
        <v>972</v>
      </c>
      <c r="B93" s="2">
        <v>36</v>
      </c>
      <c r="C93" s="19">
        <v>19.97</v>
      </c>
      <c r="D93" s="19">
        <f t="shared" si="1"/>
        <v>1597.6</v>
      </c>
      <c r="E93" s="24">
        <v>1</v>
      </c>
      <c r="F93" s="2" t="s">
        <v>839</v>
      </c>
      <c r="G93" s="38" cm="1">
        <f t="array" ref="G93">VLOOKUP(VLOOKUP(F93,J:K,2,0),$M$2:$U$9,E93+2,0)</f>
        <v>1.0999999999999999E-2</v>
      </c>
      <c r="H93" s="5"/>
      <c r="I93" s="5"/>
    </row>
    <row r="94" spans="1:9" x14ac:dyDescent="0.3">
      <c r="A94" s="2" t="s">
        <v>979</v>
      </c>
      <c r="B94" s="2">
        <v>48</v>
      </c>
      <c r="C94" s="19">
        <v>35.17</v>
      </c>
      <c r="D94" s="19">
        <f t="shared" si="1"/>
        <v>2813.6000000000004</v>
      </c>
      <c r="E94" s="24">
        <v>1</v>
      </c>
      <c r="F94" s="2" t="s">
        <v>874</v>
      </c>
      <c r="G94" s="38" cm="1">
        <f t="array" ref="G94">VLOOKUP(VLOOKUP(F94,J:K,2,0),$M$2:$U$9,E94+2,0)</f>
        <v>1.0999999999999999E-2</v>
      </c>
      <c r="H94" s="5"/>
      <c r="I94" s="5"/>
    </row>
    <row r="95" spans="1:9" x14ac:dyDescent="0.3">
      <c r="A95" s="2" t="s">
        <v>984</v>
      </c>
      <c r="B95" s="2">
        <v>37</v>
      </c>
      <c r="C95" s="19">
        <v>34.64</v>
      </c>
      <c r="D95" s="19">
        <f t="shared" si="1"/>
        <v>2771.2</v>
      </c>
      <c r="E95" s="24">
        <v>4</v>
      </c>
      <c r="F95" s="2" t="s">
        <v>839</v>
      </c>
      <c r="G95" s="38" cm="1">
        <f t="array" ref="G95">VLOOKUP(VLOOKUP(F95,J:K,2,0),$M$2:$U$9,E95+2,0)</f>
        <v>6.0000000000000001E-3</v>
      </c>
      <c r="H95" s="5"/>
      <c r="I95" s="5"/>
    </row>
    <row r="96" spans="1:9" x14ac:dyDescent="0.3">
      <c r="A96" s="2" t="s">
        <v>987</v>
      </c>
      <c r="B96" s="2">
        <v>33</v>
      </c>
      <c r="C96" s="19">
        <v>34.69</v>
      </c>
      <c r="D96" s="19">
        <f t="shared" si="1"/>
        <v>2775.2</v>
      </c>
      <c r="E96" s="24">
        <v>3</v>
      </c>
      <c r="F96" s="2" t="s">
        <v>871</v>
      </c>
      <c r="G96" s="38" cm="1">
        <f t="array" ref="G96">VLOOKUP(VLOOKUP(F96,J:K,2,0),$M$2:$U$9,E96+2,0)</f>
        <v>5.0000000000000001E-3</v>
      </c>
      <c r="H96" s="5"/>
      <c r="I96" s="5"/>
    </row>
    <row r="97" spans="1:9" x14ac:dyDescent="0.3">
      <c r="A97" s="2" t="s">
        <v>989</v>
      </c>
      <c r="B97" s="2">
        <v>33</v>
      </c>
      <c r="C97" s="19">
        <v>36.369999999999997</v>
      </c>
      <c r="D97" s="19">
        <f t="shared" si="1"/>
        <v>2909.6</v>
      </c>
      <c r="E97" s="24">
        <v>7</v>
      </c>
      <c r="F97" s="2" t="s">
        <v>892</v>
      </c>
      <c r="G97" s="38" cm="1">
        <f t="array" ref="G97">VLOOKUP(VLOOKUP(F97,J:K,2,0),$M$2:$U$9,E97+2,0)</f>
        <v>2E-3</v>
      </c>
      <c r="H97" s="5"/>
      <c r="I97" s="5"/>
    </row>
    <row r="98" spans="1:9" x14ac:dyDescent="0.3">
      <c r="A98" s="2" t="s">
        <v>996</v>
      </c>
      <c r="B98" s="2">
        <v>45</v>
      </c>
      <c r="C98" s="19">
        <v>20.239999999999998</v>
      </c>
      <c r="D98" s="19">
        <f t="shared" si="1"/>
        <v>1619.1999999999998</v>
      </c>
      <c r="E98" s="24">
        <v>1</v>
      </c>
      <c r="F98" s="2" t="s">
        <v>871</v>
      </c>
      <c r="G98" s="38" cm="1">
        <f t="array" ref="G98">VLOOKUP(VLOOKUP(F98,J:K,2,0),$M$2:$U$9,E98+2,0)</f>
        <v>8.0000000000000002E-3</v>
      </c>
      <c r="H98" s="5"/>
      <c r="I98" s="5"/>
    </row>
    <row r="99" spans="1:9" x14ac:dyDescent="0.3">
      <c r="A99" s="2" t="s">
        <v>999</v>
      </c>
      <c r="B99" s="2">
        <v>45</v>
      </c>
      <c r="C99" s="19">
        <v>28.59</v>
      </c>
      <c r="D99" s="19">
        <f t="shared" si="1"/>
        <v>2287.1999999999998</v>
      </c>
      <c r="E99" s="24">
        <v>4</v>
      </c>
      <c r="F99" s="2" t="s">
        <v>891</v>
      </c>
      <c r="G99" s="38" cm="1">
        <f t="array" ref="G99">VLOOKUP(VLOOKUP(F99,J:K,2,0),$M$2:$U$9,E99+2,0)</f>
        <v>5.0000000000000001E-3</v>
      </c>
      <c r="H99" s="5"/>
      <c r="I99" s="5"/>
    </row>
    <row r="100" spans="1:9" x14ac:dyDescent="0.3">
      <c r="A100" s="2" t="s">
        <v>1001</v>
      </c>
      <c r="B100" s="2">
        <v>34</v>
      </c>
      <c r="C100" s="19">
        <v>19.760000000000002</v>
      </c>
      <c r="D100" s="19">
        <f t="shared" si="1"/>
        <v>1580.8000000000002</v>
      </c>
      <c r="E100" s="24">
        <v>6</v>
      </c>
      <c r="F100" s="2" t="s">
        <v>878</v>
      </c>
      <c r="G100" s="38" cm="1">
        <f t="array" ref="G100">VLOOKUP(VLOOKUP(F100,J:K,2,0),$M$2:$U$9,E100+2,0)</f>
        <v>3.0000000000000001E-3</v>
      </c>
      <c r="H100" s="5"/>
      <c r="I100" s="5"/>
    </row>
    <row r="101" spans="1:9" x14ac:dyDescent="0.3">
      <c r="A101" s="2" t="s">
        <v>1004</v>
      </c>
      <c r="B101" s="2">
        <v>45</v>
      </c>
      <c r="C101" s="19">
        <v>27.34</v>
      </c>
      <c r="D101" s="19">
        <f t="shared" si="1"/>
        <v>2187.1999999999998</v>
      </c>
      <c r="E101" s="24">
        <v>6</v>
      </c>
      <c r="F101" s="2" t="s">
        <v>846</v>
      </c>
      <c r="G101" s="38" cm="1">
        <f t="array" ref="G101">VLOOKUP(VLOOKUP(F101,J:K,2,0),$M$2:$U$9,E101+2,0)</f>
        <v>2E-3</v>
      </c>
      <c r="H101" s="5"/>
      <c r="I101" s="5"/>
    </row>
    <row r="102" spans="1:9" x14ac:dyDescent="0.3">
      <c r="A102" s="2" t="s">
        <v>1007</v>
      </c>
      <c r="B102" s="2">
        <v>30</v>
      </c>
      <c r="C102" s="19">
        <v>25.3</v>
      </c>
      <c r="D102" s="19">
        <f t="shared" si="1"/>
        <v>2024</v>
      </c>
      <c r="E102" s="24">
        <v>2</v>
      </c>
      <c r="F102" s="2" t="s">
        <v>861</v>
      </c>
      <c r="G102" s="38" cm="1">
        <f t="array" ref="G102">VLOOKUP(VLOOKUP(F102,J:K,2,0),$M$2:$U$9,E102+2,0)</f>
        <v>6.0000000000000001E-3</v>
      </c>
      <c r="H102" s="5"/>
      <c r="I102" s="5"/>
    </row>
    <row r="103" spans="1:9" x14ac:dyDescent="0.3">
      <c r="A103" s="2" t="s">
        <v>1009</v>
      </c>
      <c r="B103" s="2">
        <v>33</v>
      </c>
      <c r="C103" s="19">
        <v>37.659999999999997</v>
      </c>
      <c r="D103" s="19">
        <f t="shared" si="1"/>
        <v>3012.7999999999997</v>
      </c>
      <c r="E103" s="24">
        <v>3</v>
      </c>
      <c r="F103" s="2" t="s">
        <v>872</v>
      </c>
      <c r="G103" s="38" cm="1">
        <f t="array" ref="G103">VLOOKUP(VLOOKUP(F103,J:K,2,0),$M$2:$U$9,E103+2,0)</f>
        <v>6.0000000000000001E-3</v>
      </c>
      <c r="H103" s="5"/>
      <c r="I103" s="5"/>
    </row>
    <row r="104" spans="1:9" x14ac:dyDescent="0.3">
      <c r="A104" s="2" t="s">
        <v>1016</v>
      </c>
      <c r="B104" s="2">
        <v>46</v>
      </c>
      <c r="C104" s="19">
        <v>23.99</v>
      </c>
      <c r="D104" s="19">
        <f t="shared" si="1"/>
        <v>1919.1999999999998</v>
      </c>
      <c r="E104" s="24">
        <v>3</v>
      </c>
      <c r="F104" s="2" t="s">
        <v>874</v>
      </c>
      <c r="G104" s="38" cm="1">
        <f t="array" ref="G104">VLOOKUP(VLOOKUP(F104,J:K,2,0),$M$2:$U$9,E104+2,0)</f>
        <v>7.0000000000000001E-3</v>
      </c>
      <c r="H104" s="5"/>
      <c r="I104" s="5"/>
    </row>
    <row r="105" spans="1:9" x14ac:dyDescent="0.3">
      <c r="A105" s="2" t="s">
        <v>1019</v>
      </c>
      <c r="B105" s="2">
        <v>35</v>
      </c>
      <c r="C105" s="19">
        <v>29.37</v>
      </c>
      <c r="D105" s="19">
        <f t="shared" si="1"/>
        <v>2349.6</v>
      </c>
      <c r="E105" s="24">
        <v>1</v>
      </c>
      <c r="F105" s="2" t="s">
        <v>847</v>
      </c>
      <c r="G105" s="38" cm="1">
        <f t="array" ref="G105">VLOOKUP(VLOOKUP(F105,J:K,2,0),$M$2:$U$9,E105+2,0)</f>
        <v>1.0999999999999999E-2</v>
      </c>
      <c r="H105" s="5"/>
      <c r="I105" s="5"/>
    </row>
    <row r="106" spans="1:9" x14ac:dyDescent="0.3">
      <c r="A106" s="2" t="s">
        <v>1021</v>
      </c>
      <c r="B106" s="2">
        <v>47</v>
      </c>
      <c r="C106" s="19">
        <v>28.75</v>
      </c>
      <c r="D106" s="19">
        <f t="shared" si="1"/>
        <v>2300</v>
      </c>
      <c r="E106" s="24">
        <v>5</v>
      </c>
      <c r="F106" s="2" t="s">
        <v>875</v>
      </c>
      <c r="G106" s="38" cm="1">
        <f t="array" ref="G106">VLOOKUP(VLOOKUP(F106,J:K,2,0),$M$2:$U$9,E106+2,0)</f>
        <v>4.0000000000000001E-3</v>
      </c>
      <c r="H106" s="5"/>
      <c r="I106" s="5"/>
    </row>
    <row r="107" spans="1:9" x14ac:dyDescent="0.3">
      <c r="A107" s="2" t="s">
        <v>1024</v>
      </c>
      <c r="B107" s="2">
        <v>32</v>
      </c>
      <c r="C107" s="19">
        <v>28.36</v>
      </c>
      <c r="D107" s="19">
        <f t="shared" si="1"/>
        <v>2268.8000000000002</v>
      </c>
      <c r="E107" s="24">
        <v>4</v>
      </c>
      <c r="F107" s="2" t="s">
        <v>890</v>
      </c>
      <c r="G107" s="38" cm="1">
        <f t="array" ref="G107">VLOOKUP(VLOOKUP(F107,J:K,2,0),$M$2:$U$9,E107+2,0)</f>
        <v>5.0000000000000001E-3</v>
      </c>
      <c r="H107" s="5"/>
      <c r="I107" s="5"/>
    </row>
    <row r="108" spans="1:9" x14ac:dyDescent="0.3">
      <c r="A108" s="2" t="s">
        <v>1027</v>
      </c>
      <c r="B108" s="2">
        <v>30</v>
      </c>
      <c r="C108" s="19">
        <v>33.159999999999997</v>
      </c>
      <c r="D108" s="19">
        <f t="shared" si="1"/>
        <v>2652.7999999999997</v>
      </c>
      <c r="E108" s="24">
        <v>0</v>
      </c>
      <c r="F108" s="2" t="s">
        <v>844</v>
      </c>
      <c r="G108" s="38" cm="1">
        <f t="array" ref="G108">VLOOKUP(VLOOKUP(F108,J:K,2,0),$M$2:$U$9,E108+2,0)</f>
        <v>1.3500000000000002E-2</v>
      </c>
      <c r="H108" s="5"/>
      <c r="I108" s="5"/>
    </row>
    <row r="109" spans="1:9" x14ac:dyDescent="0.3">
      <c r="A109" s="2" t="s">
        <v>1029</v>
      </c>
      <c r="B109" s="2">
        <v>45</v>
      </c>
      <c r="C109" s="19">
        <v>37.659999999999997</v>
      </c>
      <c r="D109" s="19">
        <f t="shared" si="1"/>
        <v>3012.7999999999997</v>
      </c>
      <c r="E109" s="24">
        <v>6</v>
      </c>
      <c r="F109" s="2" t="s">
        <v>870</v>
      </c>
      <c r="G109" s="38" cm="1">
        <f t="array" ref="G109">VLOOKUP(VLOOKUP(F109,J:K,2,0),$M$2:$U$9,E109+2,0)</f>
        <v>2E-3</v>
      </c>
      <c r="H109" s="5"/>
      <c r="I109" s="5"/>
    </row>
    <row r="110" spans="1:9" x14ac:dyDescent="0.3">
      <c r="E110" s="25"/>
    </row>
    <row r="111" spans="1:9" x14ac:dyDescent="0.3">
      <c r="E111" s="25"/>
    </row>
    <row r="112" spans="1:9" x14ac:dyDescent="0.3">
      <c r="E112" s="25"/>
    </row>
    <row r="113" spans="5:5" x14ac:dyDescent="0.3">
      <c r="E113" s="25"/>
    </row>
    <row r="114" spans="5:5" x14ac:dyDescent="0.3">
      <c r="E114" s="25"/>
    </row>
    <row r="115" spans="5:5" x14ac:dyDescent="0.3">
      <c r="E115" s="25"/>
    </row>
    <row r="116" spans="5:5" x14ac:dyDescent="0.3">
      <c r="E116" s="25"/>
    </row>
    <row r="117" spans="5:5" x14ac:dyDescent="0.3">
      <c r="E117" s="25"/>
    </row>
    <row r="118" spans="5:5" x14ac:dyDescent="0.3">
      <c r="E118" s="25"/>
    </row>
    <row r="119" spans="5:5" x14ac:dyDescent="0.3">
      <c r="E119" s="25"/>
    </row>
    <row r="120" spans="5:5" x14ac:dyDescent="0.3">
      <c r="E120" s="25"/>
    </row>
    <row r="121" spans="5:5" x14ac:dyDescent="0.3">
      <c r="E121" s="25"/>
    </row>
    <row r="122" spans="5:5" x14ac:dyDescent="0.3">
      <c r="E122" s="25"/>
    </row>
    <row r="123" spans="5:5" x14ac:dyDescent="0.3">
      <c r="E123" s="25"/>
    </row>
    <row r="124" spans="5:5" x14ac:dyDescent="0.3">
      <c r="E124" s="25"/>
    </row>
    <row r="125" spans="5:5" x14ac:dyDescent="0.3">
      <c r="E125" s="25"/>
    </row>
    <row r="126" spans="5:5" x14ac:dyDescent="0.3">
      <c r="E126" s="25"/>
    </row>
    <row r="127" spans="5:5" x14ac:dyDescent="0.3">
      <c r="E127" s="25"/>
    </row>
    <row r="128" spans="5:5" x14ac:dyDescent="0.3">
      <c r="E128" s="25"/>
    </row>
    <row r="129" spans="5:5" x14ac:dyDescent="0.3">
      <c r="E129" s="25"/>
    </row>
    <row r="130" spans="5:5" x14ac:dyDescent="0.3">
      <c r="E130" s="25"/>
    </row>
    <row r="131" spans="5:5" x14ac:dyDescent="0.3">
      <c r="E131" s="25"/>
    </row>
    <row r="132" spans="5:5" x14ac:dyDescent="0.3">
      <c r="E132" s="25"/>
    </row>
    <row r="133" spans="5:5" x14ac:dyDescent="0.3">
      <c r="E133" s="25"/>
    </row>
    <row r="134" spans="5:5" x14ac:dyDescent="0.3">
      <c r="E134" s="25"/>
    </row>
    <row r="135" spans="5:5" x14ac:dyDescent="0.3">
      <c r="E135" s="25"/>
    </row>
    <row r="136" spans="5:5" x14ac:dyDescent="0.3">
      <c r="E136" s="25"/>
    </row>
    <row r="137" spans="5:5" x14ac:dyDescent="0.3">
      <c r="E137" s="25"/>
    </row>
    <row r="138" spans="5:5" x14ac:dyDescent="0.3">
      <c r="E138" s="25"/>
    </row>
    <row r="139" spans="5:5" x14ac:dyDescent="0.3">
      <c r="E139" s="25"/>
    </row>
    <row r="140" spans="5:5" x14ac:dyDescent="0.3">
      <c r="E140" s="25"/>
    </row>
    <row r="141" spans="5:5" x14ac:dyDescent="0.3">
      <c r="E141" s="25"/>
    </row>
    <row r="142" spans="5:5" x14ac:dyDescent="0.3">
      <c r="E142" s="25"/>
    </row>
    <row r="143" spans="5:5" x14ac:dyDescent="0.3">
      <c r="E143" s="25"/>
    </row>
    <row r="144" spans="5:5" x14ac:dyDescent="0.3">
      <c r="E144" s="25"/>
    </row>
    <row r="145" spans="5:5" x14ac:dyDescent="0.3">
      <c r="E145" s="25"/>
    </row>
    <row r="146" spans="5:5" x14ac:dyDescent="0.3">
      <c r="E146" s="25"/>
    </row>
    <row r="147" spans="5:5" x14ac:dyDescent="0.3">
      <c r="E147" s="25"/>
    </row>
    <row r="148" spans="5:5" x14ac:dyDescent="0.3">
      <c r="E148" s="25"/>
    </row>
    <row r="149" spans="5:5" x14ac:dyDescent="0.3">
      <c r="E149" s="25"/>
    </row>
    <row r="150" spans="5:5" x14ac:dyDescent="0.3">
      <c r="E150" s="25"/>
    </row>
    <row r="151" spans="5:5" x14ac:dyDescent="0.3">
      <c r="E151" s="25"/>
    </row>
    <row r="152" spans="5:5" x14ac:dyDescent="0.3">
      <c r="E152" s="25"/>
    </row>
    <row r="153" spans="5:5" x14ac:dyDescent="0.3">
      <c r="E153" s="25"/>
    </row>
    <row r="154" spans="5:5" x14ac:dyDescent="0.3">
      <c r="E154" s="25"/>
    </row>
    <row r="155" spans="5:5" x14ac:dyDescent="0.3">
      <c r="E155" s="25"/>
    </row>
    <row r="156" spans="5:5" x14ac:dyDescent="0.3">
      <c r="E156" s="25"/>
    </row>
    <row r="157" spans="5:5" x14ac:dyDescent="0.3">
      <c r="E157" s="25"/>
    </row>
    <row r="158" spans="5:5" x14ac:dyDescent="0.3">
      <c r="E158" s="25"/>
    </row>
    <row r="159" spans="5:5" x14ac:dyDescent="0.3">
      <c r="E159" s="25"/>
    </row>
    <row r="160" spans="5:5" x14ac:dyDescent="0.3">
      <c r="E160" s="25"/>
    </row>
    <row r="161" spans="5:5" x14ac:dyDescent="0.3">
      <c r="E161" s="25"/>
    </row>
    <row r="162" spans="5:5" x14ac:dyDescent="0.3">
      <c r="E162" s="25"/>
    </row>
    <row r="163" spans="5:5" x14ac:dyDescent="0.3">
      <c r="E163" s="25"/>
    </row>
    <row r="164" spans="5:5" x14ac:dyDescent="0.3">
      <c r="E164" s="25"/>
    </row>
    <row r="165" spans="5:5" x14ac:dyDescent="0.3">
      <c r="E165" s="25"/>
    </row>
    <row r="166" spans="5:5" x14ac:dyDescent="0.3">
      <c r="E166" s="25"/>
    </row>
    <row r="167" spans="5:5" x14ac:dyDescent="0.3">
      <c r="E167" s="25"/>
    </row>
    <row r="168" spans="5:5" x14ac:dyDescent="0.3">
      <c r="E168" s="25"/>
    </row>
    <row r="169" spans="5:5" x14ac:dyDescent="0.3">
      <c r="E169" s="25"/>
    </row>
    <row r="170" spans="5:5" x14ac:dyDescent="0.3">
      <c r="E170" s="25"/>
    </row>
    <row r="171" spans="5:5" x14ac:dyDescent="0.3">
      <c r="E171" s="25"/>
    </row>
    <row r="172" spans="5:5" x14ac:dyDescent="0.3">
      <c r="E172" s="25"/>
    </row>
    <row r="173" spans="5:5" x14ac:dyDescent="0.3">
      <c r="E173" s="25"/>
    </row>
    <row r="174" spans="5:5" x14ac:dyDescent="0.3">
      <c r="E174" s="25"/>
    </row>
    <row r="175" spans="5:5" x14ac:dyDescent="0.3">
      <c r="E175" s="25"/>
    </row>
    <row r="176" spans="5:5" x14ac:dyDescent="0.3">
      <c r="E176" s="25"/>
    </row>
    <row r="177" spans="5:5" x14ac:dyDescent="0.3">
      <c r="E177" s="25"/>
    </row>
    <row r="178" spans="5:5" x14ac:dyDescent="0.3">
      <c r="E178" s="25"/>
    </row>
    <row r="179" spans="5:5" x14ac:dyDescent="0.3">
      <c r="E179" s="25"/>
    </row>
    <row r="180" spans="5:5" x14ac:dyDescent="0.3">
      <c r="E180" s="25"/>
    </row>
    <row r="181" spans="5:5" x14ac:dyDescent="0.3">
      <c r="E181" s="25"/>
    </row>
    <row r="182" spans="5:5" x14ac:dyDescent="0.3">
      <c r="E182" s="25"/>
    </row>
    <row r="183" spans="5:5" x14ac:dyDescent="0.3">
      <c r="E183" s="25"/>
    </row>
    <row r="184" spans="5:5" x14ac:dyDescent="0.3">
      <c r="E184" s="25"/>
    </row>
    <row r="185" spans="5:5" x14ac:dyDescent="0.3">
      <c r="E185" s="25"/>
    </row>
    <row r="186" spans="5:5" x14ac:dyDescent="0.3">
      <c r="E186" s="25"/>
    </row>
    <row r="187" spans="5:5" x14ac:dyDescent="0.3">
      <c r="E187" s="25"/>
    </row>
    <row r="188" spans="5:5" x14ac:dyDescent="0.3">
      <c r="E188" s="25"/>
    </row>
    <row r="189" spans="5:5" x14ac:dyDescent="0.3">
      <c r="E189" s="25"/>
    </row>
    <row r="190" spans="5:5" x14ac:dyDescent="0.3">
      <c r="E190" s="25"/>
    </row>
    <row r="191" spans="5:5" x14ac:dyDescent="0.3">
      <c r="E191" s="25"/>
    </row>
    <row r="192" spans="5:5" x14ac:dyDescent="0.3">
      <c r="E192" s="25"/>
    </row>
    <row r="193" spans="5:5" x14ac:dyDescent="0.3">
      <c r="E193" s="25"/>
    </row>
    <row r="194" spans="5:5" x14ac:dyDescent="0.3">
      <c r="E194" s="25"/>
    </row>
    <row r="195" spans="5:5" x14ac:dyDescent="0.3">
      <c r="E195" s="25"/>
    </row>
    <row r="196" spans="5:5" x14ac:dyDescent="0.3">
      <c r="E196" s="25"/>
    </row>
    <row r="197" spans="5:5" x14ac:dyDescent="0.3">
      <c r="E197" s="25"/>
    </row>
    <row r="198" spans="5:5" x14ac:dyDescent="0.3">
      <c r="E198" s="25"/>
    </row>
    <row r="199" spans="5:5" x14ac:dyDescent="0.3">
      <c r="E199" s="25"/>
    </row>
    <row r="200" spans="5:5" x14ac:dyDescent="0.3">
      <c r="E200" s="25"/>
    </row>
    <row r="201" spans="5:5" x14ac:dyDescent="0.3">
      <c r="E201" s="25"/>
    </row>
    <row r="202" spans="5:5" x14ac:dyDescent="0.3">
      <c r="E202" s="25"/>
    </row>
    <row r="203" spans="5:5" x14ac:dyDescent="0.3">
      <c r="E203" s="25"/>
    </row>
    <row r="204" spans="5:5" x14ac:dyDescent="0.3">
      <c r="E204" s="25"/>
    </row>
    <row r="205" spans="5:5" x14ac:dyDescent="0.3">
      <c r="E205" s="25"/>
    </row>
    <row r="206" spans="5:5" x14ac:dyDescent="0.3">
      <c r="E206" s="25"/>
    </row>
    <row r="207" spans="5:5" x14ac:dyDescent="0.3">
      <c r="E207" s="25"/>
    </row>
    <row r="208" spans="5:5" x14ac:dyDescent="0.3">
      <c r="E208" s="25"/>
    </row>
    <row r="209" spans="5:5" x14ac:dyDescent="0.3">
      <c r="E209" s="25"/>
    </row>
    <row r="210" spans="5:5" x14ac:dyDescent="0.3">
      <c r="E210" s="25"/>
    </row>
    <row r="211" spans="5:5" x14ac:dyDescent="0.3">
      <c r="E211" s="25"/>
    </row>
    <row r="212" spans="5:5" x14ac:dyDescent="0.3">
      <c r="E212" s="25"/>
    </row>
    <row r="213" spans="5:5" x14ac:dyDescent="0.3">
      <c r="E213" s="25"/>
    </row>
    <row r="214" spans="5:5" x14ac:dyDescent="0.3">
      <c r="E214" s="25"/>
    </row>
    <row r="215" spans="5:5" x14ac:dyDescent="0.3">
      <c r="E215" s="25"/>
    </row>
    <row r="216" spans="5:5" x14ac:dyDescent="0.3">
      <c r="E216" s="25"/>
    </row>
    <row r="217" spans="5:5" x14ac:dyDescent="0.3">
      <c r="E217" s="25"/>
    </row>
    <row r="218" spans="5:5" x14ac:dyDescent="0.3">
      <c r="E218" s="25"/>
    </row>
    <row r="219" spans="5:5" x14ac:dyDescent="0.3">
      <c r="E219" s="25"/>
    </row>
    <row r="220" spans="5:5" x14ac:dyDescent="0.3">
      <c r="E220" s="25"/>
    </row>
    <row r="221" spans="5:5" x14ac:dyDescent="0.3">
      <c r="E221" s="25"/>
    </row>
    <row r="222" spans="5:5" x14ac:dyDescent="0.3">
      <c r="E222" s="25"/>
    </row>
    <row r="223" spans="5:5" x14ac:dyDescent="0.3">
      <c r="E223" s="25"/>
    </row>
    <row r="224" spans="5:5" x14ac:dyDescent="0.3">
      <c r="E224" s="25"/>
    </row>
    <row r="225" spans="5:5" x14ac:dyDescent="0.3">
      <c r="E225" s="25"/>
    </row>
    <row r="226" spans="5:5" x14ac:dyDescent="0.3">
      <c r="E226" s="25"/>
    </row>
    <row r="227" spans="5:5" x14ac:dyDescent="0.3">
      <c r="E227" s="25"/>
    </row>
    <row r="228" spans="5:5" x14ac:dyDescent="0.3">
      <c r="E228" s="25"/>
    </row>
    <row r="229" spans="5:5" x14ac:dyDescent="0.3">
      <c r="E229" s="25"/>
    </row>
    <row r="230" spans="5:5" x14ac:dyDescent="0.3">
      <c r="E230" s="25"/>
    </row>
    <row r="231" spans="5:5" x14ac:dyDescent="0.3">
      <c r="E231" s="25"/>
    </row>
    <row r="232" spans="5:5" x14ac:dyDescent="0.3">
      <c r="E232" s="25"/>
    </row>
    <row r="233" spans="5:5" x14ac:dyDescent="0.3">
      <c r="E233" s="25"/>
    </row>
    <row r="234" spans="5:5" x14ac:dyDescent="0.3">
      <c r="E234" s="25"/>
    </row>
    <row r="235" spans="5:5" x14ac:dyDescent="0.3">
      <c r="E235" s="25"/>
    </row>
    <row r="236" spans="5:5" x14ac:dyDescent="0.3">
      <c r="E236" s="25"/>
    </row>
    <row r="237" spans="5:5" x14ac:dyDescent="0.3">
      <c r="E237" s="25"/>
    </row>
    <row r="238" spans="5:5" x14ac:dyDescent="0.3">
      <c r="E238" s="25"/>
    </row>
    <row r="239" spans="5:5" x14ac:dyDescent="0.3">
      <c r="E239" s="25"/>
    </row>
    <row r="240" spans="5:5" x14ac:dyDescent="0.3">
      <c r="E240" s="25"/>
    </row>
    <row r="241" spans="5:5" x14ac:dyDescent="0.3">
      <c r="E241" s="25"/>
    </row>
    <row r="242" spans="5:5" x14ac:dyDescent="0.3">
      <c r="E242" s="25"/>
    </row>
    <row r="243" spans="5:5" x14ac:dyDescent="0.3">
      <c r="E243" s="25"/>
    </row>
    <row r="244" spans="5:5" x14ac:dyDescent="0.3">
      <c r="E244" s="25"/>
    </row>
    <row r="245" spans="5:5" x14ac:dyDescent="0.3">
      <c r="E245" s="25"/>
    </row>
    <row r="246" spans="5:5" x14ac:dyDescent="0.3">
      <c r="E246" s="25"/>
    </row>
    <row r="247" spans="5:5" x14ac:dyDescent="0.3">
      <c r="E247" s="25"/>
    </row>
    <row r="248" spans="5:5" x14ac:dyDescent="0.3">
      <c r="E248" s="25"/>
    </row>
    <row r="249" spans="5:5" x14ac:dyDescent="0.3">
      <c r="E249" s="25"/>
    </row>
    <row r="250" spans="5:5" x14ac:dyDescent="0.3">
      <c r="E250" s="25"/>
    </row>
    <row r="251" spans="5:5" x14ac:dyDescent="0.3">
      <c r="E251" s="25"/>
    </row>
    <row r="252" spans="5:5" x14ac:dyDescent="0.3">
      <c r="E252" s="25"/>
    </row>
    <row r="253" spans="5:5" x14ac:dyDescent="0.3">
      <c r="E253" s="25"/>
    </row>
    <row r="254" spans="5:5" x14ac:dyDescent="0.3">
      <c r="E254" s="25"/>
    </row>
    <row r="255" spans="5:5" x14ac:dyDescent="0.3">
      <c r="E255" s="25"/>
    </row>
    <row r="256" spans="5:5" x14ac:dyDescent="0.3">
      <c r="E256" s="25"/>
    </row>
    <row r="257" spans="5:5" x14ac:dyDescent="0.3">
      <c r="E257" s="25"/>
    </row>
    <row r="258" spans="5:5" x14ac:dyDescent="0.3">
      <c r="E258" s="25"/>
    </row>
    <row r="259" spans="5:5" x14ac:dyDescent="0.3">
      <c r="E259" s="25"/>
    </row>
    <row r="260" spans="5:5" x14ac:dyDescent="0.3">
      <c r="E260" s="25"/>
    </row>
    <row r="261" spans="5:5" x14ac:dyDescent="0.3">
      <c r="E261" s="25"/>
    </row>
    <row r="262" spans="5:5" x14ac:dyDescent="0.3">
      <c r="E262" s="25"/>
    </row>
    <row r="263" spans="5:5" x14ac:dyDescent="0.3">
      <c r="E263" s="25"/>
    </row>
    <row r="264" spans="5:5" x14ac:dyDescent="0.3">
      <c r="E264" s="25"/>
    </row>
    <row r="265" spans="5:5" x14ac:dyDescent="0.3">
      <c r="E265" s="25"/>
    </row>
    <row r="266" spans="5:5" x14ac:dyDescent="0.3">
      <c r="E266" s="25"/>
    </row>
    <row r="267" spans="5:5" x14ac:dyDescent="0.3">
      <c r="E267" s="25"/>
    </row>
    <row r="268" spans="5:5" x14ac:dyDescent="0.3">
      <c r="E268" s="25"/>
    </row>
    <row r="269" spans="5:5" x14ac:dyDescent="0.3">
      <c r="E269" s="25"/>
    </row>
    <row r="270" spans="5:5" x14ac:dyDescent="0.3">
      <c r="E270" s="25"/>
    </row>
    <row r="271" spans="5:5" x14ac:dyDescent="0.3">
      <c r="E271" s="25"/>
    </row>
    <row r="272" spans="5:5" x14ac:dyDescent="0.3">
      <c r="E272" s="25"/>
    </row>
    <row r="273" spans="5:5" x14ac:dyDescent="0.3">
      <c r="E273" s="25"/>
    </row>
    <row r="274" spans="5:5" x14ac:dyDescent="0.3">
      <c r="E274" s="25"/>
    </row>
    <row r="275" spans="5:5" x14ac:dyDescent="0.3">
      <c r="E275" s="25"/>
    </row>
    <row r="276" spans="5:5" x14ac:dyDescent="0.3">
      <c r="E276" s="25"/>
    </row>
    <row r="277" spans="5:5" x14ac:dyDescent="0.3">
      <c r="E277" s="25"/>
    </row>
    <row r="278" spans="5:5" x14ac:dyDescent="0.3">
      <c r="E278" s="25"/>
    </row>
    <row r="279" spans="5:5" x14ac:dyDescent="0.3">
      <c r="E279" s="25"/>
    </row>
    <row r="280" spans="5:5" x14ac:dyDescent="0.3">
      <c r="E280" s="25"/>
    </row>
    <row r="281" spans="5:5" x14ac:dyDescent="0.3">
      <c r="E281" s="25"/>
    </row>
    <row r="282" spans="5:5" x14ac:dyDescent="0.3">
      <c r="E282" s="25"/>
    </row>
    <row r="283" spans="5:5" x14ac:dyDescent="0.3">
      <c r="E283" s="25"/>
    </row>
    <row r="284" spans="5:5" x14ac:dyDescent="0.3">
      <c r="E284" s="25"/>
    </row>
    <row r="285" spans="5:5" x14ac:dyDescent="0.3">
      <c r="E285" s="25"/>
    </row>
    <row r="286" spans="5:5" x14ac:dyDescent="0.3">
      <c r="E286" s="25"/>
    </row>
    <row r="287" spans="5:5" x14ac:dyDescent="0.3">
      <c r="E287" s="25"/>
    </row>
    <row r="288" spans="5:5" x14ac:dyDescent="0.3">
      <c r="E288" s="25"/>
    </row>
    <row r="289" spans="5:5" x14ac:dyDescent="0.3">
      <c r="E289" s="25"/>
    </row>
    <row r="290" spans="5:5" x14ac:dyDescent="0.3">
      <c r="E290" s="25"/>
    </row>
    <row r="291" spans="5:5" x14ac:dyDescent="0.3">
      <c r="E291" s="25"/>
    </row>
    <row r="292" spans="5:5" x14ac:dyDescent="0.3">
      <c r="E292" s="25"/>
    </row>
    <row r="293" spans="5:5" x14ac:dyDescent="0.3">
      <c r="E293" s="25"/>
    </row>
    <row r="294" spans="5:5" x14ac:dyDescent="0.3">
      <c r="E294" s="25"/>
    </row>
    <row r="295" spans="5:5" x14ac:dyDescent="0.3">
      <c r="E295" s="25"/>
    </row>
    <row r="296" spans="5:5" x14ac:dyDescent="0.3">
      <c r="E296" s="25"/>
    </row>
    <row r="297" spans="5:5" x14ac:dyDescent="0.3">
      <c r="E297" s="25"/>
    </row>
    <row r="298" spans="5:5" x14ac:dyDescent="0.3">
      <c r="E298" s="25"/>
    </row>
    <row r="299" spans="5:5" x14ac:dyDescent="0.3">
      <c r="E299" s="25"/>
    </row>
    <row r="300" spans="5:5" x14ac:dyDescent="0.3">
      <c r="E300" s="25"/>
    </row>
    <row r="301" spans="5:5" x14ac:dyDescent="0.3">
      <c r="E301" s="25"/>
    </row>
    <row r="302" spans="5:5" x14ac:dyDescent="0.3">
      <c r="E302" s="25"/>
    </row>
    <row r="303" spans="5:5" x14ac:dyDescent="0.3">
      <c r="E303" s="25"/>
    </row>
    <row r="304" spans="5:5" x14ac:dyDescent="0.3">
      <c r="E304" s="25"/>
    </row>
    <row r="305" spans="5:5" x14ac:dyDescent="0.3">
      <c r="E305" s="25"/>
    </row>
    <row r="306" spans="5:5" x14ac:dyDescent="0.3">
      <c r="E306" s="25"/>
    </row>
    <row r="307" spans="5:5" x14ac:dyDescent="0.3">
      <c r="E307" s="25"/>
    </row>
    <row r="308" spans="5:5" x14ac:dyDescent="0.3">
      <c r="E308" s="25"/>
    </row>
    <row r="309" spans="5:5" x14ac:dyDescent="0.3">
      <c r="E309" s="25"/>
    </row>
    <row r="310" spans="5:5" x14ac:dyDescent="0.3">
      <c r="E310" s="25"/>
    </row>
    <row r="311" spans="5:5" x14ac:dyDescent="0.3">
      <c r="E311" s="25"/>
    </row>
    <row r="312" spans="5:5" x14ac:dyDescent="0.3">
      <c r="E312" s="25"/>
    </row>
    <row r="313" spans="5:5" x14ac:dyDescent="0.3">
      <c r="E313" s="25"/>
    </row>
    <row r="314" spans="5:5" x14ac:dyDescent="0.3">
      <c r="E314" s="25"/>
    </row>
    <row r="315" spans="5:5" x14ac:dyDescent="0.3">
      <c r="E315" s="25"/>
    </row>
    <row r="316" spans="5:5" x14ac:dyDescent="0.3">
      <c r="E316" s="25"/>
    </row>
    <row r="317" spans="5:5" x14ac:dyDescent="0.3">
      <c r="E317" s="25"/>
    </row>
    <row r="318" spans="5:5" x14ac:dyDescent="0.3">
      <c r="E318" s="25"/>
    </row>
    <row r="319" spans="5:5" x14ac:dyDescent="0.3">
      <c r="E319" s="25"/>
    </row>
    <row r="320" spans="5:5" x14ac:dyDescent="0.3">
      <c r="E320" s="25"/>
    </row>
    <row r="321" spans="5:5" x14ac:dyDescent="0.3">
      <c r="E321" s="25"/>
    </row>
    <row r="322" spans="5:5" x14ac:dyDescent="0.3">
      <c r="E322" s="25"/>
    </row>
    <row r="323" spans="5:5" x14ac:dyDescent="0.3">
      <c r="E323" s="25"/>
    </row>
    <row r="324" spans="5:5" x14ac:dyDescent="0.3">
      <c r="E324" s="25"/>
    </row>
    <row r="325" spans="5:5" x14ac:dyDescent="0.3">
      <c r="E325" s="25"/>
    </row>
    <row r="326" spans="5:5" x14ac:dyDescent="0.3">
      <c r="E326" s="25"/>
    </row>
    <row r="327" spans="5:5" x14ac:dyDescent="0.3">
      <c r="E327" s="25"/>
    </row>
    <row r="328" spans="5:5" x14ac:dyDescent="0.3">
      <c r="E328" s="25"/>
    </row>
    <row r="329" spans="5:5" x14ac:dyDescent="0.3">
      <c r="E329" s="25"/>
    </row>
    <row r="330" spans="5:5" x14ac:dyDescent="0.3">
      <c r="E330" s="25"/>
    </row>
    <row r="331" spans="5:5" x14ac:dyDescent="0.3">
      <c r="E331" s="25"/>
    </row>
    <row r="332" spans="5:5" x14ac:dyDescent="0.3">
      <c r="E332" s="25"/>
    </row>
    <row r="333" spans="5:5" x14ac:dyDescent="0.3">
      <c r="E333" s="25"/>
    </row>
    <row r="334" spans="5:5" x14ac:dyDescent="0.3">
      <c r="E334" s="25"/>
    </row>
    <row r="335" spans="5:5" x14ac:dyDescent="0.3">
      <c r="E335" s="25"/>
    </row>
    <row r="336" spans="5:5" x14ac:dyDescent="0.3">
      <c r="E336" s="25"/>
    </row>
    <row r="337" spans="5:5" x14ac:dyDescent="0.3">
      <c r="E337" s="25"/>
    </row>
    <row r="338" spans="5:5" x14ac:dyDescent="0.3">
      <c r="E338" s="25"/>
    </row>
    <row r="339" spans="5:5" x14ac:dyDescent="0.3">
      <c r="E339" s="25"/>
    </row>
    <row r="340" spans="5:5" x14ac:dyDescent="0.3">
      <c r="E340" s="25"/>
    </row>
    <row r="341" spans="5:5" x14ac:dyDescent="0.3">
      <c r="E341" s="25"/>
    </row>
    <row r="342" spans="5:5" x14ac:dyDescent="0.3">
      <c r="E342" s="25"/>
    </row>
    <row r="343" spans="5:5" x14ac:dyDescent="0.3">
      <c r="E343" s="25"/>
    </row>
    <row r="344" spans="5:5" x14ac:dyDescent="0.3">
      <c r="E344" s="25"/>
    </row>
    <row r="345" spans="5:5" x14ac:dyDescent="0.3">
      <c r="E345" s="25"/>
    </row>
    <row r="346" spans="5:5" x14ac:dyDescent="0.3">
      <c r="E346" s="25"/>
    </row>
    <row r="347" spans="5:5" x14ac:dyDescent="0.3">
      <c r="E347" s="25"/>
    </row>
    <row r="348" spans="5:5" x14ac:dyDescent="0.3">
      <c r="E348" s="25"/>
    </row>
    <row r="349" spans="5:5" x14ac:dyDescent="0.3">
      <c r="E349" s="25"/>
    </row>
    <row r="350" spans="5:5" x14ac:dyDescent="0.3">
      <c r="E350" s="25"/>
    </row>
    <row r="351" spans="5:5" x14ac:dyDescent="0.3">
      <c r="E351" s="25"/>
    </row>
    <row r="352" spans="5:5" x14ac:dyDescent="0.3">
      <c r="E352" s="25"/>
    </row>
    <row r="353" spans="5:5" x14ac:dyDescent="0.3">
      <c r="E353" s="25"/>
    </row>
    <row r="354" spans="5:5" x14ac:dyDescent="0.3">
      <c r="E354" s="25"/>
    </row>
    <row r="355" spans="5:5" x14ac:dyDescent="0.3">
      <c r="E355" s="25"/>
    </row>
    <row r="356" spans="5:5" x14ac:dyDescent="0.3">
      <c r="E356" s="25"/>
    </row>
    <row r="357" spans="5:5" x14ac:dyDescent="0.3">
      <c r="E357" s="25"/>
    </row>
    <row r="358" spans="5:5" x14ac:dyDescent="0.3">
      <c r="E358" s="25"/>
    </row>
    <row r="359" spans="5:5" x14ac:dyDescent="0.3">
      <c r="E359" s="25"/>
    </row>
    <row r="360" spans="5:5" x14ac:dyDescent="0.3">
      <c r="E360" s="25"/>
    </row>
    <row r="361" spans="5:5" x14ac:dyDescent="0.3">
      <c r="E361" s="25"/>
    </row>
    <row r="362" spans="5:5" x14ac:dyDescent="0.3">
      <c r="E362" s="25"/>
    </row>
    <row r="363" spans="5:5" x14ac:dyDescent="0.3">
      <c r="E363" s="25"/>
    </row>
    <row r="364" spans="5:5" x14ac:dyDescent="0.3">
      <c r="E364" s="25"/>
    </row>
    <row r="365" spans="5:5" x14ac:dyDescent="0.3">
      <c r="E365" s="25"/>
    </row>
    <row r="366" spans="5:5" x14ac:dyDescent="0.3">
      <c r="E366" s="25"/>
    </row>
    <row r="367" spans="5:5" x14ac:dyDescent="0.3">
      <c r="E367" s="25"/>
    </row>
    <row r="368" spans="5:5" x14ac:dyDescent="0.3">
      <c r="E368" s="25"/>
    </row>
    <row r="369" spans="5:5" x14ac:dyDescent="0.3">
      <c r="E369" s="25"/>
    </row>
    <row r="370" spans="5:5" x14ac:dyDescent="0.3">
      <c r="E370" s="25"/>
    </row>
    <row r="371" spans="5:5" x14ac:dyDescent="0.3">
      <c r="E371" s="25"/>
    </row>
    <row r="372" spans="5:5" x14ac:dyDescent="0.3">
      <c r="E372" s="25"/>
    </row>
    <row r="373" spans="5:5" x14ac:dyDescent="0.3">
      <c r="E373" s="25"/>
    </row>
    <row r="374" spans="5:5" x14ac:dyDescent="0.3">
      <c r="E374" s="25"/>
    </row>
    <row r="375" spans="5:5" x14ac:dyDescent="0.3">
      <c r="E375" s="25"/>
    </row>
    <row r="376" spans="5:5" x14ac:dyDescent="0.3">
      <c r="E376" s="25"/>
    </row>
    <row r="377" spans="5:5" x14ac:dyDescent="0.3">
      <c r="E377" s="25"/>
    </row>
    <row r="378" spans="5:5" x14ac:dyDescent="0.3">
      <c r="E378" s="25"/>
    </row>
    <row r="379" spans="5:5" x14ac:dyDescent="0.3">
      <c r="E379" s="25"/>
    </row>
    <row r="380" spans="5:5" x14ac:dyDescent="0.3">
      <c r="E380" s="25"/>
    </row>
    <row r="381" spans="5:5" x14ac:dyDescent="0.3">
      <c r="E381" s="25"/>
    </row>
    <row r="382" spans="5:5" x14ac:dyDescent="0.3">
      <c r="E382" s="25"/>
    </row>
    <row r="383" spans="5:5" x14ac:dyDescent="0.3">
      <c r="E383" s="25"/>
    </row>
    <row r="384" spans="5:5" x14ac:dyDescent="0.3">
      <c r="E384" s="25"/>
    </row>
    <row r="385" spans="5:5" x14ac:dyDescent="0.3">
      <c r="E385" s="25"/>
    </row>
    <row r="386" spans="5:5" x14ac:dyDescent="0.3">
      <c r="E386" s="25"/>
    </row>
    <row r="387" spans="5:5" x14ac:dyDescent="0.3">
      <c r="E387" s="25"/>
    </row>
    <row r="388" spans="5:5" x14ac:dyDescent="0.3">
      <c r="E388" s="25"/>
    </row>
    <row r="389" spans="5:5" x14ac:dyDescent="0.3">
      <c r="E389" s="25"/>
    </row>
    <row r="390" spans="5:5" x14ac:dyDescent="0.3">
      <c r="E390" s="25"/>
    </row>
    <row r="391" spans="5:5" x14ac:dyDescent="0.3">
      <c r="E391" s="25"/>
    </row>
    <row r="392" spans="5:5" x14ac:dyDescent="0.3">
      <c r="E392" s="25"/>
    </row>
    <row r="393" spans="5:5" x14ac:dyDescent="0.3">
      <c r="E393" s="25"/>
    </row>
    <row r="394" spans="5:5" x14ac:dyDescent="0.3">
      <c r="E394" s="25"/>
    </row>
    <row r="395" spans="5:5" x14ac:dyDescent="0.3">
      <c r="E395" s="25"/>
    </row>
    <row r="396" spans="5:5" x14ac:dyDescent="0.3">
      <c r="E396" s="25"/>
    </row>
    <row r="397" spans="5:5" x14ac:dyDescent="0.3">
      <c r="E397" s="25"/>
    </row>
    <row r="398" spans="5:5" x14ac:dyDescent="0.3">
      <c r="E398" s="25"/>
    </row>
    <row r="399" spans="5:5" x14ac:dyDescent="0.3">
      <c r="E399" s="25"/>
    </row>
    <row r="400" spans="5:5" x14ac:dyDescent="0.3">
      <c r="E400" s="25"/>
    </row>
    <row r="401" spans="5:5" x14ac:dyDescent="0.3">
      <c r="E401" s="25"/>
    </row>
    <row r="402" spans="5:5" x14ac:dyDescent="0.3">
      <c r="E402" s="25"/>
    </row>
    <row r="403" spans="5:5" x14ac:dyDescent="0.3">
      <c r="E403" s="25"/>
    </row>
    <row r="404" spans="5:5" x14ac:dyDescent="0.3">
      <c r="E404" s="25"/>
    </row>
    <row r="405" spans="5:5" x14ac:dyDescent="0.3">
      <c r="E405" s="25"/>
    </row>
    <row r="406" spans="5:5" x14ac:dyDescent="0.3">
      <c r="E406" s="25"/>
    </row>
    <row r="407" spans="5:5" x14ac:dyDescent="0.3">
      <c r="E407" s="25"/>
    </row>
    <row r="408" spans="5:5" x14ac:dyDescent="0.3">
      <c r="E408" s="25"/>
    </row>
    <row r="409" spans="5:5" x14ac:dyDescent="0.3">
      <c r="E409" s="25"/>
    </row>
    <row r="410" spans="5:5" x14ac:dyDescent="0.3">
      <c r="E410" s="25"/>
    </row>
    <row r="411" spans="5:5" x14ac:dyDescent="0.3">
      <c r="E411" s="25"/>
    </row>
    <row r="412" spans="5:5" x14ac:dyDescent="0.3">
      <c r="E412" s="25"/>
    </row>
    <row r="413" spans="5:5" x14ac:dyDescent="0.3">
      <c r="E413" s="25"/>
    </row>
    <row r="414" spans="5:5" x14ac:dyDescent="0.3">
      <c r="E414" s="25"/>
    </row>
    <row r="415" spans="5:5" x14ac:dyDescent="0.3">
      <c r="E415" s="25"/>
    </row>
    <row r="416" spans="5:5" x14ac:dyDescent="0.3">
      <c r="E416" s="25"/>
    </row>
    <row r="417" spans="5:5" x14ac:dyDescent="0.3">
      <c r="E417" s="25"/>
    </row>
    <row r="418" spans="5:5" x14ac:dyDescent="0.3">
      <c r="E418" s="25"/>
    </row>
    <row r="419" spans="5:5" x14ac:dyDescent="0.3">
      <c r="E419" s="25"/>
    </row>
    <row r="420" spans="5:5" x14ac:dyDescent="0.3">
      <c r="E420" s="25"/>
    </row>
    <row r="421" spans="5:5" x14ac:dyDescent="0.3">
      <c r="E421" s="25"/>
    </row>
    <row r="422" spans="5:5" x14ac:dyDescent="0.3">
      <c r="E422" s="25"/>
    </row>
    <row r="423" spans="5:5" x14ac:dyDescent="0.3">
      <c r="E423" s="25"/>
    </row>
    <row r="424" spans="5:5" x14ac:dyDescent="0.3">
      <c r="E424" s="25"/>
    </row>
    <row r="425" spans="5:5" x14ac:dyDescent="0.3">
      <c r="E425" s="25"/>
    </row>
    <row r="426" spans="5:5" x14ac:dyDescent="0.3">
      <c r="E426" s="25"/>
    </row>
    <row r="427" spans="5:5" x14ac:dyDescent="0.3">
      <c r="E427" s="25"/>
    </row>
    <row r="428" spans="5:5" x14ac:dyDescent="0.3">
      <c r="E428" s="25"/>
    </row>
    <row r="429" spans="5:5" x14ac:dyDescent="0.3">
      <c r="E429" s="25"/>
    </row>
    <row r="430" spans="5:5" x14ac:dyDescent="0.3">
      <c r="E430" s="25"/>
    </row>
    <row r="431" spans="5:5" x14ac:dyDescent="0.3">
      <c r="E431" s="25"/>
    </row>
    <row r="432" spans="5:5" x14ac:dyDescent="0.3">
      <c r="E432" s="25"/>
    </row>
    <row r="433" spans="5:5" x14ac:dyDescent="0.3">
      <c r="E433" s="25"/>
    </row>
    <row r="434" spans="5:5" x14ac:dyDescent="0.3">
      <c r="E434" s="25"/>
    </row>
    <row r="435" spans="5:5" x14ac:dyDescent="0.3">
      <c r="E435" s="25"/>
    </row>
    <row r="436" spans="5:5" x14ac:dyDescent="0.3">
      <c r="E436" s="25"/>
    </row>
    <row r="437" spans="5:5" x14ac:dyDescent="0.3">
      <c r="E437" s="25"/>
    </row>
    <row r="438" spans="5:5" x14ac:dyDescent="0.3">
      <c r="E438" s="25"/>
    </row>
    <row r="439" spans="5:5" x14ac:dyDescent="0.3">
      <c r="E439" s="25"/>
    </row>
    <row r="440" spans="5:5" x14ac:dyDescent="0.3">
      <c r="E440" s="25"/>
    </row>
    <row r="441" spans="5:5" x14ac:dyDescent="0.3">
      <c r="E441" s="25"/>
    </row>
    <row r="442" spans="5:5" x14ac:dyDescent="0.3">
      <c r="E442" s="25"/>
    </row>
    <row r="443" spans="5:5" x14ac:dyDescent="0.3">
      <c r="E443" s="25"/>
    </row>
    <row r="444" spans="5:5" x14ac:dyDescent="0.3">
      <c r="E444" s="25"/>
    </row>
    <row r="445" spans="5:5" x14ac:dyDescent="0.3">
      <c r="E445" s="25"/>
    </row>
    <row r="446" spans="5:5" x14ac:dyDescent="0.3">
      <c r="E446" s="25"/>
    </row>
    <row r="447" spans="5:5" x14ac:dyDescent="0.3">
      <c r="E447" s="25"/>
    </row>
    <row r="448" spans="5:5" x14ac:dyDescent="0.3">
      <c r="E448" s="25"/>
    </row>
    <row r="449" spans="5:5" x14ac:dyDescent="0.3">
      <c r="E449" s="25"/>
    </row>
    <row r="450" spans="5:5" x14ac:dyDescent="0.3">
      <c r="E450" s="25"/>
    </row>
    <row r="451" spans="5:5" x14ac:dyDescent="0.3">
      <c r="E451" s="25"/>
    </row>
    <row r="452" spans="5:5" x14ac:dyDescent="0.3">
      <c r="E452" s="25"/>
    </row>
    <row r="453" spans="5:5" x14ac:dyDescent="0.3">
      <c r="E453" s="25"/>
    </row>
    <row r="454" spans="5:5" x14ac:dyDescent="0.3">
      <c r="E454" s="25"/>
    </row>
    <row r="455" spans="5:5" x14ac:dyDescent="0.3">
      <c r="E455" s="25"/>
    </row>
    <row r="456" spans="5:5" x14ac:dyDescent="0.3">
      <c r="E456" s="25"/>
    </row>
    <row r="457" spans="5:5" x14ac:dyDescent="0.3">
      <c r="E457" s="25"/>
    </row>
    <row r="458" spans="5:5" x14ac:dyDescent="0.3">
      <c r="E458" s="25"/>
    </row>
    <row r="459" spans="5:5" x14ac:dyDescent="0.3">
      <c r="E459" s="25"/>
    </row>
    <row r="460" spans="5:5" x14ac:dyDescent="0.3">
      <c r="E460" s="25"/>
    </row>
    <row r="461" spans="5:5" x14ac:dyDescent="0.3">
      <c r="E461" s="25"/>
    </row>
    <row r="462" spans="5:5" x14ac:dyDescent="0.3">
      <c r="E462" s="25"/>
    </row>
    <row r="463" spans="5:5" x14ac:dyDescent="0.3">
      <c r="E463" s="25"/>
    </row>
    <row r="464" spans="5:5" x14ac:dyDescent="0.3">
      <c r="E464" s="25"/>
    </row>
    <row r="465" spans="5:5" x14ac:dyDescent="0.3">
      <c r="E465" s="25"/>
    </row>
    <row r="466" spans="5:5" x14ac:dyDescent="0.3">
      <c r="E466" s="25"/>
    </row>
    <row r="467" spans="5:5" x14ac:dyDescent="0.3">
      <c r="E467" s="25"/>
    </row>
    <row r="468" spans="5:5" x14ac:dyDescent="0.3">
      <c r="E468" s="25"/>
    </row>
    <row r="469" spans="5:5" x14ac:dyDescent="0.3">
      <c r="E469" s="25"/>
    </row>
    <row r="470" spans="5:5" x14ac:dyDescent="0.3">
      <c r="E470" s="25"/>
    </row>
    <row r="471" spans="5:5" x14ac:dyDescent="0.3">
      <c r="E471" s="25"/>
    </row>
    <row r="472" spans="5:5" x14ac:dyDescent="0.3">
      <c r="E472" s="25"/>
    </row>
    <row r="473" spans="5:5" x14ac:dyDescent="0.3">
      <c r="E473" s="25"/>
    </row>
    <row r="474" spans="5:5" x14ac:dyDescent="0.3">
      <c r="E474" s="25"/>
    </row>
    <row r="475" spans="5:5" x14ac:dyDescent="0.3">
      <c r="E475" s="25"/>
    </row>
    <row r="476" spans="5:5" x14ac:dyDescent="0.3">
      <c r="E476" s="25"/>
    </row>
    <row r="477" spans="5:5" x14ac:dyDescent="0.3">
      <c r="E477" s="25"/>
    </row>
    <row r="478" spans="5:5" x14ac:dyDescent="0.3">
      <c r="E478" s="25"/>
    </row>
    <row r="479" spans="5:5" x14ac:dyDescent="0.3">
      <c r="E479" s="25"/>
    </row>
    <row r="480" spans="5:5" x14ac:dyDescent="0.3">
      <c r="E480" s="25"/>
    </row>
    <row r="481" spans="5:5" x14ac:dyDescent="0.3">
      <c r="E481" s="25"/>
    </row>
    <row r="482" spans="5:5" x14ac:dyDescent="0.3">
      <c r="E482" s="25"/>
    </row>
    <row r="483" spans="5:5" x14ac:dyDescent="0.3">
      <c r="E483" s="25"/>
    </row>
    <row r="484" spans="5:5" x14ac:dyDescent="0.3">
      <c r="E484" s="25"/>
    </row>
    <row r="485" spans="5:5" x14ac:dyDescent="0.3">
      <c r="E485" s="25"/>
    </row>
    <row r="486" spans="5:5" x14ac:dyDescent="0.3">
      <c r="E486" s="25"/>
    </row>
    <row r="487" spans="5:5" x14ac:dyDescent="0.3">
      <c r="E487" s="25"/>
    </row>
    <row r="488" spans="5:5" x14ac:dyDescent="0.3">
      <c r="E488" s="25"/>
    </row>
    <row r="489" spans="5:5" x14ac:dyDescent="0.3">
      <c r="E489" s="25"/>
    </row>
    <row r="490" spans="5:5" x14ac:dyDescent="0.3">
      <c r="E490" s="25"/>
    </row>
    <row r="491" spans="5:5" x14ac:dyDescent="0.3">
      <c r="E491" s="25"/>
    </row>
    <row r="492" spans="5:5" x14ac:dyDescent="0.3">
      <c r="E492" s="25"/>
    </row>
    <row r="493" spans="5:5" x14ac:dyDescent="0.3">
      <c r="E493" s="25"/>
    </row>
    <row r="494" spans="5:5" x14ac:dyDescent="0.3">
      <c r="E494" s="25"/>
    </row>
    <row r="495" spans="5:5" x14ac:dyDescent="0.3">
      <c r="E495" s="25"/>
    </row>
    <row r="496" spans="5:5" x14ac:dyDescent="0.3">
      <c r="E496" s="25"/>
    </row>
    <row r="497" spans="5:5" x14ac:dyDescent="0.3">
      <c r="E497" s="25"/>
    </row>
    <row r="498" spans="5:5" x14ac:dyDescent="0.3">
      <c r="E498" s="25"/>
    </row>
    <row r="499" spans="5:5" x14ac:dyDescent="0.3">
      <c r="E499" s="25"/>
    </row>
    <row r="500" spans="5:5" x14ac:dyDescent="0.3">
      <c r="E500" s="25"/>
    </row>
    <row r="501" spans="5:5" x14ac:dyDescent="0.3">
      <c r="E501" s="25"/>
    </row>
    <row r="502" spans="5:5" x14ac:dyDescent="0.3">
      <c r="E502" s="25"/>
    </row>
    <row r="503" spans="5:5" x14ac:dyDescent="0.3">
      <c r="E503" s="25"/>
    </row>
    <row r="504" spans="5:5" x14ac:dyDescent="0.3">
      <c r="E504" s="25"/>
    </row>
    <row r="505" spans="5:5" x14ac:dyDescent="0.3">
      <c r="E505" s="25"/>
    </row>
    <row r="506" spans="5:5" x14ac:dyDescent="0.3">
      <c r="E506" s="25"/>
    </row>
    <row r="507" spans="5:5" x14ac:dyDescent="0.3">
      <c r="E507" s="25"/>
    </row>
    <row r="508" spans="5:5" x14ac:dyDescent="0.3">
      <c r="E508" s="25"/>
    </row>
    <row r="509" spans="5:5" x14ac:dyDescent="0.3">
      <c r="E509" s="25"/>
    </row>
    <row r="510" spans="5:5" x14ac:dyDescent="0.3">
      <c r="E510" s="25"/>
    </row>
    <row r="511" spans="5:5" x14ac:dyDescent="0.3">
      <c r="E511" s="25"/>
    </row>
    <row r="512" spans="5:5" x14ac:dyDescent="0.3">
      <c r="E512" s="25"/>
    </row>
    <row r="513" spans="5:5" x14ac:dyDescent="0.3">
      <c r="E513" s="25"/>
    </row>
    <row r="514" spans="5:5" x14ac:dyDescent="0.3">
      <c r="E514" s="25"/>
    </row>
    <row r="515" spans="5:5" x14ac:dyDescent="0.3">
      <c r="E515" s="25"/>
    </row>
    <row r="516" spans="5:5" x14ac:dyDescent="0.3">
      <c r="E516" s="25"/>
    </row>
    <row r="517" spans="5:5" x14ac:dyDescent="0.3">
      <c r="E517" s="25"/>
    </row>
    <row r="518" spans="5:5" x14ac:dyDescent="0.3">
      <c r="E518" s="25"/>
    </row>
    <row r="519" spans="5:5" x14ac:dyDescent="0.3">
      <c r="E519" s="25"/>
    </row>
    <row r="520" spans="5:5" x14ac:dyDescent="0.3">
      <c r="E520" s="25"/>
    </row>
    <row r="521" spans="5:5" x14ac:dyDescent="0.3">
      <c r="E521" s="25"/>
    </row>
    <row r="522" spans="5:5" x14ac:dyDescent="0.3">
      <c r="E522" s="25"/>
    </row>
    <row r="523" spans="5:5" x14ac:dyDescent="0.3">
      <c r="E523" s="25"/>
    </row>
    <row r="524" spans="5:5" x14ac:dyDescent="0.3">
      <c r="E524" s="25"/>
    </row>
    <row r="525" spans="5:5" x14ac:dyDescent="0.3">
      <c r="E525" s="25"/>
    </row>
    <row r="526" spans="5:5" x14ac:dyDescent="0.3">
      <c r="E526" s="25"/>
    </row>
    <row r="527" spans="5:5" x14ac:dyDescent="0.3">
      <c r="E527" s="25"/>
    </row>
    <row r="528" spans="5:5" x14ac:dyDescent="0.3">
      <c r="E528" s="25"/>
    </row>
    <row r="529" spans="5:5" x14ac:dyDescent="0.3">
      <c r="E529" s="25"/>
    </row>
    <row r="530" spans="5:5" x14ac:dyDescent="0.3">
      <c r="E530" s="25"/>
    </row>
    <row r="531" spans="5:5" x14ac:dyDescent="0.3">
      <c r="E531" s="25"/>
    </row>
    <row r="532" spans="5:5" x14ac:dyDescent="0.3">
      <c r="E532" s="25"/>
    </row>
    <row r="533" spans="5:5" x14ac:dyDescent="0.3">
      <c r="E533" s="25"/>
    </row>
    <row r="534" spans="5:5" x14ac:dyDescent="0.3">
      <c r="E534" s="25"/>
    </row>
    <row r="535" spans="5:5" x14ac:dyDescent="0.3">
      <c r="E535" s="25"/>
    </row>
    <row r="536" spans="5:5" x14ac:dyDescent="0.3">
      <c r="E536" s="25"/>
    </row>
    <row r="537" spans="5:5" x14ac:dyDescent="0.3">
      <c r="E537" s="25"/>
    </row>
    <row r="538" spans="5:5" x14ac:dyDescent="0.3">
      <c r="E538" s="25"/>
    </row>
    <row r="539" spans="5:5" x14ac:dyDescent="0.3">
      <c r="E539" s="25"/>
    </row>
    <row r="540" spans="5:5" x14ac:dyDescent="0.3">
      <c r="E540" s="25"/>
    </row>
    <row r="541" spans="5:5" x14ac:dyDescent="0.3">
      <c r="E541" s="25"/>
    </row>
    <row r="542" spans="5:5" x14ac:dyDescent="0.3">
      <c r="E542" s="25"/>
    </row>
    <row r="543" spans="5:5" x14ac:dyDescent="0.3">
      <c r="E543" s="25"/>
    </row>
    <row r="544" spans="5:5" x14ac:dyDescent="0.3">
      <c r="E544" s="25"/>
    </row>
    <row r="545" spans="5:5" x14ac:dyDescent="0.3">
      <c r="E545" s="25"/>
    </row>
    <row r="546" spans="5:5" x14ac:dyDescent="0.3">
      <c r="E546" s="25"/>
    </row>
    <row r="547" spans="5:5" x14ac:dyDescent="0.3">
      <c r="E547" s="25"/>
    </row>
    <row r="548" spans="5:5" x14ac:dyDescent="0.3">
      <c r="E548" s="25"/>
    </row>
    <row r="549" spans="5:5" x14ac:dyDescent="0.3">
      <c r="E549" s="25"/>
    </row>
    <row r="550" spans="5:5" x14ac:dyDescent="0.3">
      <c r="E550" s="25"/>
    </row>
    <row r="551" spans="5:5" x14ac:dyDescent="0.3">
      <c r="E551" s="25"/>
    </row>
    <row r="552" spans="5:5" x14ac:dyDescent="0.3">
      <c r="E552" s="25"/>
    </row>
    <row r="553" spans="5:5" x14ac:dyDescent="0.3">
      <c r="E553" s="25"/>
    </row>
    <row r="554" spans="5:5" x14ac:dyDescent="0.3">
      <c r="E554" s="25"/>
    </row>
    <row r="555" spans="5:5" x14ac:dyDescent="0.3">
      <c r="E555" s="25"/>
    </row>
    <row r="556" spans="5:5" x14ac:dyDescent="0.3">
      <c r="E556" s="25"/>
    </row>
    <row r="557" spans="5:5" x14ac:dyDescent="0.3">
      <c r="E557" s="25"/>
    </row>
    <row r="558" spans="5:5" x14ac:dyDescent="0.3">
      <c r="E558" s="25"/>
    </row>
    <row r="559" spans="5:5" x14ac:dyDescent="0.3">
      <c r="E559" s="25"/>
    </row>
    <row r="560" spans="5:5" x14ac:dyDescent="0.3">
      <c r="E560" s="25"/>
    </row>
    <row r="561" spans="5:5" x14ac:dyDescent="0.3">
      <c r="E561" s="25"/>
    </row>
    <row r="562" spans="5:5" x14ac:dyDescent="0.3">
      <c r="E562" s="25"/>
    </row>
    <row r="563" spans="5:5" x14ac:dyDescent="0.3">
      <c r="E563" s="25"/>
    </row>
    <row r="564" spans="5:5" x14ac:dyDescent="0.3">
      <c r="E564" s="25"/>
    </row>
    <row r="565" spans="5:5" x14ac:dyDescent="0.3">
      <c r="E565" s="25"/>
    </row>
    <row r="566" spans="5:5" x14ac:dyDescent="0.3">
      <c r="E566" s="25"/>
    </row>
    <row r="567" spans="5:5" x14ac:dyDescent="0.3">
      <c r="E567" s="25"/>
    </row>
    <row r="568" spans="5:5" x14ac:dyDescent="0.3">
      <c r="E568" s="25"/>
    </row>
    <row r="569" spans="5:5" x14ac:dyDescent="0.3">
      <c r="E569" s="25"/>
    </row>
    <row r="570" spans="5:5" x14ac:dyDescent="0.3">
      <c r="E570" s="25"/>
    </row>
    <row r="571" spans="5:5" x14ac:dyDescent="0.3">
      <c r="E571" s="25"/>
    </row>
    <row r="572" spans="5:5" x14ac:dyDescent="0.3">
      <c r="E572" s="25"/>
    </row>
    <row r="573" spans="5:5" x14ac:dyDescent="0.3">
      <c r="E573" s="25"/>
    </row>
    <row r="574" spans="5:5" x14ac:dyDescent="0.3">
      <c r="E574" s="25"/>
    </row>
    <row r="575" spans="5:5" x14ac:dyDescent="0.3">
      <c r="E575" s="25"/>
    </row>
    <row r="576" spans="5:5" x14ac:dyDescent="0.3">
      <c r="E576" s="25"/>
    </row>
    <row r="577" spans="5:5" x14ac:dyDescent="0.3">
      <c r="E577" s="25"/>
    </row>
    <row r="578" spans="5:5" x14ac:dyDescent="0.3">
      <c r="E578" s="25"/>
    </row>
    <row r="579" spans="5:5" x14ac:dyDescent="0.3">
      <c r="E579" s="25"/>
    </row>
    <row r="580" spans="5:5" x14ac:dyDescent="0.3">
      <c r="E580" s="25"/>
    </row>
    <row r="581" spans="5:5" x14ac:dyDescent="0.3">
      <c r="E581" s="25"/>
    </row>
    <row r="582" spans="5:5" x14ac:dyDescent="0.3">
      <c r="E582" s="25"/>
    </row>
    <row r="583" spans="5:5" x14ac:dyDescent="0.3">
      <c r="E583" s="25"/>
    </row>
    <row r="584" spans="5:5" x14ac:dyDescent="0.3">
      <c r="E584" s="25"/>
    </row>
    <row r="585" spans="5:5" x14ac:dyDescent="0.3">
      <c r="E585" s="25"/>
    </row>
    <row r="586" spans="5:5" x14ac:dyDescent="0.3">
      <c r="E586" s="25"/>
    </row>
    <row r="587" spans="5:5" x14ac:dyDescent="0.3">
      <c r="E587" s="25"/>
    </row>
    <row r="588" spans="5:5" x14ac:dyDescent="0.3">
      <c r="E588" s="25"/>
    </row>
    <row r="589" spans="5:5" x14ac:dyDescent="0.3">
      <c r="E589" s="25"/>
    </row>
    <row r="590" spans="5:5" x14ac:dyDescent="0.3">
      <c r="E590" s="25"/>
    </row>
    <row r="591" spans="5:5" x14ac:dyDescent="0.3">
      <c r="E591" s="25"/>
    </row>
    <row r="592" spans="5:5" x14ac:dyDescent="0.3">
      <c r="E592" s="25"/>
    </row>
    <row r="593" spans="5:5" x14ac:dyDescent="0.3">
      <c r="E593" s="25"/>
    </row>
    <row r="594" spans="5:5" x14ac:dyDescent="0.3">
      <c r="E594" s="25"/>
    </row>
    <row r="595" spans="5:5" x14ac:dyDescent="0.3">
      <c r="E595" s="25"/>
    </row>
    <row r="596" spans="5:5" x14ac:dyDescent="0.3">
      <c r="E596" s="25"/>
    </row>
    <row r="597" spans="5:5" x14ac:dyDescent="0.3">
      <c r="E597" s="25"/>
    </row>
    <row r="598" spans="5:5" x14ac:dyDescent="0.3">
      <c r="E598" s="25"/>
    </row>
    <row r="599" spans="5:5" x14ac:dyDescent="0.3">
      <c r="E599" s="25"/>
    </row>
    <row r="600" spans="5:5" x14ac:dyDescent="0.3">
      <c r="E600" s="25"/>
    </row>
    <row r="601" spans="5:5" x14ac:dyDescent="0.3">
      <c r="E601" s="25"/>
    </row>
    <row r="602" spans="5:5" x14ac:dyDescent="0.3">
      <c r="E602" s="25"/>
    </row>
    <row r="603" spans="5:5" x14ac:dyDescent="0.3">
      <c r="E603" s="25"/>
    </row>
    <row r="604" spans="5:5" x14ac:dyDescent="0.3">
      <c r="E604" s="25"/>
    </row>
    <row r="605" spans="5:5" x14ac:dyDescent="0.3">
      <c r="E605" s="25"/>
    </row>
    <row r="606" spans="5:5" x14ac:dyDescent="0.3">
      <c r="E606" s="25"/>
    </row>
    <row r="607" spans="5:5" x14ac:dyDescent="0.3">
      <c r="E607" s="25"/>
    </row>
    <row r="608" spans="5:5" x14ac:dyDescent="0.3">
      <c r="E608" s="25"/>
    </row>
    <row r="609" spans="5:5" x14ac:dyDescent="0.3">
      <c r="E609" s="25"/>
    </row>
    <row r="610" spans="5:5" x14ac:dyDescent="0.3">
      <c r="E610" s="25"/>
    </row>
    <row r="611" spans="5:5" x14ac:dyDescent="0.3">
      <c r="E611" s="25"/>
    </row>
    <row r="612" spans="5:5" x14ac:dyDescent="0.3">
      <c r="E612" s="25"/>
    </row>
    <row r="613" spans="5:5" x14ac:dyDescent="0.3">
      <c r="E613" s="25"/>
    </row>
    <row r="614" spans="5:5" x14ac:dyDescent="0.3">
      <c r="E614" s="25"/>
    </row>
    <row r="615" spans="5:5" x14ac:dyDescent="0.3">
      <c r="E615" s="25"/>
    </row>
    <row r="616" spans="5:5" x14ac:dyDescent="0.3">
      <c r="E616" s="25"/>
    </row>
    <row r="617" spans="5:5" x14ac:dyDescent="0.3">
      <c r="E617" s="25"/>
    </row>
    <row r="618" spans="5:5" x14ac:dyDescent="0.3">
      <c r="E618" s="25"/>
    </row>
    <row r="619" spans="5:5" x14ac:dyDescent="0.3">
      <c r="E619" s="25"/>
    </row>
    <row r="620" spans="5:5" x14ac:dyDescent="0.3">
      <c r="E620" s="25"/>
    </row>
    <row r="621" spans="5:5" x14ac:dyDescent="0.3">
      <c r="E621" s="25"/>
    </row>
    <row r="622" spans="5:5" x14ac:dyDescent="0.3">
      <c r="E622" s="25"/>
    </row>
    <row r="623" spans="5:5" x14ac:dyDescent="0.3">
      <c r="E623" s="25"/>
    </row>
    <row r="624" spans="5:5" x14ac:dyDescent="0.3">
      <c r="E624" s="25"/>
    </row>
    <row r="625" spans="5:5" x14ac:dyDescent="0.3">
      <c r="E625" s="25"/>
    </row>
    <row r="626" spans="5:5" x14ac:dyDescent="0.3">
      <c r="E626" s="25"/>
    </row>
    <row r="627" spans="5:5" x14ac:dyDescent="0.3">
      <c r="E627" s="25"/>
    </row>
    <row r="628" spans="5:5" x14ac:dyDescent="0.3">
      <c r="E628" s="25"/>
    </row>
    <row r="629" spans="5:5" x14ac:dyDescent="0.3">
      <c r="E629" s="25"/>
    </row>
    <row r="630" spans="5:5" x14ac:dyDescent="0.3">
      <c r="E630" s="25"/>
    </row>
    <row r="631" spans="5:5" x14ac:dyDescent="0.3">
      <c r="E631" s="25"/>
    </row>
    <row r="632" spans="5:5" x14ac:dyDescent="0.3">
      <c r="E632" s="25"/>
    </row>
    <row r="633" spans="5:5" x14ac:dyDescent="0.3">
      <c r="E633" s="25"/>
    </row>
    <row r="634" spans="5:5" x14ac:dyDescent="0.3">
      <c r="E634" s="25"/>
    </row>
    <row r="635" spans="5:5" x14ac:dyDescent="0.3">
      <c r="E635" s="25"/>
    </row>
    <row r="636" spans="5:5" x14ac:dyDescent="0.3">
      <c r="E636" s="25"/>
    </row>
    <row r="637" spans="5:5" x14ac:dyDescent="0.3">
      <c r="E637" s="25"/>
    </row>
    <row r="638" spans="5:5" x14ac:dyDescent="0.3">
      <c r="E638" s="25"/>
    </row>
    <row r="639" spans="5:5" x14ac:dyDescent="0.3">
      <c r="E639" s="25"/>
    </row>
    <row r="640" spans="5:5" x14ac:dyDescent="0.3">
      <c r="E640" s="25"/>
    </row>
    <row r="641" spans="5:5" x14ac:dyDescent="0.3">
      <c r="E641" s="25"/>
    </row>
    <row r="642" spans="5:5" x14ac:dyDescent="0.3">
      <c r="E642" s="25"/>
    </row>
    <row r="643" spans="5:5" x14ac:dyDescent="0.3">
      <c r="E643" s="25"/>
    </row>
    <row r="644" spans="5:5" x14ac:dyDescent="0.3">
      <c r="E644" s="25"/>
    </row>
    <row r="645" spans="5:5" x14ac:dyDescent="0.3">
      <c r="E645" s="25"/>
    </row>
    <row r="646" spans="5:5" x14ac:dyDescent="0.3">
      <c r="E646" s="25"/>
    </row>
    <row r="647" spans="5:5" x14ac:dyDescent="0.3">
      <c r="E647" s="25"/>
    </row>
    <row r="648" spans="5:5" x14ac:dyDescent="0.3">
      <c r="E648" s="25"/>
    </row>
    <row r="649" spans="5:5" x14ac:dyDescent="0.3">
      <c r="E649" s="25"/>
    </row>
    <row r="650" spans="5:5" x14ac:dyDescent="0.3">
      <c r="E650" s="25"/>
    </row>
    <row r="651" spans="5:5" x14ac:dyDescent="0.3">
      <c r="E651" s="25"/>
    </row>
    <row r="652" spans="5:5" x14ac:dyDescent="0.3">
      <c r="E652" s="25"/>
    </row>
    <row r="653" spans="5:5" x14ac:dyDescent="0.3">
      <c r="E653" s="25"/>
    </row>
    <row r="654" spans="5:5" x14ac:dyDescent="0.3">
      <c r="E654" s="25"/>
    </row>
    <row r="655" spans="5:5" x14ac:dyDescent="0.3">
      <c r="E655" s="25"/>
    </row>
    <row r="656" spans="5:5" x14ac:dyDescent="0.3">
      <c r="E656" s="25"/>
    </row>
    <row r="657" spans="5:5" x14ac:dyDescent="0.3">
      <c r="E657" s="25"/>
    </row>
    <row r="658" spans="5:5" x14ac:dyDescent="0.3">
      <c r="E658" s="25"/>
    </row>
    <row r="659" spans="5:5" x14ac:dyDescent="0.3">
      <c r="E659" s="25"/>
    </row>
    <row r="660" spans="5:5" x14ac:dyDescent="0.3">
      <c r="E660" s="25"/>
    </row>
    <row r="661" spans="5:5" x14ac:dyDescent="0.3">
      <c r="E661" s="25"/>
    </row>
    <row r="662" spans="5:5" x14ac:dyDescent="0.3">
      <c r="E662" s="25"/>
    </row>
    <row r="663" spans="5:5" x14ac:dyDescent="0.3">
      <c r="E663" s="25"/>
    </row>
    <row r="664" spans="5:5" x14ac:dyDescent="0.3">
      <c r="E664" s="25"/>
    </row>
    <row r="665" spans="5:5" x14ac:dyDescent="0.3">
      <c r="E665" s="25"/>
    </row>
    <row r="666" spans="5:5" x14ac:dyDescent="0.3">
      <c r="E666" s="25"/>
    </row>
    <row r="667" spans="5:5" x14ac:dyDescent="0.3">
      <c r="E667" s="25"/>
    </row>
    <row r="668" spans="5:5" x14ac:dyDescent="0.3">
      <c r="E668" s="25"/>
    </row>
    <row r="669" spans="5:5" x14ac:dyDescent="0.3">
      <c r="E669" s="25"/>
    </row>
    <row r="670" spans="5:5" x14ac:dyDescent="0.3">
      <c r="E670" s="25"/>
    </row>
    <row r="671" spans="5:5" x14ac:dyDescent="0.3">
      <c r="E671" s="25"/>
    </row>
    <row r="672" spans="5:5" x14ac:dyDescent="0.3">
      <c r="E672" s="25"/>
    </row>
    <row r="673" spans="5:5" x14ac:dyDescent="0.3">
      <c r="E673" s="25"/>
    </row>
    <row r="674" spans="5:5" x14ac:dyDescent="0.3">
      <c r="E674" s="25"/>
    </row>
    <row r="675" spans="5:5" x14ac:dyDescent="0.3">
      <c r="E675" s="25"/>
    </row>
    <row r="676" spans="5:5" x14ac:dyDescent="0.3">
      <c r="E676" s="25"/>
    </row>
    <row r="677" spans="5:5" x14ac:dyDescent="0.3">
      <c r="E677" s="25"/>
    </row>
    <row r="678" spans="5:5" x14ac:dyDescent="0.3">
      <c r="E678" s="25"/>
    </row>
    <row r="679" spans="5:5" x14ac:dyDescent="0.3">
      <c r="E679" s="25"/>
    </row>
    <row r="680" spans="5:5" x14ac:dyDescent="0.3">
      <c r="E680" s="25"/>
    </row>
    <row r="681" spans="5:5" x14ac:dyDescent="0.3">
      <c r="E681" s="25"/>
    </row>
    <row r="682" spans="5:5" x14ac:dyDescent="0.3">
      <c r="E682" s="25"/>
    </row>
    <row r="683" spans="5:5" x14ac:dyDescent="0.3">
      <c r="E683" s="25"/>
    </row>
    <row r="684" spans="5:5" x14ac:dyDescent="0.3">
      <c r="E684" s="25"/>
    </row>
    <row r="685" spans="5:5" x14ac:dyDescent="0.3">
      <c r="E685" s="25"/>
    </row>
    <row r="686" spans="5:5" x14ac:dyDescent="0.3">
      <c r="E686" s="25"/>
    </row>
    <row r="687" spans="5:5" x14ac:dyDescent="0.3">
      <c r="E687" s="25"/>
    </row>
    <row r="688" spans="5:5" x14ac:dyDescent="0.3">
      <c r="E688" s="25"/>
    </row>
    <row r="689" spans="5:5" x14ac:dyDescent="0.3">
      <c r="E689" s="25"/>
    </row>
    <row r="690" spans="5:5" x14ac:dyDescent="0.3">
      <c r="E690" s="25"/>
    </row>
    <row r="691" spans="5:5" x14ac:dyDescent="0.3">
      <c r="E691" s="25"/>
    </row>
    <row r="692" spans="5:5" x14ac:dyDescent="0.3">
      <c r="E692" s="25"/>
    </row>
    <row r="693" spans="5:5" x14ac:dyDescent="0.3">
      <c r="E693" s="25"/>
    </row>
    <row r="694" spans="5:5" x14ac:dyDescent="0.3">
      <c r="E694" s="25"/>
    </row>
    <row r="695" spans="5:5" x14ac:dyDescent="0.3">
      <c r="E695" s="25"/>
    </row>
    <row r="696" spans="5:5" x14ac:dyDescent="0.3">
      <c r="E696" s="25"/>
    </row>
    <row r="697" spans="5:5" x14ac:dyDescent="0.3">
      <c r="E697" s="25"/>
    </row>
    <row r="698" spans="5:5" x14ac:dyDescent="0.3">
      <c r="E698" s="25"/>
    </row>
    <row r="699" spans="5:5" x14ac:dyDescent="0.3">
      <c r="E699" s="25"/>
    </row>
    <row r="700" spans="5:5" x14ac:dyDescent="0.3">
      <c r="E700" s="25"/>
    </row>
    <row r="701" spans="5:5" x14ac:dyDescent="0.3">
      <c r="E701" s="25"/>
    </row>
    <row r="702" spans="5:5" x14ac:dyDescent="0.3">
      <c r="E702" s="25"/>
    </row>
    <row r="703" spans="5:5" x14ac:dyDescent="0.3">
      <c r="E703" s="25"/>
    </row>
    <row r="704" spans="5:5" x14ac:dyDescent="0.3">
      <c r="E704" s="25"/>
    </row>
    <row r="705" spans="5:5" x14ac:dyDescent="0.3">
      <c r="E705" s="25"/>
    </row>
    <row r="706" spans="5:5" x14ac:dyDescent="0.3">
      <c r="E706" s="25"/>
    </row>
    <row r="707" spans="5:5" x14ac:dyDescent="0.3">
      <c r="E707" s="25"/>
    </row>
    <row r="708" spans="5:5" x14ac:dyDescent="0.3">
      <c r="E708" s="25"/>
    </row>
    <row r="709" spans="5:5" x14ac:dyDescent="0.3">
      <c r="E709" s="25"/>
    </row>
    <row r="710" spans="5:5" x14ac:dyDescent="0.3">
      <c r="E710" s="25"/>
    </row>
    <row r="711" spans="5:5" x14ac:dyDescent="0.3">
      <c r="E711" s="25"/>
    </row>
    <row r="712" spans="5:5" x14ac:dyDescent="0.3">
      <c r="E712" s="25"/>
    </row>
    <row r="713" spans="5:5" x14ac:dyDescent="0.3">
      <c r="E713" s="25"/>
    </row>
    <row r="714" spans="5:5" x14ac:dyDescent="0.3">
      <c r="E714" s="25"/>
    </row>
    <row r="715" spans="5:5" x14ac:dyDescent="0.3">
      <c r="E715" s="25"/>
    </row>
    <row r="716" spans="5:5" x14ac:dyDescent="0.3">
      <c r="E716" s="25"/>
    </row>
    <row r="717" spans="5:5" x14ac:dyDescent="0.3">
      <c r="E717" s="25"/>
    </row>
    <row r="718" spans="5:5" x14ac:dyDescent="0.3">
      <c r="E718" s="25"/>
    </row>
    <row r="719" spans="5:5" x14ac:dyDescent="0.3">
      <c r="E719" s="25"/>
    </row>
    <row r="720" spans="5:5" x14ac:dyDescent="0.3">
      <c r="E720" s="25"/>
    </row>
    <row r="721" spans="5:5" x14ac:dyDescent="0.3">
      <c r="E721" s="25"/>
    </row>
    <row r="722" spans="5:5" x14ac:dyDescent="0.3">
      <c r="E722" s="25"/>
    </row>
    <row r="723" spans="5:5" x14ac:dyDescent="0.3">
      <c r="E723" s="25"/>
    </row>
    <row r="724" spans="5:5" x14ac:dyDescent="0.3">
      <c r="E724" s="25"/>
    </row>
    <row r="725" spans="5:5" x14ac:dyDescent="0.3">
      <c r="E725" s="25"/>
    </row>
    <row r="726" spans="5:5" x14ac:dyDescent="0.3">
      <c r="E726" s="25"/>
    </row>
    <row r="727" spans="5:5" x14ac:dyDescent="0.3">
      <c r="E727" s="25"/>
    </row>
    <row r="728" spans="5:5" x14ac:dyDescent="0.3">
      <c r="E728" s="25"/>
    </row>
    <row r="729" spans="5:5" x14ac:dyDescent="0.3">
      <c r="E729" s="25"/>
    </row>
    <row r="730" spans="5:5" x14ac:dyDescent="0.3">
      <c r="E730" s="25"/>
    </row>
    <row r="731" spans="5:5" x14ac:dyDescent="0.3">
      <c r="E731" s="25"/>
    </row>
    <row r="732" spans="5:5" x14ac:dyDescent="0.3">
      <c r="E732" s="25"/>
    </row>
    <row r="733" spans="5:5" x14ac:dyDescent="0.3">
      <c r="E733" s="25"/>
    </row>
    <row r="734" spans="5:5" x14ac:dyDescent="0.3">
      <c r="E734" s="25"/>
    </row>
    <row r="735" spans="5:5" x14ac:dyDescent="0.3">
      <c r="E735" s="25"/>
    </row>
    <row r="736" spans="5:5" x14ac:dyDescent="0.3">
      <c r="E736" s="25"/>
    </row>
    <row r="737" spans="5:5" x14ac:dyDescent="0.3">
      <c r="E737" s="25"/>
    </row>
    <row r="738" spans="5:5" x14ac:dyDescent="0.3">
      <c r="E738" s="25"/>
    </row>
    <row r="739" spans="5:5" x14ac:dyDescent="0.3">
      <c r="E739" s="25"/>
    </row>
    <row r="740" spans="5:5" x14ac:dyDescent="0.3">
      <c r="E740" s="25"/>
    </row>
    <row r="741" spans="5:5" x14ac:dyDescent="0.3">
      <c r="E741" s="25"/>
    </row>
    <row r="742" spans="5:5" x14ac:dyDescent="0.3">
      <c r="E742" s="25"/>
    </row>
  </sheetData>
  <sortState xmlns:xlrd2="http://schemas.microsoft.com/office/spreadsheetml/2017/richdata2" ref="A2:A109">
    <sortCondition ref="A3"/>
  </sortState>
  <mergeCells count="1">
    <mergeCell ref="N1:U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J742"/>
  <sheetViews>
    <sheetView zoomScale="145" zoomScaleNormal="145" zoomScalePageLayoutView="175" workbookViewId="0">
      <selection activeCell="L5" sqref="L5"/>
    </sheetView>
  </sheetViews>
  <sheetFormatPr baseColWidth="10" defaultColWidth="9.109375" defaultRowHeight="14.4" x14ac:dyDescent="0.3"/>
  <cols>
    <col min="1" max="1" width="11.88671875" style="2" bestFit="1" customWidth="1"/>
    <col min="2" max="2" width="16" style="2" customWidth="1"/>
    <col min="3" max="3" width="9.44140625" style="3" customWidth="1"/>
    <col min="4" max="4" width="4.5546875" style="18" bestFit="1" customWidth="1"/>
    <col min="5" max="5" width="5.21875" style="2" customWidth="1"/>
    <col min="6" max="6" width="20" style="2" customWidth="1"/>
    <col min="7" max="7" width="11.88671875" style="9" bestFit="1" customWidth="1"/>
    <col min="8" max="8" width="10.109375" style="22" bestFit="1" customWidth="1"/>
    <col min="9" max="9" width="5.88671875" style="2" bestFit="1" customWidth="1"/>
    <col min="10" max="10" width="13.5546875" style="2" customWidth="1"/>
    <col min="11" max="16384" width="9.109375" style="2"/>
  </cols>
  <sheetData>
    <row r="1" spans="1:10" x14ac:dyDescent="0.3">
      <c r="A1" s="51" t="s">
        <v>895</v>
      </c>
      <c r="B1" s="52" t="s">
        <v>0</v>
      </c>
      <c r="C1" s="64" t="s">
        <v>5</v>
      </c>
      <c r="D1" s="51" t="s">
        <v>9</v>
      </c>
      <c r="E1" s="5"/>
      <c r="F1" s="58" t="s">
        <v>1</v>
      </c>
      <c r="G1" s="7" t="s">
        <v>895</v>
      </c>
      <c r="H1" s="59" t="s">
        <v>3</v>
      </c>
      <c r="I1" s="1" t="s">
        <v>4</v>
      </c>
      <c r="J1" s="1" t="s">
        <v>5</v>
      </c>
    </row>
    <row r="2" spans="1:10" x14ac:dyDescent="0.3">
      <c r="A2" s="60">
        <v>812007524</v>
      </c>
      <c r="B2" s="2" t="s">
        <v>629</v>
      </c>
      <c r="C2" s="3">
        <v>68370</v>
      </c>
      <c r="D2" s="18">
        <v>5</v>
      </c>
      <c r="E2" s="32"/>
      <c r="F2" s="2" t="s">
        <v>234</v>
      </c>
      <c r="G2" s="60">
        <v>112004171</v>
      </c>
      <c r="H2" s="22">
        <v>36305</v>
      </c>
      <c r="I2" s="3">
        <f t="shared" ref="I2:I65" ca="1" si="0">DATEDIF(H2,TODAY(),"Y")</f>
        <v>21</v>
      </c>
      <c r="J2" s="2">
        <f>VLOOKUP(G2,A:C,3,)</f>
        <v>117432</v>
      </c>
    </row>
    <row r="3" spans="1:10" x14ac:dyDescent="0.3">
      <c r="A3" s="60">
        <v>779004027</v>
      </c>
      <c r="B3" s="2" t="s">
        <v>638</v>
      </c>
      <c r="C3" s="3">
        <v>55164</v>
      </c>
      <c r="D3" s="18">
        <v>0</v>
      </c>
      <c r="E3" s="5"/>
      <c r="F3" s="2" t="s">
        <v>386</v>
      </c>
      <c r="G3" s="60">
        <v>114000990</v>
      </c>
      <c r="H3" s="63">
        <v>40313</v>
      </c>
      <c r="I3" s="3">
        <f t="shared" ca="1" si="0"/>
        <v>10</v>
      </c>
      <c r="J3" s="2">
        <f t="shared" ref="J3:J66" si="1">VLOOKUP(G3,A:C,3,)</f>
        <v>61640</v>
      </c>
    </row>
    <row r="4" spans="1:10" x14ac:dyDescent="0.3">
      <c r="A4" s="60">
        <v>553006436</v>
      </c>
      <c r="B4" s="2" t="s">
        <v>187</v>
      </c>
      <c r="C4" s="3">
        <v>55593</v>
      </c>
      <c r="D4" s="18">
        <v>0</v>
      </c>
      <c r="E4" s="5"/>
      <c r="F4" s="2" t="s">
        <v>623</v>
      </c>
      <c r="G4" s="60">
        <v>115005453</v>
      </c>
      <c r="H4" s="22">
        <v>40486</v>
      </c>
      <c r="I4" s="3">
        <f t="shared" ca="1" si="0"/>
        <v>9</v>
      </c>
      <c r="J4" s="2">
        <f t="shared" si="1"/>
        <v>52306</v>
      </c>
    </row>
    <row r="5" spans="1:10" x14ac:dyDescent="0.3">
      <c r="A5" s="60">
        <v>115005453</v>
      </c>
      <c r="B5" s="2" t="s">
        <v>624</v>
      </c>
      <c r="C5" s="3">
        <v>52306</v>
      </c>
      <c r="D5" s="18">
        <v>0</v>
      </c>
      <c r="E5" s="5"/>
      <c r="F5" s="2" t="s">
        <v>697</v>
      </c>
      <c r="G5" s="60">
        <v>116002393</v>
      </c>
      <c r="H5" s="22">
        <v>39283</v>
      </c>
      <c r="I5" s="3">
        <f t="shared" ca="1" si="0"/>
        <v>13</v>
      </c>
      <c r="J5" s="2">
        <f t="shared" si="1"/>
        <v>98485</v>
      </c>
    </row>
    <row r="6" spans="1:10" x14ac:dyDescent="0.3">
      <c r="A6" s="60">
        <v>186000986</v>
      </c>
      <c r="B6" s="2" t="s">
        <v>657</v>
      </c>
      <c r="C6" s="3">
        <v>61979</v>
      </c>
      <c r="D6" s="18">
        <v>4</v>
      </c>
      <c r="E6" s="5"/>
      <c r="F6" s="2" t="s">
        <v>534</v>
      </c>
      <c r="G6" s="60">
        <v>117003143</v>
      </c>
      <c r="H6" s="22">
        <v>40878</v>
      </c>
      <c r="I6" s="3">
        <f t="shared" ca="1" si="0"/>
        <v>8</v>
      </c>
      <c r="J6" s="2">
        <f t="shared" si="1"/>
        <v>78034</v>
      </c>
    </row>
    <row r="7" spans="1:10" x14ac:dyDescent="0.3">
      <c r="A7" s="60">
        <v>863009097</v>
      </c>
      <c r="B7" s="2" t="s">
        <v>390</v>
      </c>
      <c r="C7" s="3">
        <v>85241</v>
      </c>
      <c r="D7" s="18">
        <v>4</v>
      </c>
      <c r="E7" s="5"/>
      <c r="F7" s="2" t="s">
        <v>534</v>
      </c>
      <c r="G7" s="60">
        <v>118006304</v>
      </c>
      <c r="H7" s="22">
        <v>37526</v>
      </c>
      <c r="I7" s="3">
        <f t="shared" ca="1" si="0"/>
        <v>17</v>
      </c>
      <c r="J7" s="2">
        <f t="shared" si="1"/>
        <v>97694</v>
      </c>
    </row>
    <row r="8" spans="1:10" x14ac:dyDescent="0.3">
      <c r="A8" s="60">
        <v>584008457</v>
      </c>
      <c r="B8" s="2" t="s">
        <v>265</v>
      </c>
      <c r="C8" s="3">
        <v>44469</v>
      </c>
      <c r="D8" s="18">
        <v>0</v>
      </c>
      <c r="E8" s="5"/>
      <c r="F8" s="2" t="s">
        <v>697</v>
      </c>
      <c r="G8" s="60">
        <v>119004638</v>
      </c>
      <c r="H8" s="22">
        <v>36918</v>
      </c>
      <c r="I8" s="3">
        <f t="shared" ca="1" si="0"/>
        <v>19</v>
      </c>
      <c r="J8" s="2">
        <f t="shared" si="1"/>
        <v>73248</v>
      </c>
    </row>
    <row r="9" spans="1:10" x14ac:dyDescent="0.3">
      <c r="A9" s="60">
        <v>496000423</v>
      </c>
      <c r="B9" s="2" t="s">
        <v>161</v>
      </c>
      <c r="C9" s="3">
        <v>99925</v>
      </c>
      <c r="D9" s="18">
        <v>6</v>
      </c>
      <c r="E9" s="5"/>
      <c r="F9" s="2" t="s">
        <v>26</v>
      </c>
      <c r="G9" s="60">
        <v>122009650</v>
      </c>
      <c r="H9" s="22">
        <v>38751</v>
      </c>
      <c r="I9" s="3">
        <f t="shared" ca="1" si="0"/>
        <v>14</v>
      </c>
      <c r="J9" s="2">
        <f t="shared" si="1"/>
        <v>69212</v>
      </c>
    </row>
    <row r="10" spans="1:10" x14ac:dyDescent="0.3">
      <c r="A10" s="60">
        <v>920007636</v>
      </c>
      <c r="B10" s="2" t="s">
        <v>503</v>
      </c>
      <c r="C10" s="3">
        <v>121677</v>
      </c>
      <c r="D10" s="18">
        <v>4</v>
      </c>
      <c r="E10" s="5"/>
      <c r="F10" s="2" t="s">
        <v>534</v>
      </c>
      <c r="G10" s="60">
        <v>122001647</v>
      </c>
      <c r="H10" s="22">
        <v>36195</v>
      </c>
      <c r="I10" s="3">
        <f t="shared" ca="1" si="0"/>
        <v>21</v>
      </c>
      <c r="J10" s="2">
        <f t="shared" si="1"/>
        <v>93778</v>
      </c>
    </row>
    <row r="11" spans="1:10" x14ac:dyDescent="0.3">
      <c r="A11" s="60">
        <v>296005860</v>
      </c>
      <c r="B11" s="2" t="s">
        <v>634</v>
      </c>
      <c r="C11" s="3">
        <v>86617</v>
      </c>
      <c r="D11" s="18">
        <v>3</v>
      </c>
      <c r="E11" s="5"/>
      <c r="F11" s="2" t="s">
        <v>81</v>
      </c>
      <c r="G11" s="60">
        <v>123004906</v>
      </c>
      <c r="H11" s="22">
        <v>39379</v>
      </c>
      <c r="I11" s="3">
        <f t="shared" ca="1" si="0"/>
        <v>12</v>
      </c>
      <c r="J11" s="2">
        <f t="shared" si="1"/>
        <v>47514</v>
      </c>
    </row>
    <row r="12" spans="1:10" x14ac:dyDescent="0.3">
      <c r="A12" s="60">
        <v>567002033</v>
      </c>
      <c r="B12" s="2" t="s">
        <v>1039</v>
      </c>
      <c r="C12" s="3">
        <v>59840</v>
      </c>
      <c r="D12" s="18">
        <v>6</v>
      </c>
      <c r="E12" s="5"/>
      <c r="F12" s="2" t="s">
        <v>186</v>
      </c>
      <c r="G12" s="60">
        <v>123001652</v>
      </c>
      <c r="H12" s="22">
        <v>40366</v>
      </c>
      <c r="I12" s="3">
        <f t="shared" ca="1" si="0"/>
        <v>10</v>
      </c>
      <c r="J12" s="2">
        <f t="shared" si="1"/>
        <v>76509</v>
      </c>
    </row>
    <row r="13" spans="1:10" x14ac:dyDescent="0.3">
      <c r="A13" s="60">
        <v>176006080</v>
      </c>
      <c r="B13" s="2" t="s">
        <v>582</v>
      </c>
      <c r="C13" s="3">
        <v>71460</v>
      </c>
      <c r="D13" s="18">
        <v>0</v>
      </c>
      <c r="E13" s="5"/>
      <c r="F13" s="2" t="s">
        <v>623</v>
      </c>
      <c r="G13" s="60">
        <v>125009987</v>
      </c>
      <c r="H13" s="22">
        <v>39141</v>
      </c>
      <c r="I13" s="3">
        <f t="shared" ca="1" si="0"/>
        <v>13</v>
      </c>
      <c r="J13" s="2">
        <f t="shared" si="1"/>
        <v>118791</v>
      </c>
    </row>
    <row r="14" spans="1:10" x14ac:dyDescent="0.3">
      <c r="A14" s="60">
        <v>934001666</v>
      </c>
      <c r="B14" s="2" t="s">
        <v>501</v>
      </c>
      <c r="C14" s="3">
        <v>101020</v>
      </c>
      <c r="D14" s="18">
        <v>2</v>
      </c>
      <c r="E14" s="5"/>
      <c r="F14" s="2" t="s">
        <v>234</v>
      </c>
      <c r="G14" s="60">
        <v>125003650</v>
      </c>
      <c r="H14" s="22">
        <v>39785</v>
      </c>
      <c r="I14" s="3">
        <f t="shared" ca="1" si="0"/>
        <v>11</v>
      </c>
      <c r="J14" s="2">
        <f t="shared" si="1"/>
        <v>83005</v>
      </c>
    </row>
    <row r="15" spans="1:10" x14ac:dyDescent="0.3">
      <c r="A15" s="60">
        <v>795008732</v>
      </c>
      <c r="B15" s="2" t="s">
        <v>701</v>
      </c>
      <c r="C15" s="3">
        <v>117406</v>
      </c>
      <c r="D15" s="18">
        <v>6</v>
      </c>
      <c r="E15" s="5"/>
      <c r="F15" s="2" t="s">
        <v>234</v>
      </c>
      <c r="G15" s="60">
        <v>132004327</v>
      </c>
      <c r="H15" s="22">
        <v>39264</v>
      </c>
      <c r="I15" s="3">
        <f t="shared" ca="1" si="0"/>
        <v>13</v>
      </c>
      <c r="J15" s="2">
        <f t="shared" si="1"/>
        <v>54633</v>
      </c>
    </row>
    <row r="16" spans="1:10" x14ac:dyDescent="0.3">
      <c r="A16" s="60">
        <v>677001725</v>
      </c>
      <c r="B16" s="2" t="s">
        <v>450</v>
      </c>
      <c r="C16" s="3">
        <v>95461</v>
      </c>
      <c r="D16" s="18">
        <v>0</v>
      </c>
      <c r="E16" s="5"/>
      <c r="F16" s="2" t="s">
        <v>186</v>
      </c>
      <c r="G16" s="60">
        <v>132008226</v>
      </c>
      <c r="H16" s="22">
        <v>39295</v>
      </c>
      <c r="I16" s="3">
        <f t="shared" ca="1" si="0"/>
        <v>13</v>
      </c>
      <c r="J16" s="2">
        <f t="shared" si="1"/>
        <v>69384</v>
      </c>
    </row>
    <row r="17" spans="1:10" x14ac:dyDescent="0.3">
      <c r="A17" s="60">
        <v>759009755</v>
      </c>
      <c r="B17" s="2" t="s">
        <v>608</v>
      </c>
      <c r="C17" s="3">
        <v>73768</v>
      </c>
      <c r="D17" s="18">
        <v>0</v>
      </c>
      <c r="E17" s="5"/>
      <c r="F17" s="2" t="s">
        <v>160</v>
      </c>
      <c r="G17" s="60">
        <v>132007527</v>
      </c>
      <c r="H17" s="22">
        <v>38774</v>
      </c>
      <c r="I17" s="3">
        <f t="shared" ca="1" si="0"/>
        <v>14</v>
      </c>
      <c r="J17" s="2">
        <f t="shared" si="1"/>
        <v>108255</v>
      </c>
    </row>
    <row r="18" spans="1:10" x14ac:dyDescent="0.3">
      <c r="A18" s="60">
        <v>769008387</v>
      </c>
      <c r="B18" s="2" t="s">
        <v>326</v>
      </c>
      <c r="C18" s="3">
        <v>55792</v>
      </c>
      <c r="D18" s="18">
        <v>0</v>
      </c>
      <c r="E18" s="5"/>
      <c r="F18" s="2" t="s">
        <v>534</v>
      </c>
      <c r="G18" s="60">
        <v>133000041</v>
      </c>
      <c r="H18" s="22">
        <v>35946</v>
      </c>
      <c r="I18" s="3">
        <f t="shared" ca="1" si="0"/>
        <v>22</v>
      </c>
      <c r="J18" s="2">
        <f t="shared" si="1"/>
        <v>77681</v>
      </c>
    </row>
    <row r="19" spans="1:10" x14ac:dyDescent="0.3">
      <c r="A19" s="60">
        <v>310000258</v>
      </c>
      <c r="B19" s="2" t="s">
        <v>548</v>
      </c>
      <c r="C19" s="3">
        <v>62423</v>
      </c>
      <c r="D19" s="18">
        <v>4</v>
      </c>
      <c r="E19" s="5"/>
      <c r="F19" s="2" t="s">
        <v>534</v>
      </c>
      <c r="G19" s="60">
        <v>133003056</v>
      </c>
      <c r="H19" s="22">
        <v>38173</v>
      </c>
      <c r="I19" s="3">
        <f t="shared" ca="1" si="0"/>
        <v>16</v>
      </c>
      <c r="J19" s="2">
        <f t="shared" si="1"/>
        <v>48249</v>
      </c>
    </row>
    <row r="20" spans="1:10" x14ac:dyDescent="0.3">
      <c r="A20" s="60">
        <v>336005858</v>
      </c>
      <c r="B20" s="2" t="s">
        <v>592</v>
      </c>
      <c r="C20" s="3">
        <v>46876</v>
      </c>
      <c r="D20" s="18">
        <v>4</v>
      </c>
      <c r="E20" s="5"/>
      <c r="F20" s="2" t="s">
        <v>697</v>
      </c>
      <c r="G20" s="60">
        <v>133007320</v>
      </c>
      <c r="H20" s="22">
        <v>41226</v>
      </c>
      <c r="I20" s="3">
        <f t="shared" ca="1" si="0"/>
        <v>7</v>
      </c>
      <c r="J20" s="2">
        <f t="shared" si="1"/>
        <v>58374</v>
      </c>
    </row>
    <row r="21" spans="1:10" x14ac:dyDescent="0.3">
      <c r="A21" s="60">
        <v>441009754</v>
      </c>
      <c r="B21" s="2" t="s">
        <v>693</v>
      </c>
      <c r="C21" s="3">
        <v>60907</v>
      </c>
      <c r="D21" s="18">
        <v>4</v>
      </c>
      <c r="E21" s="5"/>
      <c r="F21" s="2" t="s">
        <v>234</v>
      </c>
      <c r="G21" s="60">
        <v>134005270</v>
      </c>
      <c r="H21" s="22">
        <v>36122</v>
      </c>
      <c r="I21" s="3">
        <f t="shared" ca="1" si="0"/>
        <v>21</v>
      </c>
      <c r="J21" s="2">
        <f t="shared" si="1"/>
        <v>123099</v>
      </c>
    </row>
    <row r="22" spans="1:10" x14ac:dyDescent="0.3">
      <c r="A22" s="60">
        <v>374007129</v>
      </c>
      <c r="B22" s="2" t="s">
        <v>554</v>
      </c>
      <c r="C22" s="3">
        <v>55997</v>
      </c>
      <c r="D22" s="18">
        <v>2</v>
      </c>
      <c r="E22" s="5"/>
      <c r="F22" s="2" t="s">
        <v>26</v>
      </c>
      <c r="G22" s="60">
        <v>135009490</v>
      </c>
      <c r="H22" s="22">
        <v>40787</v>
      </c>
      <c r="I22" s="3">
        <f t="shared" ca="1" si="0"/>
        <v>9</v>
      </c>
      <c r="J22" s="2">
        <f t="shared" si="1"/>
        <v>46009</v>
      </c>
    </row>
    <row r="23" spans="1:10" x14ac:dyDescent="0.3">
      <c r="A23" s="60">
        <v>573003730</v>
      </c>
      <c r="B23" s="2" t="s">
        <v>357</v>
      </c>
      <c r="C23" s="3">
        <v>75430</v>
      </c>
      <c r="D23" s="18">
        <v>2</v>
      </c>
      <c r="E23" s="5"/>
      <c r="F23" s="2" t="s">
        <v>534</v>
      </c>
      <c r="G23" s="60">
        <v>136004633</v>
      </c>
      <c r="H23" s="22">
        <v>35918</v>
      </c>
      <c r="I23" s="3">
        <f t="shared" ca="1" si="0"/>
        <v>22</v>
      </c>
      <c r="J23" s="2">
        <f t="shared" si="1"/>
        <v>52562</v>
      </c>
    </row>
    <row r="24" spans="1:10" x14ac:dyDescent="0.3">
      <c r="A24" s="60">
        <v>246001186</v>
      </c>
      <c r="B24" s="2" t="s">
        <v>791</v>
      </c>
      <c r="C24" s="3">
        <v>84936</v>
      </c>
      <c r="D24" s="18">
        <v>6</v>
      </c>
      <c r="E24" s="5"/>
      <c r="F24" s="2" t="s">
        <v>234</v>
      </c>
      <c r="G24" s="60">
        <v>138000535</v>
      </c>
      <c r="H24" s="22">
        <v>37326</v>
      </c>
      <c r="I24" s="3">
        <f t="shared" ca="1" si="0"/>
        <v>18</v>
      </c>
      <c r="J24" s="2">
        <f t="shared" si="1"/>
        <v>63745</v>
      </c>
    </row>
    <row r="25" spans="1:10" x14ac:dyDescent="0.3">
      <c r="A25" s="60">
        <v>895002504</v>
      </c>
      <c r="B25" s="2" t="s">
        <v>159</v>
      </c>
      <c r="C25" s="3">
        <v>104593</v>
      </c>
      <c r="D25" s="18">
        <v>0</v>
      </c>
      <c r="E25" s="5"/>
      <c r="F25" s="2" t="s">
        <v>394</v>
      </c>
      <c r="G25" s="60">
        <v>144008966</v>
      </c>
      <c r="H25" s="22">
        <v>39157</v>
      </c>
      <c r="I25" s="3">
        <f t="shared" ca="1" si="0"/>
        <v>13</v>
      </c>
      <c r="J25" s="2">
        <f t="shared" si="1"/>
        <v>123051</v>
      </c>
    </row>
    <row r="26" spans="1:10" x14ac:dyDescent="0.3">
      <c r="A26" s="60">
        <v>933009458</v>
      </c>
      <c r="B26" s="2" t="s">
        <v>695</v>
      </c>
      <c r="C26" s="3">
        <v>65190</v>
      </c>
      <c r="D26" s="18">
        <v>2</v>
      </c>
      <c r="E26" s="5"/>
      <c r="F26" s="2" t="s">
        <v>394</v>
      </c>
      <c r="G26" s="60">
        <v>145004331</v>
      </c>
      <c r="H26" s="22">
        <v>39871</v>
      </c>
      <c r="I26" s="3">
        <f t="shared" ca="1" si="0"/>
        <v>11</v>
      </c>
      <c r="J26" s="2">
        <f t="shared" si="1"/>
        <v>56645</v>
      </c>
    </row>
    <row r="27" spans="1:10" x14ac:dyDescent="0.3">
      <c r="A27" s="60">
        <v>587004571</v>
      </c>
      <c r="B27" s="2" t="s">
        <v>460</v>
      </c>
      <c r="C27" s="3">
        <v>51208</v>
      </c>
      <c r="D27" s="18">
        <v>1</v>
      </c>
      <c r="E27" s="5"/>
      <c r="F27" s="2" t="s">
        <v>534</v>
      </c>
      <c r="G27" s="60">
        <v>145005016</v>
      </c>
      <c r="H27" s="22">
        <v>37138</v>
      </c>
      <c r="I27" s="3">
        <f t="shared" ca="1" si="0"/>
        <v>19</v>
      </c>
      <c r="J27" s="2">
        <f t="shared" si="1"/>
        <v>44273</v>
      </c>
    </row>
    <row r="28" spans="1:10" x14ac:dyDescent="0.3">
      <c r="A28" s="60">
        <v>737003353</v>
      </c>
      <c r="B28" s="2" t="s">
        <v>473</v>
      </c>
      <c r="C28" s="3">
        <v>82363</v>
      </c>
      <c r="D28" s="18">
        <v>3</v>
      </c>
      <c r="E28" s="5"/>
      <c r="F28" s="2" t="s">
        <v>234</v>
      </c>
      <c r="G28" s="60">
        <v>147002980</v>
      </c>
      <c r="H28" s="22">
        <v>39168</v>
      </c>
      <c r="I28" s="3">
        <f t="shared" ca="1" si="0"/>
        <v>13</v>
      </c>
      <c r="J28" s="2">
        <f t="shared" si="1"/>
        <v>74224</v>
      </c>
    </row>
    <row r="29" spans="1:10" x14ac:dyDescent="0.3">
      <c r="A29" s="60">
        <v>420001161</v>
      </c>
      <c r="B29" s="2" t="s">
        <v>479</v>
      </c>
      <c r="C29" s="3">
        <v>62768</v>
      </c>
      <c r="D29" s="18">
        <v>4</v>
      </c>
      <c r="E29" s="5"/>
      <c r="F29" s="2" t="s">
        <v>234</v>
      </c>
      <c r="G29" s="60">
        <v>149002519</v>
      </c>
      <c r="H29" s="22">
        <v>36269</v>
      </c>
      <c r="I29" s="3">
        <f t="shared" ca="1" si="0"/>
        <v>21</v>
      </c>
      <c r="J29" s="2">
        <f t="shared" si="1"/>
        <v>95553</v>
      </c>
    </row>
    <row r="30" spans="1:10" x14ac:dyDescent="0.3">
      <c r="A30" s="60">
        <v>477005071</v>
      </c>
      <c r="B30" s="2" t="s">
        <v>311</v>
      </c>
      <c r="C30" s="3">
        <v>70301</v>
      </c>
      <c r="D30" s="18">
        <v>6</v>
      </c>
      <c r="E30" s="5"/>
      <c r="F30" s="2" t="s">
        <v>234</v>
      </c>
      <c r="G30" s="60">
        <v>150000086</v>
      </c>
      <c r="H30" s="22">
        <v>35807</v>
      </c>
      <c r="I30" s="3">
        <f t="shared" ca="1" si="0"/>
        <v>22</v>
      </c>
      <c r="J30" s="2">
        <f t="shared" si="1"/>
        <v>74768</v>
      </c>
    </row>
    <row r="31" spans="1:10" x14ac:dyDescent="0.3">
      <c r="A31" s="60">
        <v>788007684</v>
      </c>
      <c r="B31" s="2" t="s">
        <v>547</v>
      </c>
      <c r="C31" s="3">
        <v>47765</v>
      </c>
      <c r="D31" s="18">
        <v>3</v>
      </c>
      <c r="E31" s="5"/>
      <c r="F31" s="2" t="s">
        <v>394</v>
      </c>
      <c r="G31" s="60">
        <v>154005819</v>
      </c>
      <c r="H31" s="22">
        <v>40712</v>
      </c>
      <c r="I31" s="3">
        <f t="shared" ca="1" si="0"/>
        <v>9</v>
      </c>
      <c r="J31" s="2">
        <f t="shared" si="1"/>
        <v>122165</v>
      </c>
    </row>
    <row r="32" spans="1:10" x14ac:dyDescent="0.3">
      <c r="A32" s="60">
        <v>296005901</v>
      </c>
      <c r="B32" s="2" t="s">
        <v>647</v>
      </c>
      <c r="C32" s="3">
        <v>81594</v>
      </c>
      <c r="D32" s="18">
        <v>0</v>
      </c>
      <c r="E32" s="5"/>
      <c r="F32" s="2" t="s">
        <v>234</v>
      </c>
      <c r="G32" s="60">
        <v>157005694</v>
      </c>
      <c r="H32" s="22">
        <v>39830</v>
      </c>
      <c r="I32" s="3">
        <f t="shared" ca="1" si="0"/>
        <v>11</v>
      </c>
      <c r="J32" s="2">
        <f t="shared" si="1"/>
        <v>79572</v>
      </c>
    </row>
    <row r="33" spans="1:10" x14ac:dyDescent="0.3">
      <c r="A33" s="60">
        <v>459000100</v>
      </c>
      <c r="B33" s="2" t="s">
        <v>182</v>
      </c>
      <c r="C33" s="3">
        <v>72880</v>
      </c>
      <c r="D33" s="18">
        <v>4</v>
      </c>
      <c r="E33" s="5"/>
      <c r="F33" s="2" t="s">
        <v>180</v>
      </c>
      <c r="G33" s="60">
        <v>157004272</v>
      </c>
      <c r="H33" s="63">
        <v>40400</v>
      </c>
      <c r="I33" s="3">
        <f t="shared" ca="1" si="0"/>
        <v>10</v>
      </c>
      <c r="J33" s="2">
        <f t="shared" si="1"/>
        <v>46397</v>
      </c>
    </row>
    <row r="34" spans="1:10" x14ac:dyDescent="0.3">
      <c r="A34" s="60">
        <v>296008639</v>
      </c>
      <c r="B34" s="2" t="s">
        <v>441</v>
      </c>
      <c r="C34" s="3">
        <v>51746</v>
      </c>
      <c r="D34" s="18">
        <v>5</v>
      </c>
      <c r="E34" s="5"/>
      <c r="F34" s="2" t="s">
        <v>623</v>
      </c>
      <c r="G34" s="60">
        <v>158006093</v>
      </c>
      <c r="H34" s="22">
        <v>39123</v>
      </c>
      <c r="I34" s="3">
        <f t="shared" ca="1" si="0"/>
        <v>13</v>
      </c>
      <c r="J34" s="2">
        <f t="shared" si="1"/>
        <v>73326</v>
      </c>
    </row>
    <row r="35" spans="1:10" x14ac:dyDescent="0.3">
      <c r="A35" s="60">
        <v>544002285</v>
      </c>
      <c r="B35" s="2" t="s">
        <v>702</v>
      </c>
      <c r="C35" s="3">
        <v>122418</v>
      </c>
      <c r="D35" s="18">
        <v>5</v>
      </c>
      <c r="E35" s="5"/>
      <c r="F35" s="2" t="s">
        <v>394</v>
      </c>
      <c r="G35" s="60">
        <v>159003488</v>
      </c>
      <c r="H35" s="22">
        <v>40911</v>
      </c>
      <c r="I35" s="3">
        <f t="shared" ca="1" si="0"/>
        <v>8</v>
      </c>
      <c r="J35" s="2">
        <f t="shared" si="1"/>
        <v>105769</v>
      </c>
    </row>
    <row r="36" spans="1:10" x14ac:dyDescent="0.3">
      <c r="A36" s="60">
        <v>296001755</v>
      </c>
      <c r="B36" s="2" t="s">
        <v>324</v>
      </c>
      <c r="C36" s="3">
        <v>45843</v>
      </c>
      <c r="D36" s="18">
        <v>1</v>
      </c>
      <c r="E36" s="23"/>
      <c r="F36" s="2" t="s">
        <v>472</v>
      </c>
      <c r="G36" s="60">
        <v>160001460</v>
      </c>
      <c r="H36" s="22">
        <v>41183</v>
      </c>
      <c r="I36" s="3">
        <f t="shared" ca="1" si="0"/>
        <v>7</v>
      </c>
      <c r="J36" s="2">
        <f t="shared" si="1"/>
        <v>69672</v>
      </c>
    </row>
    <row r="37" spans="1:10" x14ac:dyDescent="0.3">
      <c r="A37" s="60">
        <v>568005143</v>
      </c>
      <c r="B37" s="2" t="s">
        <v>528</v>
      </c>
      <c r="C37" s="3">
        <v>53431</v>
      </c>
      <c r="D37" s="18">
        <v>6</v>
      </c>
      <c r="E37" s="23"/>
      <c r="F37" s="2" t="s">
        <v>394</v>
      </c>
      <c r="G37" s="60">
        <v>161000365</v>
      </c>
      <c r="H37" s="22">
        <v>41007</v>
      </c>
      <c r="I37" s="3">
        <f t="shared" ca="1" si="0"/>
        <v>8</v>
      </c>
      <c r="J37" s="2">
        <f t="shared" si="1"/>
        <v>61223</v>
      </c>
    </row>
    <row r="38" spans="1:10" x14ac:dyDescent="0.3">
      <c r="A38" s="60">
        <v>761000775</v>
      </c>
      <c r="B38" s="2" t="s">
        <v>516</v>
      </c>
      <c r="C38" s="3">
        <v>78867</v>
      </c>
      <c r="D38" s="18">
        <v>0</v>
      </c>
      <c r="F38" s="2" t="s">
        <v>534</v>
      </c>
      <c r="G38" s="60">
        <v>164007640</v>
      </c>
      <c r="H38" s="22">
        <v>39176</v>
      </c>
      <c r="I38" s="3">
        <f t="shared" ca="1" si="0"/>
        <v>13</v>
      </c>
      <c r="J38" s="2">
        <f t="shared" si="1"/>
        <v>103697</v>
      </c>
    </row>
    <row r="39" spans="1:10" x14ac:dyDescent="0.3">
      <c r="A39" s="60">
        <v>491001055</v>
      </c>
      <c r="B39" s="2" t="s">
        <v>188</v>
      </c>
      <c r="C39" s="3">
        <v>88343</v>
      </c>
      <c r="D39" s="18">
        <v>3</v>
      </c>
      <c r="F39" s="2" t="s">
        <v>534</v>
      </c>
      <c r="G39" s="60">
        <v>164000089</v>
      </c>
      <c r="H39" s="22">
        <v>40624</v>
      </c>
      <c r="I39" s="3">
        <f t="shared" ca="1" si="0"/>
        <v>9</v>
      </c>
      <c r="J39" s="2">
        <f t="shared" si="1"/>
        <v>118902</v>
      </c>
    </row>
    <row r="40" spans="1:10" x14ac:dyDescent="0.3">
      <c r="A40" s="60">
        <v>986005541</v>
      </c>
      <c r="B40" s="2" t="s">
        <v>315</v>
      </c>
      <c r="C40" s="3">
        <v>46993</v>
      </c>
      <c r="D40" s="18">
        <v>6</v>
      </c>
      <c r="F40" s="2" t="s">
        <v>534</v>
      </c>
      <c r="G40" s="60">
        <v>165000161</v>
      </c>
      <c r="H40" s="22">
        <v>40831</v>
      </c>
      <c r="I40" s="3">
        <f t="shared" ca="1" si="0"/>
        <v>8</v>
      </c>
      <c r="J40" s="2">
        <f t="shared" si="1"/>
        <v>111762</v>
      </c>
    </row>
    <row r="41" spans="1:10" x14ac:dyDescent="0.3">
      <c r="A41" s="60">
        <v>378006977</v>
      </c>
      <c r="B41" s="2" t="s">
        <v>497</v>
      </c>
      <c r="C41" s="3">
        <v>88858</v>
      </c>
      <c r="D41" s="18">
        <v>2</v>
      </c>
      <c r="F41" s="2" t="s">
        <v>234</v>
      </c>
      <c r="G41" s="60">
        <v>168001155</v>
      </c>
      <c r="H41" s="22">
        <v>39539</v>
      </c>
      <c r="I41" s="3">
        <f t="shared" ca="1" si="0"/>
        <v>12</v>
      </c>
      <c r="J41" s="2">
        <f t="shared" si="1"/>
        <v>124571</v>
      </c>
    </row>
    <row r="42" spans="1:10" x14ac:dyDescent="0.3">
      <c r="A42" s="60">
        <v>789001812</v>
      </c>
      <c r="B42" s="2" t="s">
        <v>240</v>
      </c>
      <c r="C42" s="3">
        <v>122122</v>
      </c>
      <c r="D42" s="18">
        <v>6</v>
      </c>
      <c r="F42" s="2" t="s">
        <v>623</v>
      </c>
      <c r="G42" s="60">
        <v>169000210</v>
      </c>
      <c r="H42" s="22">
        <v>37625</v>
      </c>
      <c r="I42" s="3">
        <f t="shared" ca="1" si="0"/>
        <v>17</v>
      </c>
      <c r="J42" s="2">
        <f t="shared" si="1"/>
        <v>47140</v>
      </c>
    </row>
    <row r="43" spans="1:10" x14ac:dyDescent="0.3">
      <c r="A43" s="60">
        <v>150000086</v>
      </c>
      <c r="B43" s="2" t="s">
        <v>570</v>
      </c>
      <c r="C43" s="3">
        <v>74768</v>
      </c>
      <c r="D43" s="18">
        <v>3</v>
      </c>
      <c r="F43" s="2" t="s">
        <v>534</v>
      </c>
      <c r="G43" s="60">
        <v>169006248</v>
      </c>
      <c r="H43" s="22">
        <v>39446</v>
      </c>
      <c r="I43" s="3">
        <f t="shared" ca="1" si="0"/>
        <v>12</v>
      </c>
      <c r="J43" s="2">
        <f t="shared" si="1"/>
        <v>79867</v>
      </c>
    </row>
    <row r="44" spans="1:10" x14ac:dyDescent="0.3">
      <c r="A44" s="60">
        <v>781008076</v>
      </c>
      <c r="B44" s="2" t="s">
        <v>757</v>
      </c>
      <c r="C44" s="3">
        <v>101055</v>
      </c>
      <c r="D44" s="18">
        <v>3</v>
      </c>
      <c r="F44" s="2" t="s">
        <v>697</v>
      </c>
      <c r="G44" s="60">
        <v>170008617</v>
      </c>
      <c r="H44" s="22">
        <v>39719</v>
      </c>
      <c r="I44" s="3">
        <f t="shared" ca="1" si="0"/>
        <v>11</v>
      </c>
      <c r="J44" s="2">
        <f t="shared" si="1"/>
        <v>113344</v>
      </c>
    </row>
    <row r="45" spans="1:10" x14ac:dyDescent="0.3">
      <c r="A45" s="60">
        <v>687007932</v>
      </c>
      <c r="B45" s="2" t="s">
        <v>728</v>
      </c>
      <c r="C45" s="3">
        <v>45391</v>
      </c>
      <c r="D45" s="18">
        <v>4</v>
      </c>
      <c r="F45" s="2" t="s">
        <v>534</v>
      </c>
      <c r="G45" s="60">
        <v>171006035</v>
      </c>
      <c r="H45" s="22">
        <v>36393</v>
      </c>
      <c r="I45" s="3">
        <f t="shared" ca="1" si="0"/>
        <v>21</v>
      </c>
      <c r="J45" s="2">
        <f t="shared" si="1"/>
        <v>95313</v>
      </c>
    </row>
    <row r="46" spans="1:10" x14ac:dyDescent="0.3">
      <c r="A46" s="60">
        <v>225005236</v>
      </c>
      <c r="B46" s="2" t="s">
        <v>73</v>
      </c>
      <c r="C46" s="3">
        <v>59750</v>
      </c>
      <c r="D46" s="18">
        <v>6</v>
      </c>
      <c r="F46" s="2" t="s">
        <v>697</v>
      </c>
      <c r="G46" s="60">
        <v>175008155</v>
      </c>
      <c r="H46" s="22">
        <v>41094</v>
      </c>
      <c r="I46" s="3">
        <f t="shared" ca="1" si="0"/>
        <v>8</v>
      </c>
      <c r="J46" s="2">
        <f t="shared" si="1"/>
        <v>69745</v>
      </c>
    </row>
    <row r="47" spans="1:10" x14ac:dyDescent="0.3">
      <c r="A47" s="60">
        <v>985001341</v>
      </c>
      <c r="B47" s="2" t="s">
        <v>138</v>
      </c>
      <c r="C47" s="3">
        <v>71321</v>
      </c>
      <c r="D47" s="4">
        <v>1</v>
      </c>
      <c r="F47" s="2" t="s">
        <v>81</v>
      </c>
      <c r="G47" s="60">
        <v>175008845</v>
      </c>
      <c r="H47" s="22">
        <v>36038</v>
      </c>
      <c r="I47" s="3">
        <f t="shared" ca="1" si="0"/>
        <v>22</v>
      </c>
      <c r="J47" s="2">
        <f t="shared" si="1"/>
        <v>118113</v>
      </c>
    </row>
    <row r="48" spans="1:10" x14ac:dyDescent="0.3">
      <c r="A48" s="60">
        <v>532007710</v>
      </c>
      <c r="B48" s="2" t="s">
        <v>355</v>
      </c>
      <c r="C48" s="3">
        <v>85917</v>
      </c>
      <c r="D48" s="18">
        <v>3</v>
      </c>
      <c r="F48" s="2" t="s">
        <v>534</v>
      </c>
      <c r="G48" s="60">
        <v>176006080</v>
      </c>
      <c r="H48" s="22">
        <v>36375</v>
      </c>
      <c r="I48" s="3">
        <f t="shared" ca="1" si="0"/>
        <v>21</v>
      </c>
      <c r="J48" s="2">
        <f t="shared" si="1"/>
        <v>71460</v>
      </c>
    </row>
    <row r="49" spans="1:10" x14ac:dyDescent="0.3">
      <c r="A49" s="60">
        <v>905005833</v>
      </c>
      <c r="B49" s="2" t="s">
        <v>495</v>
      </c>
      <c r="C49" s="3">
        <v>125134</v>
      </c>
      <c r="D49" s="18">
        <v>2</v>
      </c>
      <c r="F49" s="2" t="s">
        <v>472</v>
      </c>
      <c r="G49" s="60">
        <v>177008808</v>
      </c>
      <c r="H49" s="22">
        <v>39284</v>
      </c>
      <c r="I49" s="3">
        <f t="shared" ca="1" si="0"/>
        <v>13</v>
      </c>
      <c r="J49" s="2">
        <f t="shared" si="1"/>
        <v>72484</v>
      </c>
    </row>
    <row r="50" spans="1:10" s="6" customFormat="1" x14ac:dyDescent="0.3">
      <c r="A50" s="60">
        <v>609009395</v>
      </c>
      <c r="B50" s="2" t="s">
        <v>359</v>
      </c>
      <c r="C50" s="3">
        <v>81269</v>
      </c>
      <c r="D50" s="18">
        <v>2</v>
      </c>
      <c r="E50" s="2"/>
      <c r="F50" s="2" t="s">
        <v>225</v>
      </c>
      <c r="G50" s="60">
        <v>178003027</v>
      </c>
      <c r="H50" s="22">
        <v>39515</v>
      </c>
      <c r="I50" s="3">
        <f t="shared" ca="1" si="0"/>
        <v>12</v>
      </c>
      <c r="J50" s="2">
        <f t="shared" si="1"/>
        <v>48576</v>
      </c>
    </row>
    <row r="51" spans="1:10" x14ac:dyDescent="0.3">
      <c r="A51" s="60">
        <v>757001229</v>
      </c>
      <c r="B51" s="2" t="s">
        <v>259</v>
      </c>
      <c r="C51" s="3">
        <v>68976</v>
      </c>
      <c r="D51" s="18">
        <v>6</v>
      </c>
      <c r="F51" s="2" t="s">
        <v>234</v>
      </c>
      <c r="G51" s="60">
        <v>180000615</v>
      </c>
      <c r="H51" s="22">
        <v>39697</v>
      </c>
      <c r="I51" s="3">
        <f t="shared" ca="1" si="0"/>
        <v>12</v>
      </c>
      <c r="J51" s="2">
        <f t="shared" si="1"/>
        <v>113335</v>
      </c>
    </row>
    <row r="52" spans="1:10" x14ac:dyDescent="0.3">
      <c r="A52" s="60">
        <v>855001940</v>
      </c>
      <c r="B52" s="2" t="s">
        <v>498</v>
      </c>
      <c r="C52" s="3">
        <v>59161</v>
      </c>
      <c r="D52" s="18">
        <v>3</v>
      </c>
      <c r="F52" s="2" t="s">
        <v>697</v>
      </c>
      <c r="G52" s="60">
        <v>180008681</v>
      </c>
      <c r="H52" s="22">
        <v>39239</v>
      </c>
      <c r="I52" s="3">
        <f t="shared" ca="1" si="0"/>
        <v>13</v>
      </c>
      <c r="J52" s="2">
        <f t="shared" si="1"/>
        <v>59922</v>
      </c>
    </row>
    <row r="53" spans="1:10" x14ac:dyDescent="0.3">
      <c r="A53" s="60">
        <v>630007988</v>
      </c>
      <c r="B53" s="2" t="s">
        <v>396</v>
      </c>
      <c r="C53" s="3">
        <v>121549</v>
      </c>
      <c r="D53" s="18">
        <v>3</v>
      </c>
      <c r="F53" s="2" t="s">
        <v>446</v>
      </c>
      <c r="G53" s="60">
        <v>182005638</v>
      </c>
      <c r="H53" s="22">
        <v>36898</v>
      </c>
      <c r="I53" s="3">
        <f t="shared" ca="1" si="0"/>
        <v>19</v>
      </c>
      <c r="J53" s="2">
        <f t="shared" si="1"/>
        <v>66852</v>
      </c>
    </row>
    <row r="54" spans="1:10" x14ac:dyDescent="0.3">
      <c r="A54" s="60">
        <v>588009337</v>
      </c>
      <c r="B54" s="2" t="s">
        <v>631</v>
      </c>
      <c r="C54" s="3">
        <v>86681</v>
      </c>
      <c r="D54" s="18">
        <v>4</v>
      </c>
      <c r="F54" s="2" t="s">
        <v>180</v>
      </c>
      <c r="G54" s="60">
        <v>183006400</v>
      </c>
      <c r="H54" s="22">
        <v>36569</v>
      </c>
      <c r="I54" s="3">
        <f t="shared" ca="1" si="0"/>
        <v>20</v>
      </c>
      <c r="J54" s="2">
        <f t="shared" si="1"/>
        <v>51343</v>
      </c>
    </row>
    <row r="55" spans="1:10" x14ac:dyDescent="0.3">
      <c r="A55" s="60">
        <v>169000210</v>
      </c>
      <c r="B55" s="2" t="s">
        <v>272</v>
      </c>
      <c r="C55" s="3">
        <v>47140</v>
      </c>
      <c r="D55" s="18">
        <v>6</v>
      </c>
      <c r="F55" s="2" t="s">
        <v>234</v>
      </c>
      <c r="G55" s="60">
        <v>183004601</v>
      </c>
      <c r="H55" s="22">
        <v>39972</v>
      </c>
      <c r="I55" s="3">
        <f t="shared" ca="1" si="0"/>
        <v>11</v>
      </c>
      <c r="J55" s="2">
        <f t="shared" si="1"/>
        <v>65688</v>
      </c>
    </row>
    <row r="56" spans="1:10" x14ac:dyDescent="0.3">
      <c r="A56" s="60">
        <v>856007005</v>
      </c>
      <c r="B56" s="2" t="s">
        <v>709</v>
      </c>
      <c r="C56" s="3">
        <v>43656</v>
      </c>
      <c r="D56" s="18">
        <v>4</v>
      </c>
      <c r="F56" s="2" t="s">
        <v>623</v>
      </c>
      <c r="G56" s="60">
        <v>184002521</v>
      </c>
      <c r="H56" s="22">
        <v>40759</v>
      </c>
      <c r="I56" s="3">
        <f t="shared" ca="1" si="0"/>
        <v>9</v>
      </c>
      <c r="J56" s="2">
        <f t="shared" si="1"/>
        <v>78245</v>
      </c>
    </row>
    <row r="57" spans="1:10" x14ac:dyDescent="0.3">
      <c r="A57" s="60">
        <v>617000103</v>
      </c>
      <c r="B57" s="2" t="s">
        <v>68</v>
      </c>
      <c r="C57" s="3">
        <v>66474</v>
      </c>
      <c r="D57" s="18">
        <v>6</v>
      </c>
      <c r="F57" s="2" t="s">
        <v>234</v>
      </c>
      <c r="G57" s="60">
        <v>185008808</v>
      </c>
      <c r="H57" s="22">
        <v>39760</v>
      </c>
      <c r="I57" s="3">
        <f t="shared" ca="1" si="0"/>
        <v>11</v>
      </c>
      <c r="J57" s="2">
        <f t="shared" si="1"/>
        <v>117677</v>
      </c>
    </row>
    <row r="58" spans="1:10" x14ac:dyDescent="0.3">
      <c r="A58" s="60">
        <v>825004108</v>
      </c>
      <c r="B58" s="2" t="s">
        <v>744</v>
      </c>
      <c r="C58" s="3">
        <v>104719</v>
      </c>
      <c r="D58" s="4">
        <v>4</v>
      </c>
      <c r="F58" s="2" t="s">
        <v>623</v>
      </c>
      <c r="G58" s="60">
        <v>186000986</v>
      </c>
      <c r="H58" s="22">
        <v>40574</v>
      </c>
      <c r="I58" s="3">
        <f t="shared" ca="1" si="0"/>
        <v>9</v>
      </c>
      <c r="J58" s="2">
        <f t="shared" si="1"/>
        <v>61979</v>
      </c>
    </row>
    <row r="59" spans="1:10" x14ac:dyDescent="0.3">
      <c r="A59" s="60">
        <v>428006544</v>
      </c>
      <c r="B59" s="2" t="s">
        <v>646</v>
      </c>
      <c r="C59" s="3">
        <v>70130</v>
      </c>
      <c r="D59" s="18">
        <v>5</v>
      </c>
      <c r="F59" s="2" t="s">
        <v>697</v>
      </c>
      <c r="G59" s="60">
        <v>187000749</v>
      </c>
      <c r="H59" s="22">
        <v>36330</v>
      </c>
      <c r="I59" s="3">
        <f t="shared" ca="1" si="0"/>
        <v>21</v>
      </c>
      <c r="J59" s="2">
        <f t="shared" si="1"/>
        <v>90273</v>
      </c>
    </row>
    <row r="60" spans="1:10" x14ac:dyDescent="0.3">
      <c r="A60" s="60">
        <v>395008542</v>
      </c>
      <c r="B60" s="2" t="s">
        <v>429</v>
      </c>
      <c r="C60" s="3">
        <v>122616</v>
      </c>
      <c r="D60" s="18">
        <v>5</v>
      </c>
      <c r="F60" s="2" t="s">
        <v>186</v>
      </c>
      <c r="G60" s="60">
        <v>187004424</v>
      </c>
      <c r="H60" s="22">
        <v>38753</v>
      </c>
      <c r="I60" s="3">
        <f t="shared" ca="1" si="0"/>
        <v>14</v>
      </c>
      <c r="J60" s="2">
        <f t="shared" si="1"/>
        <v>103347</v>
      </c>
    </row>
    <row r="61" spans="1:10" x14ac:dyDescent="0.3">
      <c r="A61" s="60">
        <v>203004099</v>
      </c>
      <c r="B61" s="2" t="s">
        <v>77</v>
      </c>
      <c r="C61" s="3">
        <v>42446</v>
      </c>
      <c r="D61" s="18">
        <v>2</v>
      </c>
      <c r="F61" s="2" t="s">
        <v>26</v>
      </c>
      <c r="G61" s="60">
        <v>187000559</v>
      </c>
      <c r="H61" s="22">
        <v>36143</v>
      </c>
      <c r="I61" s="3">
        <f t="shared" ca="1" si="0"/>
        <v>21</v>
      </c>
      <c r="J61" s="2">
        <f t="shared" si="1"/>
        <v>70990</v>
      </c>
    </row>
    <row r="62" spans="1:10" x14ac:dyDescent="0.3">
      <c r="A62" s="60">
        <v>594004217</v>
      </c>
      <c r="B62" s="2" t="s">
        <v>132</v>
      </c>
      <c r="C62" s="3">
        <v>96545</v>
      </c>
      <c r="D62" s="4">
        <v>3</v>
      </c>
      <c r="F62" s="2" t="s">
        <v>234</v>
      </c>
      <c r="G62" s="60">
        <v>189005475</v>
      </c>
      <c r="H62" s="63">
        <v>40449</v>
      </c>
      <c r="I62" s="3">
        <f t="shared" ca="1" si="0"/>
        <v>9</v>
      </c>
      <c r="J62" s="2">
        <f t="shared" si="1"/>
        <v>77016</v>
      </c>
    </row>
    <row r="63" spans="1:10" x14ac:dyDescent="0.3">
      <c r="A63" s="60">
        <v>530002235</v>
      </c>
      <c r="B63" s="2" t="s">
        <v>226</v>
      </c>
      <c r="C63" s="3">
        <v>88499</v>
      </c>
      <c r="D63" s="18">
        <v>0</v>
      </c>
      <c r="F63" s="2" t="s">
        <v>234</v>
      </c>
      <c r="G63" s="60">
        <v>191002592</v>
      </c>
      <c r="H63" s="22">
        <v>41124</v>
      </c>
      <c r="I63" s="3">
        <f t="shared" ca="1" si="0"/>
        <v>8</v>
      </c>
      <c r="J63" s="2">
        <f t="shared" si="1"/>
        <v>102154</v>
      </c>
    </row>
    <row r="64" spans="1:10" x14ac:dyDescent="0.3">
      <c r="A64" s="60">
        <v>874004610</v>
      </c>
      <c r="B64" s="2" t="s">
        <v>563</v>
      </c>
      <c r="C64" s="3">
        <v>56792</v>
      </c>
      <c r="D64" s="18">
        <v>1</v>
      </c>
      <c r="F64" s="2" t="s">
        <v>697</v>
      </c>
      <c r="G64" s="60">
        <v>192007644</v>
      </c>
      <c r="H64" s="22">
        <v>39091</v>
      </c>
      <c r="I64" s="3">
        <f t="shared" ca="1" si="0"/>
        <v>13</v>
      </c>
      <c r="J64" s="2">
        <f t="shared" si="1"/>
        <v>57318</v>
      </c>
    </row>
    <row r="65" spans="1:10" x14ac:dyDescent="0.3">
      <c r="A65" s="60">
        <v>133000041</v>
      </c>
      <c r="B65" s="2" t="s">
        <v>741</v>
      </c>
      <c r="C65" s="3">
        <v>77681</v>
      </c>
      <c r="D65" s="18">
        <v>3</v>
      </c>
      <c r="F65" s="2" t="s">
        <v>234</v>
      </c>
      <c r="G65" s="60">
        <v>195001395</v>
      </c>
      <c r="H65" s="22">
        <v>38878</v>
      </c>
      <c r="I65" s="3">
        <f t="shared" ca="1" si="0"/>
        <v>14</v>
      </c>
      <c r="J65" s="2">
        <f t="shared" si="1"/>
        <v>44751</v>
      </c>
    </row>
    <row r="66" spans="1:10" x14ac:dyDescent="0.3">
      <c r="A66" s="60">
        <v>175008155</v>
      </c>
      <c r="B66" s="2" t="s">
        <v>452</v>
      </c>
      <c r="C66" s="3">
        <v>69745</v>
      </c>
      <c r="D66" s="18">
        <v>5</v>
      </c>
      <c r="F66" s="2" t="s">
        <v>225</v>
      </c>
      <c r="G66" s="60">
        <v>196008245</v>
      </c>
      <c r="H66" s="22">
        <v>36519</v>
      </c>
      <c r="I66" s="3">
        <f t="shared" ref="I66:I129" ca="1" si="2">DATEDIF(H66,TODAY(),"Y")</f>
        <v>20</v>
      </c>
      <c r="J66" s="2">
        <f t="shared" si="1"/>
        <v>79741</v>
      </c>
    </row>
    <row r="67" spans="1:10" x14ac:dyDescent="0.3">
      <c r="A67" s="60">
        <v>599000074</v>
      </c>
      <c r="B67" s="2" t="s">
        <v>604</v>
      </c>
      <c r="C67" s="3">
        <v>54271</v>
      </c>
      <c r="D67" s="18">
        <v>2</v>
      </c>
      <c r="F67" s="2" t="s">
        <v>394</v>
      </c>
      <c r="G67" s="60">
        <v>196005175</v>
      </c>
      <c r="H67" s="22">
        <v>40083</v>
      </c>
      <c r="I67" s="3">
        <f t="shared" ca="1" si="2"/>
        <v>10</v>
      </c>
      <c r="J67" s="2">
        <f t="shared" ref="J67:J130" si="3">VLOOKUP(G67,A:C,3,)</f>
        <v>103657</v>
      </c>
    </row>
    <row r="68" spans="1:10" x14ac:dyDescent="0.3">
      <c r="A68" s="60">
        <v>352008324</v>
      </c>
      <c r="B68" s="2" t="s">
        <v>267</v>
      </c>
      <c r="C68" s="3">
        <v>46130</v>
      </c>
      <c r="D68" s="18">
        <v>4</v>
      </c>
      <c r="F68" s="2" t="s">
        <v>697</v>
      </c>
      <c r="G68" s="60">
        <v>196004651</v>
      </c>
      <c r="H68" s="22">
        <v>37065</v>
      </c>
      <c r="I68" s="3">
        <f t="shared" ca="1" si="2"/>
        <v>19</v>
      </c>
      <c r="J68" s="2">
        <f t="shared" si="3"/>
        <v>79612</v>
      </c>
    </row>
    <row r="69" spans="1:10" x14ac:dyDescent="0.3">
      <c r="A69" s="60">
        <v>506002301</v>
      </c>
      <c r="B69" s="2" t="s">
        <v>264</v>
      </c>
      <c r="C69" s="3">
        <v>45498</v>
      </c>
      <c r="D69" s="18">
        <v>2</v>
      </c>
      <c r="F69" s="2" t="s">
        <v>81</v>
      </c>
      <c r="G69" s="60">
        <v>198006015</v>
      </c>
      <c r="H69" s="22">
        <v>36470</v>
      </c>
      <c r="I69" s="3">
        <f t="shared" ca="1" si="2"/>
        <v>20</v>
      </c>
      <c r="J69" s="2">
        <f t="shared" si="3"/>
        <v>52224</v>
      </c>
    </row>
    <row r="70" spans="1:10" x14ac:dyDescent="0.3">
      <c r="A70" s="60">
        <v>873004432</v>
      </c>
      <c r="B70" s="2" t="s">
        <v>309</v>
      </c>
      <c r="C70" s="3">
        <v>75799</v>
      </c>
      <c r="D70" s="18">
        <v>3</v>
      </c>
      <c r="F70" s="2" t="s">
        <v>81</v>
      </c>
      <c r="G70" s="60">
        <v>198004815</v>
      </c>
      <c r="H70" s="22">
        <v>38804</v>
      </c>
      <c r="I70" s="3">
        <f t="shared" ca="1" si="2"/>
        <v>14</v>
      </c>
      <c r="J70" s="2">
        <f t="shared" si="3"/>
        <v>51489</v>
      </c>
    </row>
    <row r="71" spans="1:10" x14ac:dyDescent="0.3">
      <c r="A71" s="60">
        <v>658001560</v>
      </c>
      <c r="B71" s="2" t="s">
        <v>353</v>
      </c>
      <c r="C71" s="3">
        <v>42470</v>
      </c>
      <c r="D71" s="18">
        <v>1</v>
      </c>
      <c r="F71" s="2" t="s">
        <v>623</v>
      </c>
      <c r="G71" s="60">
        <v>198002803</v>
      </c>
      <c r="H71" s="22">
        <v>36479</v>
      </c>
      <c r="I71" s="3">
        <f t="shared" ca="1" si="2"/>
        <v>20</v>
      </c>
      <c r="J71" s="2">
        <f t="shared" si="3"/>
        <v>67772</v>
      </c>
    </row>
    <row r="72" spans="1:10" x14ac:dyDescent="0.3">
      <c r="A72" s="60">
        <v>379006668</v>
      </c>
      <c r="B72" s="2" t="s">
        <v>800</v>
      </c>
      <c r="C72" s="3">
        <v>50007</v>
      </c>
      <c r="D72" s="18">
        <v>2</v>
      </c>
      <c r="F72" s="2" t="s">
        <v>186</v>
      </c>
      <c r="G72" s="60">
        <v>200001327</v>
      </c>
      <c r="H72" s="22">
        <v>40299</v>
      </c>
      <c r="I72" s="3">
        <f t="shared" ca="1" si="2"/>
        <v>10</v>
      </c>
      <c r="J72" s="2">
        <f t="shared" si="3"/>
        <v>113877</v>
      </c>
    </row>
    <row r="73" spans="1:10" x14ac:dyDescent="0.3">
      <c r="A73" s="60">
        <v>953001490</v>
      </c>
      <c r="B73" s="2" t="s">
        <v>292</v>
      </c>
      <c r="C73" s="3">
        <v>122888</v>
      </c>
      <c r="D73" s="18">
        <v>5</v>
      </c>
      <c r="F73" s="2" t="s">
        <v>234</v>
      </c>
      <c r="G73" s="60">
        <v>201002518</v>
      </c>
      <c r="H73" s="22">
        <v>40269</v>
      </c>
      <c r="I73" s="3">
        <f t="shared" ca="1" si="2"/>
        <v>10</v>
      </c>
      <c r="J73" s="2">
        <f t="shared" si="3"/>
        <v>60684</v>
      </c>
    </row>
    <row r="74" spans="1:10" x14ac:dyDescent="0.3">
      <c r="A74" s="60">
        <v>411008933</v>
      </c>
      <c r="B74" s="2" t="s">
        <v>677</v>
      </c>
      <c r="C74" s="3">
        <v>114912</v>
      </c>
      <c r="D74" s="18">
        <v>0</v>
      </c>
      <c r="F74" s="2" t="s">
        <v>517</v>
      </c>
      <c r="G74" s="60">
        <v>202007824</v>
      </c>
      <c r="H74" s="22">
        <v>39688</v>
      </c>
      <c r="I74" s="3">
        <f t="shared" ca="1" si="2"/>
        <v>12</v>
      </c>
      <c r="J74" s="2">
        <f t="shared" si="3"/>
        <v>57703</v>
      </c>
    </row>
    <row r="75" spans="1:10" x14ac:dyDescent="0.3">
      <c r="A75" s="60">
        <v>504003033</v>
      </c>
      <c r="B75" s="2" t="s">
        <v>37</v>
      </c>
      <c r="C75" s="3">
        <v>97544</v>
      </c>
      <c r="D75" s="18">
        <v>4</v>
      </c>
      <c r="F75" s="2" t="s">
        <v>394</v>
      </c>
      <c r="G75" s="60">
        <v>203004099</v>
      </c>
      <c r="H75" s="22">
        <v>40395</v>
      </c>
      <c r="I75" s="3">
        <f t="shared" ca="1" si="2"/>
        <v>10</v>
      </c>
      <c r="J75" s="2">
        <f t="shared" si="3"/>
        <v>42446</v>
      </c>
    </row>
    <row r="76" spans="1:10" x14ac:dyDescent="0.3">
      <c r="A76" s="60">
        <v>432005963</v>
      </c>
      <c r="B76" s="2" t="s">
        <v>258</v>
      </c>
      <c r="C76" s="3">
        <v>61076</v>
      </c>
      <c r="D76" s="4">
        <v>2</v>
      </c>
      <c r="F76" s="2" t="s">
        <v>186</v>
      </c>
      <c r="G76" s="60">
        <v>208006005</v>
      </c>
      <c r="H76" s="22">
        <v>41014</v>
      </c>
      <c r="I76" s="3">
        <f t="shared" ca="1" si="2"/>
        <v>8</v>
      </c>
      <c r="J76" s="2">
        <f t="shared" si="3"/>
        <v>51487</v>
      </c>
    </row>
    <row r="77" spans="1:10" x14ac:dyDescent="0.3">
      <c r="A77" s="60">
        <v>681005654</v>
      </c>
      <c r="B77" s="2" t="s">
        <v>88</v>
      </c>
      <c r="C77" s="3">
        <v>49935</v>
      </c>
      <c r="D77" s="18">
        <v>0</v>
      </c>
      <c r="F77" s="2" t="s">
        <v>57</v>
      </c>
      <c r="G77" s="60">
        <v>210007671</v>
      </c>
      <c r="H77" s="22">
        <v>38051</v>
      </c>
      <c r="I77" s="3">
        <f t="shared" ca="1" si="2"/>
        <v>16</v>
      </c>
      <c r="J77" s="2">
        <f t="shared" si="3"/>
        <v>90032</v>
      </c>
    </row>
    <row r="78" spans="1:10" x14ac:dyDescent="0.3">
      <c r="A78" s="60">
        <v>756005963</v>
      </c>
      <c r="B78" s="2" t="s">
        <v>343</v>
      </c>
      <c r="C78" s="3">
        <v>115255</v>
      </c>
      <c r="D78" s="18">
        <v>6</v>
      </c>
      <c r="F78" s="2" t="s">
        <v>234</v>
      </c>
      <c r="G78" s="60">
        <v>211001007</v>
      </c>
      <c r="H78" s="22">
        <v>36600</v>
      </c>
      <c r="I78" s="3">
        <f t="shared" ca="1" si="2"/>
        <v>20</v>
      </c>
      <c r="J78" s="2">
        <f t="shared" si="3"/>
        <v>108582</v>
      </c>
    </row>
    <row r="79" spans="1:10" x14ac:dyDescent="0.3">
      <c r="A79" s="60">
        <v>293001226</v>
      </c>
      <c r="B79" s="2" t="s">
        <v>397</v>
      </c>
      <c r="C79" s="3">
        <v>56149</v>
      </c>
      <c r="D79" s="18">
        <v>2</v>
      </c>
      <c r="F79" s="2" t="s">
        <v>697</v>
      </c>
      <c r="G79" s="60">
        <v>211005392</v>
      </c>
      <c r="H79" s="22">
        <v>39679</v>
      </c>
      <c r="I79" s="3">
        <f t="shared" ca="1" si="2"/>
        <v>12</v>
      </c>
      <c r="J79" s="2">
        <f t="shared" si="3"/>
        <v>89144</v>
      </c>
    </row>
    <row r="80" spans="1:10" x14ac:dyDescent="0.3">
      <c r="A80" s="60">
        <v>465009876</v>
      </c>
      <c r="B80" s="2" t="s">
        <v>746</v>
      </c>
      <c r="C80" s="3">
        <v>81413</v>
      </c>
      <c r="D80" s="18">
        <v>6</v>
      </c>
      <c r="F80" s="2" t="s">
        <v>394</v>
      </c>
      <c r="G80" s="60">
        <v>216007289</v>
      </c>
      <c r="H80" s="22">
        <v>39283</v>
      </c>
      <c r="I80" s="3">
        <f t="shared" ca="1" si="2"/>
        <v>13</v>
      </c>
      <c r="J80" s="2">
        <f t="shared" si="3"/>
        <v>94826</v>
      </c>
    </row>
    <row r="81" spans="1:10" x14ac:dyDescent="0.3">
      <c r="A81" s="60">
        <v>850003614</v>
      </c>
      <c r="B81" s="2" t="s">
        <v>313</v>
      </c>
      <c r="C81" s="3">
        <v>52272</v>
      </c>
      <c r="D81" s="18">
        <v>0</v>
      </c>
      <c r="F81" s="2" t="s">
        <v>234</v>
      </c>
      <c r="G81" s="60">
        <v>216002482</v>
      </c>
      <c r="H81" s="22">
        <v>36637</v>
      </c>
      <c r="I81" s="3">
        <f t="shared" ca="1" si="2"/>
        <v>20</v>
      </c>
      <c r="J81" s="2">
        <f t="shared" si="3"/>
        <v>95190</v>
      </c>
    </row>
    <row r="82" spans="1:10" x14ac:dyDescent="0.3">
      <c r="A82" s="60">
        <v>946007434</v>
      </c>
      <c r="B82" s="2" t="s">
        <v>664</v>
      </c>
      <c r="C82" s="3">
        <v>42664</v>
      </c>
      <c r="D82" s="18">
        <v>1</v>
      </c>
      <c r="F82" s="2" t="s">
        <v>186</v>
      </c>
      <c r="G82" s="60">
        <v>220009829</v>
      </c>
      <c r="H82" s="22">
        <v>39692</v>
      </c>
      <c r="I82" s="3">
        <f t="shared" ca="1" si="2"/>
        <v>12</v>
      </c>
      <c r="J82" s="2">
        <f t="shared" si="3"/>
        <v>72893</v>
      </c>
    </row>
    <row r="83" spans="1:10" x14ac:dyDescent="0.3">
      <c r="A83" s="60">
        <v>509003201</v>
      </c>
      <c r="B83" s="2" t="s">
        <v>466</v>
      </c>
      <c r="C83" s="3">
        <v>79913</v>
      </c>
      <c r="D83" s="18">
        <v>4</v>
      </c>
      <c r="F83" s="2" t="s">
        <v>141</v>
      </c>
      <c r="G83" s="60">
        <v>222004579</v>
      </c>
      <c r="H83" s="63">
        <v>40253</v>
      </c>
      <c r="I83" s="3">
        <f t="shared" ca="1" si="2"/>
        <v>10</v>
      </c>
      <c r="J83" s="2">
        <f t="shared" si="3"/>
        <v>85139</v>
      </c>
    </row>
    <row r="84" spans="1:10" x14ac:dyDescent="0.3">
      <c r="A84" s="60">
        <v>829008449</v>
      </c>
      <c r="B84" s="2" t="s">
        <v>439</v>
      </c>
      <c r="C84" s="3">
        <v>64793</v>
      </c>
      <c r="D84" s="18">
        <v>0</v>
      </c>
      <c r="F84" s="2" t="s">
        <v>697</v>
      </c>
      <c r="G84" s="60">
        <v>225005236</v>
      </c>
      <c r="H84" s="22">
        <v>36672</v>
      </c>
      <c r="I84" s="3">
        <f t="shared" ca="1" si="2"/>
        <v>20</v>
      </c>
      <c r="J84" s="2">
        <f t="shared" si="3"/>
        <v>59750</v>
      </c>
    </row>
    <row r="85" spans="1:10" x14ac:dyDescent="0.3">
      <c r="A85" s="60">
        <v>809001216</v>
      </c>
      <c r="B85" s="2" t="s">
        <v>745</v>
      </c>
      <c r="C85" s="3">
        <v>77192</v>
      </c>
      <c r="D85" s="18">
        <v>1</v>
      </c>
      <c r="F85" s="2" t="s">
        <v>234</v>
      </c>
      <c r="G85" s="60">
        <v>225008251</v>
      </c>
      <c r="H85" s="22">
        <v>36422</v>
      </c>
      <c r="I85" s="3">
        <f t="shared" ca="1" si="2"/>
        <v>20</v>
      </c>
      <c r="J85" s="2">
        <f t="shared" si="3"/>
        <v>58134</v>
      </c>
    </row>
    <row r="86" spans="1:10" x14ac:dyDescent="0.3">
      <c r="A86" s="60">
        <v>894004436</v>
      </c>
      <c r="B86" s="2" t="s">
        <v>419</v>
      </c>
      <c r="C86" s="3">
        <v>66946</v>
      </c>
      <c r="D86" s="18">
        <v>5</v>
      </c>
      <c r="F86" s="2" t="s">
        <v>446</v>
      </c>
      <c r="G86" s="60">
        <v>225002735</v>
      </c>
      <c r="H86" s="22">
        <v>36466</v>
      </c>
      <c r="I86" s="3">
        <f t="shared" ca="1" si="2"/>
        <v>20</v>
      </c>
      <c r="J86" s="2">
        <f t="shared" si="3"/>
        <v>88353</v>
      </c>
    </row>
    <row r="87" spans="1:10" x14ac:dyDescent="0.3">
      <c r="A87" s="60">
        <v>510007270</v>
      </c>
      <c r="B87" s="2" t="s">
        <v>80</v>
      </c>
      <c r="C87" s="3">
        <v>104783</v>
      </c>
      <c r="D87" s="18">
        <v>2</v>
      </c>
      <c r="F87" s="2" t="s">
        <v>697</v>
      </c>
      <c r="G87" s="60">
        <v>225002266</v>
      </c>
      <c r="H87" s="22">
        <v>36243</v>
      </c>
      <c r="I87" s="3">
        <f t="shared" ca="1" si="2"/>
        <v>21</v>
      </c>
      <c r="J87" s="2">
        <f t="shared" si="3"/>
        <v>47052</v>
      </c>
    </row>
    <row r="88" spans="1:10" x14ac:dyDescent="0.3">
      <c r="A88" s="60">
        <v>526005485</v>
      </c>
      <c r="B88" s="2" t="s">
        <v>299</v>
      </c>
      <c r="C88" s="3">
        <v>124698</v>
      </c>
      <c r="D88" s="18">
        <v>4</v>
      </c>
      <c r="F88" s="2" t="s">
        <v>234</v>
      </c>
      <c r="G88" s="60">
        <v>226008178</v>
      </c>
      <c r="H88" s="22">
        <v>36718</v>
      </c>
      <c r="I88" s="3">
        <f t="shared" ca="1" si="2"/>
        <v>20</v>
      </c>
      <c r="J88" s="2">
        <f t="shared" si="3"/>
        <v>108890</v>
      </c>
    </row>
    <row r="89" spans="1:10" x14ac:dyDescent="0.3">
      <c r="A89" s="60">
        <v>847007836</v>
      </c>
      <c r="B89" s="2" t="s">
        <v>461</v>
      </c>
      <c r="C89" s="3">
        <v>97294</v>
      </c>
      <c r="D89" s="18">
        <v>4</v>
      </c>
      <c r="F89" s="2" t="s">
        <v>697</v>
      </c>
      <c r="G89" s="60">
        <v>226002041</v>
      </c>
      <c r="H89" s="22">
        <v>40584</v>
      </c>
      <c r="I89" s="3">
        <f t="shared" ca="1" si="2"/>
        <v>9</v>
      </c>
      <c r="J89" s="2">
        <f t="shared" si="3"/>
        <v>77015</v>
      </c>
    </row>
    <row r="90" spans="1:10" x14ac:dyDescent="0.3">
      <c r="A90" s="60">
        <v>544000658</v>
      </c>
      <c r="B90" s="2" t="s">
        <v>553</v>
      </c>
      <c r="C90" s="3">
        <v>72407</v>
      </c>
      <c r="D90" s="18">
        <v>4</v>
      </c>
      <c r="F90" s="2" t="s">
        <v>141</v>
      </c>
      <c r="G90" s="60">
        <v>226006793</v>
      </c>
      <c r="H90" s="22">
        <v>39492</v>
      </c>
      <c r="I90" s="3">
        <f t="shared" ca="1" si="2"/>
        <v>12</v>
      </c>
      <c r="J90" s="2">
        <f t="shared" si="3"/>
        <v>73102</v>
      </c>
    </row>
    <row r="91" spans="1:10" x14ac:dyDescent="0.3">
      <c r="A91" s="60">
        <v>164000089</v>
      </c>
      <c r="B91" s="2" t="s">
        <v>252</v>
      </c>
      <c r="C91" s="3">
        <v>118902</v>
      </c>
      <c r="D91" s="18">
        <v>0</v>
      </c>
      <c r="F91" s="2" t="s">
        <v>534</v>
      </c>
      <c r="G91" s="60">
        <v>228002984</v>
      </c>
      <c r="H91" s="22">
        <v>40883</v>
      </c>
      <c r="I91" s="3">
        <f t="shared" ca="1" si="2"/>
        <v>8</v>
      </c>
      <c r="J91" s="2">
        <f t="shared" si="3"/>
        <v>121631</v>
      </c>
    </row>
    <row r="92" spans="1:10" x14ac:dyDescent="0.3">
      <c r="A92" s="60">
        <v>319008332</v>
      </c>
      <c r="B92" s="2" t="s">
        <v>46</v>
      </c>
      <c r="C92" s="3">
        <v>77764</v>
      </c>
      <c r="D92" s="18">
        <v>5</v>
      </c>
      <c r="F92" s="2" t="s">
        <v>623</v>
      </c>
      <c r="G92" s="60">
        <v>232003029</v>
      </c>
      <c r="H92" s="22">
        <v>38237</v>
      </c>
      <c r="I92" s="3">
        <f t="shared" ca="1" si="2"/>
        <v>16</v>
      </c>
      <c r="J92" s="2">
        <f t="shared" si="3"/>
        <v>116549</v>
      </c>
    </row>
    <row r="93" spans="1:10" x14ac:dyDescent="0.3">
      <c r="A93" s="60">
        <v>929006127</v>
      </c>
      <c r="B93" s="2" t="s">
        <v>431</v>
      </c>
      <c r="C93" s="3">
        <v>45419</v>
      </c>
      <c r="D93" s="4">
        <v>3</v>
      </c>
      <c r="F93" s="2" t="s">
        <v>394</v>
      </c>
      <c r="G93" s="60">
        <v>235004630</v>
      </c>
      <c r="H93" s="22">
        <v>37141</v>
      </c>
      <c r="I93" s="3">
        <f t="shared" ca="1" si="2"/>
        <v>19</v>
      </c>
      <c r="J93" s="2">
        <f t="shared" si="3"/>
        <v>57718</v>
      </c>
    </row>
    <row r="94" spans="1:10" x14ac:dyDescent="0.3">
      <c r="A94" s="60">
        <v>739005625</v>
      </c>
      <c r="B94" s="2" t="s">
        <v>256</v>
      </c>
      <c r="C94" s="3">
        <v>58792</v>
      </c>
      <c r="D94" s="18">
        <v>0</v>
      </c>
      <c r="F94" s="2" t="s">
        <v>234</v>
      </c>
      <c r="G94" s="60">
        <v>235007637</v>
      </c>
      <c r="H94" s="22">
        <v>39189</v>
      </c>
      <c r="I94" s="3">
        <f t="shared" ca="1" si="2"/>
        <v>13</v>
      </c>
      <c r="J94" s="2">
        <f t="shared" si="3"/>
        <v>62646</v>
      </c>
    </row>
    <row r="95" spans="1:10" x14ac:dyDescent="0.3">
      <c r="A95" s="60">
        <v>619003343</v>
      </c>
      <c r="B95" s="2" t="s">
        <v>457</v>
      </c>
      <c r="C95" s="3">
        <v>85604</v>
      </c>
      <c r="D95" s="18">
        <v>6</v>
      </c>
      <c r="F95" s="2" t="s">
        <v>623</v>
      </c>
      <c r="G95" s="60">
        <v>236000210</v>
      </c>
      <c r="H95" s="22">
        <v>39745</v>
      </c>
      <c r="I95" s="3">
        <f t="shared" ca="1" si="2"/>
        <v>11</v>
      </c>
      <c r="J95" s="2">
        <f t="shared" si="3"/>
        <v>96603</v>
      </c>
    </row>
    <row r="96" spans="1:10" x14ac:dyDescent="0.3">
      <c r="A96" s="60">
        <v>559002062</v>
      </c>
      <c r="B96" s="2" t="s">
        <v>621</v>
      </c>
      <c r="C96" s="3">
        <v>75506</v>
      </c>
      <c r="D96" s="18">
        <v>4</v>
      </c>
      <c r="F96" s="2" t="s">
        <v>394</v>
      </c>
      <c r="G96" s="60">
        <v>237007469</v>
      </c>
      <c r="H96" s="22">
        <v>36456</v>
      </c>
      <c r="I96" s="3">
        <f t="shared" ca="1" si="2"/>
        <v>20</v>
      </c>
      <c r="J96" s="2">
        <f t="shared" si="3"/>
        <v>60489</v>
      </c>
    </row>
    <row r="97" spans="1:10" x14ac:dyDescent="0.3">
      <c r="A97" s="60">
        <v>382005618</v>
      </c>
      <c r="B97" s="2" t="s">
        <v>569</v>
      </c>
      <c r="C97" s="3">
        <v>84524</v>
      </c>
      <c r="D97" s="18">
        <v>4</v>
      </c>
      <c r="F97" s="2" t="s">
        <v>472</v>
      </c>
      <c r="G97" s="60">
        <v>237005168</v>
      </c>
      <c r="H97" s="22">
        <v>39120</v>
      </c>
      <c r="I97" s="3">
        <f t="shared" ca="1" si="2"/>
        <v>13</v>
      </c>
      <c r="J97" s="2">
        <f t="shared" si="3"/>
        <v>115916</v>
      </c>
    </row>
    <row r="98" spans="1:10" x14ac:dyDescent="0.3">
      <c r="A98" s="60">
        <v>441006999</v>
      </c>
      <c r="B98" s="2" t="s">
        <v>438</v>
      </c>
      <c r="C98" s="3">
        <v>50979</v>
      </c>
      <c r="D98" s="18">
        <v>2</v>
      </c>
      <c r="F98" s="2" t="s">
        <v>472</v>
      </c>
      <c r="G98" s="60">
        <v>240008346</v>
      </c>
      <c r="H98" s="22">
        <v>39783</v>
      </c>
      <c r="I98" s="3">
        <f t="shared" ca="1" si="2"/>
        <v>11</v>
      </c>
      <c r="J98" s="2">
        <f t="shared" si="3"/>
        <v>51784</v>
      </c>
    </row>
    <row r="99" spans="1:10" x14ac:dyDescent="0.3">
      <c r="A99" s="60">
        <v>237007469</v>
      </c>
      <c r="B99" s="2" t="s">
        <v>185</v>
      </c>
      <c r="C99" s="3">
        <v>60489</v>
      </c>
      <c r="D99" s="18">
        <v>6</v>
      </c>
      <c r="F99" s="2" t="s">
        <v>81</v>
      </c>
      <c r="G99" s="60">
        <v>241007711</v>
      </c>
      <c r="H99" s="22">
        <v>40596</v>
      </c>
      <c r="I99" s="3">
        <f t="shared" ca="1" si="2"/>
        <v>9</v>
      </c>
      <c r="J99" s="2">
        <f t="shared" si="3"/>
        <v>104597</v>
      </c>
    </row>
    <row r="100" spans="1:10" x14ac:dyDescent="0.3">
      <c r="A100" s="60">
        <v>483003751</v>
      </c>
      <c r="B100" s="2" t="s">
        <v>276</v>
      </c>
      <c r="C100" s="3">
        <v>117958</v>
      </c>
      <c r="D100" s="18">
        <v>1</v>
      </c>
      <c r="F100" s="2" t="s">
        <v>234</v>
      </c>
      <c r="G100" s="60">
        <v>244004782</v>
      </c>
      <c r="H100" s="22">
        <v>40474</v>
      </c>
      <c r="I100" s="3">
        <f t="shared" ca="1" si="2"/>
        <v>9</v>
      </c>
      <c r="J100" s="2">
        <f t="shared" si="3"/>
        <v>100625</v>
      </c>
    </row>
    <row r="101" spans="1:10" x14ac:dyDescent="0.3">
      <c r="A101" s="60">
        <v>798009136</v>
      </c>
      <c r="B101" s="2" t="s">
        <v>380</v>
      </c>
      <c r="C101" s="3">
        <v>108167</v>
      </c>
      <c r="D101" s="18">
        <v>0</v>
      </c>
      <c r="F101" s="2" t="s">
        <v>394</v>
      </c>
      <c r="G101" s="60">
        <v>245003070</v>
      </c>
      <c r="H101" s="22">
        <v>39167</v>
      </c>
      <c r="I101" s="3">
        <f t="shared" ca="1" si="2"/>
        <v>13</v>
      </c>
      <c r="J101" s="2">
        <f t="shared" si="3"/>
        <v>95570</v>
      </c>
    </row>
    <row r="102" spans="1:10" x14ac:dyDescent="0.3">
      <c r="A102" s="60">
        <v>125003650</v>
      </c>
      <c r="B102" s="2" t="s">
        <v>595</v>
      </c>
      <c r="C102" s="3">
        <v>83005</v>
      </c>
      <c r="D102" s="18">
        <v>2</v>
      </c>
      <c r="F102" s="2" t="s">
        <v>234</v>
      </c>
      <c r="G102" s="60">
        <v>246001186</v>
      </c>
      <c r="H102" s="22">
        <v>40462</v>
      </c>
      <c r="I102" s="3">
        <f t="shared" ca="1" si="2"/>
        <v>9</v>
      </c>
      <c r="J102" s="2">
        <f t="shared" si="3"/>
        <v>84936</v>
      </c>
    </row>
    <row r="103" spans="1:10" x14ac:dyDescent="0.3">
      <c r="A103" s="60">
        <v>561003247</v>
      </c>
      <c r="B103" s="2" t="s">
        <v>416</v>
      </c>
      <c r="C103" s="3">
        <v>42273</v>
      </c>
      <c r="D103" s="18">
        <v>5</v>
      </c>
      <c r="F103" s="2" t="s">
        <v>11</v>
      </c>
      <c r="G103" s="60">
        <v>247003062</v>
      </c>
      <c r="H103" s="22">
        <v>36171</v>
      </c>
      <c r="I103" s="3">
        <f t="shared" ca="1" si="2"/>
        <v>21</v>
      </c>
      <c r="J103" s="2">
        <f t="shared" si="3"/>
        <v>60981</v>
      </c>
    </row>
    <row r="104" spans="1:10" x14ac:dyDescent="0.3">
      <c r="A104" s="60">
        <v>644000811</v>
      </c>
      <c r="B104" s="2" t="s">
        <v>232</v>
      </c>
      <c r="C104" s="3">
        <v>74304</v>
      </c>
      <c r="D104" s="18">
        <v>3</v>
      </c>
      <c r="F104" s="2" t="s">
        <v>623</v>
      </c>
      <c r="G104" s="60">
        <v>248002530</v>
      </c>
      <c r="H104" s="22">
        <v>36012</v>
      </c>
      <c r="I104" s="3">
        <f t="shared" ca="1" si="2"/>
        <v>22</v>
      </c>
      <c r="J104" s="2">
        <f t="shared" si="3"/>
        <v>77028</v>
      </c>
    </row>
    <row r="105" spans="1:10" x14ac:dyDescent="0.3">
      <c r="A105" s="60">
        <v>196008245</v>
      </c>
      <c r="B105" s="2" t="s">
        <v>588</v>
      </c>
      <c r="C105" s="3">
        <v>79741</v>
      </c>
      <c r="D105" s="18">
        <v>3</v>
      </c>
      <c r="F105" s="2" t="s">
        <v>394</v>
      </c>
      <c r="G105" s="60">
        <v>249006642</v>
      </c>
      <c r="H105" s="22">
        <v>36703</v>
      </c>
      <c r="I105" s="3">
        <f t="shared" ca="1" si="2"/>
        <v>20</v>
      </c>
      <c r="J105" s="2">
        <f t="shared" si="3"/>
        <v>88259</v>
      </c>
    </row>
    <row r="106" spans="1:10" x14ac:dyDescent="0.3">
      <c r="A106" s="60">
        <v>775002809</v>
      </c>
      <c r="B106" s="2" t="s">
        <v>152</v>
      </c>
      <c r="C106" s="3">
        <v>83517</v>
      </c>
      <c r="D106" s="18">
        <v>4</v>
      </c>
      <c r="F106" s="2" t="s">
        <v>472</v>
      </c>
      <c r="G106" s="60">
        <v>250005577</v>
      </c>
      <c r="H106" s="22">
        <v>41186</v>
      </c>
      <c r="I106" s="3">
        <f t="shared" ca="1" si="2"/>
        <v>7</v>
      </c>
      <c r="J106" s="2">
        <f t="shared" si="3"/>
        <v>56971</v>
      </c>
    </row>
    <row r="107" spans="1:10" x14ac:dyDescent="0.3">
      <c r="A107" s="60">
        <v>380006845</v>
      </c>
      <c r="B107" s="2" t="s">
        <v>642</v>
      </c>
      <c r="C107" s="3">
        <v>46834</v>
      </c>
      <c r="D107" s="18">
        <v>0</v>
      </c>
      <c r="F107" s="2" t="s">
        <v>623</v>
      </c>
      <c r="G107" s="60">
        <v>250003171</v>
      </c>
      <c r="H107" s="22">
        <v>38975</v>
      </c>
      <c r="I107" s="3">
        <f t="shared" ca="1" si="2"/>
        <v>14</v>
      </c>
      <c r="J107" s="2">
        <f t="shared" si="3"/>
        <v>122400</v>
      </c>
    </row>
    <row r="108" spans="1:10" x14ac:dyDescent="0.3">
      <c r="A108" s="60">
        <v>848005364</v>
      </c>
      <c r="B108" s="2" t="s">
        <v>389</v>
      </c>
      <c r="C108" s="3">
        <v>69464</v>
      </c>
      <c r="D108" s="18">
        <v>5</v>
      </c>
      <c r="F108" s="2" t="s">
        <v>150</v>
      </c>
      <c r="G108" s="60">
        <v>251008864</v>
      </c>
      <c r="H108" s="22">
        <v>38736</v>
      </c>
      <c r="I108" s="3">
        <f t="shared" ca="1" si="2"/>
        <v>14</v>
      </c>
      <c r="J108" s="2">
        <f t="shared" si="3"/>
        <v>53099</v>
      </c>
    </row>
    <row r="109" spans="1:10" x14ac:dyDescent="0.3">
      <c r="A109" s="60">
        <v>871005289</v>
      </c>
      <c r="B109" s="2" t="s">
        <v>257</v>
      </c>
      <c r="C109" s="3">
        <v>111408</v>
      </c>
      <c r="D109" s="18">
        <v>0</v>
      </c>
      <c r="F109" s="2" t="s">
        <v>697</v>
      </c>
      <c r="G109" s="60">
        <v>252005876</v>
      </c>
      <c r="H109" s="22">
        <v>40235</v>
      </c>
      <c r="I109" s="3">
        <f t="shared" ca="1" si="2"/>
        <v>10</v>
      </c>
      <c r="J109" s="2">
        <f t="shared" si="3"/>
        <v>59082</v>
      </c>
    </row>
    <row r="110" spans="1:10" x14ac:dyDescent="0.3">
      <c r="A110" s="60">
        <v>698005662</v>
      </c>
      <c r="B110" s="2" t="s">
        <v>63</v>
      </c>
      <c r="C110" s="3">
        <v>44072</v>
      </c>
      <c r="D110" s="18">
        <v>1</v>
      </c>
      <c r="F110" s="2" t="s">
        <v>81</v>
      </c>
      <c r="G110" s="60">
        <v>252006271</v>
      </c>
      <c r="H110" s="22">
        <v>40575</v>
      </c>
      <c r="I110" s="3">
        <f t="shared" ca="1" si="2"/>
        <v>9</v>
      </c>
      <c r="J110" s="2">
        <f t="shared" si="3"/>
        <v>75259</v>
      </c>
    </row>
    <row r="111" spans="1:10" x14ac:dyDescent="0.3">
      <c r="A111" s="60">
        <v>367008620</v>
      </c>
      <c r="B111" s="2" t="s">
        <v>373</v>
      </c>
      <c r="C111" s="3">
        <v>43469</v>
      </c>
      <c r="D111" s="4">
        <v>1</v>
      </c>
      <c r="F111" s="2" t="s">
        <v>623</v>
      </c>
      <c r="G111" s="60">
        <v>258005059</v>
      </c>
      <c r="H111" s="22">
        <v>39458</v>
      </c>
      <c r="I111" s="3">
        <f t="shared" ca="1" si="2"/>
        <v>12</v>
      </c>
      <c r="J111" s="2">
        <f t="shared" si="3"/>
        <v>101758</v>
      </c>
    </row>
    <row r="112" spans="1:10" x14ac:dyDescent="0.3">
      <c r="A112" s="60">
        <v>134005270</v>
      </c>
      <c r="B112" s="2" t="s">
        <v>542</v>
      </c>
      <c r="C112" s="3">
        <v>123099</v>
      </c>
      <c r="D112" s="18">
        <v>4</v>
      </c>
      <c r="F112" s="2" t="s">
        <v>81</v>
      </c>
      <c r="G112" s="60">
        <v>258003162</v>
      </c>
      <c r="H112" s="22">
        <v>40777</v>
      </c>
      <c r="I112" s="3">
        <f t="shared" ca="1" si="2"/>
        <v>9</v>
      </c>
      <c r="J112" s="2">
        <f t="shared" si="3"/>
        <v>62470</v>
      </c>
    </row>
    <row r="113" spans="1:10" x14ac:dyDescent="0.3">
      <c r="A113" s="60">
        <v>122001647</v>
      </c>
      <c r="B113" s="2" t="s">
        <v>725</v>
      </c>
      <c r="C113" s="3">
        <v>93778</v>
      </c>
      <c r="D113" s="18">
        <v>5</v>
      </c>
      <c r="F113" s="2" t="s">
        <v>234</v>
      </c>
      <c r="G113" s="60">
        <v>263002698</v>
      </c>
      <c r="H113" s="22">
        <v>39603</v>
      </c>
      <c r="I113" s="3">
        <f t="shared" ca="1" si="2"/>
        <v>12</v>
      </c>
      <c r="J113" s="2">
        <f t="shared" si="3"/>
        <v>69142</v>
      </c>
    </row>
    <row r="114" spans="1:10" x14ac:dyDescent="0.3">
      <c r="A114" s="60">
        <v>904004635</v>
      </c>
      <c r="B114" s="2" t="s">
        <v>594</v>
      </c>
      <c r="C114" s="3">
        <v>125788</v>
      </c>
      <c r="D114" s="18">
        <v>5</v>
      </c>
      <c r="F114" s="2" t="s">
        <v>81</v>
      </c>
      <c r="G114" s="60">
        <v>264006318</v>
      </c>
      <c r="H114" s="22">
        <v>39279</v>
      </c>
      <c r="I114" s="3">
        <f t="shared" ca="1" si="2"/>
        <v>13</v>
      </c>
      <c r="J114" s="2">
        <f t="shared" si="3"/>
        <v>119300</v>
      </c>
    </row>
    <row r="115" spans="1:10" x14ac:dyDescent="0.3">
      <c r="A115" s="60">
        <v>353002495</v>
      </c>
      <c r="B115" s="2" t="s">
        <v>235</v>
      </c>
      <c r="C115" s="3">
        <v>84598</v>
      </c>
      <c r="D115" s="18">
        <v>2</v>
      </c>
      <c r="F115" s="2" t="s">
        <v>234</v>
      </c>
      <c r="G115" s="60">
        <v>264000258</v>
      </c>
      <c r="H115" s="22">
        <v>37331</v>
      </c>
      <c r="I115" s="3">
        <f t="shared" ca="1" si="2"/>
        <v>18</v>
      </c>
      <c r="J115" s="2">
        <f t="shared" si="3"/>
        <v>77739</v>
      </c>
    </row>
    <row r="116" spans="1:10" x14ac:dyDescent="0.3">
      <c r="A116" s="60">
        <v>451002456</v>
      </c>
      <c r="B116" s="2" t="s">
        <v>327</v>
      </c>
      <c r="C116" s="3">
        <v>96721</v>
      </c>
      <c r="D116" s="18">
        <v>0</v>
      </c>
      <c r="F116" s="2" t="s">
        <v>472</v>
      </c>
      <c r="G116" s="60">
        <v>266004954</v>
      </c>
      <c r="H116" s="22">
        <v>38807</v>
      </c>
      <c r="I116" s="3">
        <f t="shared" ca="1" si="2"/>
        <v>14</v>
      </c>
      <c r="J116" s="2">
        <f t="shared" si="3"/>
        <v>74004</v>
      </c>
    </row>
    <row r="117" spans="1:10" x14ac:dyDescent="0.3">
      <c r="A117" s="60">
        <v>372003335</v>
      </c>
      <c r="B117" s="2" t="s">
        <v>488</v>
      </c>
      <c r="C117" s="3">
        <v>107924</v>
      </c>
      <c r="D117" s="18">
        <v>0</v>
      </c>
      <c r="F117" s="2" t="s">
        <v>534</v>
      </c>
      <c r="G117" s="60">
        <v>266004878</v>
      </c>
      <c r="H117" s="22">
        <v>39362</v>
      </c>
      <c r="I117" s="3">
        <f t="shared" ca="1" si="2"/>
        <v>12</v>
      </c>
      <c r="J117" s="2">
        <f t="shared" si="3"/>
        <v>97420</v>
      </c>
    </row>
    <row r="118" spans="1:10" x14ac:dyDescent="0.3">
      <c r="A118" s="60">
        <v>633005875</v>
      </c>
      <c r="B118" s="2" t="s">
        <v>79</v>
      </c>
      <c r="C118" s="3">
        <v>100125</v>
      </c>
      <c r="D118" s="18">
        <v>0</v>
      </c>
      <c r="F118" s="2" t="s">
        <v>534</v>
      </c>
      <c r="G118" s="60">
        <v>269007384</v>
      </c>
      <c r="H118" s="22">
        <v>38980</v>
      </c>
      <c r="I118" s="3">
        <f t="shared" ca="1" si="2"/>
        <v>13</v>
      </c>
      <c r="J118" s="2">
        <f t="shared" si="3"/>
        <v>50760</v>
      </c>
    </row>
    <row r="119" spans="1:10" x14ac:dyDescent="0.3">
      <c r="A119" s="60">
        <v>682005240</v>
      </c>
      <c r="B119" s="2" t="s">
        <v>603</v>
      </c>
      <c r="C119" s="3">
        <v>98833</v>
      </c>
      <c r="D119" s="18">
        <v>3</v>
      </c>
      <c r="F119" s="2" t="s">
        <v>180</v>
      </c>
      <c r="G119" s="60">
        <v>271007077</v>
      </c>
      <c r="H119" s="22">
        <v>39522</v>
      </c>
      <c r="I119" s="3">
        <f t="shared" ca="1" si="2"/>
        <v>12</v>
      </c>
      <c r="J119" s="2">
        <f t="shared" si="3"/>
        <v>43487</v>
      </c>
    </row>
    <row r="120" spans="1:10" x14ac:dyDescent="0.3">
      <c r="A120" s="60">
        <v>495005401</v>
      </c>
      <c r="B120" s="2" t="s">
        <v>636</v>
      </c>
      <c r="C120" s="3">
        <v>80700</v>
      </c>
      <c r="D120" s="18">
        <v>3</v>
      </c>
      <c r="F120" s="2" t="s">
        <v>186</v>
      </c>
      <c r="G120" s="60">
        <v>271006302</v>
      </c>
      <c r="H120" s="22">
        <v>39199</v>
      </c>
      <c r="I120" s="3">
        <f t="shared" ca="1" si="2"/>
        <v>13</v>
      </c>
      <c r="J120" s="2">
        <f t="shared" si="3"/>
        <v>44692</v>
      </c>
    </row>
    <row r="121" spans="1:10" x14ac:dyDescent="0.3">
      <c r="A121" s="60">
        <v>826006627</v>
      </c>
      <c r="B121" s="2" t="s">
        <v>35</v>
      </c>
      <c r="C121" s="3">
        <v>111686</v>
      </c>
      <c r="D121" s="18">
        <v>3</v>
      </c>
      <c r="F121" s="2" t="s">
        <v>186</v>
      </c>
      <c r="G121" s="60">
        <v>272002753</v>
      </c>
      <c r="H121" s="22">
        <v>39768</v>
      </c>
      <c r="I121" s="3">
        <f t="shared" ca="1" si="2"/>
        <v>11</v>
      </c>
      <c r="J121" s="2">
        <f t="shared" si="3"/>
        <v>79262</v>
      </c>
    </row>
    <row r="122" spans="1:10" x14ac:dyDescent="0.3">
      <c r="A122" s="60">
        <v>564002529</v>
      </c>
      <c r="B122" s="2" t="s">
        <v>409</v>
      </c>
      <c r="C122" s="3">
        <v>46350</v>
      </c>
      <c r="D122" s="4">
        <v>1</v>
      </c>
      <c r="F122" s="2" t="s">
        <v>446</v>
      </c>
      <c r="G122" s="60">
        <v>274002690</v>
      </c>
      <c r="H122" s="22">
        <v>41046</v>
      </c>
      <c r="I122" s="3">
        <f t="shared" ca="1" si="2"/>
        <v>8</v>
      </c>
      <c r="J122" s="2">
        <f t="shared" si="3"/>
        <v>112476</v>
      </c>
    </row>
    <row r="123" spans="1:10" x14ac:dyDescent="0.3">
      <c r="A123" s="60">
        <v>751000509</v>
      </c>
      <c r="B123" s="2" t="s">
        <v>219</v>
      </c>
      <c r="C123" s="3">
        <v>84002</v>
      </c>
      <c r="D123" s="18">
        <v>6</v>
      </c>
      <c r="F123" s="2" t="s">
        <v>234</v>
      </c>
      <c r="G123" s="60">
        <v>274007251</v>
      </c>
      <c r="H123" s="22">
        <v>38874</v>
      </c>
      <c r="I123" s="3">
        <f t="shared" ca="1" si="2"/>
        <v>14</v>
      </c>
      <c r="J123" s="2">
        <f t="shared" si="3"/>
        <v>95292</v>
      </c>
    </row>
    <row r="124" spans="1:10" x14ac:dyDescent="0.3">
      <c r="A124" s="60">
        <v>915006251</v>
      </c>
      <c r="B124" s="2" t="s">
        <v>463</v>
      </c>
      <c r="C124" s="3">
        <v>62446</v>
      </c>
      <c r="D124" s="18">
        <v>1</v>
      </c>
      <c r="F124" s="2" t="s">
        <v>160</v>
      </c>
      <c r="G124" s="60">
        <v>275004995</v>
      </c>
      <c r="H124" s="22">
        <v>36176</v>
      </c>
      <c r="I124" s="3">
        <f t="shared" ca="1" si="2"/>
        <v>21</v>
      </c>
      <c r="J124" s="2">
        <f t="shared" si="3"/>
        <v>74258</v>
      </c>
    </row>
    <row r="125" spans="1:10" x14ac:dyDescent="0.3">
      <c r="A125" s="60">
        <v>994003763</v>
      </c>
      <c r="B125" s="2" t="s">
        <v>551</v>
      </c>
      <c r="C125" s="3">
        <v>114721</v>
      </c>
      <c r="D125" s="18">
        <v>1</v>
      </c>
      <c r="F125" s="2" t="s">
        <v>160</v>
      </c>
      <c r="G125" s="60">
        <v>275008269</v>
      </c>
      <c r="H125" s="22">
        <v>38960</v>
      </c>
      <c r="I125" s="3">
        <f t="shared" ca="1" si="2"/>
        <v>14</v>
      </c>
      <c r="J125" s="2">
        <f t="shared" si="3"/>
        <v>67318</v>
      </c>
    </row>
    <row r="126" spans="1:10" x14ac:dyDescent="0.3">
      <c r="A126" s="60">
        <v>866000351</v>
      </c>
      <c r="B126" s="2" t="s">
        <v>650</v>
      </c>
      <c r="C126" s="3">
        <v>101346</v>
      </c>
      <c r="D126" s="18">
        <v>0</v>
      </c>
      <c r="F126" s="2" t="s">
        <v>697</v>
      </c>
      <c r="G126" s="60">
        <v>276000033</v>
      </c>
      <c r="H126" s="22">
        <v>40718</v>
      </c>
      <c r="I126" s="3">
        <f t="shared" ca="1" si="2"/>
        <v>9</v>
      </c>
      <c r="J126" s="2">
        <f t="shared" si="3"/>
        <v>55058</v>
      </c>
    </row>
    <row r="127" spans="1:10" x14ac:dyDescent="0.3">
      <c r="A127" s="60">
        <v>848001331</v>
      </c>
      <c r="B127" s="2" t="s">
        <v>216</v>
      </c>
      <c r="C127" s="3">
        <v>110697</v>
      </c>
      <c r="D127" s="18">
        <v>4</v>
      </c>
      <c r="F127" s="2" t="s">
        <v>697</v>
      </c>
      <c r="G127" s="60">
        <v>276007670</v>
      </c>
      <c r="H127" s="22">
        <v>39602</v>
      </c>
      <c r="I127" s="3">
        <f t="shared" ca="1" si="2"/>
        <v>12</v>
      </c>
      <c r="J127" s="2">
        <f t="shared" si="3"/>
        <v>101128</v>
      </c>
    </row>
    <row r="128" spans="1:10" x14ac:dyDescent="0.3">
      <c r="A128" s="60">
        <v>524001545</v>
      </c>
      <c r="B128" s="2" t="s">
        <v>334</v>
      </c>
      <c r="C128" s="3">
        <v>63123</v>
      </c>
      <c r="D128" s="18">
        <v>1</v>
      </c>
      <c r="F128" s="2" t="s">
        <v>697</v>
      </c>
      <c r="G128" s="60">
        <v>277002530</v>
      </c>
      <c r="H128" s="22">
        <v>40420</v>
      </c>
      <c r="I128" s="3">
        <f t="shared" ca="1" si="2"/>
        <v>10</v>
      </c>
      <c r="J128" s="2">
        <f t="shared" si="3"/>
        <v>43394</v>
      </c>
    </row>
    <row r="129" spans="1:10" x14ac:dyDescent="0.3">
      <c r="A129" s="60">
        <v>984007817</v>
      </c>
      <c r="B129" s="2" t="s">
        <v>136</v>
      </c>
      <c r="C129" s="3">
        <v>43570</v>
      </c>
      <c r="D129" s="18">
        <v>0</v>
      </c>
      <c r="F129" s="2" t="s">
        <v>386</v>
      </c>
      <c r="G129" s="60">
        <v>277009082</v>
      </c>
      <c r="H129" s="63">
        <v>40292</v>
      </c>
      <c r="I129" s="3">
        <f t="shared" ca="1" si="2"/>
        <v>10</v>
      </c>
      <c r="J129" s="2">
        <f t="shared" si="3"/>
        <v>110756</v>
      </c>
    </row>
    <row r="130" spans="1:10" x14ac:dyDescent="0.3">
      <c r="A130" s="60">
        <v>642009261</v>
      </c>
      <c r="B130" s="2" t="s">
        <v>507</v>
      </c>
      <c r="C130" s="3">
        <v>57059</v>
      </c>
      <c r="D130" s="18">
        <v>0</v>
      </c>
      <c r="F130" s="2" t="s">
        <v>517</v>
      </c>
      <c r="G130" s="60">
        <v>278009982</v>
      </c>
      <c r="H130" s="22">
        <v>39754</v>
      </c>
      <c r="I130" s="3">
        <f t="shared" ref="I130:I193" ca="1" si="4">DATEDIF(H130,TODAY(),"Y")</f>
        <v>11</v>
      </c>
      <c r="J130" s="2">
        <f t="shared" si="3"/>
        <v>124722</v>
      </c>
    </row>
    <row r="131" spans="1:10" x14ac:dyDescent="0.3">
      <c r="A131" s="60">
        <v>641003386</v>
      </c>
      <c r="B131" s="2" t="s">
        <v>546</v>
      </c>
      <c r="C131" s="3">
        <v>81656</v>
      </c>
      <c r="D131" s="18">
        <v>3</v>
      </c>
      <c r="F131" s="2" t="s">
        <v>534</v>
      </c>
      <c r="G131" s="60">
        <v>279005316</v>
      </c>
      <c r="H131" s="22">
        <v>36673</v>
      </c>
      <c r="I131" s="3">
        <f t="shared" ca="1" si="4"/>
        <v>20</v>
      </c>
      <c r="J131" s="2">
        <f t="shared" ref="J131:J194" si="5">VLOOKUP(G131,A:C,3,)</f>
        <v>89725</v>
      </c>
    </row>
    <row r="132" spans="1:10" x14ac:dyDescent="0.3">
      <c r="A132" s="60">
        <v>998002689</v>
      </c>
      <c r="B132" s="2" t="s">
        <v>753</v>
      </c>
      <c r="C132" s="3">
        <v>79289</v>
      </c>
      <c r="D132" s="18">
        <v>2</v>
      </c>
      <c r="F132" s="2" t="s">
        <v>697</v>
      </c>
      <c r="G132" s="60">
        <v>280007597</v>
      </c>
      <c r="H132" s="22">
        <v>39535</v>
      </c>
      <c r="I132" s="3">
        <f t="shared" ca="1" si="4"/>
        <v>12</v>
      </c>
      <c r="J132" s="2">
        <f t="shared" si="5"/>
        <v>112486</v>
      </c>
    </row>
    <row r="133" spans="1:10" x14ac:dyDescent="0.3">
      <c r="A133" s="60">
        <v>116002393</v>
      </c>
      <c r="B133" s="2" t="s">
        <v>148</v>
      </c>
      <c r="C133" s="3">
        <v>98485</v>
      </c>
      <c r="D133" s="18">
        <v>1</v>
      </c>
      <c r="F133" s="2" t="s">
        <v>472</v>
      </c>
      <c r="G133" s="60">
        <v>280009638</v>
      </c>
      <c r="H133" s="22">
        <v>35903</v>
      </c>
      <c r="I133" s="3">
        <f t="shared" ca="1" si="4"/>
        <v>22</v>
      </c>
      <c r="J133" s="2">
        <f t="shared" si="5"/>
        <v>51697</v>
      </c>
    </row>
    <row r="134" spans="1:10" x14ac:dyDescent="0.3">
      <c r="A134" s="60">
        <v>604002414</v>
      </c>
      <c r="B134" s="2" t="s">
        <v>266</v>
      </c>
      <c r="C134" s="3">
        <v>70153</v>
      </c>
      <c r="D134" s="18">
        <v>4</v>
      </c>
      <c r="F134" s="2" t="s">
        <v>792</v>
      </c>
      <c r="G134" s="60">
        <v>282001078</v>
      </c>
      <c r="H134" s="22">
        <v>37073</v>
      </c>
      <c r="I134" s="3">
        <f t="shared" ca="1" si="4"/>
        <v>19</v>
      </c>
      <c r="J134" s="2">
        <f t="shared" si="5"/>
        <v>61387</v>
      </c>
    </row>
    <row r="135" spans="1:10" x14ac:dyDescent="0.3">
      <c r="A135" s="60">
        <v>211001007</v>
      </c>
      <c r="B135" s="2" t="s">
        <v>370</v>
      </c>
      <c r="C135" s="3">
        <v>108582</v>
      </c>
      <c r="D135" s="18">
        <v>2</v>
      </c>
      <c r="F135" s="2" t="s">
        <v>534</v>
      </c>
      <c r="G135" s="60">
        <v>282005355</v>
      </c>
      <c r="H135" s="22">
        <v>39809</v>
      </c>
      <c r="I135" s="3">
        <f t="shared" ca="1" si="4"/>
        <v>11</v>
      </c>
      <c r="J135" s="2">
        <f t="shared" si="5"/>
        <v>94318</v>
      </c>
    </row>
    <row r="136" spans="1:10" x14ac:dyDescent="0.3">
      <c r="A136" s="60">
        <v>781005646</v>
      </c>
      <c r="B136" s="2" t="s">
        <v>674</v>
      </c>
      <c r="C136" s="3">
        <v>42407</v>
      </c>
      <c r="D136" s="18">
        <v>4</v>
      </c>
      <c r="F136" s="2" t="s">
        <v>234</v>
      </c>
      <c r="G136" s="60">
        <v>285007128</v>
      </c>
      <c r="H136" s="22">
        <v>38821</v>
      </c>
      <c r="I136" s="3">
        <f t="shared" ca="1" si="4"/>
        <v>14</v>
      </c>
      <c r="J136" s="2">
        <f t="shared" si="5"/>
        <v>47066</v>
      </c>
    </row>
    <row r="137" spans="1:10" x14ac:dyDescent="0.3">
      <c r="A137" s="60">
        <v>358008834</v>
      </c>
      <c r="B137" s="2" t="s">
        <v>335</v>
      </c>
      <c r="C137" s="3">
        <v>101365</v>
      </c>
      <c r="D137" s="18">
        <v>1</v>
      </c>
      <c r="F137" s="2" t="s">
        <v>623</v>
      </c>
      <c r="G137" s="60">
        <v>287007580</v>
      </c>
      <c r="H137" s="22">
        <v>36531</v>
      </c>
      <c r="I137" s="3">
        <f t="shared" ca="1" si="4"/>
        <v>20</v>
      </c>
      <c r="J137" s="2">
        <f t="shared" si="5"/>
        <v>52504</v>
      </c>
    </row>
    <row r="138" spans="1:10" x14ac:dyDescent="0.3">
      <c r="A138" s="60">
        <v>602005059</v>
      </c>
      <c r="B138" s="2" t="s">
        <v>303</v>
      </c>
      <c r="C138" s="3">
        <v>121090</v>
      </c>
      <c r="D138" s="18">
        <v>5</v>
      </c>
      <c r="F138" s="2" t="s">
        <v>623</v>
      </c>
      <c r="G138" s="60">
        <v>288002134</v>
      </c>
      <c r="H138" s="22">
        <v>37082</v>
      </c>
      <c r="I138" s="3">
        <f t="shared" ca="1" si="4"/>
        <v>19</v>
      </c>
      <c r="J138" s="2">
        <f t="shared" si="5"/>
        <v>78162</v>
      </c>
    </row>
    <row r="139" spans="1:10" x14ac:dyDescent="0.3">
      <c r="A139" s="60">
        <v>939001323</v>
      </c>
      <c r="B139" s="2" t="s">
        <v>306</v>
      </c>
      <c r="C139" s="3">
        <v>104621</v>
      </c>
      <c r="D139" s="18">
        <v>2</v>
      </c>
      <c r="F139" s="2" t="s">
        <v>623</v>
      </c>
      <c r="G139" s="60">
        <v>292006373</v>
      </c>
      <c r="H139" s="22">
        <v>36245</v>
      </c>
      <c r="I139" s="3">
        <f t="shared" ca="1" si="4"/>
        <v>21</v>
      </c>
      <c r="J139" s="2">
        <f t="shared" si="5"/>
        <v>46803</v>
      </c>
    </row>
    <row r="140" spans="1:10" x14ac:dyDescent="0.3">
      <c r="A140" s="60">
        <v>528007442</v>
      </c>
      <c r="B140" s="2" t="s">
        <v>244</v>
      </c>
      <c r="C140" s="3">
        <v>66624</v>
      </c>
      <c r="D140" s="18">
        <v>2</v>
      </c>
      <c r="F140" s="2" t="s">
        <v>234</v>
      </c>
      <c r="G140" s="60">
        <v>293001226</v>
      </c>
      <c r="H140" s="22">
        <v>40424</v>
      </c>
      <c r="I140" s="3">
        <f t="shared" ca="1" si="4"/>
        <v>10</v>
      </c>
      <c r="J140" s="2">
        <f t="shared" si="5"/>
        <v>56149</v>
      </c>
    </row>
    <row r="141" spans="1:10" x14ac:dyDescent="0.3">
      <c r="A141" s="60">
        <v>498006769</v>
      </c>
      <c r="B141" s="2" t="s">
        <v>249</v>
      </c>
      <c r="C141" s="3">
        <v>84899</v>
      </c>
      <c r="D141" s="18">
        <v>3</v>
      </c>
      <c r="F141" s="2" t="s">
        <v>697</v>
      </c>
      <c r="G141" s="60">
        <v>295002645</v>
      </c>
      <c r="H141" s="22">
        <v>39253</v>
      </c>
      <c r="I141" s="3">
        <f t="shared" ca="1" si="4"/>
        <v>13</v>
      </c>
      <c r="J141" s="2">
        <f t="shared" si="5"/>
        <v>68347</v>
      </c>
    </row>
    <row r="142" spans="1:10" x14ac:dyDescent="0.3">
      <c r="A142" s="60">
        <v>647006037</v>
      </c>
      <c r="B142" s="2" t="s">
        <v>522</v>
      </c>
      <c r="C142" s="3">
        <v>43152</v>
      </c>
      <c r="D142" s="18">
        <v>5</v>
      </c>
      <c r="F142" s="2" t="s">
        <v>534</v>
      </c>
      <c r="G142" s="60">
        <v>296005901</v>
      </c>
      <c r="H142" s="22">
        <v>40264</v>
      </c>
      <c r="I142" s="3">
        <f t="shared" ca="1" si="4"/>
        <v>10</v>
      </c>
      <c r="J142" s="2">
        <f t="shared" si="5"/>
        <v>81594</v>
      </c>
    </row>
    <row r="143" spans="1:10" x14ac:dyDescent="0.3">
      <c r="A143" s="60">
        <v>686001726</v>
      </c>
      <c r="B143" s="2" t="s">
        <v>120</v>
      </c>
      <c r="C143" s="3">
        <v>117715</v>
      </c>
      <c r="D143" s="18">
        <v>4</v>
      </c>
      <c r="F143" s="2" t="s">
        <v>697</v>
      </c>
      <c r="G143" s="60">
        <v>296001755</v>
      </c>
      <c r="H143" s="22">
        <v>36549</v>
      </c>
      <c r="I143" s="3">
        <f t="shared" ca="1" si="4"/>
        <v>20</v>
      </c>
      <c r="J143" s="2">
        <f t="shared" si="5"/>
        <v>45843</v>
      </c>
    </row>
    <row r="144" spans="1:10" x14ac:dyDescent="0.3">
      <c r="A144" s="60">
        <v>175008845</v>
      </c>
      <c r="B144" s="2" t="s">
        <v>740</v>
      </c>
      <c r="C144" s="3">
        <v>118113</v>
      </c>
      <c r="D144" s="18">
        <v>4</v>
      </c>
      <c r="F144" s="2" t="s">
        <v>180</v>
      </c>
      <c r="G144" s="60">
        <v>296008639</v>
      </c>
      <c r="H144" s="22">
        <v>39683</v>
      </c>
      <c r="I144" s="3">
        <f t="shared" ca="1" si="4"/>
        <v>12</v>
      </c>
      <c r="J144" s="2">
        <f t="shared" si="5"/>
        <v>51746</v>
      </c>
    </row>
    <row r="145" spans="1:10" x14ac:dyDescent="0.3">
      <c r="A145" s="60">
        <v>540002628</v>
      </c>
      <c r="B145" s="2" t="s">
        <v>685</v>
      </c>
      <c r="C145" s="3">
        <v>117261</v>
      </c>
      <c r="D145" s="18">
        <v>5</v>
      </c>
      <c r="F145" s="2" t="s">
        <v>472</v>
      </c>
      <c r="G145" s="60">
        <v>296005860</v>
      </c>
      <c r="H145" s="22">
        <v>40807</v>
      </c>
      <c r="I145" s="3">
        <f t="shared" ca="1" si="4"/>
        <v>8</v>
      </c>
      <c r="J145" s="2">
        <f t="shared" si="5"/>
        <v>86617</v>
      </c>
    </row>
    <row r="146" spans="1:10" x14ac:dyDescent="0.3">
      <c r="A146" s="60">
        <v>236000210</v>
      </c>
      <c r="B146" s="2" t="s">
        <v>170</v>
      </c>
      <c r="C146" s="3">
        <v>96603</v>
      </c>
      <c r="D146" s="18">
        <v>5</v>
      </c>
      <c r="F146" s="2" t="s">
        <v>234</v>
      </c>
      <c r="G146" s="60">
        <v>297008182</v>
      </c>
      <c r="H146" s="22">
        <v>36413</v>
      </c>
      <c r="I146" s="3">
        <f t="shared" ca="1" si="4"/>
        <v>21</v>
      </c>
      <c r="J146" s="2">
        <f t="shared" si="5"/>
        <v>43343</v>
      </c>
    </row>
    <row r="147" spans="1:10" x14ac:dyDescent="0.3">
      <c r="A147" s="60">
        <v>711007716</v>
      </c>
      <c r="B147" s="2" t="s">
        <v>140</v>
      </c>
      <c r="C147" s="3">
        <v>72104</v>
      </c>
      <c r="D147" s="18">
        <v>5</v>
      </c>
      <c r="F147" s="2" t="s">
        <v>234</v>
      </c>
      <c r="G147" s="60">
        <v>298009862</v>
      </c>
      <c r="H147" s="22">
        <v>41056</v>
      </c>
      <c r="I147" s="3">
        <f t="shared" ca="1" si="4"/>
        <v>8</v>
      </c>
      <c r="J147" s="2">
        <f t="shared" si="5"/>
        <v>51756</v>
      </c>
    </row>
    <row r="148" spans="1:10" x14ac:dyDescent="0.3">
      <c r="A148" s="60">
        <v>226006793</v>
      </c>
      <c r="B148" s="2" t="s">
        <v>248</v>
      </c>
      <c r="C148" s="3">
        <v>73102</v>
      </c>
      <c r="D148" s="18">
        <v>2</v>
      </c>
      <c r="F148" s="2" t="s">
        <v>472</v>
      </c>
      <c r="G148" s="60">
        <v>298001737</v>
      </c>
      <c r="H148" s="22">
        <v>40883</v>
      </c>
      <c r="I148" s="3">
        <f t="shared" ca="1" si="4"/>
        <v>8</v>
      </c>
      <c r="J148" s="2">
        <f t="shared" si="5"/>
        <v>125668</v>
      </c>
    </row>
    <row r="149" spans="1:10" x14ac:dyDescent="0.3">
      <c r="A149" s="60">
        <v>954004440</v>
      </c>
      <c r="B149" s="2" t="s">
        <v>777</v>
      </c>
      <c r="C149" s="3">
        <v>46256</v>
      </c>
      <c r="D149" s="18">
        <v>6</v>
      </c>
      <c r="F149" s="2" t="s">
        <v>160</v>
      </c>
      <c r="G149" s="60">
        <v>298009650</v>
      </c>
      <c r="H149" s="22">
        <v>39024</v>
      </c>
      <c r="I149" s="3">
        <f t="shared" ca="1" si="4"/>
        <v>13</v>
      </c>
      <c r="J149" s="2">
        <f t="shared" si="5"/>
        <v>50730</v>
      </c>
    </row>
    <row r="150" spans="1:10" x14ac:dyDescent="0.3">
      <c r="A150" s="60">
        <v>910001207</v>
      </c>
      <c r="B150" s="2" t="s">
        <v>759</v>
      </c>
      <c r="C150" s="3">
        <v>60068</v>
      </c>
      <c r="D150" s="18">
        <v>4</v>
      </c>
      <c r="F150" s="2" t="s">
        <v>160</v>
      </c>
      <c r="G150" s="60">
        <v>304006415</v>
      </c>
      <c r="H150" s="22">
        <v>37612</v>
      </c>
      <c r="I150" s="3">
        <f t="shared" ca="1" si="4"/>
        <v>17</v>
      </c>
      <c r="J150" s="2">
        <f t="shared" si="5"/>
        <v>99842</v>
      </c>
    </row>
    <row r="151" spans="1:10" x14ac:dyDescent="0.3">
      <c r="A151" s="60">
        <v>972003041</v>
      </c>
      <c r="B151" s="2" t="s">
        <v>526</v>
      </c>
      <c r="C151" s="3">
        <v>107900</v>
      </c>
      <c r="D151" s="18">
        <v>2</v>
      </c>
      <c r="F151" s="2" t="s">
        <v>234</v>
      </c>
      <c r="G151" s="60">
        <v>305003365</v>
      </c>
      <c r="H151" s="22">
        <v>39087</v>
      </c>
      <c r="I151" s="3">
        <f t="shared" ca="1" si="4"/>
        <v>13</v>
      </c>
      <c r="J151" s="2">
        <f t="shared" si="5"/>
        <v>118087</v>
      </c>
    </row>
    <row r="152" spans="1:10" x14ac:dyDescent="0.3">
      <c r="A152" s="60">
        <v>636007559</v>
      </c>
      <c r="B152" s="2" t="s">
        <v>767</v>
      </c>
      <c r="C152" s="3">
        <v>76064</v>
      </c>
      <c r="D152" s="18">
        <v>0</v>
      </c>
      <c r="F152" s="2" t="s">
        <v>234</v>
      </c>
      <c r="G152" s="60">
        <v>310000258</v>
      </c>
      <c r="H152" s="22">
        <v>35982</v>
      </c>
      <c r="I152" s="3">
        <f t="shared" ca="1" si="4"/>
        <v>22</v>
      </c>
      <c r="J152" s="2">
        <f t="shared" si="5"/>
        <v>62423</v>
      </c>
    </row>
    <row r="153" spans="1:10" x14ac:dyDescent="0.3">
      <c r="A153" s="60">
        <v>429007741</v>
      </c>
      <c r="B153" s="2" t="s">
        <v>222</v>
      </c>
      <c r="C153" s="3">
        <v>49683</v>
      </c>
      <c r="D153" s="18">
        <v>6</v>
      </c>
      <c r="F153" s="2" t="s">
        <v>534</v>
      </c>
      <c r="G153" s="60">
        <v>316005079</v>
      </c>
      <c r="H153" s="22">
        <v>40765</v>
      </c>
      <c r="I153" s="3">
        <f t="shared" ca="1" si="4"/>
        <v>9</v>
      </c>
      <c r="J153" s="2">
        <f t="shared" si="5"/>
        <v>117457</v>
      </c>
    </row>
    <row r="154" spans="1:10" x14ac:dyDescent="0.3">
      <c r="A154" s="60">
        <v>272002753</v>
      </c>
      <c r="B154" s="2" t="s">
        <v>83</v>
      </c>
      <c r="C154" s="3">
        <v>79262</v>
      </c>
      <c r="D154" s="18">
        <v>0</v>
      </c>
      <c r="F154" s="2" t="s">
        <v>697</v>
      </c>
      <c r="G154" s="60">
        <v>318008428</v>
      </c>
      <c r="H154" s="22">
        <v>38753</v>
      </c>
      <c r="I154" s="3">
        <f t="shared" ca="1" si="4"/>
        <v>14</v>
      </c>
      <c r="J154" s="2">
        <f t="shared" si="5"/>
        <v>102208</v>
      </c>
    </row>
    <row r="155" spans="1:10" x14ac:dyDescent="0.3">
      <c r="A155" s="60">
        <v>415000090</v>
      </c>
      <c r="B155" s="2" t="s">
        <v>619</v>
      </c>
      <c r="C155" s="3">
        <v>88169</v>
      </c>
      <c r="D155" s="18">
        <v>4</v>
      </c>
      <c r="F155" s="2" t="s">
        <v>234</v>
      </c>
      <c r="G155" s="60">
        <v>319005817</v>
      </c>
      <c r="H155" s="22">
        <v>41079</v>
      </c>
      <c r="I155" s="3">
        <f t="shared" ca="1" si="4"/>
        <v>8</v>
      </c>
      <c r="J155" s="2">
        <f t="shared" si="5"/>
        <v>42102</v>
      </c>
    </row>
    <row r="156" spans="1:10" x14ac:dyDescent="0.3">
      <c r="A156" s="60">
        <v>782001758</v>
      </c>
      <c r="B156" s="2" t="s">
        <v>202</v>
      </c>
      <c r="C156" s="3">
        <v>74412</v>
      </c>
      <c r="D156" s="18">
        <v>2</v>
      </c>
      <c r="F156" s="2" t="s">
        <v>623</v>
      </c>
      <c r="G156" s="60">
        <v>319005440</v>
      </c>
      <c r="H156" s="22">
        <v>39153</v>
      </c>
      <c r="I156" s="3">
        <f t="shared" ca="1" si="4"/>
        <v>13</v>
      </c>
      <c r="J156" s="2">
        <f t="shared" si="5"/>
        <v>71466</v>
      </c>
    </row>
    <row r="157" spans="1:10" x14ac:dyDescent="0.3">
      <c r="A157" s="60">
        <v>200001327</v>
      </c>
      <c r="B157" s="2" t="s">
        <v>794</v>
      </c>
      <c r="C157" s="3">
        <v>113877</v>
      </c>
      <c r="D157" s="18">
        <v>0</v>
      </c>
      <c r="F157" s="2" t="s">
        <v>234</v>
      </c>
      <c r="G157" s="60">
        <v>319008332</v>
      </c>
      <c r="H157" s="22">
        <v>40574</v>
      </c>
      <c r="I157" s="3">
        <f t="shared" ca="1" si="4"/>
        <v>9</v>
      </c>
      <c r="J157" s="2">
        <f t="shared" si="5"/>
        <v>77764</v>
      </c>
    </row>
    <row r="158" spans="1:10" x14ac:dyDescent="0.3">
      <c r="A158" s="60">
        <v>954008527</v>
      </c>
      <c r="B158" s="2" t="s">
        <v>181</v>
      </c>
      <c r="C158" s="3">
        <v>66922</v>
      </c>
      <c r="D158" s="18">
        <v>4</v>
      </c>
      <c r="F158" s="2" t="s">
        <v>623</v>
      </c>
      <c r="G158" s="60">
        <v>320000533</v>
      </c>
      <c r="H158" s="22">
        <v>35869</v>
      </c>
      <c r="I158" s="3">
        <f t="shared" ca="1" si="4"/>
        <v>22</v>
      </c>
      <c r="J158" s="2">
        <f t="shared" si="5"/>
        <v>44395</v>
      </c>
    </row>
    <row r="159" spans="1:10" x14ac:dyDescent="0.3">
      <c r="A159" s="60">
        <v>523001822</v>
      </c>
      <c r="B159" s="2" t="s">
        <v>716</v>
      </c>
      <c r="C159" s="3">
        <v>104771</v>
      </c>
      <c r="D159" s="18">
        <v>1</v>
      </c>
      <c r="F159" s="2" t="s">
        <v>697</v>
      </c>
      <c r="G159" s="60">
        <v>323004986</v>
      </c>
      <c r="H159" s="22">
        <v>39155</v>
      </c>
      <c r="I159" s="3">
        <f t="shared" ca="1" si="4"/>
        <v>13</v>
      </c>
      <c r="J159" s="2">
        <f t="shared" si="5"/>
        <v>89510</v>
      </c>
    </row>
    <row r="160" spans="1:10" x14ac:dyDescent="0.3">
      <c r="A160" s="60">
        <v>339008975</v>
      </c>
      <c r="B160" s="2" t="s">
        <v>752</v>
      </c>
      <c r="C160" s="3">
        <v>69179</v>
      </c>
      <c r="D160" s="18">
        <v>5</v>
      </c>
      <c r="F160" s="2" t="s">
        <v>394</v>
      </c>
      <c r="G160" s="60">
        <v>324006819</v>
      </c>
      <c r="H160" s="22">
        <v>36940</v>
      </c>
      <c r="I160" s="3">
        <f t="shared" ca="1" si="4"/>
        <v>19</v>
      </c>
      <c r="J160" s="2">
        <f t="shared" si="5"/>
        <v>54011</v>
      </c>
    </row>
    <row r="161" spans="1:10" x14ac:dyDescent="0.3">
      <c r="A161" s="60">
        <v>392006767</v>
      </c>
      <c r="B161" s="2" t="s">
        <v>365</v>
      </c>
      <c r="C161" s="3">
        <v>109251</v>
      </c>
      <c r="D161" s="18">
        <v>5</v>
      </c>
      <c r="F161" s="2" t="s">
        <v>472</v>
      </c>
      <c r="G161" s="60">
        <v>324008262</v>
      </c>
      <c r="H161" s="22">
        <v>38144</v>
      </c>
      <c r="I161" s="3">
        <f t="shared" ca="1" si="4"/>
        <v>16</v>
      </c>
      <c r="J161" s="2">
        <f t="shared" si="5"/>
        <v>90081</v>
      </c>
    </row>
    <row r="162" spans="1:10" x14ac:dyDescent="0.3">
      <c r="A162" s="60">
        <v>646005818</v>
      </c>
      <c r="B162" s="2" t="s">
        <v>742</v>
      </c>
      <c r="C162" s="3">
        <v>57193</v>
      </c>
      <c r="D162" s="18">
        <v>6</v>
      </c>
      <c r="F162" s="2" t="s">
        <v>234</v>
      </c>
      <c r="G162" s="60">
        <v>325007964</v>
      </c>
      <c r="H162" s="22">
        <v>36535</v>
      </c>
      <c r="I162" s="3">
        <f t="shared" ca="1" si="4"/>
        <v>20</v>
      </c>
      <c r="J162" s="2">
        <f t="shared" si="5"/>
        <v>80559</v>
      </c>
    </row>
    <row r="163" spans="1:10" x14ac:dyDescent="0.3">
      <c r="A163" s="60">
        <v>538004123</v>
      </c>
      <c r="B163" s="2" t="s">
        <v>1589</v>
      </c>
      <c r="C163" s="3">
        <v>84580</v>
      </c>
      <c r="D163" s="18">
        <v>1</v>
      </c>
      <c r="F163" s="2" t="s">
        <v>472</v>
      </c>
      <c r="G163" s="60">
        <v>325000907</v>
      </c>
      <c r="H163" s="22">
        <v>40925</v>
      </c>
      <c r="I163" s="3">
        <f t="shared" ca="1" si="4"/>
        <v>8</v>
      </c>
      <c r="J163" s="2">
        <f t="shared" si="5"/>
        <v>83272</v>
      </c>
    </row>
    <row r="164" spans="1:10" x14ac:dyDescent="0.3">
      <c r="A164" s="60">
        <v>801002360</v>
      </c>
      <c r="B164" s="2" t="s">
        <v>375</v>
      </c>
      <c r="C164" s="3">
        <v>97071</v>
      </c>
      <c r="D164" s="4">
        <v>2</v>
      </c>
      <c r="F164" s="2" t="s">
        <v>81</v>
      </c>
      <c r="G164" s="60">
        <v>325003476</v>
      </c>
      <c r="H164" s="22">
        <v>38792</v>
      </c>
      <c r="I164" s="3">
        <f t="shared" ca="1" si="4"/>
        <v>14</v>
      </c>
      <c r="J164" s="2">
        <f t="shared" si="5"/>
        <v>119465</v>
      </c>
    </row>
    <row r="165" spans="1:10" x14ac:dyDescent="0.3">
      <c r="A165" s="60">
        <v>595003346</v>
      </c>
      <c r="B165" s="2" t="s">
        <v>690</v>
      </c>
      <c r="C165" s="3">
        <v>69335</v>
      </c>
      <c r="D165" s="18">
        <v>4</v>
      </c>
      <c r="F165" s="2" t="s">
        <v>623</v>
      </c>
      <c r="G165" s="60">
        <v>326009737</v>
      </c>
      <c r="H165" s="22">
        <v>36642</v>
      </c>
      <c r="I165" s="3">
        <f t="shared" ca="1" si="4"/>
        <v>20</v>
      </c>
      <c r="J165" s="2">
        <f t="shared" si="5"/>
        <v>97105</v>
      </c>
    </row>
    <row r="166" spans="1:10" x14ac:dyDescent="0.3">
      <c r="A166" s="60">
        <v>198002803</v>
      </c>
      <c r="B166" s="2" t="s">
        <v>362</v>
      </c>
      <c r="C166" s="3">
        <v>67772</v>
      </c>
      <c r="D166" s="18">
        <v>5</v>
      </c>
      <c r="F166" s="2" t="s">
        <v>534</v>
      </c>
      <c r="G166" s="60">
        <v>327009087</v>
      </c>
      <c r="H166" s="22">
        <v>41254</v>
      </c>
      <c r="I166" s="3">
        <f t="shared" ca="1" si="4"/>
        <v>7</v>
      </c>
      <c r="J166" s="2">
        <f t="shared" si="5"/>
        <v>53834</v>
      </c>
    </row>
    <row r="167" spans="1:10" x14ac:dyDescent="0.3">
      <c r="A167" s="60">
        <v>666007784</v>
      </c>
      <c r="B167" s="2" t="s">
        <v>107</v>
      </c>
      <c r="C167" s="3">
        <v>74177</v>
      </c>
      <c r="D167" s="18">
        <v>6</v>
      </c>
      <c r="F167" s="2" t="s">
        <v>394</v>
      </c>
      <c r="G167" s="60">
        <v>330004895</v>
      </c>
      <c r="H167" s="22">
        <v>36145</v>
      </c>
      <c r="I167" s="3">
        <f t="shared" ca="1" si="4"/>
        <v>21</v>
      </c>
      <c r="J167" s="2">
        <f t="shared" si="5"/>
        <v>74920</v>
      </c>
    </row>
    <row r="168" spans="1:10" x14ac:dyDescent="0.3">
      <c r="A168" s="60">
        <v>367004064</v>
      </c>
      <c r="B168" s="2" t="s">
        <v>598</v>
      </c>
      <c r="C168" s="3">
        <v>49254</v>
      </c>
      <c r="D168" s="18">
        <v>2</v>
      </c>
      <c r="F168" s="2" t="s">
        <v>534</v>
      </c>
      <c r="G168" s="60">
        <v>330006708</v>
      </c>
      <c r="H168" s="22">
        <v>40414</v>
      </c>
      <c r="I168" s="3">
        <f t="shared" ca="1" si="4"/>
        <v>10</v>
      </c>
      <c r="J168" s="2">
        <f t="shared" si="5"/>
        <v>68715</v>
      </c>
    </row>
    <row r="169" spans="1:10" x14ac:dyDescent="0.3">
      <c r="A169" s="60">
        <v>769006763</v>
      </c>
      <c r="B169" s="2" t="s">
        <v>673</v>
      </c>
      <c r="C169" s="3">
        <v>79158</v>
      </c>
      <c r="D169" s="18">
        <v>1</v>
      </c>
      <c r="F169" s="2" t="s">
        <v>472</v>
      </c>
      <c r="G169" s="60">
        <v>335003968</v>
      </c>
      <c r="H169" s="63">
        <v>40403</v>
      </c>
      <c r="I169" s="3">
        <f t="shared" ca="1" si="4"/>
        <v>10</v>
      </c>
      <c r="J169" s="2">
        <f t="shared" si="5"/>
        <v>72549</v>
      </c>
    </row>
    <row r="170" spans="1:10" x14ac:dyDescent="0.3">
      <c r="A170" s="60">
        <v>519001677</v>
      </c>
      <c r="B170" s="2" t="s">
        <v>364</v>
      </c>
      <c r="C170" s="3">
        <v>64141</v>
      </c>
      <c r="D170" s="18">
        <v>2</v>
      </c>
      <c r="F170" s="2" t="s">
        <v>534</v>
      </c>
      <c r="G170" s="60">
        <v>336005858</v>
      </c>
      <c r="H170" s="22">
        <v>37701</v>
      </c>
      <c r="I170" s="3">
        <f t="shared" ca="1" si="4"/>
        <v>17</v>
      </c>
      <c r="J170" s="2">
        <f t="shared" si="5"/>
        <v>46876</v>
      </c>
    </row>
    <row r="171" spans="1:10" x14ac:dyDescent="0.3">
      <c r="A171" s="60">
        <v>895002812</v>
      </c>
      <c r="B171" s="2" t="s">
        <v>285</v>
      </c>
      <c r="C171" s="3">
        <v>123134</v>
      </c>
      <c r="D171" s="18">
        <v>1</v>
      </c>
      <c r="F171" s="2" t="s">
        <v>697</v>
      </c>
      <c r="G171" s="60">
        <v>339008975</v>
      </c>
      <c r="H171" s="22">
        <v>36956</v>
      </c>
      <c r="I171" s="3">
        <f t="shared" ca="1" si="4"/>
        <v>19</v>
      </c>
      <c r="J171" s="2">
        <f t="shared" si="5"/>
        <v>69179</v>
      </c>
    </row>
    <row r="172" spans="1:10" x14ac:dyDescent="0.3">
      <c r="A172" s="60">
        <v>967007735</v>
      </c>
      <c r="B172" s="2" t="s">
        <v>246</v>
      </c>
      <c r="C172" s="3">
        <v>120516</v>
      </c>
      <c r="D172" s="18">
        <v>1</v>
      </c>
      <c r="F172" s="2" t="s">
        <v>394</v>
      </c>
      <c r="G172" s="60">
        <v>339004449</v>
      </c>
      <c r="H172" s="22">
        <v>41000</v>
      </c>
      <c r="I172" s="3">
        <f t="shared" ca="1" si="4"/>
        <v>8</v>
      </c>
      <c r="J172" s="2">
        <f t="shared" si="5"/>
        <v>123234</v>
      </c>
    </row>
    <row r="173" spans="1:10" x14ac:dyDescent="0.3">
      <c r="A173" s="60">
        <v>567000969</v>
      </c>
      <c r="B173" s="2" t="s">
        <v>523</v>
      </c>
      <c r="C173" s="3">
        <v>57624</v>
      </c>
      <c r="D173" s="18">
        <v>6</v>
      </c>
      <c r="F173" s="2" t="s">
        <v>697</v>
      </c>
      <c r="G173" s="60">
        <v>342008179</v>
      </c>
      <c r="H173" s="22">
        <v>39435</v>
      </c>
      <c r="I173" s="3">
        <f t="shared" ca="1" si="4"/>
        <v>12</v>
      </c>
      <c r="J173" s="2">
        <f t="shared" si="5"/>
        <v>124666</v>
      </c>
    </row>
    <row r="174" spans="1:10" x14ac:dyDescent="0.3">
      <c r="A174" s="60">
        <v>572006605</v>
      </c>
      <c r="B174" s="2" t="s">
        <v>376</v>
      </c>
      <c r="C174" s="3">
        <v>74910</v>
      </c>
      <c r="D174" s="18">
        <v>3</v>
      </c>
      <c r="F174" s="2" t="s">
        <v>141</v>
      </c>
      <c r="G174" s="60">
        <v>347007120</v>
      </c>
      <c r="H174" s="22">
        <v>39923</v>
      </c>
      <c r="I174" s="3">
        <f t="shared" ca="1" si="4"/>
        <v>11</v>
      </c>
      <c r="J174" s="2">
        <f t="shared" si="5"/>
        <v>82680</v>
      </c>
    </row>
    <row r="175" spans="1:10" x14ac:dyDescent="0.3">
      <c r="A175" s="60">
        <v>731003080</v>
      </c>
      <c r="B175" s="2" t="s">
        <v>133</v>
      </c>
      <c r="C175" s="3">
        <v>45405</v>
      </c>
      <c r="D175" s="18">
        <v>3</v>
      </c>
      <c r="F175" s="2" t="s">
        <v>11</v>
      </c>
      <c r="G175" s="60">
        <v>350007898</v>
      </c>
      <c r="H175" s="22">
        <v>39447</v>
      </c>
      <c r="I175" s="3">
        <f t="shared" ca="1" si="4"/>
        <v>12</v>
      </c>
      <c r="J175" s="2">
        <f t="shared" si="5"/>
        <v>115547</v>
      </c>
    </row>
    <row r="176" spans="1:10" x14ac:dyDescent="0.3">
      <c r="A176" s="60">
        <v>374002996</v>
      </c>
      <c r="B176" s="2" t="s">
        <v>231</v>
      </c>
      <c r="C176" s="3">
        <v>104499</v>
      </c>
      <c r="D176" s="18">
        <v>4</v>
      </c>
      <c r="F176" s="2" t="s">
        <v>697</v>
      </c>
      <c r="G176" s="60">
        <v>352004558</v>
      </c>
      <c r="H176" s="63">
        <v>40680</v>
      </c>
      <c r="I176" s="3">
        <f t="shared" ca="1" si="4"/>
        <v>9</v>
      </c>
      <c r="J176" s="2">
        <f t="shared" si="5"/>
        <v>90823</v>
      </c>
    </row>
    <row r="177" spans="1:10" x14ac:dyDescent="0.3">
      <c r="A177" s="60">
        <v>993005282</v>
      </c>
      <c r="B177" s="2" t="s">
        <v>618</v>
      </c>
      <c r="C177" s="3">
        <v>56812</v>
      </c>
      <c r="D177" s="18">
        <v>4</v>
      </c>
      <c r="F177" s="2" t="s">
        <v>234</v>
      </c>
      <c r="G177" s="60">
        <v>352006424</v>
      </c>
      <c r="H177" s="22">
        <v>40203</v>
      </c>
      <c r="I177" s="3">
        <f t="shared" ca="1" si="4"/>
        <v>10</v>
      </c>
      <c r="J177" s="2">
        <f t="shared" si="5"/>
        <v>119381</v>
      </c>
    </row>
    <row r="178" spans="1:10" x14ac:dyDescent="0.3">
      <c r="A178" s="60">
        <v>582001567</v>
      </c>
      <c r="B178" s="2" t="s">
        <v>352</v>
      </c>
      <c r="C178" s="3">
        <v>86756</v>
      </c>
      <c r="D178" s="18">
        <v>4</v>
      </c>
      <c r="F178" s="2" t="s">
        <v>534</v>
      </c>
      <c r="G178" s="60">
        <v>352008324</v>
      </c>
      <c r="H178" s="22">
        <v>36086</v>
      </c>
      <c r="I178" s="3">
        <f t="shared" ca="1" si="4"/>
        <v>21</v>
      </c>
      <c r="J178" s="2">
        <f t="shared" si="5"/>
        <v>46130</v>
      </c>
    </row>
    <row r="179" spans="1:10" x14ac:dyDescent="0.3">
      <c r="A179" s="60">
        <v>744001673</v>
      </c>
      <c r="B179" s="2" t="s">
        <v>485</v>
      </c>
      <c r="C179" s="3">
        <v>105667</v>
      </c>
      <c r="D179" s="18">
        <v>1</v>
      </c>
      <c r="F179" s="2" t="s">
        <v>534</v>
      </c>
      <c r="G179" s="60">
        <v>353002495</v>
      </c>
      <c r="H179" s="22">
        <v>38986</v>
      </c>
      <c r="I179" s="3">
        <f t="shared" ca="1" si="4"/>
        <v>13</v>
      </c>
      <c r="J179" s="2">
        <f t="shared" si="5"/>
        <v>84598</v>
      </c>
    </row>
    <row r="180" spans="1:10" x14ac:dyDescent="0.3">
      <c r="A180" s="60">
        <v>740000681</v>
      </c>
      <c r="B180" s="2" t="s">
        <v>663</v>
      </c>
      <c r="C180" s="3">
        <v>102285</v>
      </c>
      <c r="D180" s="18">
        <v>0</v>
      </c>
      <c r="F180" s="2" t="s">
        <v>234</v>
      </c>
      <c r="G180" s="60">
        <v>355005982</v>
      </c>
      <c r="H180" s="22">
        <v>36431</v>
      </c>
      <c r="I180" s="3">
        <f t="shared" ca="1" si="4"/>
        <v>20</v>
      </c>
      <c r="J180" s="2">
        <f t="shared" si="5"/>
        <v>55295</v>
      </c>
    </row>
    <row r="181" spans="1:10" x14ac:dyDescent="0.3">
      <c r="A181" s="60">
        <v>358007304</v>
      </c>
      <c r="B181" s="2" t="s">
        <v>60</v>
      </c>
      <c r="C181" s="3">
        <v>65878</v>
      </c>
      <c r="D181" s="18">
        <v>6</v>
      </c>
      <c r="F181" s="2" t="s">
        <v>534</v>
      </c>
      <c r="G181" s="60">
        <v>355004654</v>
      </c>
      <c r="H181" s="22">
        <v>40666</v>
      </c>
      <c r="I181" s="3">
        <f t="shared" ca="1" si="4"/>
        <v>9</v>
      </c>
      <c r="J181" s="2">
        <f t="shared" si="5"/>
        <v>83936</v>
      </c>
    </row>
    <row r="182" spans="1:10" x14ac:dyDescent="0.3">
      <c r="A182" s="60">
        <v>721006304</v>
      </c>
      <c r="B182" s="2" t="s">
        <v>20</v>
      </c>
      <c r="C182" s="3">
        <v>74666</v>
      </c>
      <c r="D182" s="4">
        <v>3</v>
      </c>
      <c r="F182" s="2" t="s">
        <v>234</v>
      </c>
      <c r="G182" s="60">
        <v>356005233</v>
      </c>
      <c r="H182" s="22">
        <v>39747</v>
      </c>
      <c r="I182" s="3">
        <f t="shared" ca="1" si="4"/>
        <v>11</v>
      </c>
      <c r="J182" s="2">
        <f t="shared" si="5"/>
        <v>118550</v>
      </c>
    </row>
    <row r="183" spans="1:10" x14ac:dyDescent="0.3">
      <c r="A183" s="60">
        <v>749007626</v>
      </c>
      <c r="B183" s="2" t="s">
        <v>165</v>
      </c>
      <c r="C183" s="3">
        <v>115421</v>
      </c>
      <c r="D183" s="4">
        <v>0</v>
      </c>
      <c r="F183" s="2" t="s">
        <v>623</v>
      </c>
      <c r="G183" s="60">
        <v>358008834</v>
      </c>
      <c r="H183" s="22">
        <v>36407</v>
      </c>
      <c r="I183" s="3">
        <f t="shared" ca="1" si="4"/>
        <v>21</v>
      </c>
      <c r="J183" s="2">
        <f t="shared" si="5"/>
        <v>101365</v>
      </c>
    </row>
    <row r="184" spans="1:10" x14ac:dyDescent="0.3">
      <c r="A184" s="60">
        <v>560008224</v>
      </c>
      <c r="B184" s="2" t="s">
        <v>645</v>
      </c>
      <c r="C184" s="3">
        <v>121550</v>
      </c>
      <c r="D184" s="18">
        <v>0</v>
      </c>
      <c r="F184" s="2" t="s">
        <v>623</v>
      </c>
      <c r="G184" s="60">
        <v>358007304</v>
      </c>
      <c r="H184" s="22">
        <v>39273</v>
      </c>
      <c r="I184" s="3">
        <f t="shared" ca="1" si="4"/>
        <v>13</v>
      </c>
      <c r="J184" s="2">
        <f t="shared" si="5"/>
        <v>65878</v>
      </c>
    </row>
    <row r="185" spans="1:10" x14ac:dyDescent="0.3">
      <c r="A185" s="60">
        <v>466003510</v>
      </c>
      <c r="B185" s="2" t="s">
        <v>291</v>
      </c>
      <c r="C185" s="3">
        <v>43558</v>
      </c>
      <c r="D185" s="18">
        <v>3</v>
      </c>
      <c r="F185" s="2" t="s">
        <v>697</v>
      </c>
      <c r="G185" s="60">
        <v>359005596</v>
      </c>
      <c r="H185" s="22">
        <v>40867</v>
      </c>
      <c r="I185" s="3">
        <f t="shared" ca="1" si="4"/>
        <v>8</v>
      </c>
      <c r="J185" s="2">
        <f t="shared" si="5"/>
        <v>107735</v>
      </c>
    </row>
    <row r="186" spans="1:10" x14ac:dyDescent="0.3">
      <c r="A186" s="60">
        <v>394000236</v>
      </c>
      <c r="B186" s="2" t="s">
        <v>559</v>
      </c>
      <c r="C186" s="3">
        <v>124999</v>
      </c>
      <c r="D186" s="18">
        <v>2</v>
      </c>
      <c r="F186" s="2" t="s">
        <v>534</v>
      </c>
      <c r="G186" s="60">
        <v>360002858</v>
      </c>
      <c r="H186" s="63">
        <v>40254</v>
      </c>
      <c r="I186" s="3">
        <f t="shared" ca="1" si="4"/>
        <v>10</v>
      </c>
      <c r="J186" s="2">
        <f t="shared" si="5"/>
        <v>110700</v>
      </c>
    </row>
    <row r="187" spans="1:10" x14ac:dyDescent="0.3">
      <c r="A187" s="60">
        <v>558005216</v>
      </c>
      <c r="B187" s="2" t="s">
        <v>336</v>
      </c>
      <c r="C187" s="3">
        <v>72942</v>
      </c>
      <c r="D187" s="18">
        <v>4</v>
      </c>
      <c r="F187" s="2" t="s">
        <v>697</v>
      </c>
      <c r="G187" s="60">
        <v>361006711</v>
      </c>
      <c r="H187" s="22">
        <v>39087</v>
      </c>
      <c r="I187" s="3">
        <f t="shared" ca="1" si="4"/>
        <v>13</v>
      </c>
      <c r="J187" s="2">
        <f t="shared" si="5"/>
        <v>111834</v>
      </c>
    </row>
    <row r="188" spans="1:10" x14ac:dyDescent="0.3">
      <c r="A188" s="60">
        <v>512009455</v>
      </c>
      <c r="B188" s="2" t="s">
        <v>471</v>
      </c>
      <c r="C188" s="3">
        <v>54395</v>
      </c>
      <c r="D188" s="18">
        <v>5</v>
      </c>
      <c r="F188" s="2" t="s">
        <v>57</v>
      </c>
      <c r="G188" s="60">
        <v>367008620</v>
      </c>
      <c r="H188" s="22">
        <v>36619</v>
      </c>
      <c r="I188" s="3">
        <f t="shared" ca="1" si="4"/>
        <v>20</v>
      </c>
      <c r="J188" s="2">
        <f t="shared" si="5"/>
        <v>43469</v>
      </c>
    </row>
    <row r="189" spans="1:10" x14ac:dyDescent="0.3">
      <c r="A189" s="60">
        <v>325000907</v>
      </c>
      <c r="B189" s="2" t="s">
        <v>736</v>
      </c>
      <c r="C189" s="3">
        <v>83272</v>
      </c>
      <c r="D189" s="18">
        <v>6</v>
      </c>
      <c r="F189" s="2" t="s">
        <v>81</v>
      </c>
      <c r="G189" s="60">
        <v>367004064</v>
      </c>
      <c r="H189" s="22">
        <v>40320</v>
      </c>
      <c r="I189" s="3">
        <f t="shared" ca="1" si="4"/>
        <v>10</v>
      </c>
      <c r="J189" s="2">
        <f t="shared" si="5"/>
        <v>49254</v>
      </c>
    </row>
    <row r="190" spans="1:10" x14ac:dyDescent="0.3">
      <c r="A190" s="60">
        <v>295002645</v>
      </c>
      <c r="B190" s="2" t="s">
        <v>305</v>
      </c>
      <c r="C190" s="3">
        <v>68347</v>
      </c>
      <c r="D190" s="18">
        <v>4</v>
      </c>
      <c r="F190" s="2" t="s">
        <v>234</v>
      </c>
      <c r="G190" s="60">
        <v>368000382</v>
      </c>
      <c r="H190" s="22">
        <v>36273</v>
      </c>
      <c r="I190" s="3">
        <f t="shared" ca="1" si="4"/>
        <v>21</v>
      </c>
      <c r="J190" s="2">
        <f t="shared" si="5"/>
        <v>60725</v>
      </c>
    </row>
    <row r="191" spans="1:10" x14ac:dyDescent="0.3">
      <c r="A191" s="60">
        <v>319005817</v>
      </c>
      <c r="B191" s="2" t="s">
        <v>710</v>
      </c>
      <c r="C191" s="3">
        <v>42102</v>
      </c>
      <c r="D191" s="18">
        <v>0</v>
      </c>
      <c r="F191" s="2" t="s">
        <v>160</v>
      </c>
      <c r="G191" s="60">
        <v>368009712</v>
      </c>
      <c r="H191" s="22">
        <v>35959</v>
      </c>
      <c r="I191" s="3">
        <f t="shared" ca="1" si="4"/>
        <v>22</v>
      </c>
      <c r="J191" s="2">
        <f t="shared" si="5"/>
        <v>103026</v>
      </c>
    </row>
    <row r="192" spans="1:10" x14ac:dyDescent="0.3">
      <c r="A192" s="60">
        <v>252005876</v>
      </c>
      <c r="B192" s="2" t="s">
        <v>590</v>
      </c>
      <c r="C192" s="3">
        <v>59082</v>
      </c>
      <c r="D192" s="18">
        <v>4</v>
      </c>
      <c r="F192" s="2" t="s">
        <v>534</v>
      </c>
      <c r="G192" s="60">
        <v>368001349</v>
      </c>
      <c r="H192" s="22">
        <v>40943</v>
      </c>
      <c r="I192" s="3">
        <f t="shared" ca="1" si="4"/>
        <v>8</v>
      </c>
      <c r="J192" s="2">
        <f t="shared" si="5"/>
        <v>104897</v>
      </c>
    </row>
    <row r="193" spans="1:10" x14ac:dyDescent="0.3">
      <c r="A193" s="60">
        <v>659000060</v>
      </c>
      <c r="B193" s="2" t="s">
        <v>531</v>
      </c>
      <c r="C193" s="3">
        <v>119001</v>
      </c>
      <c r="D193" s="18">
        <v>0</v>
      </c>
      <c r="F193" s="2" t="s">
        <v>394</v>
      </c>
      <c r="G193" s="60">
        <v>368008983</v>
      </c>
      <c r="H193" s="22">
        <v>39180</v>
      </c>
      <c r="I193" s="3">
        <f t="shared" ca="1" si="4"/>
        <v>13</v>
      </c>
      <c r="J193" s="2">
        <f t="shared" si="5"/>
        <v>119751</v>
      </c>
    </row>
    <row r="194" spans="1:10" x14ac:dyDescent="0.3">
      <c r="A194" s="60">
        <v>442000133</v>
      </c>
      <c r="B194" s="2" t="s">
        <v>214</v>
      </c>
      <c r="C194" s="3">
        <v>78409</v>
      </c>
      <c r="D194" s="18">
        <v>2</v>
      </c>
      <c r="F194" s="2" t="s">
        <v>472</v>
      </c>
      <c r="G194" s="60">
        <v>368009354</v>
      </c>
      <c r="H194" s="22">
        <v>35969</v>
      </c>
      <c r="I194" s="3">
        <f t="shared" ref="I194:I257" ca="1" si="6">DATEDIF(H194,TODAY(),"Y")</f>
        <v>22</v>
      </c>
      <c r="J194" s="2">
        <f t="shared" si="5"/>
        <v>114318</v>
      </c>
    </row>
    <row r="195" spans="1:10" x14ac:dyDescent="0.3">
      <c r="A195" s="60">
        <v>939003736</v>
      </c>
      <c r="B195" s="2" t="s">
        <v>210</v>
      </c>
      <c r="C195" s="3">
        <v>55705</v>
      </c>
      <c r="D195" s="18">
        <v>1</v>
      </c>
      <c r="F195" s="2" t="s">
        <v>150</v>
      </c>
      <c r="G195" s="60">
        <v>370004802</v>
      </c>
      <c r="H195" s="22">
        <v>39646</v>
      </c>
      <c r="I195" s="3">
        <f t="shared" ca="1" si="6"/>
        <v>12</v>
      </c>
      <c r="J195" s="2">
        <f t="shared" ref="J195:J258" si="7">VLOOKUP(G195,A:C,3,)</f>
        <v>96101</v>
      </c>
    </row>
    <row r="196" spans="1:10" x14ac:dyDescent="0.3">
      <c r="A196" s="60">
        <v>123001652</v>
      </c>
      <c r="B196" s="2" t="s">
        <v>423</v>
      </c>
      <c r="C196" s="3">
        <v>76509</v>
      </c>
      <c r="D196" s="18">
        <v>6</v>
      </c>
      <c r="F196" s="2" t="s">
        <v>697</v>
      </c>
      <c r="G196" s="60">
        <v>372009331</v>
      </c>
      <c r="H196" s="22">
        <v>36619</v>
      </c>
      <c r="I196" s="3">
        <f t="shared" ca="1" si="6"/>
        <v>20</v>
      </c>
      <c r="J196" s="2">
        <f t="shared" si="7"/>
        <v>92962</v>
      </c>
    </row>
    <row r="197" spans="1:10" x14ac:dyDescent="0.3">
      <c r="A197" s="60">
        <v>857007139</v>
      </c>
      <c r="B197" s="2" t="s">
        <v>536</v>
      </c>
      <c r="C197" s="3">
        <v>96619</v>
      </c>
      <c r="D197" s="18">
        <v>5</v>
      </c>
      <c r="F197" s="2" t="s">
        <v>234</v>
      </c>
      <c r="G197" s="60">
        <v>372003335</v>
      </c>
      <c r="H197" s="22">
        <v>35992</v>
      </c>
      <c r="I197" s="3">
        <f t="shared" ca="1" si="6"/>
        <v>22</v>
      </c>
      <c r="J197" s="2">
        <f t="shared" si="7"/>
        <v>107924</v>
      </c>
    </row>
    <row r="198" spans="1:10" x14ac:dyDescent="0.3">
      <c r="A198" s="60">
        <v>869002673</v>
      </c>
      <c r="B198" s="2" t="s">
        <v>126</v>
      </c>
      <c r="C198" s="3">
        <v>59814</v>
      </c>
      <c r="D198" s="18">
        <v>5</v>
      </c>
      <c r="F198" s="2" t="s">
        <v>623</v>
      </c>
      <c r="G198" s="60">
        <v>374007129</v>
      </c>
      <c r="H198" s="22">
        <v>40515</v>
      </c>
      <c r="I198" s="3">
        <f t="shared" ca="1" si="6"/>
        <v>9</v>
      </c>
      <c r="J198" s="2">
        <f t="shared" si="7"/>
        <v>55997</v>
      </c>
    </row>
    <row r="199" spans="1:10" x14ac:dyDescent="0.3">
      <c r="A199" s="60">
        <v>123004906</v>
      </c>
      <c r="B199" s="2" t="s">
        <v>672</v>
      </c>
      <c r="C199" s="3">
        <v>47514</v>
      </c>
      <c r="D199" s="18">
        <v>1</v>
      </c>
      <c r="F199" s="2" t="s">
        <v>81</v>
      </c>
      <c r="G199" s="60">
        <v>374002996</v>
      </c>
      <c r="H199" s="22">
        <v>40501</v>
      </c>
      <c r="I199" s="3">
        <f t="shared" ca="1" si="6"/>
        <v>9</v>
      </c>
      <c r="J199" s="2">
        <f t="shared" si="7"/>
        <v>104499</v>
      </c>
    </row>
    <row r="200" spans="1:10" x14ac:dyDescent="0.3">
      <c r="A200" s="60">
        <v>250003171</v>
      </c>
      <c r="B200" s="2" t="s">
        <v>280</v>
      </c>
      <c r="C200" s="3">
        <v>122400</v>
      </c>
      <c r="D200" s="18">
        <v>6</v>
      </c>
      <c r="F200" s="2" t="s">
        <v>394</v>
      </c>
      <c r="G200" s="60">
        <v>374000175</v>
      </c>
      <c r="H200" s="22">
        <v>40552</v>
      </c>
      <c r="I200" s="3">
        <f t="shared" ca="1" si="6"/>
        <v>9</v>
      </c>
      <c r="J200" s="2">
        <f t="shared" si="7"/>
        <v>123209</v>
      </c>
    </row>
    <row r="201" spans="1:10" x14ac:dyDescent="0.3">
      <c r="A201" s="60">
        <v>513001239</v>
      </c>
      <c r="B201" s="2" t="s">
        <v>298</v>
      </c>
      <c r="C201" s="3">
        <v>101665</v>
      </c>
      <c r="D201" s="18">
        <v>6</v>
      </c>
      <c r="F201" s="2" t="s">
        <v>234</v>
      </c>
      <c r="G201" s="60">
        <v>375002017</v>
      </c>
      <c r="H201" s="22">
        <v>38073</v>
      </c>
      <c r="I201" s="3">
        <f t="shared" ca="1" si="6"/>
        <v>16</v>
      </c>
      <c r="J201" s="2">
        <f t="shared" si="7"/>
        <v>55397</v>
      </c>
    </row>
    <row r="202" spans="1:10" x14ac:dyDescent="0.3">
      <c r="A202" s="60">
        <v>559003266</v>
      </c>
      <c r="B202" s="2" t="s">
        <v>177</v>
      </c>
      <c r="C202" s="3">
        <v>62074</v>
      </c>
      <c r="D202" s="18">
        <v>0</v>
      </c>
      <c r="F202" s="2" t="s">
        <v>234</v>
      </c>
      <c r="G202" s="60">
        <v>378006977</v>
      </c>
      <c r="H202" s="22">
        <v>37068</v>
      </c>
      <c r="I202" s="3">
        <f t="shared" ca="1" si="6"/>
        <v>19</v>
      </c>
      <c r="J202" s="2">
        <f t="shared" si="7"/>
        <v>88858</v>
      </c>
    </row>
    <row r="203" spans="1:10" x14ac:dyDescent="0.3">
      <c r="A203" s="60">
        <v>298009650</v>
      </c>
      <c r="B203" s="2" t="s">
        <v>347</v>
      </c>
      <c r="C203" s="3">
        <v>50730</v>
      </c>
      <c r="D203" s="18">
        <v>1</v>
      </c>
      <c r="F203" s="2" t="s">
        <v>234</v>
      </c>
      <c r="G203" s="60">
        <v>379006668</v>
      </c>
      <c r="H203" s="22">
        <v>39696</v>
      </c>
      <c r="I203" s="3">
        <f t="shared" ca="1" si="6"/>
        <v>12</v>
      </c>
      <c r="J203" s="2">
        <f t="shared" si="7"/>
        <v>50007</v>
      </c>
    </row>
    <row r="204" spans="1:10" x14ac:dyDescent="0.3">
      <c r="A204" s="60">
        <v>297008182</v>
      </c>
      <c r="B204" s="2" t="s">
        <v>420</v>
      </c>
      <c r="C204" s="3">
        <v>43343</v>
      </c>
      <c r="D204" s="18">
        <v>6</v>
      </c>
      <c r="F204" s="2" t="s">
        <v>150</v>
      </c>
      <c r="G204" s="60">
        <v>380006845</v>
      </c>
      <c r="H204" s="22">
        <v>40572</v>
      </c>
      <c r="I204" s="3">
        <f t="shared" ca="1" si="6"/>
        <v>9</v>
      </c>
      <c r="J204" s="2">
        <f t="shared" si="7"/>
        <v>46834</v>
      </c>
    </row>
    <row r="205" spans="1:10" x14ac:dyDescent="0.3">
      <c r="A205" s="60">
        <v>843006664</v>
      </c>
      <c r="B205" s="2" t="s">
        <v>625</v>
      </c>
      <c r="C205" s="3">
        <v>57724</v>
      </c>
      <c r="D205" s="18">
        <v>0</v>
      </c>
      <c r="F205" s="2" t="s">
        <v>534</v>
      </c>
      <c r="G205" s="60">
        <v>382005618</v>
      </c>
      <c r="H205" s="22">
        <v>40166</v>
      </c>
      <c r="I205" s="3">
        <f t="shared" ca="1" si="6"/>
        <v>10</v>
      </c>
      <c r="J205" s="2">
        <f t="shared" si="7"/>
        <v>84524</v>
      </c>
    </row>
    <row r="206" spans="1:10" x14ac:dyDescent="0.3">
      <c r="A206" s="60">
        <v>854008717</v>
      </c>
      <c r="B206" s="2" t="s">
        <v>541</v>
      </c>
      <c r="C206" s="3">
        <v>110448</v>
      </c>
      <c r="D206" s="18">
        <v>0</v>
      </c>
      <c r="F206" s="2" t="s">
        <v>186</v>
      </c>
      <c r="G206" s="60">
        <v>382005286</v>
      </c>
      <c r="H206" s="22">
        <v>40729</v>
      </c>
      <c r="I206" s="3">
        <f t="shared" ca="1" si="6"/>
        <v>9</v>
      </c>
      <c r="J206" s="2">
        <f t="shared" si="7"/>
        <v>90371</v>
      </c>
    </row>
    <row r="207" spans="1:10" x14ac:dyDescent="0.3">
      <c r="A207" s="60">
        <v>480000956</v>
      </c>
      <c r="B207" s="2" t="s">
        <v>65</v>
      </c>
      <c r="C207" s="3">
        <v>45464</v>
      </c>
      <c r="D207" s="18">
        <v>6</v>
      </c>
      <c r="F207" s="2" t="s">
        <v>81</v>
      </c>
      <c r="G207" s="60">
        <v>383002370</v>
      </c>
      <c r="H207" s="22">
        <v>37018</v>
      </c>
      <c r="I207" s="3">
        <f t="shared" ca="1" si="6"/>
        <v>19</v>
      </c>
      <c r="J207" s="2">
        <f t="shared" si="7"/>
        <v>101108</v>
      </c>
    </row>
    <row r="208" spans="1:10" x14ac:dyDescent="0.3">
      <c r="A208" s="60">
        <v>599005207</v>
      </c>
      <c r="B208" s="2" t="s">
        <v>128</v>
      </c>
      <c r="C208" s="3">
        <v>68870</v>
      </c>
      <c r="D208" s="4">
        <v>1</v>
      </c>
      <c r="F208" s="2" t="s">
        <v>472</v>
      </c>
      <c r="G208" s="60">
        <v>389009646</v>
      </c>
      <c r="H208" s="22">
        <v>38916</v>
      </c>
      <c r="I208" s="3">
        <f t="shared" ca="1" si="6"/>
        <v>14</v>
      </c>
      <c r="J208" s="2">
        <f t="shared" si="7"/>
        <v>54040</v>
      </c>
    </row>
    <row r="209" spans="1:10" x14ac:dyDescent="0.3">
      <c r="A209" s="60">
        <v>856009686</v>
      </c>
      <c r="B209" s="2" t="s">
        <v>377</v>
      </c>
      <c r="C209" s="3">
        <v>125512</v>
      </c>
      <c r="D209" s="18">
        <v>5</v>
      </c>
      <c r="F209" s="2" t="s">
        <v>234</v>
      </c>
      <c r="G209" s="60">
        <v>392000656</v>
      </c>
      <c r="H209" s="22">
        <v>40301</v>
      </c>
      <c r="I209" s="3">
        <f t="shared" ca="1" si="6"/>
        <v>10</v>
      </c>
      <c r="J209" s="2">
        <f t="shared" si="7"/>
        <v>76361</v>
      </c>
    </row>
    <row r="210" spans="1:10" x14ac:dyDescent="0.3">
      <c r="A210" s="60">
        <v>568008819</v>
      </c>
      <c r="B210" s="2" t="s">
        <v>105</v>
      </c>
      <c r="C210" s="3">
        <v>45873</v>
      </c>
      <c r="D210" s="18">
        <v>6</v>
      </c>
      <c r="F210" s="2" t="s">
        <v>57</v>
      </c>
      <c r="G210" s="60">
        <v>392005739</v>
      </c>
      <c r="H210" s="22">
        <v>40508</v>
      </c>
      <c r="I210" s="3">
        <f t="shared" ca="1" si="6"/>
        <v>9</v>
      </c>
      <c r="J210" s="2">
        <f t="shared" si="7"/>
        <v>124798</v>
      </c>
    </row>
    <row r="211" spans="1:10" x14ac:dyDescent="0.3">
      <c r="A211" s="60">
        <v>900008760</v>
      </c>
      <c r="B211" s="2" t="s">
        <v>486</v>
      </c>
      <c r="C211" s="3">
        <v>104133</v>
      </c>
      <c r="D211" s="18">
        <v>4</v>
      </c>
      <c r="F211" s="2" t="s">
        <v>697</v>
      </c>
      <c r="G211" s="60">
        <v>392006767</v>
      </c>
      <c r="H211" s="22">
        <v>37810</v>
      </c>
      <c r="I211" s="3">
        <f t="shared" ca="1" si="6"/>
        <v>17</v>
      </c>
      <c r="J211" s="2">
        <f t="shared" si="7"/>
        <v>109251</v>
      </c>
    </row>
    <row r="212" spans="1:10" x14ac:dyDescent="0.3">
      <c r="A212" s="60">
        <v>863003405</v>
      </c>
      <c r="B212" s="2" t="s">
        <v>802</v>
      </c>
      <c r="C212" s="3">
        <v>48437</v>
      </c>
      <c r="D212" s="18">
        <v>6</v>
      </c>
      <c r="F212" s="2" t="s">
        <v>57</v>
      </c>
      <c r="G212" s="60">
        <v>393009472</v>
      </c>
      <c r="H212" s="22">
        <v>38961</v>
      </c>
      <c r="I212" s="3">
        <f t="shared" ca="1" si="6"/>
        <v>14</v>
      </c>
      <c r="J212" s="2">
        <f t="shared" si="7"/>
        <v>113141</v>
      </c>
    </row>
    <row r="213" spans="1:10" x14ac:dyDescent="0.3">
      <c r="A213" s="60">
        <v>881001106</v>
      </c>
      <c r="B213" s="2" t="s">
        <v>154</v>
      </c>
      <c r="C213" s="3">
        <v>90253</v>
      </c>
      <c r="D213" s="18">
        <v>2</v>
      </c>
      <c r="F213" s="2" t="s">
        <v>234</v>
      </c>
      <c r="G213" s="60">
        <v>394000236</v>
      </c>
      <c r="H213" s="22">
        <v>40270</v>
      </c>
      <c r="I213" s="3">
        <f t="shared" ca="1" si="6"/>
        <v>10</v>
      </c>
      <c r="J213" s="2">
        <f t="shared" si="7"/>
        <v>124999</v>
      </c>
    </row>
    <row r="214" spans="1:10" x14ac:dyDescent="0.3">
      <c r="A214" s="60">
        <v>750000878</v>
      </c>
      <c r="B214" s="2" t="s">
        <v>615</v>
      </c>
      <c r="C214" s="3">
        <v>44377</v>
      </c>
      <c r="D214" s="18">
        <v>4</v>
      </c>
      <c r="F214" s="2" t="s">
        <v>623</v>
      </c>
      <c r="G214" s="60">
        <v>395008542</v>
      </c>
      <c r="H214" s="22">
        <v>38784</v>
      </c>
      <c r="I214" s="3">
        <f t="shared" ca="1" si="6"/>
        <v>14</v>
      </c>
      <c r="J214" s="2">
        <f t="shared" si="7"/>
        <v>122616</v>
      </c>
    </row>
    <row r="215" spans="1:10" x14ac:dyDescent="0.3">
      <c r="A215" s="60">
        <v>228002984</v>
      </c>
      <c r="B215" s="2" t="s">
        <v>626</v>
      </c>
      <c r="C215" s="3">
        <v>121631</v>
      </c>
      <c r="D215" s="18">
        <v>1</v>
      </c>
      <c r="F215" s="2" t="s">
        <v>798</v>
      </c>
      <c r="G215" s="60">
        <v>398001038</v>
      </c>
      <c r="H215" s="22">
        <v>40384</v>
      </c>
      <c r="I215" s="3">
        <f t="shared" ca="1" si="6"/>
        <v>10</v>
      </c>
      <c r="J215" s="2">
        <f t="shared" si="7"/>
        <v>110404</v>
      </c>
    </row>
    <row r="216" spans="1:10" x14ac:dyDescent="0.3">
      <c r="A216" s="60">
        <v>258005059</v>
      </c>
      <c r="B216" s="2" t="s">
        <v>480</v>
      </c>
      <c r="C216" s="3">
        <v>101758</v>
      </c>
      <c r="D216" s="18">
        <v>1</v>
      </c>
      <c r="F216" s="2" t="s">
        <v>534</v>
      </c>
      <c r="G216" s="60">
        <v>402000671</v>
      </c>
      <c r="H216" s="22">
        <v>38790</v>
      </c>
      <c r="I216" s="3">
        <f t="shared" ca="1" si="6"/>
        <v>14</v>
      </c>
      <c r="J216" s="2">
        <f t="shared" si="7"/>
        <v>60097</v>
      </c>
    </row>
    <row r="217" spans="1:10" x14ac:dyDescent="0.3">
      <c r="A217" s="60">
        <v>266004954</v>
      </c>
      <c r="B217" s="2" t="s">
        <v>593</v>
      </c>
      <c r="C217" s="3">
        <v>74004</v>
      </c>
      <c r="D217" s="18">
        <v>4</v>
      </c>
      <c r="F217" s="2" t="s">
        <v>697</v>
      </c>
      <c r="G217" s="60">
        <v>402009103</v>
      </c>
      <c r="H217" s="22">
        <v>40706</v>
      </c>
      <c r="I217" s="3">
        <f t="shared" ca="1" si="6"/>
        <v>9</v>
      </c>
      <c r="J217" s="2">
        <f t="shared" si="7"/>
        <v>86169</v>
      </c>
    </row>
    <row r="218" spans="1:10" x14ac:dyDescent="0.3">
      <c r="A218" s="60">
        <v>269007384</v>
      </c>
      <c r="B218" s="2" t="s">
        <v>282</v>
      </c>
      <c r="C218" s="3">
        <v>50760</v>
      </c>
      <c r="D218" s="18">
        <v>6</v>
      </c>
      <c r="F218" s="2" t="s">
        <v>517</v>
      </c>
      <c r="G218" s="60">
        <v>402002862</v>
      </c>
      <c r="H218" s="22">
        <v>40625</v>
      </c>
      <c r="I218" s="3">
        <f t="shared" ca="1" si="6"/>
        <v>9</v>
      </c>
      <c r="J218" s="2">
        <f t="shared" si="7"/>
        <v>82275</v>
      </c>
    </row>
    <row r="219" spans="1:10" x14ac:dyDescent="0.3">
      <c r="A219" s="60">
        <v>149002519</v>
      </c>
      <c r="B219" s="2" t="s">
        <v>591</v>
      </c>
      <c r="C219" s="3">
        <v>95553</v>
      </c>
      <c r="D219" s="18">
        <v>1</v>
      </c>
      <c r="F219" s="2" t="s">
        <v>234</v>
      </c>
      <c r="G219" s="60">
        <v>403008091</v>
      </c>
      <c r="H219" s="22">
        <v>38832</v>
      </c>
      <c r="I219" s="3">
        <f t="shared" ca="1" si="6"/>
        <v>14</v>
      </c>
      <c r="J219" s="2">
        <f t="shared" si="7"/>
        <v>75425</v>
      </c>
    </row>
    <row r="220" spans="1:10" x14ac:dyDescent="0.3">
      <c r="A220" s="60">
        <v>781009074</v>
      </c>
      <c r="B220" s="2" t="s">
        <v>464</v>
      </c>
      <c r="C220" s="3">
        <v>124817</v>
      </c>
      <c r="D220" s="18">
        <v>3</v>
      </c>
      <c r="F220" s="2" t="s">
        <v>534</v>
      </c>
      <c r="G220" s="60">
        <v>403003977</v>
      </c>
      <c r="H220" s="22">
        <v>38828</v>
      </c>
      <c r="I220" s="3">
        <f t="shared" ca="1" si="6"/>
        <v>14</v>
      </c>
      <c r="J220" s="2">
        <f t="shared" si="7"/>
        <v>48460</v>
      </c>
    </row>
    <row r="221" spans="1:10" x14ac:dyDescent="0.3">
      <c r="A221" s="60">
        <v>225002735</v>
      </c>
      <c r="B221" s="2" t="s">
        <v>261</v>
      </c>
      <c r="C221" s="3">
        <v>88353</v>
      </c>
      <c r="D221" s="18">
        <v>2</v>
      </c>
      <c r="F221" s="2" t="s">
        <v>234</v>
      </c>
      <c r="G221" s="60">
        <v>403003432</v>
      </c>
      <c r="H221" s="22">
        <v>38982</v>
      </c>
      <c r="I221" s="3">
        <f t="shared" ca="1" si="6"/>
        <v>13</v>
      </c>
      <c r="J221" s="2">
        <f t="shared" si="7"/>
        <v>54973</v>
      </c>
    </row>
    <row r="222" spans="1:10" x14ac:dyDescent="0.3">
      <c r="A222" s="60">
        <v>864002162</v>
      </c>
      <c r="B222" s="2" t="s">
        <v>557</v>
      </c>
      <c r="C222" s="3">
        <v>110203</v>
      </c>
      <c r="D222" s="18">
        <v>3</v>
      </c>
      <c r="F222" s="2" t="s">
        <v>446</v>
      </c>
      <c r="G222" s="60">
        <v>406007951</v>
      </c>
      <c r="H222" s="22">
        <v>40372</v>
      </c>
      <c r="I222" s="3">
        <f t="shared" ca="1" si="6"/>
        <v>10</v>
      </c>
      <c r="J222" s="2">
        <f t="shared" si="7"/>
        <v>74973</v>
      </c>
    </row>
    <row r="223" spans="1:10" x14ac:dyDescent="0.3">
      <c r="A223" s="60">
        <v>994005178</v>
      </c>
      <c r="B223" s="2" t="s">
        <v>558</v>
      </c>
      <c r="C223" s="3">
        <v>72944</v>
      </c>
      <c r="D223" s="18">
        <v>2</v>
      </c>
      <c r="F223" s="2" t="s">
        <v>26</v>
      </c>
      <c r="G223" s="60">
        <v>407007443</v>
      </c>
      <c r="H223" s="22">
        <v>39069</v>
      </c>
      <c r="I223" s="3">
        <f t="shared" ca="1" si="6"/>
        <v>13</v>
      </c>
      <c r="J223" s="2">
        <f t="shared" si="7"/>
        <v>45315</v>
      </c>
    </row>
    <row r="224" spans="1:10" x14ac:dyDescent="0.3">
      <c r="A224" s="60">
        <v>403003977</v>
      </c>
      <c r="B224" s="2" t="s">
        <v>540</v>
      </c>
      <c r="C224" s="3">
        <v>48460</v>
      </c>
      <c r="D224" s="18">
        <v>0</v>
      </c>
      <c r="F224" s="2" t="s">
        <v>81</v>
      </c>
      <c r="G224" s="60">
        <v>409008986</v>
      </c>
      <c r="H224" s="22">
        <v>37008</v>
      </c>
      <c r="I224" s="3">
        <f t="shared" ca="1" si="6"/>
        <v>19</v>
      </c>
      <c r="J224" s="2">
        <f t="shared" si="7"/>
        <v>93149</v>
      </c>
    </row>
    <row r="225" spans="1:10" x14ac:dyDescent="0.3">
      <c r="A225" s="60">
        <v>368001349</v>
      </c>
      <c r="B225" s="2" t="s">
        <v>275</v>
      </c>
      <c r="C225" s="3">
        <v>104897</v>
      </c>
      <c r="D225" s="18">
        <v>6</v>
      </c>
      <c r="F225" s="2" t="s">
        <v>225</v>
      </c>
      <c r="G225" s="60">
        <v>410001850</v>
      </c>
      <c r="H225" s="22">
        <v>37505</v>
      </c>
      <c r="I225" s="3">
        <f t="shared" ca="1" si="6"/>
        <v>18</v>
      </c>
      <c r="J225" s="2">
        <f t="shared" si="7"/>
        <v>88967</v>
      </c>
    </row>
    <row r="226" spans="1:10" x14ac:dyDescent="0.3">
      <c r="A226" s="60">
        <v>935000539</v>
      </c>
      <c r="B226" s="2" t="s">
        <v>658</v>
      </c>
      <c r="C226" s="3">
        <v>80600</v>
      </c>
      <c r="D226" s="18">
        <v>2</v>
      </c>
      <c r="F226" s="2" t="s">
        <v>697</v>
      </c>
      <c r="G226" s="60">
        <v>410003795</v>
      </c>
      <c r="H226" s="22">
        <v>41262</v>
      </c>
      <c r="I226" s="3">
        <f t="shared" ca="1" si="6"/>
        <v>7</v>
      </c>
      <c r="J226" s="2">
        <f t="shared" si="7"/>
        <v>94823</v>
      </c>
    </row>
    <row r="227" spans="1:10" x14ac:dyDescent="0.3">
      <c r="A227" s="60">
        <v>437000743</v>
      </c>
      <c r="B227" s="2" t="s">
        <v>50</v>
      </c>
      <c r="C227" s="3">
        <v>102721</v>
      </c>
      <c r="D227" s="18">
        <v>4</v>
      </c>
      <c r="F227" s="2" t="s">
        <v>623</v>
      </c>
      <c r="G227" s="60">
        <v>411001893</v>
      </c>
      <c r="H227" s="22">
        <v>38738</v>
      </c>
      <c r="I227" s="3">
        <f t="shared" ca="1" si="6"/>
        <v>14</v>
      </c>
      <c r="J227" s="2">
        <f t="shared" si="7"/>
        <v>98770</v>
      </c>
    </row>
    <row r="228" spans="1:10" x14ac:dyDescent="0.3">
      <c r="A228" s="60">
        <v>416002380</v>
      </c>
      <c r="B228" s="2" t="s">
        <v>203</v>
      </c>
      <c r="C228" s="3">
        <v>46163</v>
      </c>
      <c r="D228" s="4">
        <v>3</v>
      </c>
      <c r="F228" s="2" t="s">
        <v>234</v>
      </c>
      <c r="G228" s="60">
        <v>411008933</v>
      </c>
      <c r="H228" s="22">
        <v>40634</v>
      </c>
      <c r="I228" s="3">
        <f t="shared" ca="1" si="6"/>
        <v>9</v>
      </c>
      <c r="J228" s="2">
        <f t="shared" si="7"/>
        <v>114912</v>
      </c>
    </row>
    <row r="229" spans="1:10" x14ac:dyDescent="0.3">
      <c r="A229" s="60">
        <v>540004052</v>
      </c>
      <c r="B229" s="2" t="s">
        <v>782</v>
      </c>
      <c r="C229" s="3">
        <v>75226</v>
      </c>
      <c r="D229" s="18">
        <v>5</v>
      </c>
      <c r="F229" s="2" t="s">
        <v>534</v>
      </c>
      <c r="G229" s="60">
        <v>412004189</v>
      </c>
      <c r="H229" s="22">
        <v>40399</v>
      </c>
      <c r="I229" s="3">
        <f t="shared" ca="1" si="6"/>
        <v>10</v>
      </c>
      <c r="J229" s="2">
        <f t="shared" si="7"/>
        <v>92231</v>
      </c>
    </row>
    <row r="230" spans="1:10" x14ac:dyDescent="0.3">
      <c r="A230" s="60">
        <v>410003795</v>
      </c>
      <c r="B230" s="2" t="s">
        <v>134</v>
      </c>
      <c r="C230" s="3">
        <v>94823</v>
      </c>
      <c r="D230" s="18">
        <v>2</v>
      </c>
      <c r="F230" s="2" t="s">
        <v>534</v>
      </c>
      <c r="G230" s="60">
        <v>412002910</v>
      </c>
      <c r="H230" s="22">
        <v>40976</v>
      </c>
      <c r="I230" s="3">
        <f t="shared" ca="1" si="6"/>
        <v>8</v>
      </c>
      <c r="J230" s="2">
        <f t="shared" si="7"/>
        <v>104893</v>
      </c>
    </row>
    <row r="231" spans="1:10" x14ac:dyDescent="0.3">
      <c r="A231" s="60">
        <v>824000310</v>
      </c>
      <c r="B231" s="2" t="s">
        <v>164</v>
      </c>
      <c r="C231" s="3">
        <v>108152</v>
      </c>
      <c r="D231" s="18">
        <v>0</v>
      </c>
      <c r="F231" s="2" t="s">
        <v>81</v>
      </c>
      <c r="G231" s="60">
        <v>415000090</v>
      </c>
      <c r="H231" s="22">
        <v>40200</v>
      </c>
      <c r="I231" s="3">
        <f t="shared" ca="1" si="6"/>
        <v>10</v>
      </c>
      <c r="J231" s="2">
        <f t="shared" si="7"/>
        <v>88169</v>
      </c>
    </row>
    <row r="232" spans="1:10" x14ac:dyDescent="0.3">
      <c r="A232" s="60">
        <v>132007527</v>
      </c>
      <c r="B232" s="2" t="s">
        <v>739</v>
      </c>
      <c r="C232" s="3">
        <v>108255</v>
      </c>
      <c r="D232" s="18">
        <v>1</v>
      </c>
      <c r="F232" s="2" t="s">
        <v>26</v>
      </c>
      <c r="G232" s="60">
        <v>416002380</v>
      </c>
      <c r="H232" s="22">
        <v>40126</v>
      </c>
      <c r="I232" s="3">
        <f t="shared" ca="1" si="6"/>
        <v>10</v>
      </c>
      <c r="J232" s="2">
        <f t="shared" si="7"/>
        <v>46163</v>
      </c>
    </row>
    <row r="233" spans="1:10" x14ac:dyDescent="0.3">
      <c r="A233" s="60">
        <v>276007670</v>
      </c>
      <c r="B233" s="2" t="s">
        <v>482</v>
      </c>
      <c r="C233" s="3">
        <v>101128</v>
      </c>
      <c r="D233" s="18">
        <v>5</v>
      </c>
      <c r="F233" s="2" t="s">
        <v>472</v>
      </c>
      <c r="G233" s="60">
        <v>416002967</v>
      </c>
      <c r="H233" s="22">
        <v>40941</v>
      </c>
      <c r="I233" s="3">
        <f t="shared" ca="1" si="6"/>
        <v>8</v>
      </c>
      <c r="J233" s="2">
        <f t="shared" si="7"/>
        <v>52114</v>
      </c>
    </row>
    <row r="234" spans="1:10" x14ac:dyDescent="0.3">
      <c r="A234" s="60">
        <v>280009638</v>
      </c>
      <c r="B234" s="2" t="s">
        <v>529</v>
      </c>
      <c r="C234" s="3">
        <v>51697</v>
      </c>
      <c r="D234" s="18">
        <v>3</v>
      </c>
      <c r="F234" s="2" t="s">
        <v>81</v>
      </c>
      <c r="G234" s="60">
        <v>418003151</v>
      </c>
      <c r="H234" s="22">
        <v>40653</v>
      </c>
      <c r="I234" s="3">
        <f t="shared" ca="1" si="6"/>
        <v>9</v>
      </c>
      <c r="J234" s="2">
        <f t="shared" si="7"/>
        <v>102833</v>
      </c>
    </row>
    <row r="235" spans="1:10" x14ac:dyDescent="0.3">
      <c r="A235" s="60">
        <v>867009250</v>
      </c>
      <c r="B235" s="2" t="s">
        <v>197</v>
      </c>
      <c r="C235" s="3">
        <v>91587</v>
      </c>
      <c r="D235" s="18">
        <v>4</v>
      </c>
      <c r="F235" s="2" t="s">
        <v>697</v>
      </c>
      <c r="G235" s="60">
        <v>418002751</v>
      </c>
      <c r="H235" s="22">
        <v>40637</v>
      </c>
      <c r="I235" s="3">
        <f t="shared" ca="1" si="6"/>
        <v>9</v>
      </c>
      <c r="J235" s="2">
        <f t="shared" si="7"/>
        <v>52842</v>
      </c>
    </row>
    <row r="236" spans="1:10" x14ac:dyDescent="0.3">
      <c r="A236" s="60">
        <v>701009919</v>
      </c>
      <c r="B236" s="2" t="s">
        <v>518</v>
      </c>
      <c r="C236" s="3">
        <v>96780</v>
      </c>
      <c r="D236" s="18">
        <v>2</v>
      </c>
      <c r="F236" s="2" t="s">
        <v>697</v>
      </c>
      <c r="G236" s="60">
        <v>419008479</v>
      </c>
      <c r="H236" s="22">
        <v>36843</v>
      </c>
      <c r="I236" s="3">
        <f t="shared" ca="1" si="6"/>
        <v>19</v>
      </c>
      <c r="J236" s="2">
        <f t="shared" si="7"/>
        <v>121308</v>
      </c>
    </row>
    <row r="237" spans="1:10" x14ac:dyDescent="0.3">
      <c r="A237" s="60">
        <v>760003136</v>
      </c>
      <c r="B237" s="2" t="s">
        <v>696</v>
      </c>
      <c r="C237" s="3">
        <v>124288</v>
      </c>
      <c r="D237" s="18">
        <v>1</v>
      </c>
      <c r="F237" s="2" t="s">
        <v>472</v>
      </c>
      <c r="G237" s="60">
        <v>420001161</v>
      </c>
      <c r="H237" s="22">
        <v>39085</v>
      </c>
      <c r="I237" s="3">
        <f t="shared" ca="1" si="6"/>
        <v>13</v>
      </c>
      <c r="J237" s="2">
        <f t="shared" si="7"/>
        <v>62768</v>
      </c>
    </row>
    <row r="238" spans="1:10" x14ac:dyDescent="0.3">
      <c r="A238" s="60">
        <v>361006711</v>
      </c>
      <c r="B238" s="2" t="s">
        <v>273</v>
      </c>
      <c r="C238" s="3">
        <v>111834</v>
      </c>
      <c r="D238" s="18">
        <v>1</v>
      </c>
      <c r="F238" s="2" t="s">
        <v>517</v>
      </c>
      <c r="G238" s="60">
        <v>426001974</v>
      </c>
      <c r="H238" s="22">
        <v>40893</v>
      </c>
      <c r="I238" s="3">
        <f t="shared" ca="1" si="6"/>
        <v>8</v>
      </c>
      <c r="J238" s="2">
        <f t="shared" si="7"/>
        <v>61718</v>
      </c>
    </row>
    <row r="239" spans="1:10" x14ac:dyDescent="0.3">
      <c r="A239" s="60">
        <v>909007012</v>
      </c>
      <c r="B239" s="2" t="s">
        <v>762</v>
      </c>
      <c r="C239" s="3">
        <v>80066</v>
      </c>
      <c r="D239" s="18">
        <v>1</v>
      </c>
      <c r="F239" s="2" t="s">
        <v>81</v>
      </c>
      <c r="G239" s="60">
        <v>427007460</v>
      </c>
      <c r="H239" s="22">
        <v>40368</v>
      </c>
      <c r="I239" s="3">
        <f t="shared" ca="1" si="6"/>
        <v>10</v>
      </c>
      <c r="J239" s="2">
        <f t="shared" si="7"/>
        <v>124619</v>
      </c>
    </row>
    <row r="240" spans="1:10" x14ac:dyDescent="0.3">
      <c r="A240" s="60">
        <v>170008617</v>
      </c>
      <c r="B240" s="2" t="s">
        <v>550</v>
      </c>
      <c r="C240" s="3">
        <v>113344</v>
      </c>
      <c r="D240" s="18">
        <v>0</v>
      </c>
      <c r="F240" s="2" t="s">
        <v>150</v>
      </c>
      <c r="G240" s="60">
        <v>427007916</v>
      </c>
      <c r="H240" s="63">
        <v>40313</v>
      </c>
      <c r="I240" s="3">
        <f t="shared" ca="1" si="6"/>
        <v>10</v>
      </c>
      <c r="J240" s="2">
        <f t="shared" si="7"/>
        <v>64749</v>
      </c>
    </row>
    <row r="241" spans="1:10" x14ac:dyDescent="0.3">
      <c r="A241" s="60">
        <v>402000671</v>
      </c>
      <c r="B241" s="2" t="s">
        <v>699</v>
      </c>
      <c r="C241" s="3">
        <v>60097</v>
      </c>
      <c r="D241" s="18">
        <v>4</v>
      </c>
      <c r="F241" s="2" t="s">
        <v>697</v>
      </c>
      <c r="G241" s="60">
        <v>428006544</v>
      </c>
      <c r="H241" s="22">
        <v>39272</v>
      </c>
      <c r="I241" s="3">
        <f t="shared" ca="1" si="6"/>
        <v>13</v>
      </c>
      <c r="J241" s="2">
        <f t="shared" si="7"/>
        <v>70130</v>
      </c>
    </row>
    <row r="242" spans="1:10" x14ac:dyDescent="0.3">
      <c r="A242" s="60">
        <v>192007644</v>
      </c>
      <c r="B242" s="2" t="s">
        <v>405</v>
      </c>
      <c r="C242" s="3">
        <v>57318</v>
      </c>
      <c r="D242" s="18">
        <v>0</v>
      </c>
      <c r="F242" s="2" t="s">
        <v>81</v>
      </c>
      <c r="G242" s="60">
        <v>428002703</v>
      </c>
      <c r="H242" s="22">
        <v>41051</v>
      </c>
      <c r="I242" s="3">
        <f t="shared" ca="1" si="6"/>
        <v>8</v>
      </c>
      <c r="J242" s="2">
        <f t="shared" si="7"/>
        <v>118240</v>
      </c>
    </row>
    <row r="243" spans="1:10" x14ac:dyDescent="0.3">
      <c r="A243" s="60">
        <v>517006295</v>
      </c>
      <c r="B243" s="2" t="s">
        <v>230</v>
      </c>
      <c r="C243" s="3">
        <v>75401</v>
      </c>
      <c r="D243" s="18">
        <v>3</v>
      </c>
      <c r="F243" s="2" t="s">
        <v>81</v>
      </c>
      <c r="G243" s="60">
        <v>429004495</v>
      </c>
      <c r="H243" s="22">
        <v>41200</v>
      </c>
      <c r="I243" s="3">
        <f t="shared" ca="1" si="6"/>
        <v>7</v>
      </c>
      <c r="J243" s="2">
        <f t="shared" si="7"/>
        <v>95620</v>
      </c>
    </row>
    <row r="244" spans="1:10" x14ac:dyDescent="0.3">
      <c r="A244" s="60">
        <v>410001850</v>
      </c>
      <c r="B244" s="2" t="s">
        <v>613</v>
      </c>
      <c r="C244" s="3">
        <v>88967</v>
      </c>
      <c r="D244" s="18">
        <v>4</v>
      </c>
      <c r="F244" s="2" t="s">
        <v>697</v>
      </c>
      <c r="G244" s="60">
        <v>429007741</v>
      </c>
      <c r="H244" s="22">
        <v>36053</v>
      </c>
      <c r="I244" s="3">
        <f t="shared" ca="1" si="6"/>
        <v>22</v>
      </c>
      <c r="J244" s="2">
        <f t="shared" si="7"/>
        <v>49683</v>
      </c>
    </row>
    <row r="245" spans="1:10" x14ac:dyDescent="0.3">
      <c r="A245" s="60">
        <v>282005355</v>
      </c>
      <c r="B245" s="2" t="s">
        <v>667</v>
      </c>
      <c r="C245" s="3">
        <v>94318</v>
      </c>
      <c r="D245" s="18">
        <v>6</v>
      </c>
      <c r="F245" s="2" t="s">
        <v>141</v>
      </c>
      <c r="G245" s="60">
        <v>429007471</v>
      </c>
      <c r="H245" s="22">
        <v>38755</v>
      </c>
      <c r="I245" s="3">
        <f t="shared" ca="1" si="6"/>
        <v>14</v>
      </c>
      <c r="J245" s="2">
        <f t="shared" si="7"/>
        <v>112538</v>
      </c>
    </row>
    <row r="246" spans="1:10" x14ac:dyDescent="0.3">
      <c r="A246" s="60">
        <v>763007682</v>
      </c>
      <c r="B246" s="2" t="s">
        <v>381</v>
      </c>
      <c r="C246" s="3">
        <v>43461</v>
      </c>
      <c r="D246" s="18">
        <v>4</v>
      </c>
      <c r="F246" s="2" t="s">
        <v>623</v>
      </c>
      <c r="G246" s="60">
        <v>429007210</v>
      </c>
      <c r="H246" s="22">
        <v>40581</v>
      </c>
      <c r="I246" s="3">
        <f t="shared" ca="1" si="6"/>
        <v>9</v>
      </c>
      <c r="J246" s="2">
        <f t="shared" si="7"/>
        <v>111472</v>
      </c>
    </row>
    <row r="247" spans="1:10" x14ac:dyDescent="0.3">
      <c r="A247" s="60">
        <v>789004683</v>
      </c>
      <c r="B247" s="2" t="s">
        <v>294</v>
      </c>
      <c r="C247" s="3">
        <v>59808</v>
      </c>
      <c r="D247" s="18">
        <v>5</v>
      </c>
      <c r="F247" s="2" t="s">
        <v>623</v>
      </c>
      <c r="G247" s="60">
        <v>430003074</v>
      </c>
      <c r="H247" s="22">
        <v>37775</v>
      </c>
      <c r="I247" s="3">
        <f t="shared" ca="1" si="6"/>
        <v>17</v>
      </c>
      <c r="J247" s="2">
        <f t="shared" si="7"/>
        <v>60764</v>
      </c>
    </row>
    <row r="248" spans="1:10" x14ac:dyDescent="0.3">
      <c r="A248" s="60">
        <v>970003354</v>
      </c>
      <c r="B248" s="2" t="s">
        <v>151</v>
      </c>
      <c r="C248" s="3">
        <v>85667</v>
      </c>
      <c r="D248" s="18">
        <v>4</v>
      </c>
      <c r="F248" s="2" t="s">
        <v>26</v>
      </c>
      <c r="G248" s="60">
        <v>432005963</v>
      </c>
      <c r="H248" s="22">
        <v>40779</v>
      </c>
      <c r="I248" s="3">
        <f t="shared" ca="1" si="6"/>
        <v>9</v>
      </c>
      <c r="J248" s="2">
        <f t="shared" si="7"/>
        <v>61076</v>
      </c>
    </row>
    <row r="249" spans="1:10" x14ac:dyDescent="0.3">
      <c r="A249" s="60">
        <v>444002738</v>
      </c>
      <c r="B249" s="2" t="s">
        <v>428</v>
      </c>
      <c r="C249" s="3">
        <v>52560</v>
      </c>
      <c r="D249" s="18">
        <v>5</v>
      </c>
      <c r="F249" s="2" t="s">
        <v>534</v>
      </c>
      <c r="G249" s="60">
        <v>434001839</v>
      </c>
      <c r="H249" s="63">
        <v>40421</v>
      </c>
      <c r="I249" s="3">
        <f t="shared" ca="1" si="6"/>
        <v>10</v>
      </c>
      <c r="J249" s="2">
        <f t="shared" si="7"/>
        <v>52388</v>
      </c>
    </row>
    <row r="250" spans="1:10" x14ac:dyDescent="0.3">
      <c r="A250" s="60">
        <v>459008115</v>
      </c>
      <c r="B250" s="2" t="s">
        <v>781</v>
      </c>
      <c r="C250" s="3">
        <v>96418</v>
      </c>
      <c r="D250" s="18">
        <v>3</v>
      </c>
      <c r="F250" s="2" t="s">
        <v>697</v>
      </c>
      <c r="G250" s="60">
        <v>434005332</v>
      </c>
      <c r="H250" s="22">
        <v>37099</v>
      </c>
      <c r="I250" s="3">
        <f t="shared" ca="1" si="6"/>
        <v>19</v>
      </c>
      <c r="J250" s="2">
        <f t="shared" si="7"/>
        <v>92000</v>
      </c>
    </row>
    <row r="251" spans="1:10" x14ac:dyDescent="0.3">
      <c r="A251" s="60">
        <v>419008479</v>
      </c>
      <c r="B251" s="2" t="s">
        <v>117</v>
      </c>
      <c r="C251" s="3">
        <v>121308</v>
      </c>
      <c r="D251" s="18">
        <v>2</v>
      </c>
      <c r="F251" s="2" t="s">
        <v>623</v>
      </c>
      <c r="G251" s="60">
        <v>436001777</v>
      </c>
      <c r="H251" s="22">
        <v>39815</v>
      </c>
      <c r="I251" s="3">
        <f t="shared" ca="1" si="6"/>
        <v>11</v>
      </c>
      <c r="J251" s="2">
        <f t="shared" si="7"/>
        <v>59380</v>
      </c>
    </row>
    <row r="252" spans="1:10" x14ac:dyDescent="0.3">
      <c r="A252" s="60">
        <v>258003162</v>
      </c>
      <c r="B252" s="2" t="s">
        <v>772</v>
      </c>
      <c r="C252" s="3">
        <v>62470</v>
      </c>
      <c r="D252" s="18">
        <v>3</v>
      </c>
      <c r="F252" s="2" t="s">
        <v>623</v>
      </c>
      <c r="G252" s="60">
        <v>436004606</v>
      </c>
      <c r="H252" s="22">
        <v>40350</v>
      </c>
      <c r="I252" s="3">
        <f t="shared" ca="1" si="6"/>
        <v>10</v>
      </c>
      <c r="J252" s="2">
        <f t="shared" si="7"/>
        <v>100072</v>
      </c>
    </row>
    <row r="253" spans="1:10" x14ac:dyDescent="0.3">
      <c r="A253" s="60">
        <v>846002437</v>
      </c>
      <c r="B253" s="2" t="s">
        <v>579</v>
      </c>
      <c r="C253" s="3">
        <v>84005</v>
      </c>
      <c r="D253" s="18">
        <v>5</v>
      </c>
      <c r="F253" s="2" t="s">
        <v>623</v>
      </c>
      <c r="G253" s="60">
        <v>437000743</v>
      </c>
      <c r="H253" s="22">
        <v>36312</v>
      </c>
      <c r="I253" s="3">
        <f t="shared" ca="1" si="6"/>
        <v>21</v>
      </c>
      <c r="J253" s="2">
        <f t="shared" si="7"/>
        <v>102721</v>
      </c>
    </row>
    <row r="254" spans="1:10" x14ac:dyDescent="0.3">
      <c r="A254" s="60">
        <v>917006575</v>
      </c>
      <c r="B254" s="2" t="s">
        <v>763</v>
      </c>
      <c r="C254" s="3">
        <v>117663</v>
      </c>
      <c r="D254" s="18">
        <v>0</v>
      </c>
      <c r="F254" s="2" t="s">
        <v>186</v>
      </c>
      <c r="G254" s="60">
        <v>438007602</v>
      </c>
      <c r="H254" s="22">
        <v>40054</v>
      </c>
      <c r="I254" s="3">
        <f t="shared" ca="1" si="6"/>
        <v>11</v>
      </c>
      <c r="J254" s="2">
        <f t="shared" si="7"/>
        <v>123331</v>
      </c>
    </row>
    <row r="255" spans="1:10" x14ac:dyDescent="0.3">
      <c r="A255" s="60">
        <v>456008519</v>
      </c>
      <c r="B255" s="2" t="s">
        <v>537</v>
      </c>
      <c r="C255" s="3">
        <v>81059</v>
      </c>
      <c r="D255" s="18">
        <v>0</v>
      </c>
      <c r="F255" s="2" t="s">
        <v>534</v>
      </c>
      <c r="G255" s="60">
        <v>441002775</v>
      </c>
      <c r="H255" s="22">
        <v>39728</v>
      </c>
      <c r="I255" s="3">
        <f t="shared" ca="1" si="6"/>
        <v>11</v>
      </c>
      <c r="J255" s="2">
        <f t="shared" si="7"/>
        <v>105708</v>
      </c>
    </row>
    <row r="256" spans="1:10" x14ac:dyDescent="0.3">
      <c r="A256" s="60">
        <v>656004448</v>
      </c>
      <c r="B256" s="2" t="s">
        <v>717</v>
      </c>
      <c r="C256" s="3">
        <v>80732</v>
      </c>
      <c r="D256" s="18">
        <v>2</v>
      </c>
      <c r="F256" s="2" t="s">
        <v>534</v>
      </c>
      <c r="G256" s="60">
        <v>441006999</v>
      </c>
      <c r="H256" s="22">
        <v>39262</v>
      </c>
      <c r="I256" s="3">
        <f t="shared" ca="1" si="6"/>
        <v>13</v>
      </c>
      <c r="J256" s="2">
        <f t="shared" si="7"/>
        <v>50979</v>
      </c>
    </row>
    <row r="257" spans="1:10" x14ac:dyDescent="0.3">
      <c r="A257" s="60">
        <v>980003379</v>
      </c>
      <c r="B257" s="2" t="s">
        <v>773</v>
      </c>
      <c r="C257" s="3">
        <v>88143</v>
      </c>
      <c r="D257" s="18">
        <v>5</v>
      </c>
      <c r="F257" s="2" t="s">
        <v>534</v>
      </c>
      <c r="G257" s="60">
        <v>441009754</v>
      </c>
      <c r="H257" s="22">
        <v>39335</v>
      </c>
      <c r="I257" s="3">
        <f t="shared" ca="1" si="6"/>
        <v>13</v>
      </c>
      <c r="J257" s="2">
        <f t="shared" si="7"/>
        <v>60907</v>
      </c>
    </row>
    <row r="258" spans="1:10" x14ac:dyDescent="0.3">
      <c r="A258" s="60">
        <v>571002187</v>
      </c>
      <c r="B258" s="2" t="s">
        <v>799</v>
      </c>
      <c r="C258" s="3">
        <v>88801</v>
      </c>
      <c r="D258" s="18">
        <v>3</v>
      </c>
      <c r="F258" s="2" t="s">
        <v>517</v>
      </c>
      <c r="G258" s="60">
        <v>442000133</v>
      </c>
      <c r="H258" s="22">
        <v>39761</v>
      </c>
      <c r="I258" s="3">
        <f t="shared" ref="I258:I321" ca="1" si="8">DATEDIF(H258,TODAY(),"Y")</f>
        <v>11</v>
      </c>
      <c r="J258" s="2">
        <f t="shared" si="7"/>
        <v>78409</v>
      </c>
    </row>
    <row r="259" spans="1:10" x14ac:dyDescent="0.3">
      <c r="A259" s="60">
        <v>450001599</v>
      </c>
      <c r="B259" s="2" t="s">
        <v>274</v>
      </c>
      <c r="C259" s="3">
        <v>54080</v>
      </c>
      <c r="D259" s="18">
        <v>0</v>
      </c>
      <c r="F259" s="2" t="s">
        <v>534</v>
      </c>
      <c r="G259" s="60">
        <v>443001998</v>
      </c>
      <c r="H259" s="22">
        <v>40208</v>
      </c>
      <c r="I259" s="3">
        <f t="shared" ca="1" si="8"/>
        <v>10</v>
      </c>
      <c r="J259" s="2">
        <f t="shared" ref="J259:J322" si="9">VLOOKUP(G259,A:C,3,)</f>
        <v>46368</v>
      </c>
    </row>
    <row r="260" spans="1:10" x14ac:dyDescent="0.3">
      <c r="A260" s="60">
        <v>966000270</v>
      </c>
      <c r="B260" s="2" t="s">
        <v>481</v>
      </c>
      <c r="C260" s="3">
        <v>54894</v>
      </c>
      <c r="D260" s="18">
        <v>5</v>
      </c>
      <c r="F260" s="2" t="s">
        <v>446</v>
      </c>
      <c r="G260" s="60">
        <v>443003613</v>
      </c>
      <c r="H260" s="22">
        <v>37236</v>
      </c>
      <c r="I260" s="3">
        <f t="shared" ca="1" si="8"/>
        <v>18</v>
      </c>
      <c r="J260" s="2">
        <f t="shared" si="9"/>
        <v>86059</v>
      </c>
    </row>
    <row r="261" spans="1:10" x14ac:dyDescent="0.3">
      <c r="A261" s="60">
        <v>950008074</v>
      </c>
      <c r="B261" s="2" t="s">
        <v>183</v>
      </c>
      <c r="C261" s="3">
        <v>115347</v>
      </c>
      <c r="D261" s="18">
        <v>2</v>
      </c>
      <c r="F261" s="2" t="s">
        <v>234</v>
      </c>
      <c r="G261" s="60">
        <v>444008352</v>
      </c>
      <c r="H261" s="22">
        <v>39092</v>
      </c>
      <c r="I261" s="3">
        <f t="shared" ca="1" si="8"/>
        <v>13</v>
      </c>
      <c r="J261" s="2">
        <f t="shared" si="9"/>
        <v>92402</v>
      </c>
    </row>
    <row r="262" spans="1:10" x14ac:dyDescent="0.3">
      <c r="A262" s="60">
        <v>157004272</v>
      </c>
      <c r="B262" s="2" t="s">
        <v>436</v>
      </c>
      <c r="C262" s="3">
        <v>46397</v>
      </c>
      <c r="D262" s="18">
        <v>5</v>
      </c>
      <c r="F262" s="2" t="s">
        <v>150</v>
      </c>
      <c r="G262" s="60">
        <v>444002738</v>
      </c>
      <c r="H262" s="22">
        <v>36182</v>
      </c>
      <c r="I262" s="3">
        <f t="shared" ca="1" si="8"/>
        <v>21</v>
      </c>
      <c r="J262" s="2">
        <f t="shared" si="9"/>
        <v>52560</v>
      </c>
    </row>
    <row r="263" spans="1:10" x14ac:dyDescent="0.3">
      <c r="A263" s="60">
        <v>816002845</v>
      </c>
      <c r="B263" s="2" t="s">
        <v>85</v>
      </c>
      <c r="C263" s="3">
        <v>80141</v>
      </c>
      <c r="D263" s="18">
        <v>0</v>
      </c>
      <c r="F263" s="2" t="s">
        <v>623</v>
      </c>
      <c r="G263" s="60">
        <v>445009708</v>
      </c>
      <c r="H263" s="22">
        <v>35806</v>
      </c>
      <c r="I263" s="3">
        <f t="shared" ca="1" si="8"/>
        <v>22</v>
      </c>
      <c r="J263" s="2">
        <f t="shared" si="9"/>
        <v>100248</v>
      </c>
    </row>
    <row r="264" spans="1:10" x14ac:dyDescent="0.3">
      <c r="A264" s="60">
        <v>579005418</v>
      </c>
      <c r="B264" s="2" t="s">
        <v>726</v>
      </c>
      <c r="C264" s="3">
        <v>71963</v>
      </c>
      <c r="D264" s="18">
        <v>5</v>
      </c>
      <c r="F264" s="2" t="s">
        <v>472</v>
      </c>
      <c r="G264" s="60">
        <v>445009320</v>
      </c>
      <c r="H264" s="22">
        <v>40246</v>
      </c>
      <c r="I264" s="3">
        <f t="shared" ca="1" si="8"/>
        <v>10</v>
      </c>
      <c r="J264" s="2">
        <f t="shared" si="9"/>
        <v>71913</v>
      </c>
    </row>
    <row r="265" spans="1:10" x14ac:dyDescent="0.3">
      <c r="A265" s="60">
        <v>581007323</v>
      </c>
      <c r="B265" s="2" t="s">
        <v>205</v>
      </c>
      <c r="C265" s="3">
        <v>125339</v>
      </c>
      <c r="D265" s="18">
        <v>5</v>
      </c>
      <c r="F265" s="2" t="s">
        <v>234</v>
      </c>
      <c r="G265" s="60">
        <v>449003469</v>
      </c>
      <c r="H265" s="22">
        <v>39278</v>
      </c>
      <c r="I265" s="3">
        <f t="shared" ca="1" si="8"/>
        <v>13</v>
      </c>
      <c r="J265" s="2">
        <f t="shared" si="9"/>
        <v>104511</v>
      </c>
    </row>
    <row r="266" spans="1:10" x14ac:dyDescent="0.3">
      <c r="A266" s="60">
        <v>948005604</v>
      </c>
      <c r="B266" s="2" t="s">
        <v>515</v>
      </c>
      <c r="C266" s="3">
        <v>86093</v>
      </c>
      <c r="D266" s="18">
        <v>5</v>
      </c>
      <c r="F266" s="2" t="s">
        <v>798</v>
      </c>
      <c r="G266" s="60">
        <v>450001599</v>
      </c>
      <c r="H266" s="22">
        <v>36557</v>
      </c>
      <c r="I266" s="3">
        <f t="shared" ca="1" si="8"/>
        <v>20</v>
      </c>
      <c r="J266" s="2">
        <f t="shared" si="9"/>
        <v>54080</v>
      </c>
    </row>
    <row r="267" spans="1:10" x14ac:dyDescent="0.3">
      <c r="A267" s="60">
        <v>240008346</v>
      </c>
      <c r="B267" s="2" t="s">
        <v>499</v>
      </c>
      <c r="C267" s="3">
        <v>51784</v>
      </c>
      <c r="D267" s="18">
        <v>2</v>
      </c>
      <c r="F267" s="2" t="s">
        <v>234</v>
      </c>
      <c r="G267" s="60">
        <v>451002456</v>
      </c>
      <c r="H267" s="22">
        <v>40936</v>
      </c>
      <c r="I267" s="3">
        <f t="shared" ca="1" si="8"/>
        <v>8</v>
      </c>
      <c r="J267" s="2">
        <f t="shared" si="9"/>
        <v>96721</v>
      </c>
    </row>
    <row r="268" spans="1:10" x14ac:dyDescent="0.3">
      <c r="A268" s="60">
        <v>654003574</v>
      </c>
      <c r="B268" s="2" t="s">
        <v>533</v>
      </c>
      <c r="C268" s="3">
        <v>119928</v>
      </c>
      <c r="D268" s="18">
        <v>0</v>
      </c>
      <c r="F268" s="2" t="s">
        <v>81</v>
      </c>
      <c r="G268" s="60">
        <v>455006466</v>
      </c>
      <c r="H268" s="22">
        <v>40310</v>
      </c>
      <c r="I268" s="3">
        <f t="shared" ca="1" si="8"/>
        <v>10</v>
      </c>
      <c r="J268" s="2">
        <f t="shared" si="9"/>
        <v>99457</v>
      </c>
    </row>
    <row r="269" spans="1:10" x14ac:dyDescent="0.3">
      <c r="A269" s="60">
        <v>844008279</v>
      </c>
      <c r="B269" s="2" t="s">
        <v>655</v>
      </c>
      <c r="C269" s="3">
        <v>123468</v>
      </c>
      <c r="D269" s="18">
        <v>6</v>
      </c>
      <c r="F269" s="2" t="s">
        <v>697</v>
      </c>
      <c r="G269" s="60">
        <v>455003707</v>
      </c>
      <c r="H269" s="22">
        <v>39267</v>
      </c>
      <c r="I269" s="3">
        <f t="shared" ca="1" si="8"/>
        <v>13</v>
      </c>
      <c r="J269" s="2">
        <f t="shared" si="9"/>
        <v>125113</v>
      </c>
    </row>
    <row r="270" spans="1:10" x14ac:dyDescent="0.3">
      <c r="A270" s="60">
        <v>326009737</v>
      </c>
      <c r="B270" s="2" t="s">
        <v>196</v>
      </c>
      <c r="C270" s="3">
        <v>97105</v>
      </c>
      <c r="D270" s="18">
        <v>3</v>
      </c>
      <c r="F270" s="2" t="s">
        <v>697</v>
      </c>
      <c r="G270" s="60">
        <v>456008519</v>
      </c>
      <c r="H270" s="22">
        <v>40800</v>
      </c>
      <c r="I270" s="3">
        <f t="shared" ca="1" si="8"/>
        <v>9</v>
      </c>
      <c r="J270" s="2">
        <f t="shared" si="9"/>
        <v>81059</v>
      </c>
    </row>
    <row r="271" spans="1:10" x14ac:dyDescent="0.3">
      <c r="A271" s="60">
        <v>746005110</v>
      </c>
      <c r="B271" s="2" t="s">
        <v>766</v>
      </c>
      <c r="C271" s="3">
        <v>100478</v>
      </c>
      <c r="D271" s="18">
        <v>0</v>
      </c>
      <c r="F271" s="2" t="s">
        <v>234</v>
      </c>
      <c r="G271" s="60">
        <v>457001973</v>
      </c>
      <c r="H271" s="22">
        <v>39264</v>
      </c>
      <c r="I271" s="3">
        <f t="shared" ca="1" si="8"/>
        <v>13</v>
      </c>
      <c r="J271" s="2">
        <f t="shared" si="9"/>
        <v>87125</v>
      </c>
    </row>
    <row r="272" spans="1:10" x14ac:dyDescent="0.3">
      <c r="A272" s="60">
        <v>848006065</v>
      </c>
      <c r="B272" s="2" t="s">
        <v>418</v>
      </c>
      <c r="C272" s="3">
        <v>99340</v>
      </c>
      <c r="D272" s="18">
        <v>1</v>
      </c>
      <c r="F272" s="2" t="s">
        <v>394</v>
      </c>
      <c r="G272" s="60">
        <v>459008115</v>
      </c>
      <c r="H272" s="22">
        <v>40361</v>
      </c>
      <c r="I272" s="3">
        <f t="shared" ca="1" si="8"/>
        <v>10</v>
      </c>
      <c r="J272" s="2">
        <f t="shared" si="9"/>
        <v>96418</v>
      </c>
    </row>
    <row r="273" spans="1:10" x14ac:dyDescent="0.3">
      <c r="A273" s="60">
        <v>154005819</v>
      </c>
      <c r="B273" s="2" t="s">
        <v>135</v>
      </c>
      <c r="C273" s="3">
        <v>122165</v>
      </c>
      <c r="D273" s="18">
        <v>3</v>
      </c>
      <c r="F273" s="2" t="s">
        <v>623</v>
      </c>
      <c r="G273" s="60">
        <v>459000100</v>
      </c>
      <c r="H273" s="22">
        <v>35861</v>
      </c>
      <c r="I273" s="3">
        <f t="shared" ca="1" si="8"/>
        <v>22</v>
      </c>
      <c r="J273" s="2">
        <f t="shared" si="9"/>
        <v>72880</v>
      </c>
    </row>
    <row r="274" spans="1:10" x14ac:dyDescent="0.3">
      <c r="A274" s="60">
        <v>920009263</v>
      </c>
      <c r="B274" s="2" t="s">
        <v>321</v>
      </c>
      <c r="C274" s="3">
        <v>126555</v>
      </c>
      <c r="D274" s="18">
        <v>1</v>
      </c>
      <c r="F274" s="2" t="s">
        <v>81</v>
      </c>
      <c r="G274" s="60">
        <v>459003811</v>
      </c>
      <c r="H274" s="22">
        <v>35940</v>
      </c>
      <c r="I274" s="3">
        <f t="shared" ca="1" si="8"/>
        <v>22</v>
      </c>
      <c r="J274" s="2">
        <f t="shared" si="9"/>
        <v>115133</v>
      </c>
    </row>
    <row r="275" spans="1:10" x14ac:dyDescent="0.3">
      <c r="A275" s="60">
        <v>457001973</v>
      </c>
      <c r="B275" s="2" t="s">
        <v>476</v>
      </c>
      <c r="C275" s="3">
        <v>87125</v>
      </c>
      <c r="D275" s="18">
        <v>5</v>
      </c>
      <c r="F275" s="2" t="s">
        <v>623</v>
      </c>
      <c r="G275" s="60">
        <v>460004597</v>
      </c>
      <c r="H275" s="22">
        <v>40078</v>
      </c>
      <c r="I275" s="3">
        <f t="shared" ca="1" si="8"/>
        <v>10</v>
      </c>
      <c r="J275" s="2">
        <f t="shared" si="9"/>
        <v>103256</v>
      </c>
    </row>
    <row r="276" spans="1:10" x14ac:dyDescent="0.3">
      <c r="A276" s="60">
        <v>237005168</v>
      </c>
      <c r="B276" s="2" t="s">
        <v>731</v>
      </c>
      <c r="C276" s="3">
        <v>115916</v>
      </c>
      <c r="D276" s="18">
        <v>1</v>
      </c>
      <c r="F276" s="2" t="s">
        <v>81</v>
      </c>
      <c r="G276" s="60">
        <v>463006396</v>
      </c>
      <c r="H276" s="22">
        <v>39765</v>
      </c>
      <c r="I276" s="3">
        <f t="shared" ca="1" si="8"/>
        <v>11</v>
      </c>
      <c r="J276" s="2">
        <f t="shared" si="9"/>
        <v>45315</v>
      </c>
    </row>
    <row r="277" spans="1:10" x14ac:dyDescent="0.3">
      <c r="A277" s="60">
        <v>550008491</v>
      </c>
      <c r="B277" s="2" t="s">
        <v>385</v>
      </c>
      <c r="C277" s="3">
        <v>111002</v>
      </c>
      <c r="D277" s="18">
        <v>4</v>
      </c>
      <c r="F277" s="2" t="s">
        <v>386</v>
      </c>
      <c r="G277" s="60">
        <v>464009886</v>
      </c>
      <c r="H277" s="22">
        <v>37936</v>
      </c>
      <c r="I277" s="3">
        <f t="shared" ca="1" si="8"/>
        <v>16</v>
      </c>
      <c r="J277" s="2">
        <f t="shared" si="9"/>
        <v>115240</v>
      </c>
    </row>
    <row r="278" spans="1:10" x14ac:dyDescent="0.3">
      <c r="A278" s="60">
        <v>277009082</v>
      </c>
      <c r="B278" s="2" t="s">
        <v>142</v>
      </c>
      <c r="C278" s="3">
        <v>110756</v>
      </c>
      <c r="D278" s="18">
        <v>0</v>
      </c>
      <c r="F278" s="2" t="s">
        <v>394</v>
      </c>
      <c r="G278" s="60">
        <v>465009876</v>
      </c>
      <c r="H278" s="22">
        <v>39098</v>
      </c>
      <c r="I278" s="3">
        <f t="shared" ca="1" si="8"/>
        <v>13</v>
      </c>
      <c r="J278" s="2">
        <f t="shared" si="9"/>
        <v>81413</v>
      </c>
    </row>
    <row r="279" spans="1:10" x14ac:dyDescent="0.3">
      <c r="A279" s="60">
        <v>429007471</v>
      </c>
      <c r="B279" s="2" t="s">
        <v>112</v>
      </c>
      <c r="C279" s="3">
        <v>112538</v>
      </c>
      <c r="D279" s="18">
        <v>0</v>
      </c>
      <c r="F279" s="2" t="s">
        <v>623</v>
      </c>
      <c r="G279" s="60">
        <v>466003510</v>
      </c>
      <c r="H279" s="22">
        <v>40990</v>
      </c>
      <c r="I279" s="3">
        <f t="shared" ca="1" si="8"/>
        <v>8</v>
      </c>
      <c r="J279" s="2">
        <f t="shared" si="9"/>
        <v>43558</v>
      </c>
    </row>
    <row r="280" spans="1:10" x14ac:dyDescent="0.3">
      <c r="A280" s="60">
        <v>987003705</v>
      </c>
      <c r="B280" s="2" t="s">
        <v>193</v>
      </c>
      <c r="C280" s="3">
        <v>70796</v>
      </c>
      <c r="D280" s="18">
        <v>0</v>
      </c>
      <c r="F280" s="2" t="s">
        <v>234</v>
      </c>
      <c r="G280" s="60">
        <v>466008684</v>
      </c>
      <c r="H280" s="22">
        <v>36350</v>
      </c>
      <c r="I280" s="3">
        <f t="shared" ca="1" si="8"/>
        <v>21</v>
      </c>
      <c r="J280" s="2">
        <f t="shared" si="9"/>
        <v>58262</v>
      </c>
    </row>
    <row r="281" spans="1:10" x14ac:dyDescent="0.3">
      <c r="A281" s="60">
        <v>702003432</v>
      </c>
      <c r="B281" s="2" t="s">
        <v>99</v>
      </c>
      <c r="C281" s="3">
        <v>50029</v>
      </c>
      <c r="D281" s="18">
        <v>6</v>
      </c>
      <c r="F281" s="2" t="s">
        <v>697</v>
      </c>
      <c r="G281" s="60">
        <v>467009440</v>
      </c>
      <c r="H281" s="22">
        <v>40250</v>
      </c>
      <c r="I281" s="3">
        <f t="shared" ca="1" si="8"/>
        <v>10</v>
      </c>
      <c r="J281" s="2">
        <f t="shared" si="9"/>
        <v>47567</v>
      </c>
    </row>
    <row r="282" spans="1:10" x14ac:dyDescent="0.3">
      <c r="A282" s="60">
        <v>557004740</v>
      </c>
      <c r="B282" s="2" t="s">
        <v>574</v>
      </c>
      <c r="C282" s="3">
        <v>79729</v>
      </c>
      <c r="D282" s="18">
        <v>3</v>
      </c>
      <c r="F282" s="2" t="s">
        <v>234</v>
      </c>
      <c r="G282" s="60">
        <v>468009041</v>
      </c>
      <c r="H282" s="22">
        <v>38876</v>
      </c>
      <c r="I282" s="3">
        <f t="shared" ca="1" si="8"/>
        <v>14</v>
      </c>
      <c r="J282" s="2">
        <f t="shared" si="9"/>
        <v>64887</v>
      </c>
    </row>
    <row r="283" spans="1:10" x14ac:dyDescent="0.3">
      <c r="A283" s="60">
        <v>721005086</v>
      </c>
      <c r="B283" s="2" t="s">
        <v>644</v>
      </c>
      <c r="C283" s="3">
        <v>124966</v>
      </c>
      <c r="D283" s="18">
        <v>6</v>
      </c>
      <c r="F283" s="2" t="s">
        <v>697</v>
      </c>
      <c r="G283" s="60">
        <v>470007257</v>
      </c>
      <c r="H283" s="22">
        <v>39171</v>
      </c>
      <c r="I283" s="3">
        <f t="shared" ca="1" si="8"/>
        <v>13</v>
      </c>
      <c r="J283" s="2">
        <f t="shared" si="9"/>
        <v>106727</v>
      </c>
    </row>
    <row r="284" spans="1:10" x14ac:dyDescent="0.3">
      <c r="A284" s="60">
        <v>429007210</v>
      </c>
      <c r="B284" s="2" t="s">
        <v>679</v>
      </c>
      <c r="C284" s="3">
        <v>111472</v>
      </c>
      <c r="D284" s="18">
        <v>2</v>
      </c>
      <c r="F284" s="2" t="s">
        <v>234</v>
      </c>
      <c r="G284" s="60">
        <v>471005026</v>
      </c>
      <c r="H284" s="22">
        <v>40492</v>
      </c>
      <c r="I284" s="3">
        <f t="shared" ca="1" si="8"/>
        <v>9</v>
      </c>
      <c r="J284" s="2">
        <f t="shared" si="9"/>
        <v>47350</v>
      </c>
    </row>
    <row r="285" spans="1:10" x14ac:dyDescent="0.3">
      <c r="A285" s="60">
        <v>713004721</v>
      </c>
      <c r="B285" s="2" t="s">
        <v>286</v>
      </c>
      <c r="C285" s="3">
        <v>57101</v>
      </c>
      <c r="D285" s="18">
        <v>6</v>
      </c>
      <c r="F285" s="2" t="s">
        <v>623</v>
      </c>
      <c r="G285" s="60">
        <v>472001626</v>
      </c>
      <c r="H285" s="22">
        <v>36423</v>
      </c>
      <c r="I285" s="3">
        <f t="shared" ca="1" si="8"/>
        <v>20</v>
      </c>
      <c r="J285" s="2">
        <f t="shared" si="9"/>
        <v>81635</v>
      </c>
    </row>
    <row r="286" spans="1:10" x14ac:dyDescent="0.3">
      <c r="A286" s="60">
        <v>929009064</v>
      </c>
      <c r="B286" s="2" t="s">
        <v>367</v>
      </c>
      <c r="C286" s="3">
        <v>82468</v>
      </c>
      <c r="D286" s="18">
        <v>3</v>
      </c>
      <c r="F286" s="2" t="s">
        <v>186</v>
      </c>
      <c r="G286" s="60">
        <v>477008896</v>
      </c>
      <c r="H286" s="22">
        <v>38892</v>
      </c>
      <c r="I286" s="3">
        <f t="shared" ca="1" si="8"/>
        <v>14</v>
      </c>
      <c r="J286" s="2">
        <f t="shared" si="9"/>
        <v>49871</v>
      </c>
    </row>
    <row r="287" spans="1:10" x14ac:dyDescent="0.3">
      <c r="A287" s="60">
        <v>356005233</v>
      </c>
      <c r="B287" s="2" t="s">
        <v>785</v>
      </c>
      <c r="C287" s="3">
        <v>118550</v>
      </c>
      <c r="D287" s="18">
        <v>4</v>
      </c>
      <c r="F287" s="2" t="s">
        <v>472</v>
      </c>
      <c r="G287" s="60">
        <v>477008716</v>
      </c>
      <c r="H287" s="22">
        <v>39731</v>
      </c>
      <c r="I287" s="3">
        <f t="shared" ca="1" si="8"/>
        <v>11</v>
      </c>
      <c r="J287" s="2">
        <f t="shared" si="9"/>
        <v>122589</v>
      </c>
    </row>
    <row r="288" spans="1:10" x14ac:dyDescent="0.3">
      <c r="A288" s="60">
        <v>503003558</v>
      </c>
      <c r="B288" s="2" t="s">
        <v>532</v>
      </c>
      <c r="C288" s="3">
        <v>66573</v>
      </c>
      <c r="D288" s="18">
        <v>6</v>
      </c>
      <c r="F288" s="2" t="s">
        <v>472</v>
      </c>
      <c r="G288" s="60">
        <v>477005071</v>
      </c>
      <c r="H288" s="22">
        <v>37711</v>
      </c>
      <c r="I288" s="3">
        <f t="shared" ca="1" si="8"/>
        <v>17</v>
      </c>
      <c r="J288" s="2">
        <f t="shared" si="9"/>
        <v>70301</v>
      </c>
    </row>
    <row r="289" spans="1:10" x14ac:dyDescent="0.3">
      <c r="A289" s="60">
        <v>426001974</v>
      </c>
      <c r="B289" s="2" t="s">
        <v>747</v>
      </c>
      <c r="C289" s="3">
        <v>61718</v>
      </c>
      <c r="D289" s="18">
        <v>2</v>
      </c>
      <c r="F289" s="2" t="s">
        <v>160</v>
      </c>
      <c r="G289" s="60">
        <v>478001789</v>
      </c>
      <c r="H289" s="22">
        <v>40263</v>
      </c>
      <c r="I289" s="3">
        <f t="shared" ca="1" si="8"/>
        <v>10</v>
      </c>
      <c r="J289" s="2">
        <f t="shared" si="9"/>
        <v>105911</v>
      </c>
    </row>
    <row r="290" spans="1:10" x14ac:dyDescent="0.3">
      <c r="A290" s="60">
        <v>548005910</v>
      </c>
      <c r="B290" s="2" t="s">
        <v>680</v>
      </c>
      <c r="C290" s="3">
        <v>107695</v>
      </c>
      <c r="D290" s="18">
        <v>3</v>
      </c>
      <c r="F290" s="2" t="s">
        <v>534</v>
      </c>
      <c r="G290" s="60">
        <v>480000956</v>
      </c>
      <c r="H290" s="22">
        <v>40963</v>
      </c>
      <c r="I290" s="3">
        <f t="shared" ca="1" si="8"/>
        <v>8</v>
      </c>
      <c r="J290" s="2">
        <f t="shared" si="9"/>
        <v>45464</v>
      </c>
    </row>
    <row r="291" spans="1:10" x14ac:dyDescent="0.3">
      <c r="A291" s="60">
        <v>786007328</v>
      </c>
      <c r="B291" s="2" t="s">
        <v>158</v>
      </c>
      <c r="C291" s="3">
        <v>62673</v>
      </c>
      <c r="D291" s="18">
        <v>5</v>
      </c>
      <c r="F291" s="2" t="s">
        <v>81</v>
      </c>
      <c r="G291" s="60">
        <v>480002541</v>
      </c>
      <c r="H291" s="22">
        <v>40983</v>
      </c>
      <c r="I291" s="3">
        <f t="shared" ca="1" si="8"/>
        <v>8</v>
      </c>
      <c r="J291" s="2">
        <f t="shared" si="9"/>
        <v>124141</v>
      </c>
    </row>
    <row r="292" spans="1:10" x14ac:dyDescent="0.3">
      <c r="A292" s="60">
        <v>525001913</v>
      </c>
      <c r="B292" s="2" t="s">
        <v>538</v>
      </c>
      <c r="C292" s="3">
        <v>60275</v>
      </c>
      <c r="D292" s="18">
        <v>4</v>
      </c>
      <c r="F292" s="2" t="s">
        <v>234</v>
      </c>
      <c r="G292" s="60">
        <v>483002035</v>
      </c>
      <c r="H292" s="22">
        <v>37229</v>
      </c>
      <c r="I292" s="3">
        <f t="shared" ca="1" si="8"/>
        <v>18</v>
      </c>
      <c r="J292" s="2">
        <f t="shared" si="9"/>
        <v>74514</v>
      </c>
    </row>
    <row r="293" spans="1:10" x14ac:dyDescent="0.3">
      <c r="A293" s="60">
        <v>888007096</v>
      </c>
      <c r="B293" s="2" t="s">
        <v>383</v>
      </c>
      <c r="C293" s="3">
        <v>60408</v>
      </c>
      <c r="D293" s="18">
        <v>6</v>
      </c>
      <c r="F293" s="2" t="s">
        <v>186</v>
      </c>
      <c r="G293" s="60">
        <v>483003751</v>
      </c>
      <c r="H293" s="22">
        <v>40184</v>
      </c>
      <c r="I293" s="3">
        <f t="shared" ca="1" si="8"/>
        <v>10</v>
      </c>
      <c r="J293" s="2">
        <f t="shared" si="9"/>
        <v>117958</v>
      </c>
    </row>
    <row r="294" spans="1:10" x14ac:dyDescent="0.3">
      <c r="A294" s="60">
        <v>501008936</v>
      </c>
      <c r="B294" s="2" t="s">
        <v>374</v>
      </c>
      <c r="C294" s="3">
        <v>103603</v>
      </c>
      <c r="D294" s="18">
        <v>0</v>
      </c>
      <c r="F294" s="2" t="s">
        <v>534</v>
      </c>
      <c r="G294" s="60">
        <v>487004289</v>
      </c>
      <c r="H294" s="22">
        <v>35958</v>
      </c>
      <c r="I294" s="3">
        <f t="shared" ca="1" si="8"/>
        <v>22</v>
      </c>
      <c r="J294" s="2">
        <f t="shared" si="9"/>
        <v>68213</v>
      </c>
    </row>
    <row r="295" spans="1:10" x14ac:dyDescent="0.3">
      <c r="A295" s="60">
        <v>595000961</v>
      </c>
      <c r="B295" s="2" t="s">
        <v>788</v>
      </c>
      <c r="C295" s="3">
        <v>95555</v>
      </c>
      <c r="D295" s="18">
        <v>1</v>
      </c>
      <c r="F295" s="2" t="s">
        <v>81</v>
      </c>
      <c r="G295" s="60">
        <v>489002789</v>
      </c>
      <c r="H295" s="22">
        <v>35902</v>
      </c>
      <c r="I295" s="3">
        <f t="shared" ca="1" si="8"/>
        <v>22</v>
      </c>
      <c r="J295" s="2">
        <f t="shared" si="9"/>
        <v>109822</v>
      </c>
    </row>
    <row r="296" spans="1:10" x14ac:dyDescent="0.3">
      <c r="A296" s="60">
        <v>902000591</v>
      </c>
      <c r="B296" s="2" t="s">
        <v>654</v>
      </c>
      <c r="C296" s="3">
        <v>79440</v>
      </c>
      <c r="D296" s="18">
        <v>0</v>
      </c>
      <c r="F296" s="2" t="s">
        <v>517</v>
      </c>
      <c r="G296" s="60">
        <v>491001055</v>
      </c>
      <c r="H296" s="22">
        <v>40551</v>
      </c>
      <c r="I296" s="3">
        <f t="shared" ca="1" si="8"/>
        <v>9</v>
      </c>
      <c r="J296" s="2">
        <f t="shared" si="9"/>
        <v>88343</v>
      </c>
    </row>
    <row r="297" spans="1:10" x14ac:dyDescent="0.3">
      <c r="A297" s="60">
        <v>789002601</v>
      </c>
      <c r="B297" s="2" t="s">
        <v>708</v>
      </c>
      <c r="C297" s="3">
        <v>70171</v>
      </c>
      <c r="D297" s="18">
        <v>1</v>
      </c>
      <c r="F297" s="2" t="s">
        <v>234</v>
      </c>
      <c r="G297" s="60">
        <v>492001568</v>
      </c>
      <c r="H297" s="22">
        <v>39166</v>
      </c>
      <c r="I297" s="3">
        <f t="shared" ca="1" si="8"/>
        <v>13</v>
      </c>
      <c r="J297" s="2">
        <f t="shared" si="9"/>
        <v>49138</v>
      </c>
    </row>
    <row r="298" spans="1:10" x14ac:dyDescent="0.3">
      <c r="A298" s="60">
        <v>318008428</v>
      </c>
      <c r="B298" s="2" t="s">
        <v>544</v>
      </c>
      <c r="C298" s="3">
        <v>102208</v>
      </c>
      <c r="D298" s="18">
        <v>3</v>
      </c>
      <c r="F298" s="2" t="s">
        <v>141</v>
      </c>
      <c r="G298" s="60">
        <v>493000353</v>
      </c>
      <c r="H298" s="22">
        <v>37883</v>
      </c>
      <c r="I298" s="3">
        <f t="shared" ca="1" si="8"/>
        <v>16</v>
      </c>
      <c r="J298" s="2">
        <f t="shared" si="9"/>
        <v>103259</v>
      </c>
    </row>
    <row r="299" spans="1:10" x14ac:dyDescent="0.3">
      <c r="A299" s="60">
        <v>850006222</v>
      </c>
      <c r="B299" s="2" t="s">
        <v>253</v>
      </c>
      <c r="C299" s="3">
        <v>72894</v>
      </c>
      <c r="D299" s="18">
        <v>4</v>
      </c>
      <c r="F299" s="2" t="s">
        <v>623</v>
      </c>
      <c r="G299" s="60">
        <v>495002073</v>
      </c>
      <c r="H299" s="22">
        <v>39398</v>
      </c>
      <c r="I299" s="3">
        <f t="shared" ca="1" si="8"/>
        <v>12</v>
      </c>
      <c r="J299" s="2">
        <f t="shared" si="9"/>
        <v>109943</v>
      </c>
    </row>
    <row r="300" spans="1:10" x14ac:dyDescent="0.3">
      <c r="A300" s="60">
        <v>829007320</v>
      </c>
      <c r="B300" s="2" t="s">
        <v>391</v>
      </c>
      <c r="C300" s="3">
        <v>116158</v>
      </c>
      <c r="D300" s="18">
        <v>0</v>
      </c>
      <c r="F300" s="2" t="s">
        <v>534</v>
      </c>
      <c r="G300" s="60">
        <v>495005401</v>
      </c>
      <c r="H300" s="22">
        <v>36084</v>
      </c>
      <c r="I300" s="3">
        <f t="shared" ca="1" si="8"/>
        <v>21</v>
      </c>
      <c r="J300" s="2">
        <f t="shared" si="9"/>
        <v>80700</v>
      </c>
    </row>
    <row r="301" spans="1:10" x14ac:dyDescent="0.3">
      <c r="A301" s="60">
        <v>464009886</v>
      </c>
      <c r="B301" s="2" t="s">
        <v>601</v>
      </c>
      <c r="C301" s="3">
        <v>115240</v>
      </c>
      <c r="D301" s="18">
        <v>5</v>
      </c>
      <c r="F301" s="2" t="s">
        <v>394</v>
      </c>
      <c r="G301" s="60">
        <v>496007469</v>
      </c>
      <c r="H301" s="22">
        <v>35856</v>
      </c>
      <c r="I301" s="3">
        <f t="shared" ca="1" si="8"/>
        <v>22</v>
      </c>
      <c r="J301" s="2">
        <f t="shared" si="9"/>
        <v>69800</v>
      </c>
    </row>
    <row r="302" spans="1:10" x14ac:dyDescent="0.3">
      <c r="A302" s="60">
        <v>165000161</v>
      </c>
      <c r="B302" s="2" t="s">
        <v>279</v>
      </c>
      <c r="C302" s="3">
        <v>111762</v>
      </c>
      <c r="D302" s="18">
        <v>0</v>
      </c>
      <c r="F302" s="2" t="s">
        <v>394</v>
      </c>
      <c r="G302" s="60">
        <v>496003845</v>
      </c>
      <c r="H302" s="22">
        <v>40333</v>
      </c>
      <c r="I302" s="3">
        <f t="shared" ca="1" si="8"/>
        <v>10</v>
      </c>
      <c r="J302" s="2">
        <f t="shared" si="9"/>
        <v>66016</v>
      </c>
    </row>
    <row r="303" spans="1:10" x14ac:dyDescent="0.3">
      <c r="A303" s="60">
        <v>562006290</v>
      </c>
      <c r="B303" s="2" t="s">
        <v>493</v>
      </c>
      <c r="C303" s="3">
        <v>89796</v>
      </c>
      <c r="D303" s="18">
        <v>4</v>
      </c>
      <c r="F303" s="2" t="s">
        <v>234</v>
      </c>
      <c r="G303" s="60">
        <v>496000423</v>
      </c>
      <c r="H303" s="22">
        <v>38807</v>
      </c>
      <c r="I303" s="3">
        <f t="shared" ca="1" si="8"/>
        <v>14</v>
      </c>
      <c r="J303" s="2">
        <f t="shared" si="9"/>
        <v>99925</v>
      </c>
    </row>
    <row r="304" spans="1:10" x14ac:dyDescent="0.3">
      <c r="A304" s="60">
        <v>389009646</v>
      </c>
      <c r="B304" s="2" t="s">
        <v>114</v>
      </c>
      <c r="C304" s="3">
        <v>54040</v>
      </c>
      <c r="D304" s="18">
        <v>5</v>
      </c>
      <c r="F304" s="2" t="s">
        <v>534</v>
      </c>
      <c r="G304" s="60">
        <v>496009966</v>
      </c>
      <c r="H304" s="22">
        <v>36088</v>
      </c>
      <c r="I304" s="3">
        <f t="shared" ca="1" si="8"/>
        <v>21</v>
      </c>
      <c r="J304" s="2">
        <f t="shared" si="9"/>
        <v>43474</v>
      </c>
    </row>
    <row r="305" spans="1:10" x14ac:dyDescent="0.3">
      <c r="A305" s="60">
        <v>788004504</v>
      </c>
      <c r="B305" s="2" t="s">
        <v>718</v>
      </c>
      <c r="C305" s="3">
        <v>109199</v>
      </c>
      <c r="D305" s="18">
        <v>1</v>
      </c>
      <c r="F305" s="2" t="s">
        <v>234</v>
      </c>
      <c r="G305" s="60">
        <v>498006769</v>
      </c>
      <c r="H305" s="22">
        <v>39472</v>
      </c>
      <c r="I305" s="3">
        <f t="shared" ca="1" si="8"/>
        <v>12</v>
      </c>
      <c r="J305" s="2">
        <f t="shared" si="9"/>
        <v>84899</v>
      </c>
    </row>
    <row r="306" spans="1:10" x14ac:dyDescent="0.3">
      <c r="A306" s="60">
        <v>758000659</v>
      </c>
      <c r="B306" s="2" t="s">
        <v>545</v>
      </c>
      <c r="C306" s="3">
        <v>53353</v>
      </c>
      <c r="D306" s="18">
        <v>4</v>
      </c>
      <c r="F306" s="2" t="s">
        <v>472</v>
      </c>
      <c r="G306" s="60">
        <v>499005056</v>
      </c>
      <c r="H306" s="22">
        <v>36695</v>
      </c>
      <c r="I306" s="3">
        <f t="shared" ca="1" si="8"/>
        <v>20</v>
      </c>
      <c r="J306" s="2">
        <f t="shared" si="9"/>
        <v>52926</v>
      </c>
    </row>
    <row r="307" spans="1:10" x14ac:dyDescent="0.3">
      <c r="A307" s="60">
        <v>412002910</v>
      </c>
      <c r="B307" s="2" t="s">
        <v>156</v>
      </c>
      <c r="C307" s="3">
        <v>104893</v>
      </c>
      <c r="D307" s="18">
        <v>2</v>
      </c>
      <c r="F307" s="2" t="s">
        <v>234</v>
      </c>
      <c r="G307" s="60">
        <v>501008936</v>
      </c>
      <c r="H307" s="22">
        <v>37620</v>
      </c>
      <c r="I307" s="3">
        <f t="shared" ca="1" si="8"/>
        <v>17</v>
      </c>
      <c r="J307" s="2">
        <f t="shared" si="9"/>
        <v>103603</v>
      </c>
    </row>
    <row r="308" spans="1:10" x14ac:dyDescent="0.3">
      <c r="A308" s="60">
        <v>427007916</v>
      </c>
      <c r="B308" s="2" t="s">
        <v>508</v>
      </c>
      <c r="C308" s="3">
        <v>64749</v>
      </c>
      <c r="D308" s="18">
        <v>1</v>
      </c>
      <c r="F308" s="2" t="s">
        <v>623</v>
      </c>
      <c r="G308" s="60">
        <v>501003738</v>
      </c>
      <c r="H308" s="22">
        <v>41219</v>
      </c>
      <c r="I308" s="3">
        <f t="shared" ca="1" si="8"/>
        <v>7</v>
      </c>
      <c r="J308" s="2">
        <f t="shared" si="9"/>
        <v>73507</v>
      </c>
    </row>
    <row r="309" spans="1:10" x14ac:dyDescent="0.3">
      <c r="A309" s="60">
        <v>624009263</v>
      </c>
      <c r="B309" s="2" t="s">
        <v>288</v>
      </c>
      <c r="C309" s="3">
        <v>93784</v>
      </c>
      <c r="D309" s="18">
        <v>3</v>
      </c>
      <c r="F309" s="2" t="s">
        <v>697</v>
      </c>
      <c r="G309" s="60">
        <v>503003558</v>
      </c>
      <c r="H309" s="22">
        <v>39063</v>
      </c>
      <c r="I309" s="3">
        <f t="shared" ca="1" si="8"/>
        <v>13</v>
      </c>
      <c r="J309" s="2">
        <f t="shared" si="9"/>
        <v>66573</v>
      </c>
    </row>
    <row r="310" spans="1:10" x14ac:dyDescent="0.3">
      <c r="A310" s="60">
        <v>403008091</v>
      </c>
      <c r="B310" s="2" t="s">
        <v>692</v>
      </c>
      <c r="C310" s="3">
        <v>75425</v>
      </c>
      <c r="D310" s="18">
        <v>3</v>
      </c>
      <c r="F310" s="2" t="s">
        <v>697</v>
      </c>
      <c r="G310" s="60">
        <v>503000710</v>
      </c>
      <c r="H310" s="22">
        <v>39539</v>
      </c>
      <c r="I310" s="3">
        <f t="shared" ca="1" si="8"/>
        <v>12</v>
      </c>
      <c r="J310" s="2">
        <f t="shared" si="9"/>
        <v>43940</v>
      </c>
    </row>
    <row r="311" spans="1:10" x14ac:dyDescent="0.3">
      <c r="A311" s="60">
        <v>729005407</v>
      </c>
      <c r="B311" s="2" t="s">
        <v>496</v>
      </c>
      <c r="C311" s="3">
        <v>102322</v>
      </c>
      <c r="D311" s="18">
        <v>6</v>
      </c>
      <c r="F311" s="2" t="s">
        <v>623</v>
      </c>
      <c r="G311" s="60">
        <v>504003033</v>
      </c>
      <c r="H311" s="22">
        <v>39720</v>
      </c>
      <c r="I311" s="3">
        <f t="shared" ca="1" si="8"/>
        <v>11</v>
      </c>
      <c r="J311" s="2">
        <f t="shared" si="9"/>
        <v>97544</v>
      </c>
    </row>
    <row r="312" spans="1:10" x14ac:dyDescent="0.3">
      <c r="A312" s="60">
        <v>690003990</v>
      </c>
      <c r="B312" s="2" t="s">
        <v>641</v>
      </c>
      <c r="C312" s="3">
        <v>88867</v>
      </c>
      <c r="D312" s="18">
        <v>6</v>
      </c>
      <c r="F312" s="2" t="s">
        <v>234</v>
      </c>
      <c r="G312" s="60">
        <v>506002301</v>
      </c>
      <c r="H312" s="22">
        <v>36604</v>
      </c>
      <c r="I312" s="3">
        <f t="shared" ca="1" si="8"/>
        <v>20</v>
      </c>
      <c r="J312" s="2">
        <f t="shared" si="9"/>
        <v>45498</v>
      </c>
    </row>
    <row r="313" spans="1:10" x14ac:dyDescent="0.3">
      <c r="A313" s="60">
        <v>633008361</v>
      </c>
      <c r="B313" s="2" t="s">
        <v>411</v>
      </c>
      <c r="C313" s="3">
        <v>107099</v>
      </c>
      <c r="D313" s="18">
        <v>6</v>
      </c>
      <c r="F313" s="2" t="s">
        <v>623</v>
      </c>
      <c r="G313" s="60">
        <v>509003201</v>
      </c>
      <c r="H313" s="22">
        <v>39293</v>
      </c>
      <c r="I313" s="3">
        <f t="shared" ca="1" si="8"/>
        <v>13</v>
      </c>
      <c r="J313" s="2">
        <f t="shared" si="9"/>
        <v>79913</v>
      </c>
    </row>
    <row r="314" spans="1:10" x14ac:dyDescent="0.3">
      <c r="A314" s="60">
        <v>339004449</v>
      </c>
      <c r="B314" s="2" t="s">
        <v>43</v>
      </c>
      <c r="C314" s="3">
        <v>123234</v>
      </c>
      <c r="D314" s="18">
        <v>0</v>
      </c>
      <c r="F314" s="2" t="s">
        <v>534</v>
      </c>
      <c r="G314" s="60">
        <v>510007726</v>
      </c>
      <c r="H314" s="22">
        <v>39217</v>
      </c>
      <c r="I314" s="3">
        <f t="shared" ca="1" si="8"/>
        <v>13</v>
      </c>
      <c r="J314" s="2">
        <f t="shared" si="9"/>
        <v>66579</v>
      </c>
    </row>
    <row r="315" spans="1:10" x14ac:dyDescent="0.3">
      <c r="A315" s="60">
        <v>135009490</v>
      </c>
      <c r="B315" s="2" t="s">
        <v>609</v>
      </c>
      <c r="C315" s="3">
        <v>46009</v>
      </c>
      <c r="D315" s="4">
        <v>2</v>
      </c>
      <c r="F315" s="2" t="s">
        <v>394</v>
      </c>
      <c r="G315" s="60">
        <v>510007270</v>
      </c>
      <c r="H315" s="22">
        <v>41070</v>
      </c>
      <c r="I315" s="3">
        <f t="shared" ca="1" si="8"/>
        <v>8</v>
      </c>
      <c r="J315" s="2">
        <f t="shared" si="9"/>
        <v>104783</v>
      </c>
    </row>
    <row r="316" spans="1:10" x14ac:dyDescent="0.3">
      <c r="A316" s="60">
        <v>714007665</v>
      </c>
      <c r="B316" s="2" t="s">
        <v>404</v>
      </c>
      <c r="C316" s="3">
        <v>115076</v>
      </c>
      <c r="D316" s="18">
        <v>0</v>
      </c>
      <c r="F316" s="2" t="s">
        <v>234</v>
      </c>
      <c r="G316" s="60">
        <v>512009455</v>
      </c>
      <c r="H316" s="22">
        <v>38912</v>
      </c>
      <c r="I316" s="3">
        <f t="shared" ca="1" si="8"/>
        <v>14</v>
      </c>
      <c r="J316" s="2">
        <f t="shared" si="9"/>
        <v>54395</v>
      </c>
    </row>
    <row r="317" spans="1:10" x14ac:dyDescent="0.3">
      <c r="A317" s="60">
        <v>635009263</v>
      </c>
      <c r="B317" s="2" t="s">
        <v>691</v>
      </c>
      <c r="C317" s="3">
        <v>125069</v>
      </c>
      <c r="D317" s="18">
        <v>3</v>
      </c>
      <c r="F317" s="2" t="s">
        <v>234</v>
      </c>
      <c r="G317" s="60">
        <v>513001239</v>
      </c>
      <c r="H317" s="22">
        <v>38813</v>
      </c>
      <c r="I317" s="3">
        <f t="shared" ca="1" si="8"/>
        <v>14</v>
      </c>
      <c r="J317" s="2">
        <f t="shared" si="9"/>
        <v>101665</v>
      </c>
    </row>
    <row r="318" spans="1:10" x14ac:dyDescent="0.3">
      <c r="A318" s="60">
        <v>790003227</v>
      </c>
      <c r="B318" s="2" t="s">
        <v>113</v>
      </c>
      <c r="C318" s="3">
        <v>111454</v>
      </c>
      <c r="D318" s="18">
        <v>4</v>
      </c>
      <c r="F318" s="2" t="s">
        <v>394</v>
      </c>
      <c r="G318" s="60">
        <v>515003023</v>
      </c>
      <c r="H318" s="22">
        <v>38805</v>
      </c>
      <c r="I318" s="3">
        <f t="shared" ca="1" si="8"/>
        <v>14</v>
      </c>
      <c r="J318" s="2">
        <f t="shared" si="9"/>
        <v>83404</v>
      </c>
    </row>
    <row r="319" spans="1:10" x14ac:dyDescent="0.3">
      <c r="A319" s="60">
        <v>891004487</v>
      </c>
      <c r="B319" s="2" t="s">
        <v>689</v>
      </c>
      <c r="C319" s="3">
        <v>67727</v>
      </c>
      <c r="D319" s="18">
        <v>1</v>
      </c>
      <c r="F319" s="2" t="s">
        <v>394</v>
      </c>
      <c r="G319" s="60">
        <v>517006295</v>
      </c>
      <c r="H319" s="22">
        <v>39147</v>
      </c>
      <c r="I319" s="3">
        <f t="shared" ca="1" si="8"/>
        <v>13</v>
      </c>
      <c r="J319" s="2">
        <f t="shared" si="9"/>
        <v>75401</v>
      </c>
    </row>
    <row r="320" spans="1:10" x14ac:dyDescent="0.3">
      <c r="A320" s="60">
        <v>359005596</v>
      </c>
      <c r="B320" s="2" t="s">
        <v>778</v>
      </c>
      <c r="C320" s="3">
        <v>107735</v>
      </c>
      <c r="D320" s="18">
        <v>0</v>
      </c>
      <c r="F320" s="2" t="s">
        <v>517</v>
      </c>
      <c r="G320" s="60">
        <v>518009982</v>
      </c>
      <c r="H320" s="22">
        <v>40591</v>
      </c>
      <c r="I320" s="3">
        <f t="shared" ca="1" si="8"/>
        <v>9</v>
      </c>
      <c r="J320" s="2">
        <f t="shared" si="9"/>
        <v>126925</v>
      </c>
    </row>
    <row r="321" spans="1:10" x14ac:dyDescent="0.3">
      <c r="A321" s="60">
        <v>659007909</v>
      </c>
      <c r="B321" s="2" t="s">
        <v>539</v>
      </c>
      <c r="C321" s="3">
        <v>120404</v>
      </c>
      <c r="D321" s="18">
        <v>3</v>
      </c>
      <c r="F321" s="2" t="s">
        <v>446</v>
      </c>
      <c r="G321" s="60">
        <v>519006651</v>
      </c>
      <c r="H321" s="22">
        <v>40333</v>
      </c>
      <c r="I321" s="3">
        <f t="shared" ca="1" si="8"/>
        <v>10</v>
      </c>
      <c r="J321" s="2">
        <f t="shared" si="9"/>
        <v>87268</v>
      </c>
    </row>
    <row r="322" spans="1:10" x14ac:dyDescent="0.3">
      <c r="A322" s="60">
        <v>436004606</v>
      </c>
      <c r="B322" s="2" t="s">
        <v>661</v>
      </c>
      <c r="C322" s="3">
        <v>100072</v>
      </c>
      <c r="D322" s="18">
        <v>4</v>
      </c>
      <c r="F322" s="2" t="s">
        <v>623</v>
      </c>
      <c r="G322" s="60">
        <v>519001677</v>
      </c>
      <c r="H322" s="22">
        <v>36406</v>
      </c>
      <c r="I322" s="3">
        <f t="shared" ref="I322:I385" ca="1" si="10">DATEDIF(H322,TODAY(),"Y")</f>
        <v>21</v>
      </c>
      <c r="J322" s="2">
        <f t="shared" si="9"/>
        <v>64141</v>
      </c>
    </row>
    <row r="323" spans="1:10" x14ac:dyDescent="0.3">
      <c r="A323" s="60">
        <v>274007251</v>
      </c>
      <c r="B323" s="2" t="s">
        <v>319</v>
      </c>
      <c r="C323" s="3">
        <v>95292</v>
      </c>
      <c r="D323" s="18">
        <v>0</v>
      </c>
      <c r="F323" s="2" t="s">
        <v>234</v>
      </c>
      <c r="G323" s="60">
        <v>521006027</v>
      </c>
      <c r="H323" s="22">
        <v>36698</v>
      </c>
      <c r="I323" s="3">
        <f t="shared" ca="1" si="10"/>
        <v>20</v>
      </c>
      <c r="J323" s="2">
        <f t="shared" ref="J323:J386" si="11">VLOOKUP(G323,A:C,3,)</f>
        <v>65500</v>
      </c>
    </row>
    <row r="324" spans="1:10" x14ac:dyDescent="0.3">
      <c r="A324" s="60">
        <v>792008834</v>
      </c>
      <c r="B324" s="2" t="s">
        <v>281</v>
      </c>
      <c r="C324" s="3">
        <v>103608</v>
      </c>
      <c r="D324" s="18">
        <v>5</v>
      </c>
      <c r="F324" s="2" t="s">
        <v>26</v>
      </c>
      <c r="G324" s="60">
        <v>522006924</v>
      </c>
      <c r="H324" s="22">
        <v>41136</v>
      </c>
      <c r="I324" s="3">
        <f t="shared" ca="1" si="10"/>
        <v>8</v>
      </c>
      <c r="J324" s="2">
        <f t="shared" si="11"/>
        <v>107968</v>
      </c>
    </row>
    <row r="325" spans="1:10" x14ac:dyDescent="0.3">
      <c r="A325" s="60">
        <v>950002946</v>
      </c>
      <c r="B325" s="2" t="s">
        <v>398</v>
      </c>
      <c r="C325" s="3">
        <v>78610</v>
      </c>
      <c r="D325" s="18">
        <v>4</v>
      </c>
      <c r="F325" s="2" t="s">
        <v>180</v>
      </c>
      <c r="G325" s="60">
        <v>523001822</v>
      </c>
      <c r="H325" s="22">
        <v>39623</v>
      </c>
      <c r="I325" s="3">
        <f t="shared" ca="1" si="10"/>
        <v>12</v>
      </c>
      <c r="J325" s="2">
        <f t="shared" si="11"/>
        <v>104771</v>
      </c>
    </row>
    <row r="326" spans="1:10" x14ac:dyDescent="0.3">
      <c r="A326" s="60">
        <v>805002378</v>
      </c>
      <c r="B326" s="2" t="s">
        <v>584</v>
      </c>
      <c r="C326" s="3">
        <v>81833</v>
      </c>
      <c r="D326" s="18">
        <v>2</v>
      </c>
      <c r="F326" s="2" t="s">
        <v>186</v>
      </c>
      <c r="G326" s="60">
        <v>524001545</v>
      </c>
      <c r="H326" s="22">
        <v>41177</v>
      </c>
      <c r="I326" s="3">
        <f t="shared" ca="1" si="10"/>
        <v>7</v>
      </c>
      <c r="J326" s="2">
        <f t="shared" si="11"/>
        <v>63123</v>
      </c>
    </row>
    <row r="327" spans="1:10" x14ac:dyDescent="0.3">
      <c r="A327" s="60">
        <v>455003707</v>
      </c>
      <c r="B327" s="2" t="s">
        <v>743</v>
      </c>
      <c r="C327" s="3">
        <v>125113</v>
      </c>
      <c r="D327" s="18">
        <v>5</v>
      </c>
      <c r="F327" s="2" t="s">
        <v>26</v>
      </c>
      <c r="G327" s="60">
        <v>525008270</v>
      </c>
      <c r="H327" s="22">
        <v>37404</v>
      </c>
      <c r="I327" s="3">
        <f t="shared" ca="1" si="10"/>
        <v>18</v>
      </c>
      <c r="J327" s="2">
        <f t="shared" si="11"/>
        <v>82341</v>
      </c>
    </row>
    <row r="328" spans="1:10" x14ac:dyDescent="0.3">
      <c r="A328" s="60">
        <v>198006015</v>
      </c>
      <c r="B328" s="2" t="s">
        <v>130</v>
      </c>
      <c r="C328" s="3">
        <v>52224</v>
      </c>
      <c r="D328" s="18">
        <v>6</v>
      </c>
      <c r="F328" s="2" t="s">
        <v>150</v>
      </c>
      <c r="G328" s="60">
        <v>525001913</v>
      </c>
      <c r="H328" s="63">
        <v>40516</v>
      </c>
      <c r="I328" s="3">
        <f t="shared" ca="1" si="10"/>
        <v>9</v>
      </c>
      <c r="J328" s="2">
        <f t="shared" si="11"/>
        <v>60275</v>
      </c>
    </row>
    <row r="329" spans="1:10" x14ac:dyDescent="0.3">
      <c r="A329" s="60">
        <v>455006466</v>
      </c>
      <c r="B329" s="2" t="s">
        <v>106</v>
      </c>
      <c r="C329" s="3">
        <v>99457</v>
      </c>
      <c r="D329" s="18">
        <v>5</v>
      </c>
      <c r="F329" s="2" t="s">
        <v>186</v>
      </c>
      <c r="G329" s="60">
        <v>526005092</v>
      </c>
      <c r="H329" s="22">
        <v>38788</v>
      </c>
      <c r="I329" s="3">
        <f t="shared" ca="1" si="10"/>
        <v>14</v>
      </c>
      <c r="J329" s="2">
        <f t="shared" si="11"/>
        <v>93380</v>
      </c>
    </row>
    <row r="330" spans="1:10" x14ac:dyDescent="0.3">
      <c r="A330" s="60">
        <v>226008178</v>
      </c>
      <c r="B330" s="2" t="s">
        <v>332</v>
      </c>
      <c r="C330" s="3">
        <v>108890</v>
      </c>
      <c r="D330" s="18">
        <v>6</v>
      </c>
      <c r="F330" s="2" t="s">
        <v>81</v>
      </c>
      <c r="G330" s="60">
        <v>526005485</v>
      </c>
      <c r="H330" s="22">
        <v>40925</v>
      </c>
      <c r="I330" s="3">
        <f t="shared" ca="1" si="10"/>
        <v>8</v>
      </c>
      <c r="J330" s="2">
        <f t="shared" si="11"/>
        <v>124698</v>
      </c>
    </row>
    <row r="331" spans="1:10" x14ac:dyDescent="0.3">
      <c r="A331" s="60">
        <v>460004597</v>
      </c>
      <c r="B331" s="2" t="s">
        <v>678</v>
      </c>
      <c r="C331" s="3">
        <v>103256</v>
      </c>
      <c r="D331" s="18">
        <v>2</v>
      </c>
      <c r="F331" s="2" t="s">
        <v>234</v>
      </c>
      <c r="G331" s="60">
        <v>528007442</v>
      </c>
      <c r="H331" s="22">
        <v>39262</v>
      </c>
      <c r="I331" s="3">
        <f t="shared" ca="1" si="10"/>
        <v>13</v>
      </c>
      <c r="J331" s="2">
        <f t="shared" si="11"/>
        <v>66624</v>
      </c>
    </row>
    <row r="332" spans="1:10" x14ac:dyDescent="0.3">
      <c r="A332" s="60">
        <v>144008966</v>
      </c>
      <c r="B332" s="2" t="s">
        <v>410</v>
      </c>
      <c r="C332" s="3">
        <v>123051</v>
      </c>
      <c r="D332" s="18">
        <v>4</v>
      </c>
      <c r="F332" s="2" t="s">
        <v>81</v>
      </c>
      <c r="G332" s="60">
        <v>530002235</v>
      </c>
      <c r="H332" s="22">
        <v>39040</v>
      </c>
      <c r="I332" s="3">
        <f t="shared" ca="1" si="10"/>
        <v>13</v>
      </c>
      <c r="J332" s="2">
        <f t="shared" si="11"/>
        <v>88499</v>
      </c>
    </row>
    <row r="333" spans="1:10" x14ac:dyDescent="0.3">
      <c r="A333" s="60">
        <v>521006027</v>
      </c>
      <c r="B333" s="2" t="s">
        <v>312</v>
      </c>
      <c r="C333" s="3">
        <v>65500</v>
      </c>
      <c r="D333" s="18">
        <v>3</v>
      </c>
      <c r="F333" s="2" t="s">
        <v>234</v>
      </c>
      <c r="G333" s="60">
        <v>531005309</v>
      </c>
      <c r="H333" s="22">
        <v>36283</v>
      </c>
      <c r="I333" s="3">
        <f t="shared" ca="1" si="10"/>
        <v>21</v>
      </c>
      <c r="J333" s="2">
        <f t="shared" si="11"/>
        <v>121377</v>
      </c>
    </row>
    <row r="334" spans="1:10" x14ac:dyDescent="0.3">
      <c r="A334" s="60">
        <v>418002751</v>
      </c>
      <c r="B334" s="2" t="s">
        <v>724</v>
      </c>
      <c r="C334" s="3">
        <v>52842</v>
      </c>
      <c r="D334" s="18">
        <v>6</v>
      </c>
      <c r="F334" s="2" t="s">
        <v>81</v>
      </c>
      <c r="G334" s="60">
        <v>532007710</v>
      </c>
      <c r="H334" s="22">
        <v>37960</v>
      </c>
      <c r="I334" s="3">
        <f t="shared" ca="1" si="10"/>
        <v>16</v>
      </c>
      <c r="J334" s="2">
        <f t="shared" si="11"/>
        <v>85917</v>
      </c>
    </row>
    <row r="335" spans="1:10" x14ac:dyDescent="0.3">
      <c r="A335" s="60">
        <v>638000673</v>
      </c>
      <c r="B335" s="2" t="s">
        <v>602</v>
      </c>
      <c r="C335" s="3">
        <v>74933</v>
      </c>
      <c r="D335" s="18">
        <v>4</v>
      </c>
      <c r="F335" s="2" t="s">
        <v>534</v>
      </c>
      <c r="G335" s="60">
        <v>534008319</v>
      </c>
      <c r="H335" s="22">
        <v>39807</v>
      </c>
      <c r="I335" s="3">
        <f t="shared" ca="1" si="10"/>
        <v>11</v>
      </c>
      <c r="J335" s="2">
        <f t="shared" si="11"/>
        <v>119223</v>
      </c>
    </row>
    <row r="336" spans="1:10" x14ac:dyDescent="0.3">
      <c r="A336" s="60">
        <v>112004171</v>
      </c>
      <c r="B336" s="2" t="s">
        <v>302</v>
      </c>
      <c r="C336" s="3">
        <v>117432</v>
      </c>
      <c r="D336" s="18">
        <v>6</v>
      </c>
      <c r="F336" s="2" t="s">
        <v>697</v>
      </c>
      <c r="G336" s="60">
        <v>538004123</v>
      </c>
      <c r="H336" s="22">
        <v>41111</v>
      </c>
      <c r="I336" s="3">
        <f t="shared" ca="1" si="10"/>
        <v>8</v>
      </c>
      <c r="J336" s="2">
        <f t="shared" si="11"/>
        <v>84580</v>
      </c>
    </row>
    <row r="337" spans="1:10" x14ac:dyDescent="0.3">
      <c r="A337" s="60">
        <v>304006415</v>
      </c>
      <c r="B337" s="2" t="s">
        <v>178</v>
      </c>
      <c r="C337" s="3">
        <v>99842</v>
      </c>
      <c r="D337" s="18">
        <v>0</v>
      </c>
      <c r="F337" s="2" t="s">
        <v>57</v>
      </c>
      <c r="G337" s="60">
        <v>539008717</v>
      </c>
      <c r="H337" s="22">
        <v>40856</v>
      </c>
      <c r="I337" s="3">
        <f t="shared" ca="1" si="10"/>
        <v>8</v>
      </c>
      <c r="J337" s="2">
        <f t="shared" si="11"/>
        <v>61443</v>
      </c>
    </row>
    <row r="338" spans="1:10" x14ac:dyDescent="0.3">
      <c r="A338" s="60">
        <v>558005492</v>
      </c>
      <c r="B338" s="2" t="s">
        <v>425</v>
      </c>
      <c r="C338" s="3">
        <v>55409</v>
      </c>
      <c r="D338" s="18">
        <v>0</v>
      </c>
      <c r="F338" s="2" t="s">
        <v>186</v>
      </c>
      <c r="G338" s="60">
        <v>540004052</v>
      </c>
      <c r="H338" s="22">
        <v>35939</v>
      </c>
      <c r="I338" s="3">
        <f t="shared" ca="1" si="10"/>
        <v>22</v>
      </c>
      <c r="J338" s="2">
        <f t="shared" si="11"/>
        <v>75226</v>
      </c>
    </row>
    <row r="339" spans="1:10" x14ac:dyDescent="0.3">
      <c r="A339" s="60">
        <v>487004289</v>
      </c>
      <c r="B339" s="2" t="s">
        <v>571</v>
      </c>
      <c r="C339" s="3">
        <v>68213</v>
      </c>
      <c r="D339" s="18">
        <v>3</v>
      </c>
      <c r="F339" s="2" t="s">
        <v>534</v>
      </c>
      <c r="G339" s="60">
        <v>540005736</v>
      </c>
      <c r="H339" s="22">
        <v>37848</v>
      </c>
      <c r="I339" s="3">
        <f t="shared" ca="1" si="10"/>
        <v>17</v>
      </c>
      <c r="J339" s="2">
        <f t="shared" si="11"/>
        <v>100295</v>
      </c>
    </row>
    <row r="340" spans="1:10" x14ac:dyDescent="0.3">
      <c r="A340" s="60">
        <v>998002619</v>
      </c>
      <c r="B340" s="2" t="s">
        <v>328</v>
      </c>
      <c r="C340" s="3">
        <v>50610</v>
      </c>
      <c r="D340" s="18">
        <v>4</v>
      </c>
      <c r="F340" s="2" t="s">
        <v>697</v>
      </c>
      <c r="G340" s="60">
        <v>540002628</v>
      </c>
      <c r="H340" s="63">
        <v>40334</v>
      </c>
      <c r="I340" s="3">
        <f t="shared" ca="1" si="10"/>
        <v>10</v>
      </c>
      <c r="J340" s="2">
        <f t="shared" si="11"/>
        <v>117261</v>
      </c>
    </row>
    <row r="341" spans="1:10" x14ac:dyDescent="0.3">
      <c r="A341" s="60">
        <v>705008309</v>
      </c>
      <c r="B341" s="2" t="s">
        <v>122</v>
      </c>
      <c r="C341" s="3">
        <v>105125</v>
      </c>
      <c r="D341" s="18">
        <v>3</v>
      </c>
      <c r="F341" s="2" t="s">
        <v>534</v>
      </c>
      <c r="G341" s="60">
        <v>540008402</v>
      </c>
      <c r="H341" s="22">
        <v>36340</v>
      </c>
      <c r="I341" s="3">
        <f t="shared" ca="1" si="10"/>
        <v>21</v>
      </c>
      <c r="J341" s="2">
        <f t="shared" si="11"/>
        <v>99512</v>
      </c>
    </row>
    <row r="342" spans="1:10" x14ac:dyDescent="0.3">
      <c r="A342" s="60">
        <v>136004633</v>
      </c>
      <c r="B342" s="2" t="s">
        <v>562</v>
      </c>
      <c r="C342" s="3">
        <v>52562</v>
      </c>
      <c r="D342" s="18">
        <v>4</v>
      </c>
      <c r="F342" s="2" t="s">
        <v>234</v>
      </c>
      <c r="G342" s="60">
        <v>542009928</v>
      </c>
      <c r="H342" s="63">
        <v>40680</v>
      </c>
      <c r="I342" s="3">
        <f t="shared" ca="1" si="10"/>
        <v>9</v>
      </c>
      <c r="J342" s="2">
        <f t="shared" si="11"/>
        <v>85202</v>
      </c>
    </row>
    <row r="343" spans="1:10" x14ac:dyDescent="0.3">
      <c r="A343" s="60">
        <v>796005096</v>
      </c>
      <c r="B343" s="2" t="s">
        <v>612</v>
      </c>
      <c r="C343" s="3">
        <v>108854</v>
      </c>
      <c r="D343" s="18">
        <v>6</v>
      </c>
      <c r="F343" s="2" t="s">
        <v>394</v>
      </c>
      <c r="G343" s="60">
        <v>543005811</v>
      </c>
      <c r="H343" s="22">
        <v>36297</v>
      </c>
      <c r="I343" s="3">
        <f t="shared" ca="1" si="10"/>
        <v>21</v>
      </c>
      <c r="J343" s="2">
        <f t="shared" si="11"/>
        <v>71455</v>
      </c>
    </row>
    <row r="344" spans="1:10" x14ac:dyDescent="0.3">
      <c r="A344" s="60">
        <v>983006861</v>
      </c>
      <c r="B344" s="2" t="s">
        <v>610</v>
      </c>
      <c r="C344" s="3">
        <v>83609</v>
      </c>
      <c r="D344" s="18">
        <v>1</v>
      </c>
      <c r="F344" s="2" t="s">
        <v>394</v>
      </c>
      <c r="G344" s="60">
        <v>544002285</v>
      </c>
      <c r="H344" s="22">
        <v>36116</v>
      </c>
      <c r="I344" s="3">
        <f t="shared" ca="1" si="10"/>
        <v>21</v>
      </c>
      <c r="J344" s="2">
        <f t="shared" si="11"/>
        <v>122418</v>
      </c>
    </row>
    <row r="345" spans="1:10" x14ac:dyDescent="0.3">
      <c r="A345" s="60">
        <v>886001264</v>
      </c>
      <c r="B345" s="2" t="s">
        <v>442</v>
      </c>
      <c r="C345" s="3">
        <v>110342</v>
      </c>
      <c r="D345" s="18">
        <v>2</v>
      </c>
      <c r="F345" s="2" t="s">
        <v>446</v>
      </c>
      <c r="G345" s="60">
        <v>544000658</v>
      </c>
      <c r="H345" s="22">
        <v>39011</v>
      </c>
      <c r="I345" s="3">
        <f t="shared" ca="1" si="10"/>
        <v>13</v>
      </c>
      <c r="J345" s="2">
        <f t="shared" si="11"/>
        <v>72407</v>
      </c>
    </row>
    <row r="346" spans="1:10" x14ac:dyDescent="0.3">
      <c r="A346" s="60">
        <v>694004228</v>
      </c>
      <c r="B346" s="2" t="s">
        <v>768</v>
      </c>
      <c r="C346" s="3">
        <v>71758</v>
      </c>
      <c r="D346" s="18">
        <v>6</v>
      </c>
      <c r="F346" s="2" t="s">
        <v>697</v>
      </c>
      <c r="G346" s="60">
        <v>548006229</v>
      </c>
      <c r="H346" s="22">
        <v>37009</v>
      </c>
      <c r="I346" s="3">
        <f t="shared" ca="1" si="10"/>
        <v>19</v>
      </c>
      <c r="J346" s="2">
        <f t="shared" si="11"/>
        <v>45981</v>
      </c>
    </row>
    <row r="347" spans="1:10" x14ac:dyDescent="0.3">
      <c r="A347" s="60">
        <v>196005175</v>
      </c>
      <c r="B347" s="2" t="s">
        <v>435</v>
      </c>
      <c r="C347" s="3">
        <v>103657</v>
      </c>
      <c r="D347" s="18">
        <v>0</v>
      </c>
      <c r="F347" s="2" t="s">
        <v>697</v>
      </c>
      <c r="G347" s="60">
        <v>548005910</v>
      </c>
      <c r="H347" s="22">
        <v>40389</v>
      </c>
      <c r="I347" s="3">
        <f t="shared" ca="1" si="10"/>
        <v>10</v>
      </c>
      <c r="J347" s="2">
        <f t="shared" si="11"/>
        <v>107695</v>
      </c>
    </row>
    <row r="348" spans="1:10" x14ac:dyDescent="0.3">
      <c r="A348" s="60">
        <v>626007977</v>
      </c>
      <c r="B348" s="2" t="s">
        <v>632</v>
      </c>
      <c r="C348" s="3">
        <v>100874</v>
      </c>
      <c r="D348" s="18">
        <v>4</v>
      </c>
      <c r="F348" s="2" t="s">
        <v>186</v>
      </c>
      <c r="G348" s="60">
        <v>549005297</v>
      </c>
      <c r="H348" s="22">
        <v>39138</v>
      </c>
      <c r="I348" s="3">
        <f t="shared" ca="1" si="10"/>
        <v>13</v>
      </c>
      <c r="J348" s="2">
        <f t="shared" si="11"/>
        <v>91950</v>
      </c>
    </row>
    <row r="349" spans="1:10" x14ac:dyDescent="0.3">
      <c r="A349" s="60">
        <v>683003709</v>
      </c>
      <c r="B349" s="2" t="s">
        <v>433</v>
      </c>
      <c r="C349" s="3">
        <v>95336</v>
      </c>
      <c r="D349" s="18">
        <v>5</v>
      </c>
      <c r="F349" s="2" t="s">
        <v>697</v>
      </c>
      <c r="G349" s="60">
        <v>550008491</v>
      </c>
      <c r="H349" s="22">
        <v>40696</v>
      </c>
      <c r="I349" s="3">
        <f t="shared" ca="1" si="10"/>
        <v>9</v>
      </c>
      <c r="J349" s="2">
        <f t="shared" si="11"/>
        <v>111002</v>
      </c>
    </row>
    <row r="350" spans="1:10" x14ac:dyDescent="0.3">
      <c r="A350" s="60">
        <v>785009105</v>
      </c>
      <c r="B350" s="2" t="s">
        <v>430</v>
      </c>
      <c r="C350" s="3">
        <v>90681</v>
      </c>
      <c r="D350" s="18">
        <v>6</v>
      </c>
      <c r="F350" s="2" t="s">
        <v>186</v>
      </c>
      <c r="G350" s="60">
        <v>553006436</v>
      </c>
      <c r="H350" s="22">
        <v>40198</v>
      </c>
      <c r="I350" s="3">
        <f t="shared" ca="1" si="10"/>
        <v>10</v>
      </c>
      <c r="J350" s="2">
        <f t="shared" si="11"/>
        <v>55593</v>
      </c>
    </row>
    <row r="351" spans="1:10" x14ac:dyDescent="0.3">
      <c r="A351" s="60">
        <v>382005286</v>
      </c>
      <c r="B351" s="2" t="s">
        <v>208</v>
      </c>
      <c r="C351" s="3">
        <v>90371</v>
      </c>
      <c r="D351" s="18">
        <v>0</v>
      </c>
      <c r="F351" s="2" t="s">
        <v>81</v>
      </c>
      <c r="G351" s="60">
        <v>557004740</v>
      </c>
      <c r="H351" s="22">
        <v>37348</v>
      </c>
      <c r="I351" s="3">
        <f t="shared" ca="1" si="10"/>
        <v>18</v>
      </c>
      <c r="J351" s="2">
        <f t="shared" si="11"/>
        <v>79729</v>
      </c>
    </row>
    <row r="352" spans="1:10" x14ac:dyDescent="0.3">
      <c r="A352" s="60">
        <v>298009862</v>
      </c>
      <c r="B352" s="2" t="s">
        <v>293</v>
      </c>
      <c r="C352" s="3">
        <v>51756</v>
      </c>
      <c r="D352" s="18">
        <v>1</v>
      </c>
      <c r="F352" s="2" t="s">
        <v>472</v>
      </c>
      <c r="G352" s="60">
        <v>557007305</v>
      </c>
      <c r="H352" s="22">
        <v>40525</v>
      </c>
      <c r="I352" s="3">
        <f t="shared" ca="1" si="10"/>
        <v>9</v>
      </c>
      <c r="J352" s="2">
        <f t="shared" si="11"/>
        <v>118895</v>
      </c>
    </row>
    <row r="353" spans="1:10" x14ac:dyDescent="0.3">
      <c r="A353" s="60">
        <v>493000353</v>
      </c>
      <c r="B353" s="2" t="s">
        <v>146</v>
      </c>
      <c r="C353" s="3">
        <v>103259</v>
      </c>
      <c r="D353" s="18">
        <v>6</v>
      </c>
      <c r="F353" s="2" t="s">
        <v>534</v>
      </c>
      <c r="G353" s="60">
        <v>558005216</v>
      </c>
      <c r="H353" s="22">
        <v>40293</v>
      </c>
      <c r="I353" s="3">
        <f t="shared" ca="1" si="10"/>
        <v>10</v>
      </c>
      <c r="J353" s="2">
        <f t="shared" si="11"/>
        <v>72942</v>
      </c>
    </row>
    <row r="354" spans="1:10" x14ac:dyDescent="0.3">
      <c r="A354" s="60">
        <v>196004651</v>
      </c>
      <c r="B354" s="2" t="s">
        <v>738</v>
      </c>
      <c r="C354" s="3">
        <v>79612</v>
      </c>
      <c r="D354" s="18">
        <v>3</v>
      </c>
      <c r="F354" s="2" t="s">
        <v>394</v>
      </c>
      <c r="G354" s="60">
        <v>558005492</v>
      </c>
      <c r="H354" s="22">
        <v>40367</v>
      </c>
      <c r="I354" s="3">
        <f t="shared" ca="1" si="10"/>
        <v>10</v>
      </c>
      <c r="J354" s="2">
        <f t="shared" si="11"/>
        <v>55409</v>
      </c>
    </row>
    <row r="355" spans="1:10" x14ac:dyDescent="0.3">
      <c r="A355" s="60">
        <v>671009248</v>
      </c>
      <c r="B355" s="2" t="s">
        <v>704</v>
      </c>
      <c r="C355" s="3">
        <v>76163</v>
      </c>
      <c r="D355" s="18">
        <v>6</v>
      </c>
      <c r="F355" s="2" t="s">
        <v>234</v>
      </c>
      <c r="G355" s="60">
        <v>558008371</v>
      </c>
      <c r="H355" s="22">
        <v>39354</v>
      </c>
      <c r="I355" s="3">
        <f t="shared" ca="1" si="10"/>
        <v>12</v>
      </c>
      <c r="J355" s="2">
        <f t="shared" si="11"/>
        <v>55767</v>
      </c>
    </row>
    <row r="356" spans="1:10" x14ac:dyDescent="0.3">
      <c r="A356" s="60">
        <v>612006106</v>
      </c>
      <c r="B356" s="2" t="s">
        <v>700</v>
      </c>
      <c r="C356" s="3">
        <v>75536</v>
      </c>
      <c r="D356" s="18">
        <v>0</v>
      </c>
      <c r="F356" s="2" t="s">
        <v>234</v>
      </c>
      <c r="G356" s="60">
        <v>559003266</v>
      </c>
      <c r="H356" s="22">
        <v>35927</v>
      </c>
      <c r="I356" s="3">
        <f t="shared" ca="1" si="10"/>
        <v>22</v>
      </c>
      <c r="J356" s="2">
        <f t="shared" si="11"/>
        <v>62074</v>
      </c>
    </row>
    <row r="357" spans="1:10" x14ac:dyDescent="0.3">
      <c r="A357" s="60">
        <v>744008106</v>
      </c>
      <c r="B357" s="2" t="s">
        <v>451</v>
      </c>
      <c r="C357" s="3">
        <v>121665</v>
      </c>
      <c r="D357" s="18">
        <v>6</v>
      </c>
      <c r="F357" s="2" t="s">
        <v>446</v>
      </c>
      <c r="G357" s="60">
        <v>559002062</v>
      </c>
      <c r="H357" s="22">
        <v>37827</v>
      </c>
      <c r="I357" s="3">
        <f t="shared" ca="1" si="10"/>
        <v>17</v>
      </c>
      <c r="J357" s="2">
        <f t="shared" si="11"/>
        <v>75506</v>
      </c>
    </row>
    <row r="358" spans="1:10" x14ac:dyDescent="0.3">
      <c r="A358" s="60">
        <v>926008439</v>
      </c>
      <c r="B358" s="2" t="s">
        <v>340</v>
      </c>
      <c r="C358" s="3">
        <v>86051</v>
      </c>
      <c r="D358" s="18">
        <v>6</v>
      </c>
      <c r="F358" s="2" t="s">
        <v>81</v>
      </c>
      <c r="G358" s="60">
        <v>560007725</v>
      </c>
      <c r="H358" s="22">
        <v>40832</v>
      </c>
      <c r="I358" s="3">
        <f t="shared" ca="1" si="10"/>
        <v>8</v>
      </c>
      <c r="J358" s="2">
        <f t="shared" si="11"/>
        <v>82217</v>
      </c>
    </row>
    <row r="359" spans="1:10" x14ac:dyDescent="0.3">
      <c r="A359" s="60">
        <v>434005332</v>
      </c>
      <c r="B359" s="2" t="s">
        <v>750</v>
      </c>
      <c r="C359" s="3">
        <v>92000</v>
      </c>
      <c r="D359" s="18">
        <v>5</v>
      </c>
      <c r="F359" s="2" t="s">
        <v>160</v>
      </c>
      <c r="G359" s="60">
        <v>560008224</v>
      </c>
      <c r="H359" s="22">
        <v>37667</v>
      </c>
      <c r="I359" s="3">
        <f t="shared" ca="1" si="10"/>
        <v>17</v>
      </c>
      <c r="J359" s="2">
        <f t="shared" si="11"/>
        <v>121550</v>
      </c>
    </row>
    <row r="360" spans="1:10" x14ac:dyDescent="0.3">
      <c r="A360" s="60">
        <v>679007007</v>
      </c>
      <c r="B360" s="2" t="s">
        <v>108</v>
      </c>
      <c r="C360" s="3">
        <v>126756</v>
      </c>
      <c r="D360" s="18">
        <v>0</v>
      </c>
      <c r="F360" s="2" t="s">
        <v>534</v>
      </c>
      <c r="G360" s="60">
        <v>561003247</v>
      </c>
      <c r="H360" s="22">
        <v>36787</v>
      </c>
      <c r="I360" s="3">
        <f t="shared" ca="1" si="10"/>
        <v>20</v>
      </c>
      <c r="J360" s="2">
        <f t="shared" si="11"/>
        <v>42273</v>
      </c>
    </row>
    <row r="361" spans="1:10" x14ac:dyDescent="0.3">
      <c r="A361" s="60">
        <v>347007120</v>
      </c>
      <c r="B361" s="2" t="s">
        <v>145</v>
      </c>
      <c r="C361" s="3">
        <v>82680</v>
      </c>
      <c r="D361" s="18">
        <v>1</v>
      </c>
      <c r="F361" s="2" t="s">
        <v>234</v>
      </c>
      <c r="G361" s="60">
        <v>562006290</v>
      </c>
      <c r="H361" s="22">
        <v>40298</v>
      </c>
      <c r="I361" s="3">
        <f t="shared" ca="1" si="10"/>
        <v>10</v>
      </c>
      <c r="J361" s="2">
        <f t="shared" si="11"/>
        <v>89796</v>
      </c>
    </row>
    <row r="362" spans="1:10" x14ac:dyDescent="0.3">
      <c r="A362" s="60">
        <v>858009241</v>
      </c>
      <c r="B362" s="2" t="s">
        <v>153</v>
      </c>
      <c r="C362" s="3">
        <v>97652</v>
      </c>
      <c r="D362" s="18">
        <v>0</v>
      </c>
      <c r="F362" s="2" t="s">
        <v>446</v>
      </c>
      <c r="G362" s="60">
        <v>562000121</v>
      </c>
      <c r="H362" s="22">
        <v>36047</v>
      </c>
      <c r="I362" s="3">
        <f t="shared" ca="1" si="10"/>
        <v>22</v>
      </c>
      <c r="J362" s="2">
        <f t="shared" si="11"/>
        <v>76226</v>
      </c>
    </row>
    <row r="363" spans="1:10" x14ac:dyDescent="0.3">
      <c r="A363" s="60">
        <v>582008533</v>
      </c>
      <c r="B363" s="2" t="s">
        <v>622</v>
      </c>
      <c r="C363" s="3">
        <v>107090</v>
      </c>
      <c r="D363" s="18">
        <v>6</v>
      </c>
      <c r="F363" s="2" t="s">
        <v>81</v>
      </c>
      <c r="G363" s="60">
        <v>564006807</v>
      </c>
      <c r="H363" s="22">
        <v>39959</v>
      </c>
      <c r="I363" s="3">
        <f t="shared" ca="1" si="10"/>
        <v>11</v>
      </c>
      <c r="J363" s="2">
        <f t="shared" si="11"/>
        <v>62211</v>
      </c>
    </row>
    <row r="364" spans="1:10" x14ac:dyDescent="0.3">
      <c r="A364" s="60">
        <v>611006697</v>
      </c>
      <c r="B364" s="2" t="s">
        <v>543</v>
      </c>
      <c r="C364" s="3">
        <v>54091</v>
      </c>
      <c r="D364" s="18">
        <v>1</v>
      </c>
      <c r="F364" s="2" t="s">
        <v>26</v>
      </c>
      <c r="G364" s="60">
        <v>564002529</v>
      </c>
      <c r="H364" s="22">
        <v>38142</v>
      </c>
      <c r="I364" s="3">
        <f t="shared" ca="1" si="10"/>
        <v>16</v>
      </c>
      <c r="J364" s="2">
        <f t="shared" si="11"/>
        <v>46350</v>
      </c>
    </row>
    <row r="365" spans="1:10" x14ac:dyDescent="0.3">
      <c r="A365" s="60">
        <v>287007580</v>
      </c>
      <c r="B365" s="2" t="s">
        <v>630</v>
      </c>
      <c r="C365" s="3">
        <v>52504</v>
      </c>
      <c r="D365" s="18">
        <v>1</v>
      </c>
      <c r="F365" s="2" t="s">
        <v>517</v>
      </c>
      <c r="G365" s="60">
        <v>565005523</v>
      </c>
      <c r="H365" s="22">
        <v>40765</v>
      </c>
      <c r="I365" s="3">
        <f t="shared" ca="1" si="10"/>
        <v>9</v>
      </c>
      <c r="J365" s="2">
        <f t="shared" si="11"/>
        <v>83926</v>
      </c>
    </row>
    <row r="366" spans="1:10" x14ac:dyDescent="0.3">
      <c r="A366" s="60">
        <v>801000860</v>
      </c>
      <c r="B366" s="2" t="s">
        <v>783</v>
      </c>
      <c r="C366" s="3">
        <v>66256</v>
      </c>
      <c r="D366" s="18">
        <v>5</v>
      </c>
      <c r="F366" s="2" t="s">
        <v>623</v>
      </c>
      <c r="G366" s="60">
        <v>567002033</v>
      </c>
      <c r="H366" s="22">
        <v>40587</v>
      </c>
      <c r="I366" s="3">
        <f t="shared" ca="1" si="10"/>
        <v>9</v>
      </c>
      <c r="J366" s="2">
        <f t="shared" si="11"/>
        <v>59840</v>
      </c>
    </row>
    <row r="367" spans="1:10" x14ac:dyDescent="0.3">
      <c r="A367" s="60">
        <v>707000901</v>
      </c>
      <c r="B367" s="2" t="s">
        <v>467</v>
      </c>
      <c r="C367" s="3">
        <v>42001</v>
      </c>
      <c r="D367" s="18">
        <v>2</v>
      </c>
      <c r="F367" s="2" t="s">
        <v>534</v>
      </c>
      <c r="G367" s="60">
        <v>567003511</v>
      </c>
      <c r="H367" s="22">
        <v>39673</v>
      </c>
      <c r="I367" s="3">
        <f t="shared" ca="1" si="10"/>
        <v>12</v>
      </c>
      <c r="J367" s="2">
        <f t="shared" si="11"/>
        <v>46370</v>
      </c>
    </row>
    <row r="368" spans="1:10" x14ac:dyDescent="0.3">
      <c r="A368" s="60">
        <v>159003488</v>
      </c>
      <c r="B368" s="2" t="s">
        <v>395</v>
      </c>
      <c r="C368" s="3">
        <v>105769</v>
      </c>
      <c r="D368" s="18">
        <v>6</v>
      </c>
      <c r="F368" s="2" t="s">
        <v>234</v>
      </c>
      <c r="G368" s="60">
        <v>567000969</v>
      </c>
      <c r="H368" s="22">
        <v>38733</v>
      </c>
      <c r="I368" s="3">
        <f t="shared" ca="1" si="10"/>
        <v>14</v>
      </c>
      <c r="J368" s="2">
        <f t="shared" si="11"/>
        <v>57624</v>
      </c>
    </row>
    <row r="369" spans="1:10" x14ac:dyDescent="0.3">
      <c r="A369" s="60">
        <v>245003070</v>
      </c>
      <c r="B369" s="2" t="s">
        <v>406</v>
      </c>
      <c r="C369" s="3">
        <v>95570</v>
      </c>
      <c r="D369" s="18">
        <v>6</v>
      </c>
      <c r="F369" s="2" t="s">
        <v>234</v>
      </c>
      <c r="G369" s="60">
        <v>568009763</v>
      </c>
      <c r="H369" s="22">
        <v>36977</v>
      </c>
      <c r="I369" s="3">
        <f t="shared" ca="1" si="10"/>
        <v>19</v>
      </c>
      <c r="J369" s="2">
        <f t="shared" si="11"/>
        <v>55683</v>
      </c>
    </row>
    <row r="370" spans="1:10" x14ac:dyDescent="0.3">
      <c r="A370" s="60">
        <v>873001670</v>
      </c>
      <c r="B370" s="2" t="s">
        <v>714</v>
      </c>
      <c r="C370" s="3">
        <v>115607</v>
      </c>
      <c r="D370" s="18">
        <v>6</v>
      </c>
      <c r="F370" s="2" t="s">
        <v>234</v>
      </c>
      <c r="G370" s="60">
        <v>568008819</v>
      </c>
      <c r="H370" s="22">
        <v>38321</v>
      </c>
      <c r="I370" s="3">
        <f t="shared" ca="1" si="10"/>
        <v>15</v>
      </c>
      <c r="J370" s="2">
        <f t="shared" si="11"/>
        <v>45873</v>
      </c>
    </row>
    <row r="371" spans="1:10" x14ac:dyDescent="0.3">
      <c r="A371" s="60">
        <v>402002862</v>
      </c>
      <c r="B371" s="2" t="s">
        <v>520</v>
      </c>
      <c r="C371" s="3">
        <v>82275</v>
      </c>
      <c r="D371" s="18">
        <v>3</v>
      </c>
      <c r="F371" s="2" t="s">
        <v>234</v>
      </c>
      <c r="G371" s="60">
        <v>568005143</v>
      </c>
      <c r="H371" s="22">
        <v>39655</v>
      </c>
      <c r="I371" s="3">
        <f t="shared" ca="1" si="10"/>
        <v>12</v>
      </c>
      <c r="J371" s="2">
        <f t="shared" si="11"/>
        <v>53431</v>
      </c>
    </row>
    <row r="372" spans="1:10" x14ac:dyDescent="0.3">
      <c r="A372" s="60">
        <v>145004331</v>
      </c>
      <c r="B372" s="2" t="s">
        <v>402</v>
      </c>
      <c r="C372" s="3">
        <v>56645</v>
      </c>
      <c r="D372" s="18">
        <v>4</v>
      </c>
      <c r="F372" s="2" t="s">
        <v>697</v>
      </c>
      <c r="G372" s="60">
        <v>569001458</v>
      </c>
      <c r="H372" s="22">
        <v>37453</v>
      </c>
      <c r="I372" s="3">
        <f t="shared" ca="1" si="10"/>
        <v>18</v>
      </c>
      <c r="J372" s="2">
        <f t="shared" si="11"/>
        <v>120325</v>
      </c>
    </row>
    <row r="373" spans="1:10" x14ac:dyDescent="0.3">
      <c r="A373" s="60">
        <v>883007481</v>
      </c>
      <c r="B373" s="2" t="s">
        <v>155</v>
      </c>
      <c r="C373" s="3">
        <v>84107</v>
      </c>
      <c r="D373" s="18">
        <v>6</v>
      </c>
      <c r="F373" s="2" t="s">
        <v>623</v>
      </c>
      <c r="G373" s="60">
        <v>571005026</v>
      </c>
      <c r="H373" s="22">
        <v>38027</v>
      </c>
      <c r="I373" s="3">
        <f t="shared" ca="1" si="10"/>
        <v>16</v>
      </c>
      <c r="J373" s="2">
        <f t="shared" si="11"/>
        <v>84796</v>
      </c>
    </row>
    <row r="374" spans="1:10" x14ac:dyDescent="0.3">
      <c r="A374" s="60">
        <v>906006664</v>
      </c>
      <c r="B374" s="2" t="s">
        <v>662</v>
      </c>
      <c r="C374" s="3">
        <v>54619</v>
      </c>
      <c r="D374" s="18">
        <v>3</v>
      </c>
      <c r="F374" s="2" t="s">
        <v>697</v>
      </c>
      <c r="G374" s="60">
        <v>571002187</v>
      </c>
      <c r="H374" s="22">
        <v>39722</v>
      </c>
      <c r="I374" s="3">
        <f t="shared" ca="1" si="10"/>
        <v>11</v>
      </c>
      <c r="J374" s="2">
        <f t="shared" si="11"/>
        <v>88801</v>
      </c>
    </row>
    <row r="375" spans="1:10" x14ac:dyDescent="0.3">
      <c r="A375" s="60">
        <v>226002041</v>
      </c>
      <c r="B375" s="2" t="s">
        <v>706</v>
      </c>
      <c r="C375" s="3">
        <v>77015</v>
      </c>
      <c r="D375" s="18">
        <v>4</v>
      </c>
      <c r="F375" s="2" t="s">
        <v>186</v>
      </c>
      <c r="G375" s="60">
        <v>572007380</v>
      </c>
      <c r="H375" s="63">
        <v>40236</v>
      </c>
      <c r="I375" s="3">
        <f t="shared" ca="1" si="10"/>
        <v>10</v>
      </c>
      <c r="J375" s="2">
        <f t="shared" si="11"/>
        <v>118046</v>
      </c>
    </row>
    <row r="376" spans="1:10" x14ac:dyDescent="0.3">
      <c r="A376" s="60">
        <v>208006005</v>
      </c>
      <c r="B376" s="2" t="s">
        <v>198</v>
      </c>
      <c r="C376" s="3">
        <v>51487</v>
      </c>
      <c r="D376" s="18">
        <v>4</v>
      </c>
      <c r="F376" s="2" t="s">
        <v>517</v>
      </c>
      <c r="G376" s="60">
        <v>572006605</v>
      </c>
      <c r="H376" s="22">
        <v>39687</v>
      </c>
      <c r="I376" s="3">
        <f t="shared" ca="1" si="10"/>
        <v>12</v>
      </c>
      <c r="J376" s="2">
        <f t="shared" si="11"/>
        <v>74910</v>
      </c>
    </row>
    <row r="377" spans="1:10" x14ac:dyDescent="0.3">
      <c r="A377" s="60">
        <v>892007616</v>
      </c>
      <c r="B377" s="2" t="s">
        <v>771</v>
      </c>
      <c r="C377" s="3">
        <v>122620</v>
      </c>
      <c r="D377" s="18">
        <v>5</v>
      </c>
      <c r="F377" s="2" t="s">
        <v>534</v>
      </c>
      <c r="G377" s="60">
        <v>573003730</v>
      </c>
      <c r="H377" s="22">
        <v>39174</v>
      </c>
      <c r="I377" s="3">
        <f t="shared" ca="1" si="10"/>
        <v>13</v>
      </c>
      <c r="J377" s="2">
        <f t="shared" si="11"/>
        <v>75430</v>
      </c>
    </row>
    <row r="378" spans="1:10" x14ac:dyDescent="0.3">
      <c r="A378" s="60">
        <v>568009763</v>
      </c>
      <c r="B378" s="2" t="s">
        <v>268</v>
      </c>
      <c r="C378" s="3">
        <v>55683</v>
      </c>
      <c r="D378" s="18">
        <v>1</v>
      </c>
      <c r="F378" s="2" t="s">
        <v>623</v>
      </c>
      <c r="G378" s="60">
        <v>578004967</v>
      </c>
      <c r="H378" s="22">
        <v>40521</v>
      </c>
      <c r="I378" s="3">
        <f t="shared" ca="1" si="10"/>
        <v>9</v>
      </c>
      <c r="J378" s="2">
        <f t="shared" si="11"/>
        <v>97922</v>
      </c>
    </row>
    <row r="379" spans="1:10" x14ac:dyDescent="0.3">
      <c r="A379" s="60">
        <v>489002789</v>
      </c>
      <c r="B379" s="2" t="s">
        <v>97</v>
      </c>
      <c r="C379" s="3">
        <v>109822</v>
      </c>
      <c r="D379" s="18">
        <v>3</v>
      </c>
      <c r="F379" s="2" t="s">
        <v>472</v>
      </c>
      <c r="G379" s="60">
        <v>578008537</v>
      </c>
      <c r="H379" s="22">
        <v>36623</v>
      </c>
      <c r="I379" s="3">
        <f t="shared" ca="1" si="10"/>
        <v>20</v>
      </c>
      <c r="J379" s="2">
        <f t="shared" si="11"/>
        <v>55969</v>
      </c>
    </row>
    <row r="380" spans="1:10" x14ac:dyDescent="0.3">
      <c r="A380" s="60">
        <v>856004028</v>
      </c>
      <c r="B380" s="2" t="s">
        <v>573</v>
      </c>
      <c r="C380" s="3">
        <v>108185</v>
      </c>
      <c r="D380" s="18">
        <v>6</v>
      </c>
      <c r="F380" s="2" t="s">
        <v>81</v>
      </c>
      <c r="G380" s="60">
        <v>579005418</v>
      </c>
      <c r="H380" s="22">
        <v>40233</v>
      </c>
      <c r="I380" s="3">
        <f t="shared" ca="1" si="10"/>
        <v>10</v>
      </c>
      <c r="J380" s="2">
        <f t="shared" si="11"/>
        <v>71963</v>
      </c>
    </row>
    <row r="381" spans="1:10" x14ac:dyDescent="0.3">
      <c r="A381" s="60">
        <v>960000444</v>
      </c>
      <c r="B381" s="2" t="s">
        <v>403</v>
      </c>
      <c r="C381" s="3">
        <v>112790</v>
      </c>
      <c r="D381" s="18">
        <v>1</v>
      </c>
      <c r="F381" s="2" t="s">
        <v>697</v>
      </c>
      <c r="G381" s="60">
        <v>581007323</v>
      </c>
      <c r="H381" s="22">
        <v>39208</v>
      </c>
      <c r="I381" s="3">
        <f t="shared" ca="1" si="10"/>
        <v>13</v>
      </c>
      <c r="J381" s="2">
        <f t="shared" si="11"/>
        <v>125339</v>
      </c>
    </row>
    <row r="382" spans="1:10" x14ac:dyDescent="0.3">
      <c r="A382" s="60">
        <v>282001078</v>
      </c>
      <c r="B382" s="2" t="s">
        <v>796</v>
      </c>
      <c r="C382" s="3">
        <v>61387</v>
      </c>
      <c r="D382" s="18">
        <v>6</v>
      </c>
      <c r="F382" s="2" t="s">
        <v>534</v>
      </c>
      <c r="G382" s="60">
        <v>582001567</v>
      </c>
      <c r="H382" s="22">
        <v>36136</v>
      </c>
      <c r="I382" s="3">
        <f t="shared" ca="1" si="10"/>
        <v>21</v>
      </c>
      <c r="J382" s="2">
        <f t="shared" si="11"/>
        <v>86756</v>
      </c>
    </row>
    <row r="383" spans="1:10" x14ac:dyDescent="0.3">
      <c r="A383" s="60">
        <v>907002868</v>
      </c>
      <c r="B383" s="2" t="s">
        <v>201</v>
      </c>
      <c r="C383" s="3">
        <v>101481</v>
      </c>
      <c r="D383" s="18">
        <v>4</v>
      </c>
      <c r="F383" s="2" t="s">
        <v>623</v>
      </c>
      <c r="G383" s="60">
        <v>582008533</v>
      </c>
      <c r="H383" s="22">
        <v>40561</v>
      </c>
      <c r="I383" s="3">
        <f t="shared" ca="1" si="10"/>
        <v>9</v>
      </c>
      <c r="J383" s="2">
        <f t="shared" si="11"/>
        <v>107090</v>
      </c>
    </row>
    <row r="384" spans="1:10" x14ac:dyDescent="0.3">
      <c r="A384" s="60">
        <v>719007202</v>
      </c>
      <c r="B384" s="2" t="s">
        <v>448</v>
      </c>
      <c r="C384" s="3">
        <v>122546</v>
      </c>
      <c r="D384" s="18">
        <v>4</v>
      </c>
      <c r="F384" s="2" t="s">
        <v>234</v>
      </c>
      <c r="G384" s="60">
        <v>583009473</v>
      </c>
      <c r="H384" s="22">
        <v>39472</v>
      </c>
      <c r="I384" s="3">
        <f t="shared" ca="1" si="10"/>
        <v>12</v>
      </c>
      <c r="J384" s="2">
        <f t="shared" si="11"/>
        <v>71445</v>
      </c>
    </row>
    <row r="385" spans="1:10" x14ac:dyDescent="0.3">
      <c r="A385" s="60">
        <v>745002871</v>
      </c>
      <c r="B385" s="2" t="s">
        <v>711</v>
      </c>
      <c r="C385" s="3">
        <v>63884</v>
      </c>
      <c r="D385" s="18">
        <v>2</v>
      </c>
      <c r="F385" s="2" t="s">
        <v>623</v>
      </c>
      <c r="G385" s="60">
        <v>583005788</v>
      </c>
      <c r="H385" s="22">
        <v>36360</v>
      </c>
      <c r="I385" s="3">
        <f t="shared" ca="1" si="10"/>
        <v>21</v>
      </c>
      <c r="J385" s="2">
        <f t="shared" si="11"/>
        <v>54791</v>
      </c>
    </row>
    <row r="386" spans="1:10" x14ac:dyDescent="0.3">
      <c r="A386" s="60">
        <v>801002488</v>
      </c>
      <c r="B386" s="2" t="s">
        <v>789</v>
      </c>
      <c r="C386" s="3">
        <v>125922</v>
      </c>
      <c r="D386" s="18">
        <v>6</v>
      </c>
      <c r="F386" s="2" t="s">
        <v>386</v>
      </c>
      <c r="G386" s="60">
        <v>584008457</v>
      </c>
      <c r="H386" s="22">
        <v>36765</v>
      </c>
      <c r="I386" s="3">
        <f t="shared" ref="I386:I449" ca="1" si="12">DATEDIF(H386,TODAY(),"Y")</f>
        <v>20</v>
      </c>
      <c r="J386" s="2">
        <f t="shared" si="11"/>
        <v>44469</v>
      </c>
    </row>
    <row r="387" spans="1:10" x14ac:dyDescent="0.3">
      <c r="A387" s="60">
        <v>831000450</v>
      </c>
      <c r="B387" s="2" t="s">
        <v>787</v>
      </c>
      <c r="C387" s="3">
        <v>124180</v>
      </c>
      <c r="D387" s="18">
        <v>3</v>
      </c>
      <c r="F387" s="2" t="s">
        <v>234</v>
      </c>
      <c r="G387" s="60">
        <v>585009908</v>
      </c>
      <c r="H387" s="22">
        <v>40175</v>
      </c>
      <c r="I387" s="3">
        <f t="shared" ca="1" si="12"/>
        <v>10</v>
      </c>
      <c r="J387" s="2">
        <f t="shared" ref="J387:J450" si="13">VLOOKUP(G387,A:C,3,)</f>
        <v>126627</v>
      </c>
    </row>
    <row r="388" spans="1:10" x14ac:dyDescent="0.3">
      <c r="A388" s="60">
        <v>540008402</v>
      </c>
      <c r="B388" s="2" t="s">
        <v>572</v>
      </c>
      <c r="C388" s="3">
        <v>99512</v>
      </c>
      <c r="D388" s="18">
        <v>6</v>
      </c>
      <c r="F388" s="2" t="s">
        <v>623</v>
      </c>
      <c r="G388" s="60">
        <v>587004571</v>
      </c>
      <c r="H388" s="22">
        <v>36514</v>
      </c>
      <c r="I388" s="3">
        <f t="shared" ca="1" si="12"/>
        <v>20</v>
      </c>
      <c r="J388" s="2">
        <f t="shared" si="13"/>
        <v>51208</v>
      </c>
    </row>
    <row r="389" spans="1:10" x14ac:dyDescent="0.3">
      <c r="A389" s="60">
        <v>968004777</v>
      </c>
      <c r="B389" s="2" t="s">
        <v>316</v>
      </c>
      <c r="C389" s="3">
        <v>92324</v>
      </c>
      <c r="D389" s="18">
        <v>4</v>
      </c>
      <c r="F389" s="2" t="s">
        <v>394</v>
      </c>
      <c r="G389" s="60">
        <v>588009337</v>
      </c>
      <c r="H389" s="22">
        <v>39457</v>
      </c>
      <c r="I389" s="3">
        <f t="shared" ca="1" si="12"/>
        <v>12</v>
      </c>
      <c r="J389" s="2">
        <f t="shared" si="13"/>
        <v>86681</v>
      </c>
    </row>
    <row r="390" spans="1:10" x14ac:dyDescent="0.3">
      <c r="A390" s="60">
        <v>519006651</v>
      </c>
      <c r="B390" s="2" t="s">
        <v>455</v>
      </c>
      <c r="C390" s="3">
        <v>87268</v>
      </c>
      <c r="D390" s="18">
        <v>5</v>
      </c>
      <c r="F390" s="2" t="s">
        <v>57</v>
      </c>
      <c r="G390" s="60">
        <v>594004217</v>
      </c>
      <c r="H390" s="22">
        <v>39417</v>
      </c>
      <c r="I390" s="3">
        <f t="shared" ca="1" si="12"/>
        <v>12</v>
      </c>
      <c r="J390" s="2">
        <f t="shared" si="13"/>
        <v>96545</v>
      </c>
    </row>
    <row r="391" spans="1:10" x14ac:dyDescent="0.3">
      <c r="A391" s="60">
        <v>917009509</v>
      </c>
      <c r="B391" s="2" t="s">
        <v>172</v>
      </c>
      <c r="C391" s="3">
        <v>73650</v>
      </c>
      <c r="D391" s="18">
        <v>1</v>
      </c>
      <c r="F391" s="2" t="s">
        <v>234</v>
      </c>
      <c r="G391" s="60">
        <v>595000961</v>
      </c>
      <c r="H391" s="22">
        <v>37936</v>
      </c>
      <c r="I391" s="3">
        <f t="shared" ca="1" si="12"/>
        <v>16</v>
      </c>
      <c r="J391" s="2">
        <f t="shared" si="13"/>
        <v>95555</v>
      </c>
    </row>
    <row r="392" spans="1:10" x14ac:dyDescent="0.3">
      <c r="A392" s="60">
        <v>833001164</v>
      </c>
      <c r="B392" s="2" t="s">
        <v>238</v>
      </c>
      <c r="C392" s="3">
        <v>89875</v>
      </c>
      <c r="D392" s="18">
        <v>5</v>
      </c>
      <c r="F392" s="2" t="s">
        <v>234</v>
      </c>
      <c r="G392" s="60">
        <v>595003346</v>
      </c>
      <c r="H392" s="22">
        <v>37943</v>
      </c>
      <c r="I392" s="3">
        <f t="shared" ca="1" si="12"/>
        <v>16</v>
      </c>
      <c r="J392" s="2">
        <f t="shared" si="13"/>
        <v>69335</v>
      </c>
    </row>
    <row r="393" spans="1:10" x14ac:dyDescent="0.3">
      <c r="A393" s="60">
        <v>540005736</v>
      </c>
      <c r="B393" s="2" t="s">
        <v>586</v>
      </c>
      <c r="C393" s="3">
        <v>100295</v>
      </c>
      <c r="D393" s="18">
        <v>1</v>
      </c>
      <c r="F393" s="2" t="s">
        <v>186</v>
      </c>
      <c r="G393" s="60">
        <v>598005110</v>
      </c>
      <c r="H393" s="22">
        <v>39326</v>
      </c>
      <c r="I393" s="3">
        <f t="shared" ca="1" si="12"/>
        <v>13</v>
      </c>
      <c r="J393" s="2">
        <f t="shared" si="13"/>
        <v>64193</v>
      </c>
    </row>
    <row r="394" spans="1:10" x14ac:dyDescent="0.3">
      <c r="A394" s="60">
        <v>740008063</v>
      </c>
      <c r="B394" s="2" t="s">
        <v>764</v>
      </c>
      <c r="C394" s="3">
        <v>85067</v>
      </c>
      <c r="D394" s="18">
        <v>2</v>
      </c>
      <c r="F394" s="2" t="s">
        <v>57</v>
      </c>
      <c r="G394" s="60">
        <v>599005207</v>
      </c>
      <c r="H394" s="22">
        <v>38851</v>
      </c>
      <c r="I394" s="3">
        <f t="shared" ca="1" si="12"/>
        <v>14</v>
      </c>
      <c r="J394" s="2">
        <f t="shared" si="13"/>
        <v>68870</v>
      </c>
    </row>
    <row r="395" spans="1:10" x14ac:dyDescent="0.3">
      <c r="A395" s="60">
        <v>543005811</v>
      </c>
      <c r="B395" s="2" t="s">
        <v>415</v>
      </c>
      <c r="C395" s="3">
        <v>71455</v>
      </c>
      <c r="D395" s="18">
        <v>6</v>
      </c>
      <c r="F395" s="2" t="s">
        <v>446</v>
      </c>
      <c r="G395" s="60">
        <v>599000074</v>
      </c>
      <c r="H395" s="22">
        <v>40263</v>
      </c>
      <c r="I395" s="3">
        <f t="shared" ca="1" si="12"/>
        <v>10</v>
      </c>
      <c r="J395" s="2">
        <f t="shared" si="13"/>
        <v>54271</v>
      </c>
    </row>
    <row r="396" spans="1:10" x14ac:dyDescent="0.3">
      <c r="A396" s="60">
        <v>962004215</v>
      </c>
      <c r="B396" s="2" t="s">
        <v>221</v>
      </c>
      <c r="C396" s="3">
        <v>69039</v>
      </c>
      <c r="D396" s="18">
        <v>3</v>
      </c>
      <c r="F396" s="2" t="s">
        <v>234</v>
      </c>
      <c r="G396" s="60">
        <v>602005059</v>
      </c>
      <c r="H396" s="22">
        <v>39633</v>
      </c>
      <c r="I396" s="3">
        <f t="shared" ca="1" si="12"/>
        <v>12</v>
      </c>
      <c r="J396" s="2">
        <f t="shared" si="13"/>
        <v>121090</v>
      </c>
    </row>
    <row r="397" spans="1:10" x14ac:dyDescent="0.3">
      <c r="A397" s="60">
        <v>216007289</v>
      </c>
      <c r="B397" s="2" t="s">
        <v>427</v>
      </c>
      <c r="C397" s="3">
        <v>94826</v>
      </c>
      <c r="D397" s="18">
        <v>2</v>
      </c>
      <c r="F397" s="2" t="s">
        <v>225</v>
      </c>
      <c r="G397" s="60">
        <v>603009925</v>
      </c>
      <c r="H397" s="22">
        <v>37043</v>
      </c>
      <c r="I397" s="3">
        <f t="shared" ca="1" si="12"/>
        <v>19</v>
      </c>
      <c r="J397" s="2">
        <f t="shared" si="13"/>
        <v>47250</v>
      </c>
    </row>
    <row r="398" spans="1:10" x14ac:dyDescent="0.3">
      <c r="A398" s="60">
        <v>684005670</v>
      </c>
      <c r="B398" s="2" t="s">
        <v>456</v>
      </c>
      <c r="C398" s="3">
        <v>96303</v>
      </c>
      <c r="D398" s="18">
        <v>6</v>
      </c>
      <c r="F398" s="2" t="s">
        <v>141</v>
      </c>
      <c r="G398" s="60">
        <v>604002414</v>
      </c>
      <c r="H398" s="63">
        <v>40505</v>
      </c>
      <c r="I398" s="3">
        <f t="shared" ca="1" si="12"/>
        <v>9</v>
      </c>
      <c r="J398" s="2">
        <f t="shared" si="13"/>
        <v>70153</v>
      </c>
    </row>
    <row r="399" spans="1:10" x14ac:dyDescent="0.3">
      <c r="A399" s="60">
        <v>825004363</v>
      </c>
      <c r="B399" s="2" t="s">
        <v>512</v>
      </c>
      <c r="C399" s="3">
        <v>112299</v>
      </c>
      <c r="D399" s="18">
        <v>1</v>
      </c>
      <c r="F399" s="2" t="s">
        <v>81</v>
      </c>
      <c r="G399" s="60">
        <v>605006812</v>
      </c>
      <c r="H399" s="22">
        <v>36896</v>
      </c>
      <c r="I399" s="3">
        <f t="shared" ca="1" si="12"/>
        <v>19</v>
      </c>
      <c r="J399" s="2">
        <f t="shared" si="13"/>
        <v>83157</v>
      </c>
    </row>
    <row r="400" spans="1:10" x14ac:dyDescent="0.3">
      <c r="A400" s="60">
        <v>355004654</v>
      </c>
      <c r="B400" s="2" t="s">
        <v>560</v>
      </c>
      <c r="C400" s="3">
        <v>83936</v>
      </c>
      <c r="D400" s="18">
        <v>0</v>
      </c>
      <c r="F400" s="2" t="s">
        <v>472</v>
      </c>
      <c r="G400" s="60">
        <v>609009395</v>
      </c>
      <c r="H400" s="22">
        <v>40370</v>
      </c>
      <c r="I400" s="3">
        <f t="shared" ca="1" si="12"/>
        <v>10</v>
      </c>
      <c r="J400" s="2">
        <f t="shared" si="13"/>
        <v>81269</v>
      </c>
    </row>
    <row r="401" spans="1:10" x14ac:dyDescent="0.3">
      <c r="A401" s="60">
        <v>892006096</v>
      </c>
      <c r="B401" s="2" t="s">
        <v>356</v>
      </c>
      <c r="C401" s="3">
        <v>65953</v>
      </c>
      <c r="D401" s="18">
        <v>1</v>
      </c>
      <c r="F401" s="2" t="s">
        <v>534</v>
      </c>
      <c r="G401" s="60">
        <v>611006697</v>
      </c>
      <c r="H401" s="22">
        <v>36217</v>
      </c>
      <c r="I401" s="3">
        <f t="shared" ca="1" si="12"/>
        <v>21</v>
      </c>
      <c r="J401" s="2">
        <f t="shared" si="13"/>
        <v>54091</v>
      </c>
    </row>
    <row r="402" spans="1:10" x14ac:dyDescent="0.3">
      <c r="A402" s="60">
        <v>557007305</v>
      </c>
      <c r="B402" s="2" t="s">
        <v>514</v>
      </c>
      <c r="C402" s="3">
        <v>118895</v>
      </c>
      <c r="D402" s="18">
        <v>4</v>
      </c>
      <c r="F402" s="2" t="s">
        <v>81</v>
      </c>
      <c r="G402" s="60">
        <v>611007380</v>
      </c>
      <c r="H402" s="22">
        <v>35842</v>
      </c>
      <c r="I402" s="3">
        <f t="shared" ca="1" si="12"/>
        <v>22</v>
      </c>
      <c r="J402" s="2">
        <f t="shared" si="13"/>
        <v>73059</v>
      </c>
    </row>
    <row r="403" spans="1:10" x14ac:dyDescent="0.3">
      <c r="A403" s="60">
        <v>278009982</v>
      </c>
      <c r="B403" s="2" t="s">
        <v>530</v>
      </c>
      <c r="C403" s="3">
        <v>124722</v>
      </c>
      <c r="D403" s="18">
        <v>3</v>
      </c>
      <c r="F403" s="2" t="s">
        <v>697</v>
      </c>
      <c r="G403" s="60">
        <v>612006106</v>
      </c>
      <c r="H403" s="22">
        <v>39106</v>
      </c>
      <c r="I403" s="3">
        <f t="shared" ca="1" si="12"/>
        <v>13</v>
      </c>
      <c r="J403" s="2">
        <f t="shared" si="13"/>
        <v>75536</v>
      </c>
    </row>
    <row r="404" spans="1:10" x14ac:dyDescent="0.3">
      <c r="A404" s="60">
        <v>370004802</v>
      </c>
      <c r="B404" s="2" t="s">
        <v>157</v>
      </c>
      <c r="C404" s="3">
        <v>96101</v>
      </c>
      <c r="D404" s="18">
        <v>6</v>
      </c>
      <c r="F404" s="2" t="s">
        <v>26</v>
      </c>
      <c r="G404" s="60">
        <v>612007918</v>
      </c>
      <c r="H404" s="22">
        <v>36764</v>
      </c>
      <c r="I404" s="3">
        <f t="shared" ca="1" si="12"/>
        <v>20</v>
      </c>
      <c r="J404" s="2">
        <f t="shared" si="13"/>
        <v>102146</v>
      </c>
    </row>
    <row r="405" spans="1:10" x14ac:dyDescent="0.3">
      <c r="A405" s="60">
        <v>629002103</v>
      </c>
      <c r="B405" s="2" t="s">
        <v>600</v>
      </c>
      <c r="C405" s="3">
        <v>57070</v>
      </c>
      <c r="D405" s="18">
        <v>3</v>
      </c>
      <c r="F405" s="2" t="s">
        <v>697</v>
      </c>
      <c r="G405" s="60">
        <v>612001035</v>
      </c>
      <c r="H405" s="22">
        <v>40477</v>
      </c>
      <c r="I405" s="3">
        <f t="shared" ca="1" si="12"/>
        <v>9</v>
      </c>
      <c r="J405" s="2">
        <f t="shared" si="13"/>
        <v>94817</v>
      </c>
    </row>
    <row r="406" spans="1:10" x14ac:dyDescent="0.3">
      <c r="A406" s="60">
        <v>729000230</v>
      </c>
      <c r="B406" s="2" t="s">
        <v>366</v>
      </c>
      <c r="C406" s="3">
        <v>48168</v>
      </c>
      <c r="D406" s="18">
        <v>2</v>
      </c>
      <c r="F406" s="2" t="s">
        <v>160</v>
      </c>
      <c r="G406" s="60">
        <v>613008396</v>
      </c>
      <c r="H406" s="22">
        <v>39107</v>
      </c>
      <c r="I406" s="3">
        <f t="shared" ca="1" si="12"/>
        <v>13</v>
      </c>
      <c r="J406" s="2">
        <f t="shared" si="13"/>
        <v>54749</v>
      </c>
    </row>
    <row r="407" spans="1:10" x14ac:dyDescent="0.3">
      <c r="A407" s="60">
        <v>619009656</v>
      </c>
      <c r="B407" s="2" t="s">
        <v>656</v>
      </c>
      <c r="C407" s="3">
        <v>79550</v>
      </c>
      <c r="D407" s="18">
        <v>5</v>
      </c>
      <c r="F407" s="2" t="s">
        <v>234</v>
      </c>
      <c r="G407" s="60">
        <v>615001047</v>
      </c>
      <c r="H407" s="22">
        <v>35830</v>
      </c>
      <c r="I407" s="3">
        <f t="shared" ca="1" si="12"/>
        <v>22</v>
      </c>
      <c r="J407" s="2">
        <f t="shared" si="13"/>
        <v>98150</v>
      </c>
    </row>
    <row r="408" spans="1:10" x14ac:dyDescent="0.3">
      <c r="A408" s="60">
        <v>991001301</v>
      </c>
      <c r="B408" s="2" t="s">
        <v>399</v>
      </c>
      <c r="C408" s="3">
        <v>116319</v>
      </c>
      <c r="D408" s="18">
        <v>4</v>
      </c>
      <c r="F408" s="2" t="s">
        <v>234</v>
      </c>
      <c r="G408" s="60">
        <v>616003868</v>
      </c>
      <c r="H408" s="22">
        <v>35997</v>
      </c>
      <c r="I408" s="3">
        <f t="shared" ca="1" si="12"/>
        <v>22</v>
      </c>
      <c r="J408" s="2">
        <f t="shared" si="13"/>
        <v>85065</v>
      </c>
    </row>
    <row r="409" spans="1:10" x14ac:dyDescent="0.3">
      <c r="A409" s="60">
        <v>841004999</v>
      </c>
      <c r="B409" s="2" t="s">
        <v>775</v>
      </c>
      <c r="C409" s="3">
        <v>70695</v>
      </c>
      <c r="D409" s="18">
        <v>6</v>
      </c>
      <c r="F409" s="2" t="s">
        <v>234</v>
      </c>
      <c r="G409" s="60">
        <v>616007357</v>
      </c>
      <c r="H409" s="22">
        <v>40470</v>
      </c>
      <c r="I409" s="3">
        <f t="shared" ca="1" si="12"/>
        <v>9</v>
      </c>
      <c r="J409" s="2">
        <f t="shared" si="13"/>
        <v>56533</v>
      </c>
    </row>
    <row r="410" spans="1:10" x14ac:dyDescent="0.3">
      <c r="A410" s="60">
        <v>820007769</v>
      </c>
      <c r="B410" s="2" t="s">
        <v>333</v>
      </c>
      <c r="C410" s="3">
        <v>51441</v>
      </c>
      <c r="D410" s="18">
        <v>5</v>
      </c>
      <c r="F410" s="2" t="s">
        <v>697</v>
      </c>
      <c r="G410" s="60">
        <v>617000103</v>
      </c>
      <c r="H410" s="22">
        <v>36193</v>
      </c>
      <c r="I410" s="3">
        <f t="shared" ca="1" si="12"/>
        <v>21</v>
      </c>
      <c r="J410" s="2">
        <f t="shared" si="13"/>
        <v>66474</v>
      </c>
    </row>
    <row r="411" spans="1:10" x14ac:dyDescent="0.3">
      <c r="A411" s="60">
        <v>663000794</v>
      </c>
      <c r="B411" s="2" t="s">
        <v>776</v>
      </c>
      <c r="C411" s="3">
        <v>68996</v>
      </c>
      <c r="D411" s="18">
        <v>0</v>
      </c>
      <c r="F411" s="2" t="s">
        <v>234</v>
      </c>
      <c r="G411" s="60">
        <v>619003343</v>
      </c>
      <c r="H411" s="22">
        <v>36198</v>
      </c>
      <c r="I411" s="3">
        <f t="shared" ca="1" si="12"/>
        <v>21</v>
      </c>
      <c r="J411" s="2">
        <f t="shared" si="13"/>
        <v>85604</v>
      </c>
    </row>
    <row r="412" spans="1:10" x14ac:dyDescent="0.3">
      <c r="A412" s="60">
        <v>821008956</v>
      </c>
      <c r="B412" s="2" t="s">
        <v>137</v>
      </c>
      <c r="C412" s="3">
        <v>123803</v>
      </c>
      <c r="D412" s="18">
        <v>1</v>
      </c>
      <c r="F412" s="2" t="s">
        <v>623</v>
      </c>
      <c r="G412" s="60">
        <v>619009656</v>
      </c>
      <c r="H412" s="22">
        <v>38856</v>
      </c>
      <c r="I412" s="3">
        <f t="shared" ca="1" si="12"/>
        <v>14</v>
      </c>
      <c r="J412" s="2">
        <f t="shared" si="13"/>
        <v>79550</v>
      </c>
    </row>
    <row r="413" spans="1:10" x14ac:dyDescent="0.3">
      <c r="A413" s="60">
        <v>125009987</v>
      </c>
      <c r="B413" s="2" t="s">
        <v>637</v>
      </c>
      <c r="C413" s="3">
        <v>118791</v>
      </c>
      <c r="D413" s="18">
        <v>5</v>
      </c>
      <c r="F413" s="2" t="s">
        <v>534</v>
      </c>
      <c r="G413" s="60">
        <v>622008587</v>
      </c>
      <c r="H413" s="22">
        <v>39519</v>
      </c>
      <c r="I413" s="3">
        <f t="shared" ca="1" si="12"/>
        <v>12</v>
      </c>
      <c r="J413" s="2">
        <f t="shared" si="13"/>
        <v>89002</v>
      </c>
    </row>
    <row r="414" spans="1:10" x14ac:dyDescent="0.3">
      <c r="A414" s="60">
        <v>710008897</v>
      </c>
      <c r="B414" s="2" t="s">
        <v>684</v>
      </c>
      <c r="C414" s="3">
        <v>112322</v>
      </c>
      <c r="D414" s="18">
        <v>5</v>
      </c>
      <c r="F414" s="2" t="s">
        <v>472</v>
      </c>
      <c r="G414" s="60">
        <v>624009263</v>
      </c>
      <c r="H414" s="63">
        <v>40452</v>
      </c>
      <c r="I414" s="3">
        <f t="shared" ca="1" si="12"/>
        <v>9</v>
      </c>
      <c r="J414" s="2">
        <f t="shared" si="13"/>
        <v>93784</v>
      </c>
    </row>
    <row r="415" spans="1:10" x14ac:dyDescent="0.3">
      <c r="A415" s="60">
        <v>880000247</v>
      </c>
      <c r="B415" s="2" t="s">
        <v>477</v>
      </c>
      <c r="C415" s="3">
        <v>96237</v>
      </c>
      <c r="D415" s="18">
        <v>4</v>
      </c>
      <c r="F415" s="2" t="s">
        <v>623</v>
      </c>
      <c r="G415" s="60">
        <v>626007977</v>
      </c>
      <c r="H415" s="22">
        <v>39448</v>
      </c>
      <c r="I415" s="3">
        <f t="shared" ca="1" si="12"/>
        <v>12</v>
      </c>
      <c r="J415" s="2">
        <f t="shared" si="13"/>
        <v>100874</v>
      </c>
    </row>
    <row r="416" spans="1:10" x14ac:dyDescent="0.3">
      <c r="A416" s="60">
        <v>839003601</v>
      </c>
      <c r="B416" s="2" t="s">
        <v>218</v>
      </c>
      <c r="C416" s="3">
        <v>111238</v>
      </c>
      <c r="D416" s="18">
        <v>4</v>
      </c>
      <c r="F416" s="2" t="s">
        <v>446</v>
      </c>
      <c r="G416" s="60">
        <v>628004143</v>
      </c>
      <c r="H416" s="22">
        <v>35961</v>
      </c>
      <c r="I416" s="3">
        <f t="shared" ca="1" si="12"/>
        <v>22</v>
      </c>
      <c r="J416" s="2">
        <f t="shared" si="13"/>
        <v>110665</v>
      </c>
    </row>
    <row r="417" spans="1:10" x14ac:dyDescent="0.3">
      <c r="A417" s="60">
        <v>990000871</v>
      </c>
      <c r="B417" s="2" t="s">
        <v>94</v>
      </c>
      <c r="C417" s="3">
        <v>46075</v>
      </c>
      <c r="D417" s="18">
        <v>2</v>
      </c>
      <c r="F417" s="2" t="s">
        <v>534</v>
      </c>
      <c r="G417" s="60">
        <v>628000452</v>
      </c>
      <c r="H417" s="22">
        <v>40282</v>
      </c>
      <c r="I417" s="3">
        <f t="shared" ca="1" si="12"/>
        <v>10</v>
      </c>
      <c r="J417" s="2">
        <f t="shared" si="13"/>
        <v>66777</v>
      </c>
    </row>
    <row r="418" spans="1:10" x14ac:dyDescent="0.3">
      <c r="A418" s="60">
        <v>275004995</v>
      </c>
      <c r="B418" s="2" t="s">
        <v>163</v>
      </c>
      <c r="C418" s="3">
        <v>74258</v>
      </c>
      <c r="D418" s="18">
        <v>1</v>
      </c>
      <c r="F418" s="2" t="s">
        <v>697</v>
      </c>
      <c r="G418" s="60">
        <v>629009808</v>
      </c>
      <c r="H418" s="22">
        <v>41125</v>
      </c>
      <c r="I418" s="3">
        <f t="shared" ca="1" si="12"/>
        <v>8</v>
      </c>
      <c r="J418" s="2">
        <f t="shared" si="13"/>
        <v>87932</v>
      </c>
    </row>
    <row r="419" spans="1:10" x14ac:dyDescent="0.3">
      <c r="A419" s="60">
        <v>950007489</v>
      </c>
      <c r="B419" s="2" t="s">
        <v>131</v>
      </c>
      <c r="C419" s="3">
        <v>110399</v>
      </c>
      <c r="D419" s="18">
        <v>5</v>
      </c>
      <c r="F419" s="2" t="s">
        <v>534</v>
      </c>
      <c r="G419" s="60">
        <v>629002103</v>
      </c>
      <c r="H419" s="22">
        <v>40820</v>
      </c>
      <c r="I419" s="3">
        <f t="shared" ca="1" si="12"/>
        <v>8</v>
      </c>
      <c r="J419" s="2">
        <f t="shared" si="13"/>
        <v>57070</v>
      </c>
    </row>
    <row r="420" spans="1:10" x14ac:dyDescent="0.3">
      <c r="A420" s="60">
        <v>692007525</v>
      </c>
      <c r="B420" s="2" t="s">
        <v>445</v>
      </c>
      <c r="C420" s="3">
        <v>87790</v>
      </c>
      <c r="D420" s="18">
        <v>0</v>
      </c>
      <c r="F420" s="2" t="s">
        <v>234</v>
      </c>
      <c r="G420" s="60">
        <v>629004246</v>
      </c>
      <c r="H420" s="22">
        <v>40302</v>
      </c>
      <c r="I420" s="3">
        <f t="shared" ca="1" si="12"/>
        <v>10</v>
      </c>
      <c r="J420" s="2">
        <f t="shared" si="13"/>
        <v>42913</v>
      </c>
    </row>
    <row r="421" spans="1:10" x14ac:dyDescent="0.3">
      <c r="A421" s="60">
        <v>997000797</v>
      </c>
      <c r="B421" s="2" t="s">
        <v>297</v>
      </c>
      <c r="C421" s="3">
        <v>99718</v>
      </c>
      <c r="D421" s="18">
        <v>2</v>
      </c>
      <c r="F421" s="2" t="s">
        <v>472</v>
      </c>
      <c r="G421" s="60">
        <v>630007988</v>
      </c>
      <c r="H421" s="22">
        <v>38227</v>
      </c>
      <c r="I421" s="3">
        <f t="shared" ca="1" si="12"/>
        <v>16</v>
      </c>
      <c r="J421" s="2">
        <f t="shared" si="13"/>
        <v>121549</v>
      </c>
    </row>
    <row r="422" spans="1:10" x14ac:dyDescent="0.3">
      <c r="A422" s="60">
        <v>352006424</v>
      </c>
      <c r="B422" s="2" t="s">
        <v>251</v>
      </c>
      <c r="C422" s="3">
        <v>119381</v>
      </c>
      <c r="D422" s="18">
        <v>0</v>
      </c>
      <c r="F422" s="2" t="s">
        <v>234</v>
      </c>
      <c r="G422" s="60">
        <v>631008003</v>
      </c>
      <c r="H422" s="22">
        <v>38990</v>
      </c>
      <c r="I422" s="3">
        <f t="shared" ca="1" si="12"/>
        <v>13</v>
      </c>
      <c r="J422" s="2">
        <f t="shared" si="13"/>
        <v>119949</v>
      </c>
    </row>
    <row r="423" spans="1:10" x14ac:dyDescent="0.3">
      <c r="A423" s="60">
        <v>562000121</v>
      </c>
      <c r="B423" s="2" t="s">
        <v>459</v>
      </c>
      <c r="C423" s="3">
        <v>76226</v>
      </c>
      <c r="D423" s="18">
        <v>0</v>
      </c>
      <c r="F423" s="2" t="s">
        <v>472</v>
      </c>
      <c r="G423" s="60">
        <v>633005875</v>
      </c>
      <c r="H423" s="22">
        <v>36329</v>
      </c>
      <c r="I423" s="3">
        <f t="shared" ca="1" si="12"/>
        <v>21</v>
      </c>
      <c r="J423" s="2">
        <f t="shared" si="13"/>
        <v>100125</v>
      </c>
    </row>
    <row r="424" spans="1:10" x14ac:dyDescent="0.3">
      <c r="A424" s="60">
        <v>712005799</v>
      </c>
      <c r="B424" s="2" t="s">
        <v>494</v>
      </c>
      <c r="C424" s="3">
        <v>119430</v>
      </c>
      <c r="D424" s="18">
        <v>0</v>
      </c>
      <c r="F424" s="2" t="s">
        <v>623</v>
      </c>
      <c r="G424" s="60">
        <v>633008361</v>
      </c>
      <c r="H424" s="22">
        <v>36214</v>
      </c>
      <c r="I424" s="3">
        <f t="shared" ca="1" si="12"/>
        <v>21</v>
      </c>
      <c r="J424" s="2">
        <f t="shared" si="13"/>
        <v>107099</v>
      </c>
    </row>
    <row r="425" spans="1:10" x14ac:dyDescent="0.3">
      <c r="A425" s="60">
        <v>828008767</v>
      </c>
      <c r="B425" s="2" t="s">
        <v>786</v>
      </c>
      <c r="C425" s="3">
        <v>100635</v>
      </c>
      <c r="D425" s="18">
        <v>1</v>
      </c>
      <c r="F425" s="2" t="s">
        <v>394</v>
      </c>
      <c r="G425" s="60">
        <v>635009263</v>
      </c>
      <c r="H425" s="22">
        <v>40624</v>
      </c>
      <c r="I425" s="3">
        <f t="shared" ca="1" si="12"/>
        <v>9</v>
      </c>
      <c r="J425" s="2">
        <f t="shared" si="13"/>
        <v>125069</v>
      </c>
    </row>
    <row r="426" spans="1:10" x14ac:dyDescent="0.3">
      <c r="A426" s="60">
        <v>168001155</v>
      </c>
      <c r="B426" s="2" t="s">
        <v>277</v>
      </c>
      <c r="C426" s="3">
        <v>124571</v>
      </c>
      <c r="D426" s="18">
        <v>6</v>
      </c>
      <c r="F426" s="2" t="s">
        <v>517</v>
      </c>
      <c r="G426" s="60">
        <v>636007559</v>
      </c>
      <c r="H426" s="22">
        <v>39733</v>
      </c>
      <c r="I426" s="3">
        <f t="shared" ca="1" si="12"/>
        <v>11</v>
      </c>
      <c r="J426" s="2">
        <f t="shared" si="13"/>
        <v>76064</v>
      </c>
    </row>
    <row r="427" spans="1:10" x14ac:dyDescent="0.3">
      <c r="A427" s="60">
        <v>927002843</v>
      </c>
      <c r="B427" s="2" t="s">
        <v>682</v>
      </c>
      <c r="C427" s="3">
        <v>59899</v>
      </c>
      <c r="D427" s="18">
        <v>4</v>
      </c>
      <c r="F427" s="2" t="s">
        <v>534</v>
      </c>
      <c r="G427" s="60">
        <v>638000673</v>
      </c>
      <c r="H427" s="22">
        <v>39372</v>
      </c>
      <c r="I427" s="3">
        <f t="shared" ca="1" si="12"/>
        <v>12</v>
      </c>
      <c r="J427" s="2">
        <f t="shared" si="13"/>
        <v>74933</v>
      </c>
    </row>
    <row r="428" spans="1:10" x14ac:dyDescent="0.3">
      <c r="A428" s="60">
        <v>613008396</v>
      </c>
      <c r="B428" s="2" t="s">
        <v>162</v>
      </c>
      <c r="C428" s="3">
        <v>54749</v>
      </c>
      <c r="D428" s="18">
        <v>3</v>
      </c>
      <c r="F428" s="2" t="s">
        <v>234</v>
      </c>
      <c r="G428" s="60">
        <v>639007014</v>
      </c>
      <c r="H428" s="22">
        <v>37509</v>
      </c>
      <c r="I428" s="3">
        <f t="shared" ca="1" si="12"/>
        <v>18</v>
      </c>
      <c r="J428" s="2">
        <f t="shared" si="13"/>
        <v>104197</v>
      </c>
    </row>
    <row r="429" spans="1:10" x14ac:dyDescent="0.3">
      <c r="A429" s="60">
        <v>274002690</v>
      </c>
      <c r="B429" s="2" t="s">
        <v>453</v>
      </c>
      <c r="C429" s="3">
        <v>112476</v>
      </c>
      <c r="D429" s="18">
        <v>0</v>
      </c>
      <c r="F429" s="2" t="s">
        <v>81</v>
      </c>
      <c r="G429" s="60">
        <v>641000205</v>
      </c>
      <c r="H429" s="22">
        <v>40274</v>
      </c>
      <c r="I429" s="3">
        <f t="shared" ca="1" si="12"/>
        <v>10</v>
      </c>
      <c r="J429" s="2">
        <f t="shared" si="13"/>
        <v>96191</v>
      </c>
    </row>
    <row r="430" spans="1:10" x14ac:dyDescent="0.3">
      <c r="A430" s="60">
        <v>844001465</v>
      </c>
      <c r="B430" s="2" t="s">
        <v>640</v>
      </c>
      <c r="C430" s="3">
        <v>97490</v>
      </c>
      <c r="D430" s="18">
        <v>2</v>
      </c>
      <c r="F430" s="2" t="s">
        <v>472</v>
      </c>
      <c r="G430" s="60">
        <v>641003386</v>
      </c>
      <c r="H430" s="22">
        <v>40452</v>
      </c>
      <c r="I430" s="3">
        <f t="shared" ca="1" si="12"/>
        <v>9</v>
      </c>
      <c r="J430" s="2">
        <f t="shared" si="13"/>
        <v>81656</v>
      </c>
    </row>
    <row r="431" spans="1:10" x14ac:dyDescent="0.3">
      <c r="A431" s="60">
        <v>241007711</v>
      </c>
      <c r="B431" s="2" t="s">
        <v>90</v>
      </c>
      <c r="C431" s="3">
        <v>104597</v>
      </c>
      <c r="D431" s="18">
        <v>4</v>
      </c>
      <c r="F431" s="2" t="s">
        <v>81</v>
      </c>
      <c r="G431" s="60">
        <v>642009261</v>
      </c>
      <c r="H431" s="22">
        <v>36506</v>
      </c>
      <c r="I431" s="3">
        <f t="shared" ca="1" si="12"/>
        <v>20</v>
      </c>
      <c r="J431" s="2">
        <f t="shared" si="13"/>
        <v>57059</v>
      </c>
    </row>
    <row r="432" spans="1:10" x14ac:dyDescent="0.3">
      <c r="A432" s="60">
        <v>808003622</v>
      </c>
      <c r="B432" s="2" t="s">
        <v>175</v>
      </c>
      <c r="C432" s="3">
        <v>120696</v>
      </c>
      <c r="D432" s="18">
        <v>1</v>
      </c>
      <c r="F432" s="2" t="s">
        <v>394</v>
      </c>
      <c r="G432" s="60">
        <v>644000811</v>
      </c>
      <c r="H432" s="22">
        <v>36662</v>
      </c>
      <c r="I432" s="3">
        <f t="shared" ca="1" si="12"/>
        <v>20</v>
      </c>
      <c r="J432" s="2">
        <f t="shared" si="13"/>
        <v>74304</v>
      </c>
    </row>
    <row r="433" spans="1:10" x14ac:dyDescent="0.3">
      <c r="A433" s="60">
        <v>285007128</v>
      </c>
      <c r="B433" s="2" t="s">
        <v>287</v>
      </c>
      <c r="C433" s="3">
        <v>47066</v>
      </c>
      <c r="D433" s="18">
        <v>6</v>
      </c>
      <c r="F433" s="2" t="s">
        <v>517</v>
      </c>
      <c r="G433" s="60">
        <v>644003573</v>
      </c>
      <c r="H433" s="22">
        <v>39735</v>
      </c>
      <c r="I433" s="3">
        <f t="shared" ca="1" si="12"/>
        <v>11</v>
      </c>
      <c r="J433" s="2">
        <f t="shared" si="13"/>
        <v>73842</v>
      </c>
    </row>
    <row r="434" spans="1:10" x14ac:dyDescent="0.3">
      <c r="A434" s="60">
        <v>244004782</v>
      </c>
      <c r="B434" s="2" t="s">
        <v>360</v>
      </c>
      <c r="C434" s="3">
        <v>100625</v>
      </c>
      <c r="D434" s="18">
        <v>5</v>
      </c>
      <c r="F434" s="2" t="s">
        <v>234</v>
      </c>
      <c r="G434" s="60">
        <v>645002142</v>
      </c>
      <c r="H434" s="22">
        <v>39390</v>
      </c>
      <c r="I434" s="3">
        <f t="shared" ca="1" si="12"/>
        <v>12</v>
      </c>
      <c r="J434" s="2">
        <f t="shared" si="13"/>
        <v>49740</v>
      </c>
    </row>
    <row r="435" spans="1:10" x14ac:dyDescent="0.3">
      <c r="A435" s="60">
        <v>323004986</v>
      </c>
      <c r="B435" s="2" t="s">
        <v>712</v>
      </c>
      <c r="C435" s="3">
        <v>89510</v>
      </c>
      <c r="D435" s="18">
        <v>2</v>
      </c>
      <c r="F435" s="2" t="s">
        <v>234</v>
      </c>
      <c r="G435" s="60">
        <v>646005818</v>
      </c>
      <c r="H435" s="22">
        <v>37899</v>
      </c>
      <c r="I435" s="3">
        <f t="shared" ca="1" si="12"/>
        <v>16</v>
      </c>
      <c r="J435" s="2">
        <f t="shared" si="13"/>
        <v>57193</v>
      </c>
    </row>
    <row r="436" spans="1:10" x14ac:dyDescent="0.3">
      <c r="A436" s="60">
        <v>449003469</v>
      </c>
      <c r="B436" s="2" t="s">
        <v>323</v>
      </c>
      <c r="C436" s="3">
        <v>104511</v>
      </c>
      <c r="D436" s="18">
        <v>5</v>
      </c>
      <c r="F436" s="2" t="s">
        <v>234</v>
      </c>
      <c r="G436" s="60">
        <v>646006840</v>
      </c>
      <c r="H436" s="22">
        <v>36360</v>
      </c>
      <c r="I436" s="3">
        <f t="shared" ca="1" si="12"/>
        <v>21</v>
      </c>
      <c r="J436" s="2">
        <f t="shared" si="13"/>
        <v>100359</v>
      </c>
    </row>
    <row r="437" spans="1:10" x14ac:dyDescent="0.3">
      <c r="A437" s="60">
        <v>842007484</v>
      </c>
      <c r="B437" s="2" t="s">
        <v>56</v>
      </c>
      <c r="C437" s="3">
        <v>102687</v>
      </c>
      <c r="D437" s="4">
        <v>5</v>
      </c>
      <c r="F437" s="2" t="s">
        <v>234</v>
      </c>
      <c r="G437" s="60">
        <v>647006037</v>
      </c>
      <c r="H437" s="22">
        <v>39822</v>
      </c>
      <c r="I437" s="3">
        <f t="shared" ca="1" si="12"/>
        <v>11</v>
      </c>
      <c r="J437" s="2">
        <f t="shared" si="13"/>
        <v>43152</v>
      </c>
    </row>
    <row r="438" spans="1:10" x14ac:dyDescent="0.3">
      <c r="A438" s="60">
        <v>355005982</v>
      </c>
      <c r="B438" s="2" t="s">
        <v>349</v>
      </c>
      <c r="C438" s="3">
        <v>55295</v>
      </c>
      <c r="D438" s="18">
        <v>5</v>
      </c>
      <c r="F438" s="2" t="s">
        <v>186</v>
      </c>
      <c r="G438" s="60">
        <v>648005012</v>
      </c>
      <c r="H438" s="22">
        <v>39154</v>
      </c>
      <c r="I438" s="3">
        <f t="shared" ca="1" si="12"/>
        <v>13</v>
      </c>
      <c r="J438" s="2">
        <f t="shared" si="13"/>
        <v>63297</v>
      </c>
    </row>
    <row r="439" spans="1:10" x14ac:dyDescent="0.3">
      <c r="A439" s="60">
        <v>963007603</v>
      </c>
      <c r="B439" s="2" t="s">
        <v>363</v>
      </c>
      <c r="C439" s="3">
        <v>110056</v>
      </c>
      <c r="D439" s="18">
        <v>0</v>
      </c>
      <c r="F439" s="2" t="s">
        <v>623</v>
      </c>
      <c r="G439" s="60">
        <v>652007464</v>
      </c>
      <c r="H439" s="22">
        <v>37793</v>
      </c>
      <c r="I439" s="3">
        <f t="shared" ca="1" si="12"/>
        <v>17</v>
      </c>
      <c r="J439" s="2">
        <f t="shared" si="13"/>
        <v>110815</v>
      </c>
    </row>
    <row r="440" spans="1:10" x14ac:dyDescent="0.3">
      <c r="A440" s="60">
        <v>249006642</v>
      </c>
      <c r="B440" s="2" t="s">
        <v>422</v>
      </c>
      <c r="C440" s="3">
        <v>88259</v>
      </c>
      <c r="D440" s="18">
        <v>5</v>
      </c>
      <c r="F440" s="2" t="s">
        <v>472</v>
      </c>
      <c r="G440" s="60">
        <v>654003574</v>
      </c>
      <c r="H440" s="22">
        <v>39299</v>
      </c>
      <c r="I440" s="3">
        <f t="shared" ca="1" si="12"/>
        <v>13</v>
      </c>
      <c r="J440" s="2">
        <f t="shared" si="13"/>
        <v>119928</v>
      </c>
    </row>
    <row r="441" spans="1:10" x14ac:dyDescent="0.3">
      <c r="A441" s="60">
        <v>688006661</v>
      </c>
      <c r="B441" s="2" t="s">
        <v>469</v>
      </c>
      <c r="C441" s="3">
        <v>102929</v>
      </c>
      <c r="D441" s="18">
        <v>6</v>
      </c>
      <c r="F441" s="2" t="s">
        <v>534</v>
      </c>
      <c r="G441" s="60">
        <v>656004448</v>
      </c>
      <c r="H441" s="22">
        <v>35826</v>
      </c>
      <c r="I441" s="3">
        <f t="shared" ca="1" si="12"/>
        <v>22</v>
      </c>
      <c r="J441" s="2">
        <f t="shared" si="13"/>
        <v>80732</v>
      </c>
    </row>
    <row r="442" spans="1:10" x14ac:dyDescent="0.3">
      <c r="A442" s="60">
        <v>690005845</v>
      </c>
      <c r="B442" s="2" t="s">
        <v>300</v>
      </c>
      <c r="C442" s="3">
        <v>91384</v>
      </c>
      <c r="D442" s="18">
        <v>0</v>
      </c>
      <c r="F442" s="2" t="s">
        <v>234</v>
      </c>
      <c r="G442" s="60">
        <v>658001560</v>
      </c>
      <c r="H442" s="22">
        <v>35972</v>
      </c>
      <c r="I442" s="3">
        <f t="shared" ca="1" si="12"/>
        <v>22</v>
      </c>
      <c r="J442" s="2">
        <f t="shared" si="13"/>
        <v>42470</v>
      </c>
    </row>
    <row r="443" spans="1:10" x14ac:dyDescent="0.3">
      <c r="A443" s="60">
        <v>558008371</v>
      </c>
      <c r="B443" s="2" t="s">
        <v>342</v>
      </c>
      <c r="C443" s="3">
        <v>55767</v>
      </c>
      <c r="D443" s="18">
        <v>2</v>
      </c>
      <c r="F443" s="2" t="s">
        <v>534</v>
      </c>
      <c r="G443" s="60">
        <v>659007909</v>
      </c>
      <c r="H443" s="22">
        <v>38723</v>
      </c>
      <c r="I443" s="3">
        <f t="shared" ca="1" si="12"/>
        <v>14</v>
      </c>
      <c r="J443" s="2">
        <f t="shared" si="13"/>
        <v>120404</v>
      </c>
    </row>
    <row r="444" spans="1:10" x14ac:dyDescent="0.3">
      <c r="A444" s="60">
        <v>691008633</v>
      </c>
      <c r="B444" s="2" t="s">
        <v>121</v>
      </c>
      <c r="C444" s="3">
        <v>112624</v>
      </c>
      <c r="D444" s="18">
        <v>5</v>
      </c>
      <c r="F444" s="2" t="s">
        <v>534</v>
      </c>
      <c r="G444" s="60">
        <v>659000060</v>
      </c>
      <c r="H444" s="22">
        <v>39703</v>
      </c>
      <c r="I444" s="3">
        <f t="shared" ca="1" si="12"/>
        <v>12</v>
      </c>
      <c r="J444" s="2">
        <f t="shared" si="13"/>
        <v>119001</v>
      </c>
    </row>
    <row r="445" spans="1:10" x14ac:dyDescent="0.3">
      <c r="A445" s="60">
        <v>724007373</v>
      </c>
      <c r="B445" s="2" t="s">
        <v>241</v>
      </c>
      <c r="C445" s="3">
        <v>104733</v>
      </c>
      <c r="D445" s="18">
        <v>5</v>
      </c>
      <c r="F445" s="2" t="s">
        <v>697</v>
      </c>
      <c r="G445" s="60">
        <v>663000794</v>
      </c>
      <c r="H445" s="22">
        <v>39728</v>
      </c>
      <c r="I445" s="3">
        <f t="shared" ca="1" si="12"/>
        <v>11</v>
      </c>
      <c r="J445" s="2">
        <f t="shared" si="13"/>
        <v>68996</v>
      </c>
    </row>
    <row r="446" spans="1:10" x14ac:dyDescent="0.3">
      <c r="A446" s="60">
        <v>235007637</v>
      </c>
      <c r="B446" s="2" t="s">
        <v>289</v>
      </c>
      <c r="C446" s="3">
        <v>62646</v>
      </c>
      <c r="D446" s="18">
        <v>3</v>
      </c>
      <c r="F446" s="2" t="s">
        <v>234</v>
      </c>
      <c r="G446" s="60">
        <v>666007784</v>
      </c>
      <c r="H446" s="22">
        <v>36084</v>
      </c>
      <c r="I446" s="3">
        <f t="shared" ca="1" si="12"/>
        <v>21</v>
      </c>
      <c r="J446" s="2">
        <f t="shared" si="13"/>
        <v>74177</v>
      </c>
    </row>
    <row r="447" spans="1:10" x14ac:dyDescent="0.3">
      <c r="A447" s="60">
        <v>483002035</v>
      </c>
      <c r="B447" s="2" t="s">
        <v>382</v>
      </c>
      <c r="C447" s="3">
        <v>74514</v>
      </c>
      <c r="D447" s="18">
        <v>1</v>
      </c>
      <c r="F447" s="2" t="s">
        <v>81</v>
      </c>
      <c r="G447" s="60">
        <v>667001171</v>
      </c>
      <c r="H447" s="22">
        <v>39922</v>
      </c>
      <c r="I447" s="3">
        <f t="shared" ca="1" si="12"/>
        <v>11</v>
      </c>
      <c r="J447" s="2">
        <f t="shared" si="13"/>
        <v>54814</v>
      </c>
    </row>
    <row r="448" spans="1:10" x14ac:dyDescent="0.3">
      <c r="A448" s="60">
        <v>889003932</v>
      </c>
      <c r="B448" s="2" t="s">
        <v>254</v>
      </c>
      <c r="C448" s="3">
        <v>85348</v>
      </c>
      <c r="D448" s="18">
        <v>1</v>
      </c>
      <c r="F448" s="2" t="s">
        <v>697</v>
      </c>
      <c r="G448" s="60">
        <v>671009248</v>
      </c>
      <c r="H448" s="63">
        <v>40563</v>
      </c>
      <c r="I448" s="3">
        <f t="shared" ca="1" si="12"/>
        <v>9</v>
      </c>
      <c r="J448" s="2">
        <f t="shared" si="13"/>
        <v>76163</v>
      </c>
    </row>
    <row r="449" spans="1:10" x14ac:dyDescent="0.3">
      <c r="A449" s="60">
        <v>248002530</v>
      </c>
      <c r="B449" s="2" t="s">
        <v>670</v>
      </c>
      <c r="C449" s="3">
        <v>77028</v>
      </c>
      <c r="D449" s="18">
        <v>1</v>
      </c>
      <c r="F449" s="2" t="s">
        <v>81</v>
      </c>
      <c r="G449" s="60">
        <v>673008346</v>
      </c>
      <c r="H449" s="63">
        <v>40292</v>
      </c>
      <c r="I449" s="3">
        <f t="shared" ca="1" si="12"/>
        <v>10</v>
      </c>
      <c r="J449" s="2">
        <f t="shared" si="13"/>
        <v>112396</v>
      </c>
    </row>
    <row r="450" spans="1:10" x14ac:dyDescent="0.3">
      <c r="A450" s="60">
        <v>796008101</v>
      </c>
      <c r="B450" s="2" t="s">
        <v>683</v>
      </c>
      <c r="C450" s="3">
        <v>83558</v>
      </c>
      <c r="D450" s="18">
        <v>0</v>
      </c>
      <c r="F450" s="2" t="s">
        <v>186</v>
      </c>
      <c r="G450" s="60">
        <v>676005492</v>
      </c>
      <c r="H450" s="22">
        <v>38135</v>
      </c>
      <c r="I450" s="3">
        <f t="shared" ref="I450:I513" ca="1" si="14">DATEDIF(H450,TODAY(),"Y")</f>
        <v>16</v>
      </c>
      <c r="J450" s="2">
        <f t="shared" si="13"/>
        <v>62791</v>
      </c>
    </row>
    <row r="451" spans="1:10" x14ac:dyDescent="0.3">
      <c r="A451" s="60">
        <v>926001709</v>
      </c>
      <c r="B451" s="2" t="s">
        <v>322</v>
      </c>
      <c r="C451" s="3">
        <v>95877</v>
      </c>
      <c r="D451" s="18">
        <v>6</v>
      </c>
      <c r="F451" s="2" t="s">
        <v>697</v>
      </c>
      <c r="G451" s="60">
        <v>677001725</v>
      </c>
      <c r="H451" s="22">
        <v>35826</v>
      </c>
      <c r="I451" s="3">
        <f t="shared" ca="1" si="14"/>
        <v>22</v>
      </c>
      <c r="J451" s="2">
        <f t="shared" ref="J451:J514" si="15">VLOOKUP(G451,A:C,3,)</f>
        <v>95461</v>
      </c>
    </row>
    <row r="452" spans="1:10" x14ac:dyDescent="0.3">
      <c r="A452" s="60">
        <v>180008681</v>
      </c>
      <c r="B452" s="2" t="s">
        <v>734</v>
      </c>
      <c r="C452" s="3">
        <v>59922</v>
      </c>
      <c r="D452" s="18">
        <v>4</v>
      </c>
      <c r="F452" s="2" t="s">
        <v>697</v>
      </c>
      <c r="G452" s="60">
        <v>678006592</v>
      </c>
      <c r="H452" s="22">
        <v>39090</v>
      </c>
      <c r="I452" s="3">
        <f t="shared" ca="1" si="14"/>
        <v>13</v>
      </c>
      <c r="J452" s="2">
        <f t="shared" si="15"/>
        <v>97801</v>
      </c>
    </row>
    <row r="453" spans="1:10" x14ac:dyDescent="0.3">
      <c r="A453" s="60">
        <v>603009925</v>
      </c>
      <c r="B453" s="2" t="s">
        <v>229</v>
      </c>
      <c r="C453" s="3">
        <v>47250</v>
      </c>
      <c r="D453" s="18">
        <v>0</v>
      </c>
      <c r="F453" s="2" t="s">
        <v>81</v>
      </c>
      <c r="G453" s="60">
        <v>679007007</v>
      </c>
      <c r="H453" s="22">
        <v>38856</v>
      </c>
      <c r="I453" s="3">
        <f t="shared" ca="1" si="14"/>
        <v>14</v>
      </c>
      <c r="J453" s="2">
        <f t="shared" si="15"/>
        <v>126756</v>
      </c>
    </row>
    <row r="454" spans="1:10" x14ac:dyDescent="0.3">
      <c r="A454" s="60">
        <v>191002592</v>
      </c>
      <c r="B454" s="2" t="s">
        <v>337</v>
      </c>
      <c r="C454" s="3">
        <v>102154</v>
      </c>
      <c r="D454" s="18">
        <v>3</v>
      </c>
      <c r="F454" s="2" t="s">
        <v>234</v>
      </c>
      <c r="G454" s="60">
        <v>681005654</v>
      </c>
      <c r="H454" s="22">
        <v>40578</v>
      </c>
      <c r="I454" s="3">
        <f t="shared" ca="1" si="14"/>
        <v>9</v>
      </c>
      <c r="J454" s="2">
        <f t="shared" si="15"/>
        <v>49935</v>
      </c>
    </row>
    <row r="455" spans="1:10" x14ac:dyDescent="0.3">
      <c r="A455" s="60">
        <v>835007811</v>
      </c>
      <c r="B455" s="2" t="s">
        <v>174</v>
      </c>
      <c r="C455" s="3">
        <v>76680</v>
      </c>
      <c r="D455" s="18">
        <v>6</v>
      </c>
      <c r="F455" s="2" t="s">
        <v>26</v>
      </c>
      <c r="G455" s="60">
        <v>681005012</v>
      </c>
      <c r="H455" s="22">
        <v>36217</v>
      </c>
      <c r="I455" s="3">
        <f t="shared" ca="1" si="14"/>
        <v>21</v>
      </c>
      <c r="J455" s="2">
        <f t="shared" si="15"/>
        <v>120198</v>
      </c>
    </row>
    <row r="456" spans="1:10" x14ac:dyDescent="0.3">
      <c r="A456" s="60">
        <v>952005470</v>
      </c>
      <c r="B456" s="2" t="s">
        <v>686</v>
      </c>
      <c r="C456" s="3">
        <v>92784</v>
      </c>
      <c r="D456" s="18">
        <v>0</v>
      </c>
      <c r="F456" s="2" t="s">
        <v>57</v>
      </c>
      <c r="G456" s="60">
        <v>682005240</v>
      </c>
      <c r="H456" s="22">
        <v>40152</v>
      </c>
      <c r="I456" s="3">
        <f t="shared" ca="1" si="14"/>
        <v>10</v>
      </c>
      <c r="J456" s="2">
        <f t="shared" si="15"/>
        <v>98833</v>
      </c>
    </row>
    <row r="457" spans="1:10" x14ac:dyDescent="0.3">
      <c r="A457" s="60">
        <v>727003353</v>
      </c>
      <c r="B457" s="2" t="s">
        <v>200</v>
      </c>
      <c r="C457" s="3">
        <v>114029</v>
      </c>
      <c r="D457" s="18">
        <v>0</v>
      </c>
      <c r="F457" s="2" t="s">
        <v>394</v>
      </c>
      <c r="G457" s="60">
        <v>683003709</v>
      </c>
      <c r="H457" s="22">
        <v>37138</v>
      </c>
      <c r="I457" s="3">
        <f t="shared" ca="1" si="14"/>
        <v>19</v>
      </c>
      <c r="J457" s="2">
        <f t="shared" si="15"/>
        <v>95336</v>
      </c>
    </row>
    <row r="458" spans="1:10" x14ac:dyDescent="0.3">
      <c r="A458" s="60">
        <v>847000292</v>
      </c>
      <c r="B458" s="2" t="s">
        <v>793</v>
      </c>
      <c r="C458" s="3">
        <v>88072</v>
      </c>
      <c r="D458" s="18">
        <v>2</v>
      </c>
      <c r="F458" s="2" t="s">
        <v>446</v>
      </c>
      <c r="G458" s="60">
        <v>684005670</v>
      </c>
      <c r="H458" s="22">
        <v>37803</v>
      </c>
      <c r="I458" s="3">
        <f t="shared" ca="1" si="14"/>
        <v>17</v>
      </c>
      <c r="J458" s="2">
        <f t="shared" si="15"/>
        <v>96303</v>
      </c>
    </row>
    <row r="459" spans="1:10" x14ac:dyDescent="0.3">
      <c r="A459" s="60">
        <v>443003613</v>
      </c>
      <c r="B459" s="2" t="s">
        <v>465</v>
      </c>
      <c r="C459" s="3">
        <v>86059</v>
      </c>
      <c r="D459" s="18">
        <v>5</v>
      </c>
      <c r="F459" s="2" t="s">
        <v>517</v>
      </c>
      <c r="G459" s="60">
        <v>686001726</v>
      </c>
      <c r="H459" s="22">
        <v>40745</v>
      </c>
      <c r="I459" s="3">
        <f t="shared" ca="1" si="14"/>
        <v>9</v>
      </c>
      <c r="J459" s="2">
        <f t="shared" si="15"/>
        <v>117715</v>
      </c>
    </row>
    <row r="460" spans="1:10" x14ac:dyDescent="0.3">
      <c r="A460" s="60">
        <v>330004895</v>
      </c>
      <c r="B460" s="2" t="s">
        <v>443</v>
      </c>
      <c r="C460" s="3">
        <v>74920</v>
      </c>
      <c r="D460" s="18">
        <v>1</v>
      </c>
      <c r="F460" s="2" t="s">
        <v>697</v>
      </c>
      <c r="G460" s="60">
        <v>687007932</v>
      </c>
      <c r="H460" s="22">
        <v>40410</v>
      </c>
      <c r="I460" s="3">
        <f t="shared" ca="1" si="14"/>
        <v>10</v>
      </c>
      <c r="J460" s="2">
        <f t="shared" si="15"/>
        <v>45391</v>
      </c>
    </row>
    <row r="461" spans="1:10" x14ac:dyDescent="0.3">
      <c r="A461" s="60">
        <v>402009103</v>
      </c>
      <c r="B461" s="2" t="s">
        <v>732</v>
      </c>
      <c r="C461" s="3">
        <v>86169</v>
      </c>
      <c r="D461" s="18">
        <v>3</v>
      </c>
      <c r="F461" s="2" t="s">
        <v>180</v>
      </c>
      <c r="G461" s="60">
        <v>688006661</v>
      </c>
      <c r="H461" s="22">
        <v>39197</v>
      </c>
      <c r="I461" s="3">
        <f t="shared" ca="1" si="14"/>
        <v>13</v>
      </c>
      <c r="J461" s="2">
        <f t="shared" si="15"/>
        <v>102929</v>
      </c>
    </row>
    <row r="462" spans="1:10" x14ac:dyDescent="0.3">
      <c r="A462" s="60">
        <v>646006840</v>
      </c>
      <c r="B462" s="2" t="s">
        <v>331</v>
      </c>
      <c r="C462" s="3">
        <v>100359</v>
      </c>
      <c r="D462" s="18">
        <v>6</v>
      </c>
      <c r="F462" s="2" t="s">
        <v>160</v>
      </c>
      <c r="G462" s="60">
        <v>689007347</v>
      </c>
      <c r="H462" s="22">
        <v>36269</v>
      </c>
      <c r="I462" s="3">
        <f t="shared" ca="1" si="14"/>
        <v>21</v>
      </c>
      <c r="J462" s="2">
        <f t="shared" si="15"/>
        <v>42552</v>
      </c>
    </row>
    <row r="463" spans="1:10" x14ac:dyDescent="0.3">
      <c r="A463" s="60">
        <v>436001777</v>
      </c>
      <c r="B463" s="2" t="s">
        <v>633</v>
      </c>
      <c r="C463" s="3">
        <v>59380</v>
      </c>
      <c r="D463" s="18">
        <v>1</v>
      </c>
      <c r="F463" s="2" t="s">
        <v>697</v>
      </c>
      <c r="G463" s="60">
        <v>689002191</v>
      </c>
      <c r="H463" s="22">
        <v>39248</v>
      </c>
      <c r="I463" s="3">
        <f t="shared" ca="1" si="14"/>
        <v>13</v>
      </c>
      <c r="J463" s="2">
        <f t="shared" si="15"/>
        <v>80964</v>
      </c>
    </row>
    <row r="464" spans="1:10" x14ac:dyDescent="0.3">
      <c r="A464" s="60">
        <v>564006807</v>
      </c>
      <c r="B464" s="2" t="s">
        <v>111</v>
      </c>
      <c r="C464" s="3">
        <v>62211</v>
      </c>
      <c r="D464" s="18">
        <v>4</v>
      </c>
      <c r="F464" s="2" t="s">
        <v>472</v>
      </c>
      <c r="G464" s="60">
        <v>690003990</v>
      </c>
      <c r="H464" s="22">
        <v>40762</v>
      </c>
      <c r="I464" s="3">
        <f t="shared" ca="1" si="14"/>
        <v>9</v>
      </c>
      <c r="J464" s="2">
        <f t="shared" si="15"/>
        <v>88867</v>
      </c>
    </row>
    <row r="465" spans="1:10" x14ac:dyDescent="0.3">
      <c r="A465" s="60">
        <v>177008808</v>
      </c>
      <c r="B465" s="2" t="s">
        <v>492</v>
      </c>
      <c r="C465" s="3">
        <v>72484</v>
      </c>
      <c r="D465" s="18">
        <v>6</v>
      </c>
      <c r="F465" s="2" t="s">
        <v>472</v>
      </c>
      <c r="G465" s="60">
        <v>690003892</v>
      </c>
      <c r="H465" s="22">
        <v>40492</v>
      </c>
      <c r="I465" s="3">
        <f t="shared" ca="1" si="14"/>
        <v>9</v>
      </c>
      <c r="J465" s="2">
        <f t="shared" si="15"/>
        <v>74560</v>
      </c>
    </row>
    <row r="466" spans="1:10" x14ac:dyDescent="0.3">
      <c r="A466" s="60">
        <v>939003033</v>
      </c>
      <c r="B466" s="2" t="s">
        <v>729</v>
      </c>
      <c r="C466" s="3">
        <v>48436</v>
      </c>
      <c r="D466" s="18">
        <v>5</v>
      </c>
      <c r="F466" s="2" t="s">
        <v>234</v>
      </c>
      <c r="G466" s="60">
        <v>690005845</v>
      </c>
      <c r="H466" s="22">
        <v>35938</v>
      </c>
      <c r="I466" s="3">
        <f t="shared" ca="1" si="14"/>
        <v>22</v>
      </c>
      <c r="J466" s="2">
        <f t="shared" si="15"/>
        <v>91384</v>
      </c>
    </row>
    <row r="467" spans="1:10" x14ac:dyDescent="0.3">
      <c r="A467" s="60">
        <v>330006708</v>
      </c>
      <c r="B467" s="2" t="s">
        <v>581</v>
      </c>
      <c r="C467" s="3">
        <v>68715</v>
      </c>
      <c r="D467" s="18">
        <v>6</v>
      </c>
      <c r="F467" s="2" t="s">
        <v>81</v>
      </c>
      <c r="G467" s="60">
        <v>691008633</v>
      </c>
      <c r="H467" s="22">
        <v>36059</v>
      </c>
      <c r="I467" s="3">
        <f t="shared" ca="1" si="14"/>
        <v>21</v>
      </c>
      <c r="J467" s="2">
        <f t="shared" si="15"/>
        <v>112624</v>
      </c>
    </row>
    <row r="468" spans="1:10" x14ac:dyDescent="0.3">
      <c r="A468" s="60">
        <v>676005492</v>
      </c>
      <c r="B468" s="2" t="s">
        <v>204</v>
      </c>
      <c r="C468" s="3">
        <v>62791</v>
      </c>
      <c r="D468" s="18">
        <v>3</v>
      </c>
      <c r="F468" s="2" t="s">
        <v>446</v>
      </c>
      <c r="G468" s="60">
        <v>692007525</v>
      </c>
      <c r="H468" s="22">
        <v>40922</v>
      </c>
      <c r="I468" s="3">
        <f t="shared" ca="1" si="14"/>
        <v>8</v>
      </c>
      <c r="J468" s="2">
        <f t="shared" si="15"/>
        <v>87790</v>
      </c>
    </row>
    <row r="469" spans="1:10" x14ac:dyDescent="0.3">
      <c r="A469" s="60">
        <v>118006304</v>
      </c>
      <c r="B469" s="2" t="s">
        <v>597</v>
      </c>
      <c r="C469" s="3">
        <v>97694</v>
      </c>
      <c r="D469" s="18">
        <v>3</v>
      </c>
      <c r="F469" s="2" t="s">
        <v>697</v>
      </c>
      <c r="G469" s="60">
        <v>693001179</v>
      </c>
      <c r="H469" s="22">
        <v>36365</v>
      </c>
      <c r="I469" s="3">
        <f t="shared" ca="1" si="14"/>
        <v>21</v>
      </c>
      <c r="J469" s="2">
        <f t="shared" si="15"/>
        <v>65753</v>
      </c>
    </row>
    <row r="470" spans="1:10" x14ac:dyDescent="0.3">
      <c r="A470" s="60">
        <v>496009966</v>
      </c>
      <c r="B470" s="2" t="s">
        <v>605</v>
      </c>
      <c r="C470" s="3">
        <v>43474</v>
      </c>
      <c r="D470" s="18">
        <v>2</v>
      </c>
      <c r="F470" s="2" t="s">
        <v>697</v>
      </c>
      <c r="G470" s="60">
        <v>694004228</v>
      </c>
      <c r="H470" s="22">
        <v>37141</v>
      </c>
      <c r="I470" s="3">
        <f t="shared" ca="1" si="14"/>
        <v>19</v>
      </c>
      <c r="J470" s="2">
        <f t="shared" si="15"/>
        <v>71758</v>
      </c>
    </row>
    <row r="471" spans="1:10" x14ac:dyDescent="0.3">
      <c r="A471" s="60">
        <v>499005056</v>
      </c>
      <c r="B471" s="2" t="s">
        <v>489</v>
      </c>
      <c r="C471" s="3">
        <v>52926</v>
      </c>
      <c r="D471" s="18">
        <v>6</v>
      </c>
      <c r="F471" s="2" t="s">
        <v>697</v>
      </c>
      <c r="G471" s="60">
        <v>697004556</v>
      </c>
      <c r="H471" s="22">
        <v>40393</v>
      </c>
      <c r="I471" s="3">
        <f t="shared" ca="1" si="14"/>
        <v>10</v>
      </c>
      <c r="J471" s="2">
        <f t="shared" si="15"/>
        <v>78997</v>
      </c>
    </row>
    <row r="472" spans="1:10" x14ac:dyDescent="0.3">
      <c r="A472" s="60">
        <v>616007357</v>
      </c>
      <c r="B472" s="2" t="s">
        <v>368</v>
      </c>
      <c r="C472" s="3">
        <v>56533</v>
      </c>
      <c r="D472" s="18">
        <v>6</v>
      </c>
      <c r="F472" s="2" t="s">
        <v>225</v>
      </c>
      <c r="G472" s="60">
        <v>697005571</v>
      </c>
      <c r="H472" s="22">
        <v>40690</v>
      </c>
      <c r="I472" s="3">
        <f t="shared" ca="1" si="14"/>
        <v>9</v>
      </c>
      <c r="J472" s="2">
        <f t="shared" si="15"/>
        <v>103041</v>
      </c>
    </row>
    <row r="473" spans="1:10" x14ac:dyDescent="0.3">
      <c r="A473" s="60">
        <v>912006485</v>
      </c>
      <c r="B473" s="2" t="s">
        <v>760</v>
      </c>
      <c r="C473" s="3">
        <v>61685</v>
      </c>
      <c r="D473" s="18">
        <v>2</v>
      </c>
      <c r="F473" s="2" t="s">
        <v>534</v>
      </c>
      <c r="G473" s="60">
        <v>698004073</v>
      </c>
      <c r="H473" s="22">
        <v>39047</v>
      </c>
      <c r="I473" s="3">
        <f t="shared" ca="1" si="14"/>
        <v>13</v>
      </c>
      <c r="J473" s="2">
        <f t="shared" si="15"/>
        <v>46313</v>
      </c>
    </row>
    <row r="474" spans="1:10" x14ac:dyDescent="0.3">
      <c r="A474" s="60">
        <v>560007725</v>
      </c>
      <c r="B474" s="2" t="s">
        <v>124</v>
      </c>
      <c r="C474" s="3">
        <v>82217</v>
      </c>
      <c r="D474" s="18">
        <v>5</v>
      </c>
      <c r="F474" s="2" t="s">
        <v>234</v>
      </c>
      <c r="G474" s="60">
        <v>698005662</v>
      </c>
      <c r="H474" s="22">
        <v>38044</v>
      </c>
      <c r="I474" s="3">
        <f t="shared" ca="1" si="14"/>
        <v>16</v>
      </c>
      <c r="J474" s="2">
        <f t="shared" si="15"/>
        <v>44072</v>
      </c>
    </row>
    <row r="475" spans="1:10" x14ac:dyDescent="0.3">
      <c r="A475" s="60">
        <v>652007464</v>
      </c>
      <c r="B475" s="2" t="s">
        <v>660</v>
      </c>
      <c r="C475" s="3">
        <v>110815</v>
      </c>
      <c r="D475" s="18">
        <v>2</v>
      </c>
      <c r="F475" s="2" t="s">
        <v>160</v>
      </c>
      <c r="G475" s="60">
        <v>699004090</v>
      </c>
      <c r="H475" s="22">
        <v>36357</v>
      </c>
      <c r="I475" s="3">
        <f t="shared" ca="1" si="14"/>
        <v>21</v>
      </c>
      <c r="J475" s="2">
        <f t="shared" si="15"/>
        <v>64206</v>
      </c>
    </row>
    <row r="476" spans="1:10" x14ac:dyDescent="0.3">
      <c r="A476" s="60">
        <v>184002521</v>
      </c>
      <c r="B476" s="2" t="s">
        <v>669</v>
      </c>
      <c r="C476" s="3">
        <v>78245</v>
      </c>
      <c r="D476" s="18">
        <v>6</v>
      </c>
      <c r="F476" s="2" t="s">
        <v>234</v>
      </c>
      <c r="G476" s="60">
        <v>700007102</v>
      </c>
      <c r="H476" s="22">
        <v>36067</v>
      </c>
      <c r="I476" s="3">
        <f t="shared" ca="1" si="14"/>
        <v>21</v>
      </c>
      <c r="J476" s="2">
        <f t="shared" si="15"/>
        <v>49488</v>
      </c>
    </row>
    <row r="477" spans="1:10" x14ac:dyDescent="0.3">
      <c r="A477" s="60">
        <v>705008163</v>
      </c>
      <c r="B477" s="2" t="s">
        <v>500</v>
      </c>
      <c r="C477" s="3">
        <v>79427</v>
      </c>
      <c r="D477" s="18">
        <v>6</v>
      </c>
      <c r="F477" s="2" t="s">
        <v>186</v>
      </c>
      <c r="G477" s="60">
        <v>701009919</v>
      </c>
      <c r="H477" s="22">
        <v>40259</v>
      </c>
      <c r="I477" s="3">
        <f t="shared" ca="1" si="14"/>
        <v>10</v>
      </c>
      <c r="J477" s="2">
        <f t="shared" si="15"/>
        <v>96780</v>
      </c>
    </row>
    <row r="478" spans="1:10" x14ac:dyDescent="0.3">
      <c r="A478" s="60">
        <v>697004556</v>
      </c>
      <c r="B478" s="2" t="s">
        <v>756</v>
      </c>
      <c r="C478" s="3">
        <v>78997</v>
      </c>
      <c r="D478" s="18">
        <v>2</v>
      </c>
      <c r="F478" s="2" t="s">
        <v>186</v>
      </c>
      <c r="G478" s="60">
        <v>702003432</v>
      </c>
      <c r="H478" s="22">
        <v>39144</v>
      </c>
      <c r="I478" s="3">
        <f t="shared" ca="1" si="14"/>
        <v>13</v>
      </c>
      <c r="J478" s="2">
        <f t="shared" si="15"/>
        <v>50029</v>
      </c>
    </row>
    <row r="479" spans="1:10" x14ac:dyDescent="0.3">
      <c r="A479" s="60">
        <v>645002142</v>
      </c>
      <c r="B479" s="2" t="s">
        <v>379</v>
      </c>
      <c r="C479" s="3">
        <v>49740</v>
      </c>
      <c r="D479" s="18">
        <v>1</v>
      </c>
      <c r="F479" s="2" t="s">
        <v>534</v>
      </c>
      <c r="G479" s="60">
        <v>702008217</v>
      </c>
      <c r="H479" s="22">
        <v>36297</v>
      </c>
      <c r="I479" s="3">
        <f t="shared" ca="1" si="14"/>
        <v>21</v>
      </c>
      <c r="J479" s="2">
        <f t="shared" si="15"/>
        <v>87321</v>
      </c>
    </row>
    <row r="480" spans="1:10" x14ac:dyDescent="0.3">
      <c r="A480" s="60">
        <v>611007380</v>
      </c>
      <c r="B480" s="2" t="s">
        <v>87</v>
      </c>
      <c r="C480" s="3">
        <v>73059</v>
      </c>
      <c r="D480" s="18">
        <v>3</v>
      </c>
      <c r="F480" s="2" t="s">
        <v>472</v>
      </c>
      <c r="G480" s="60">
        <v>705008163</v>
      </c>
      <c r="H480" s="22">
        <v>39678</v>
      </c>
      <c r="I480" s="3">
        <f t="shared" ca="1" si="14"/>
        <v>12</v>
      </c>
      <c r="J480" s="2">
        <f t="shared" si="15"/>
        <v>79427</v>
      </c>
    </row>
    <row r="481" spans="1:10" x14ac:dyDescent="0.3">
      <c r="A481" s="60">
        <v>628000452</v>
      </c>
      <c r="B481" s="2" t="s">
        <v>556</v>
      </c>
      <c r="C481" s="3">
        <v>66777</v>
      </c>
      <c r="D481" s="18">
        <v>0</v>
      </c>
      <c r="F481" s="2" t="s">
        <v>81</v>
      </c>
      <c r="G481" s="60">
        <v>705008309</v>
      </c>
      <c r="H481" s="22">
        <v>38970</v>
      </c>
      <c r="I481" s="3">
        <f t="shared" ca="1" si="14"/>
        <v>14</v>
      </c>
      <c r="J481" s="2">
        <f t="shared" si="15"/>
        <v>105125</v>
      </c>
    </row>
    <row r="482" spans="1:10" x14ac:dyDescent="0.3">
      <c r="A482" s="60">
        <v>183006400</v>
      </c>
      <c r="B482" s="2" t="s">
        <v>179</v>
      </c>
      <c r="C482" s="3">
        <v>51343</v>
      </c>
      <c r="D482" s="18">
        <v>0</v>
      </c>
      <c r="F482" s="2" t="s">
        <v>234</v>
      </c>
      <c r="G482" s="60">
        <v>706007501</v>
      </c>
      <c r="H482" s="22">
        <v>36101</v>
      </c>
      <c r="I482" s="3">
        <f t="shared" ca="1" si="14"/>
        <v>21</v>
      </c>
      <c r="J482" s="2">
        <f t="shared" si="15"/>
        <v>43983</v>
      </c>
    </row>
    <row r="483" spans="1:10" x14ac:dyDescent="0.3">
      <c r="A483" s="60">
        <v>470007257</v>
      </c>
      <c r="B483" s="2" t="s">
        <v>719</v>
      </c>
      <c r="C483" s="3">
        <v>106727</v>
      </c>
      <c r="D483" s="18">
        <v>3</v>
      </c>
      <c r="F483" s="2" t="s">
        <v>180</v>
      </c>
      <c r="G483" s="60">
        <v>707000901</v>
      </c>
      <c r="H483" s="22">
        <v>38738</v>
      </c>
      <c r="I483" s="3">
        <f t="shared" ca="1" si="14"/>
        <v>14</v>
      </c>
      <c r="J483" s="2">
        <f t="shared" si="15"/>
        <v>42001</v>
      </c>
    </row>
    <row r="484" spans="1:10" x14ac:dyDescent="0.3">
      <c r="A484" s="60">
        <v>477008896</v>
      </c>
      <c r="B484" s="2" t="s">
        <v>206</v>
      </c>
      <c r="C484" s="3">
        <v>49871</v>
      </c>
      <c r="D484" s="18">
        <v>6</v>
      </c>
      <c r="F484" s="2" t="s">
        <v>26</v>
      </c>
      <c r="G484" s="60">
        <v>710003370</v>
      </c>
      <c r="H484" s="22">
        <v>36777</v>
      </c>
      <c r="I484" s="3">
        <f t="shared" ca="1" si="14"/>
        <v>20</v>
      </c>
      <c r="J484" s="2">
        <f t="shared" si="15"/>
        <v>53399</v>
      </c>
    </row>
    <row r="485" spans="1:10" x14ac:dyDescent="0.3">
      <c r="A485" s="60">
        <v>393009472</v>
      </c>
      <c r="B485" s="2" t="s">
        <v>66</v>
      </c>
      <c r="C485" s="3">
        <v>113141</v>
      </c>
      <c r="D485" s="4">
        <v>3</v>
      </c>
      <c r="F485" s="2" t="s">
        <v>234</v>
      </c>
      <c r="G485" s="60">
        <v>710006099</v>
      </c>
      <c r="H485" s="22">
        <v>38146</v>
      </c>
      <c r="I485" s="3">
        <f t="shared" ca="1" si="14"/>
        <v>16</v>
      </c>
      <c r="J485" s="2">
        <f t="shared" si="15"/>
        <v>102792</v>
      </c>
    </row>
    <row r="486" spans="1:10" x14ac:dyDescent="0.3">
      <c r="A486" s="60">
        <v>383002370</v>
      </c>
      <c r="B486" s="2" t="s">
        <v>110</v>
      </c>
      <c r="C486" s="3">
        <v>101108</v>
      </c>
      <c r="D486" s="18">
        <v>5</v>
      </c>
      <c r="F486" s="2" t="s">
        <v>623</v>
      </c>
      <c r="G486" s="60">
        <v>710008897</v>
      </c>
      <c r="H486" s="22">
        <v>36081</v>
      </c>
      <c r="I486" s="3">
        <f t="shared" ca="1" si="14"/>
        <v>21</v>
      </c>
      <c r="J486" s="2">
        <f t="shared" si="15"/>
        <v>112322</v>
      </c>
    </row>
    <row r="487" spans="1:10" x14ac:dyDescent="0.3">
      <c r="A487" s="60">
        <v>198004815</v>
      </c>
      <c r="B487" s="2" t="s">
        <v>93</v>
      </c>
      <c r="C487" s="3">
        <v>51489</v>
      </c>
      <c r="D487" s="18">
        <v>2</v>
      </c>
      <c r="F487" s="2" t="s">
        <v>160</v>
      </c>
      <c r="G487" s="60">
        <v>711007716</v>
      </c>
      <c r="H487" s="22">
        <v>36342</v>
      </c>
      <c r="I487" s="3">
        <f t="shared" ca="1" si="14"/>
        <v>21</v>
      </c>
      <c r="J487" s="2">
        <f t="shared" si="15"/>
        <v>72104</v>
      </c>
    </row>
    <row r="488" spans="1:10" x14ac:dyDescent="0.3">
      <c r="A488" s="60">
        <v>871006737</v>
      </c>
      <c r="B488" s="2" t="s">
        <v>176</v>
      </c>
      <c r="C488" s="3">
        <v>114645</v>
      </c>
      <c r="D488" s="18">
        <v>6</v>
      </c>
      <c r="F488" s="2" t="s">
        <v>472</v>
      </c>
      <c r="G488" s="60">
        <v>712005799</v>
      </c>
      <c r="H488" s="22">
        <v>39657</v>
      </c>
      <c r="I488" s="3">
        <f t="shared" ca="1" si="14"/>
        <v>12</v>
      </c>
      <c r="J488" s="2">
        <f t="shared" si="15"/>
        <v>119430</v>
      </c>
    </row>
    <row r="489" spans="1:10" x14ac:dyDescent="0.3">
      <c r="A489" s="60">
        <v>883002269</v>
      </c>
      <c r="B489" s="2" t="s">
        <v>207</v>
      </c>
      <c r="C489" s="3">
        <v>80928</v>
      </c>
      <c r="D489" s="18">
        <v>5</v>
      </c>
      <c r="F489" s="2" t="s">
        <v>623</v>
      </c>
      <c r="G489" s="60">
        <v>713004721</v>
      </c>
      <c r="H489" s="22">
        <v>41195</v>
      </c>
      <c r="I489" s="3">
        <f t="shared" ca="1" si="14"/>
        <v>7</v>
      </c>
      <c r="J489" s="2">
        <f t="shared" si="15"/>
        <v>57101</v>
      </c>
    </row>
    <row r="490" spans="1:10" x14ac:dyDescent="0.3">
      <c r="A490" s="60">
        <v>836002377</v>
      </c>
      <c r="B490" s="2" t="s">
        <v>447</v>
      </c>
      <c r="C490" s="3">
        <v>85333</v>
      </c>
      <c r="D490" s="18">
        <v>5</v>
      </c>
      <c r="F490" s="2" t="s">
        <v>394</v>
      </c>
      <c r="G490" s="60">
        <v>713005877</v>
      </c>
      <c r="H490" s="22">
        <v>38969</v>
      </c>
      <c r="I490" s="3">
        <f t="shared" ca="1" si="14"/>
        <v>14</v>
      </c>
      <c r="J490" s="2">
        <f t="shared" si="15"/>
        <v>88669</v>
      </c>
    </row>
    <row r="491" spans="1:10" x14ac:dyDescent="0.3">
      <c r="A491" s="60">
        <v>418003151</v>
      </c>
      <c r="B491" s="2" t="s">
        <v>95</v>
      </c>
      <c r="C491" s="3">
        <v>102833</v>
      </c>
      <c r="D491" s="18">
        <v>0</v>
      </c>
      <c r="F491" s="2" t="s">
        <v>798</v>
      </c>
      <c r="G491" s="60">
        <v>714000417</v>
      </c>
      <c r="H491" s="22">
        <v>39116</v>
      </c>
      <c r="I491" s="3">
        <f t="shared" ca="1" si="14"/>
        <v>13</v>
      </c>
      <c r="J491" s="2">
        <f t="shared" si="15"/>
        <v>126954</v>
      </c>
    </row>
    <row r="492" spans="1:10" x14ac:dyDescent="0.3">
      <c r="A492" s="60">
        <v>251008864</v>
      </c>
      <c r="B492" s="2" t="s">
        <v>149</v>
      </c>
      <c r="C492" s="3">
        <v>53099</v>
      </c>
      <c r="D492" s="18">
        <v>4</v>
      </c>
      <c r="F492" s="2" t="s">
        <v>534</v>
      </c>
      <c r="G492" s="60">
        <v>714007665</v>
      </c>
      <c r="H492" s="22">
        <v>39772</v>
      </c>
      <c r="I492" s="3">
        <f t="shared" ca="1" si="14"/>
        <v>11</v>
      </c>
      <c r="J492" s="2">
        <f t="shared" si="15"/>
        <v>115076</v>
      </c>
    </row>
    <row r="493" spans="1:10" x14ac:dyDescent="0.3">
      <c r="A493" s="60">
        <v>187004424</v>
      </c>
      <c r="B493" s="2" t="s">
        <v>191</v>
      </c>
      <c r="C493" s="3">
        <v>103347</v>
      </c>
      <c r="D493" s="18">
        <v>0</v>
      </c>
      <c r="F493" s="2" t="s">
        <v>446</v>
      </c>
      <c r="G493" s="60">
        <v>719007202</v>
      </c>
      <c r="H493" s="22">
        <v>36175</v>
      </c>
      <c r="I493" s="3">
        <f t="shared" ca="1" si="14"/>
        <v>21</v>
      </c>
      <c r="J493" s="2">
        <f t="shared" si="15"/>
        <v>122546</v>
      </c>
    </row>
    <row r="494" spans="1:10" x14ac:dyDescent="0.3">
      <c r="A494" s="60">
        <v>501003738</v>
      </c>
      <c r="B494" s="2" t="s">
        <v>687</v>
      </c>
      <c r="C494" s="3">
        <v>73507</v>
      </c>
      <c r="D494" s="18">
        <v>1</v>
      </c>
      <c r="F494" s="2" t="s">
        <v>57</v>
      </c>
      <c r="G494" s="60">
        <v>721006304</v>
      </c>
      <c r="H494" s="22">
        <v>36214</v>
      </c>
      <c r="I494" s="3">
        <f t="shared" ca="1" si="14"/>
        <v>21</v>
      </c>
      <c r="J494" s="2">
        <f t="shared" si="15"/>
        <v>74666</v>
      </c>
    </row>
    <row r="495" spans="1:10" x14ac:dyDescent="0.3">
      <c r="A495" s="60">
        <v>681005012</v>
      </c>
      <c r="B495" s="2" t="s">
        <v>803</v>
      </c>
      <c r="C495" s="3">
        <v>120198</v>
      </c>
      <c r="D495" s="4">
        <v>4</v>
      </c>
      <c r="F495" s="2" t="s">
        <v>534</v>
      </c>
      <c r="G495" s="60">
        <v>721005086</v>
      </c>
      <c r="H495" s="22">
        <v>38903</v>
      </c>
      <c r="I495" s="3">
        <f t="shared" ca="1" si="14"/>
        <v>14</v>
      </c>
      <c r="J495" s="2">
        <f t="shared" si="15"/>
        <v>124966</v>
      </c>
    </row>
    <row r="496" spans="1:10" x14ac:dyDescent="0.3">
      <c r="A496" s="60">
        <v>220009829</v>
      </c>
      <c r="B496" s="2" t="s">
        <v>215</v>
      </c>
      <c r="C496" s="3">
        <v>72893</v>
      </c>
      <c r="D496" s="18">
        <v>5</v>
      </c>
      <c r="F496" s="2" t="s">
        <v>534</v>
      </c>
      <c r="G496" s="60">
        <v>721005410</v>
      </c>
      <c r="H496" s="22">
        <v>40707</v>
      </c>
      <c r="I496" s="3">
        <f t="shared" ca="1" si="14"/>
        <v>9</v>
      </c>
      <c r="J496" s="2">
        <f t="shared" si="15"/>
        <v>79152</v>
      </c>
    </row>
    <row r="497" spans="1:10" x14ac:dyDescent="0.3">
      <c r="A497" s="60">
        <v>714000417</v>
      </c>
      <c r="B497" s="2" t="s">
        <v>797</v>
      </c>
      <c r="C497" s="3">
        <v>126954</v>
      </c>
      <c r="D497" s="18">
        <v>0</v>
      </c>
      <c r="F497" s="2" t="s">
        <v>234</v>
      </c>
      <c r="G497" s="60">
        <v>724007373</v>
      </c>
      <c r="H497" s="22">
        <v>36177</v>
      </c>
      <c r="I497" s="3">
        <f t="shared" ca="1" si="14"/>
        <v>21</v>
      </c>
      <c r="J497" s="2">
        <f t="shared" si="15"/>
        <v>104733</v>
      </c>
    </row>
    <row r="498" spans="1:10" x14ac:dyDescent="0.3">
      <c r="A498" s="60">
        <v>160001460</v>
      </c>
      <c r="B498" s="2" t="s">
        <v>504</v>
      </c>
      <c r="C498" s="3">
        <v>69672</v>
      </c>
      <c r="D498" s="18">
        <v>5</v>
      </c>
      <c r="F498" s="2" t="s">
        <v>534</v>
      </c>
      <c r="G498" s="60">
        <v>726007115</v>
      </c>
      <c r="H498" s="22">
        <v>39742</v>
      </c>
      <c r="I498" s="3">
        <f t="shared" ca="1" si="14"/>
        <v>11</v>
      </c>
      <c r="J498" s="2">
        <f t="shared" si="15"/>
        <v>111638</v>
      </c>
    </row>
    <row r="499" spans="1:10" x14ac:dyDescent="0.3">
      <c r="A499" s="60">
        <v>492001568</v>
      </c>
      <c r="B499" s="2" t="s">
        <v>260</v>
      </c>
      <c r="C499" s="3">
        <v>49138</v>
      </c>
      <c r="D499" s="18">
        <v>4</v>
      </c>
      <c r="F499" s="2" t="s">
        <v>186</v>
      </c>
      <c r="G499" s="60">
        <v>727003353</v>
      </c>
      <c r="H499" s="22">
        <v>36263</v>
      </c>
      <c r="I499" s="3">
        <f t="shared" ca="1" si="14"/>
        <v>21</v>
      </c>
      <c r="J499" s="2">
        <f t="shared" si="15"/>
        <v>114029</v>
      </c>
    </row>
    <row r="500" spans="1:10" x14ac:dyDescent="0.3">
      <c r="A500" s="60">
        <v>477008716</v>
      </c>
      <c r="B500" s="2" t="s">
        <v>506</v>
      </c>
      <c r="C500" s="3">
        <v>122589</v>
      </c>
      <c r="D500" s="18">
        <v>3</v>
      </c>
      <c r="F500" s="2" t="s">
        <v>234</v>
      </c>
      <c r="G500" s="60">
        <v>729000230</v>
      </c>
      <c r="H500" s="22">
        <v>38289</v>
      </c>
      <c r="I500" s="3">
        <f t="shared" ca="1" si="14"/>
        <v>15</v>
      </c>
      <c r="J500" s="2">
        <f t="shared" si="15"/>
        <v>48168</v>
      </c>
    </row>
    <row r="501" spans="1:10" x14ac:dyDescent="0.3">
      <c r="A501" s="60">
        <v>276000033</v>
      </c>
      <c r="B501" s="2" t="s">
        <v>733</v>
      </c>
      <c r="C501" s="3">
        <v>55058</v>
      </c>
      <c r="D501" s="18">
        <v>1</v>
      </c>
      <c r="F501" s="2" t="s">
        <v>623</v>
      </c>
      <c r="G501" s="60">
        <v>729005407</v>
      </c>
      <c r="H501" s="22">
        <v>39417</v>
      </c>
      <c r="I501" s="3">
        <f t="shared" ca="1" si="14"/>
        <v>12</v>
      </c>
      <c r="J501" s="2">
        <f t="shared" si="15"/>
        <v>102322</v>
      </c>
    </row>
    <row r="502" spans="1:10" x14ac:dyDescent="0.3">
      <c r="A502" s="60">
        <v>827007441</v>
      </c>
      <c r="B502" s="2" t="s">
        <v>765</v>
      </c>
      <c r="C502" s="3">
        <v>107127</v>
      </c>
      <c r="D502" s="18">
        <v>6</v>
      </c>
      <c r="F502" s="2" t="s">
        <v>234</v>
      </c>
      <c r="G502" s="60">
        <v>731003080</v>
      </c>
      <c r="H502" s="22">
        <v>38321</v>
      </c>
      <c r="I502" s="3">
        <f t="shared" ca="1" si="14"/>
        <v>15</v>
      </c>
      <c r="J502" s="2">
        <f t="shared" si="15"/>
        <v>45405</v>
      </c>
    </row>
    <row r="503" spans="1:10" x14ac:dyDescent="0.3">
      <c r="A503" s="60">
        <v>468009041</v>
      </c>
      <c r="B503" s="2" t="s">
        <v>307</v>
      </c>
      <c r="C503" s="3">
        <v>64887</v>
      </c>
      <c r="D503" s="18">
        <v>0</v>
      </c>
      <c r="F503" s="2" t="s">
        <v>446</v>
      </c>
      <c r="G503" s="60">
        <v>737003353</v>
      </c>
      <c r="H503" s="22">
        <v>41209</v>
      </c>
      <c r="I503" s="3">
        <f t="shared" ca="1" si="14"/>
        <v>7</v>
      </c>
      <c r="J503" s="2">
        <f t="shared" si="15"/>
        <v>82363</v>
      </c>
    </row>
    <row r="504" spans="1:10" x14ac:dyDescent="0.3">
      <c r="A504" s="60">
        <v>628004143</v>
      </c>
      <c r="B504" s="2" t="s">
        <v>454</v>
      </c>
      <c r="C504" s="3">
        <v>110665</v>
      </c>
      <c r="D504" s="18">
        <v>6</v>
      </c>
      <c r="F504" s="2" t="s">
        <v>394</v>
      </c>
      <c r="G504" s="60">
        <v>739005625</v>
      </c>
      <c r="H504" s="22">
        <v>39330</v>
      </c>
      <c r="I504" s="3">
        <f t="shared" ca="1" si="14"/>
        <v>13</v>
      </c>
      <c r="J504" s="2">
        <f t="shared" si="15"/>
        <v>58792</v>
      </c>
    </row>
    <row r="505" spans="1:10" x14ac:dyDescent="0.3">
      <c r="A505" s="60">
        <v>818000233</v>
      </c>
      <c r="B505" s="2" t="s">
        <v>652</v>
      </c>
      <c r="C505" s="3">
        <v>51250</v>
      </c>
      <c r="D505" s="18">
        <v>3</v>
      </c>
      <c r="F505" s="2" t="s">
        <v>697</v>
      </c>
      <c r="G505" s="60">
        <v>740008063</v>
      </c>
      <c r="H505" s="22">
        <v>40811</v>
      </c>
      <c r="I505" s="3">
        <f t="shared" ca="1" si="14"/>
        <v>8</v>
      </c>
      <c r="J505" s="2">
        <f t="shared" si="15"/>
        <v>85067</v>
      </c>
    </row>
    <row r="506" spans="1:10" x14ac:dyDescent="0.3">
      <c r="A506" s="60">
        <v>578008537</v>
      </c>
      <c r="B506" s="2" t="s">
        <v>483</v>
      </c>
      <c r="C506" s="3">
        <v>55969</v>
      </c>
      <c r="D506" s="18">
        <v>3</v>
      </c>
      <c r="F506" s="2" t="s">
        <v>472</v>
      </c>
      <c r="G506" s="60">
        <v>740000681</v>
      </c>
      <c r="H506" s="22">
        <v>35921</v>
      </c>
      <c r="I506" s="3">
        <f t="shared" ca="1" si="14"/>
        <v>22</v>
      </c>
      <c r="J506" s="2">
        <f t="shared" si="15"/>
        <v>102285</v>
      </c>
    </row>
    <row r="507" spans="1:10" x14ac:dyDescent="0.3">
      <c r="A507" s="60">
        <v>926005139</v>
      </c>
      <c r="B507" s="2" t="s">
        <v>143</v>
      </c>
      <c r="C507" s="3">
        <v>43819</v>
      </c>
      <c r="D507" s="18">
        <v>4</v>
      </c>
      <c r="F507" s="2" t="s">
        <v>234</v>
      </c>
      <c r="G507" s="60">
        <v>744001673</v>
      </c>
      <c r="H507" s="22">
        <v>39348</v>
      </c>
      <c r="I507" s="3">
        <f t="shared" ca="1" si="14"/>
        <v>12</v>
      </c>
      <c r="J507" s="2">
        <f t="shared" si="15"/>
        <v>105667</v>
      </c>
    </row>
    <row r="508" spans="1:10" x14ac:dyDescent="0.3">
      <c r="A508" s="60">
        <v>808003869</v>
      </c>
      <c r="B508" s="2" t="s">
        <v>223</v>
      </c>
      <c r="C508" s="3">
        <v>55686</v>
      </c>
      <c r="D508" s="18">
        <v>4</v>
      </c>
      <c r="F508" s="2" t="s">
        <v>446</v>
      </c>
      <c r="G508" s="60">
        <v>744008106</v>
      </c>
      <c r="H508" s="22">
        <v>36567</v>
      </c>
      <c r="I508" s="3">
        <f t="shared" ca="1" si="14"/>
        <v>20</v>
      </c>
      <c r="J508" s="2">
        <f t="shared" si="15"/>
        <v>121665</v>
      </c>
    </row>
    <row r="509" spans="1:10" x14ac:dyDescent="0.3">
      <c r="A509" s="60">
        <v>247003062</v>
      </c>
      <c r="B509" s="2" t="s">
        <v>10</v>
      </c>
      <c r="C509" s="3">
        <v>60981</v>
      </c>
      <c r="D509" s="4">
        <v>3</v>
      </c>
      <c r="F509" s="2" t="s">
        <v>697</v>
      </c>
      <c r="G509" s="60">
        <v>745002871</v>
      </c>
      <c r="H509" s="22">
        <v>40986</v>
      </c>
      <c r="I509" s="3">
        <f t="shared" ca="1" si="14"/>
        <v>8</v>
      </c>
      <c r="J509" s="2">
        <f t="shared" si="15"/>
        <v>63884</v>
      </c>
    </row>
    <row r="510" spans="1:10" x14ac:dyDescent="0.3">
      <c r="A510" s="60">
        <v>225002266</v>
      </c>
      <c r="B510" s="2" t="s">
        <v>715</v>
      </c>
      <c r="C510" s="3">
        <v>47052</v>
      </c>
      <c r="D510" s="18">
        <v>1</v>
      </c>
      <c r="F510" s="2" t="s">
        <v>186</v>
      </c>
      <c r="G510" s="60">
        <v>746005110</v>
      </c>
      <c r="H510" s="22">
        <v>39893</v>
      </c>
      <c r="I510" s="3">
        <f t="shared" ca="1" si="14"/>
        <v>11</v>
      </c>
      <c r="J510" s="2">
        <f t="shared" si="15"/>
        <v>100478</v>
      </c>
    </row>
    <row r="511" spans="1:10" x14ac:dyDescent="0.3">
      <c r="A511" s="60">
        <v>275008269</v>
      </c>
      <c r="B511" s="2" t="s">
        <v>173</v>
      </c>
      <c r="C511" s="3">
        <v>67318</v>
      </c>
      <c r="D511" s="18">
        <v>3</v>
      </c>
      <c r="F511" s="2" t="s">
        <v>394</v>
      </c>
      <c r="G511" s="60">
        <v>748000224</v>
      </c>
      <c r="H511" s="22">
        <v>39063</v>
      </c>
      <c r="I511" s="3">
        <f t="shared" ca="1" si="14"/>
        <v>13</v>
      </c>
      <c r="J511" s="2">
        <f t="shared" si="15"/>
        <v>52239</v>
      </c>
    </row>
    <row r="512" spans="1:10" x14ac:dyDescent="0.3">
      <c r="A512" s="60">
        <v>970007327</v>
      </c>
      <c r="B512" s="2" t="s">
        <v>339</v>
      </c>
      <c r="C512" s="3">
        <v>72877</v>
      </c>
      <c r="D512" s="18">
        <v>2</v>
      </c>
      <c r="F512" s="2" t="s">
        <v>11</v>
      </c>
      <c r="G512" s="60">
        <v>749007626</v>
      </c>
      <c r="H512" s="22">
        <v>41151</v>
      </c>
      <c r="I512" s="3">
        <f t="shared" ca="1" si="14"/>
        <v>8</v>
      </c>
      <c r="J512" s="2">
        <f t="shared" si="15"/>
        <v>115421</v>
      </c>
    </row>
    <row r="513" spans="1:10" x14ac:dyDescent="0.3">
      <c r="A513" s="60">
        <v>693001179</v>
      </c>
      <c r="B513" s="2" t="s">
        <v>749</v>
      </c>
      <c r="C513" s="3">
        <v>65753</v>
      </c>
      <c r="D513" s="18">
        <v>4</v>
      </c>
      <c r="F513" s="2" t="s">
        <v>150</v>
      </c>
      <c r="G513" s="60">
        <v>750000878</v>
      </c>
      <c r="H513" s="22">
        <v>36249</v>
      </c>
      <c r="I513" s="3">
        <f t="shared" ca="1" si="14"/>
        <v>21</v>
      </c>
      <c r="J513" s="2">
        <f t="shared" si="15"/>
        <v>44377</v>
      </c>
    </row>
    <row r="514" spans="1:10" x14ac:dyDescent="0.3">
      <c r="A514" s="60">
        <v>706007501</v>
      </c>
      <c r="B514" s="2" t="s">
        <v>372</v>
      </c>
      <c r="C514" s="3">
        <v>43983</v>
      </c>
      <c r="D514" s="18">
        <v>6</v>
      </c>
      <c r="F514" s="2" t="s">
        <v>394</v>
      </c>
      <c r="G514" s="60">
        <v>751000509</v>
      </c>
      <c r="H514" s="22">
        <v>35857</v>
      </c>
      <c r="I514" s="3">
        <f t="shared" ref="I514:I577" ca="1" si="16">DATEDIF(H514,TODAY(),"Y")</f>
        <v>22</v>
      </c>
      <c r="J514" s="2">
        <f t="shared" si="15"/>
        <v>84002</v>
      </c>
    </row>
    <row r="515" spans="1:10" x14ac:dyDescent="0.3">
      <c r="A515" s="60">
        <v>811009107</v>
      </c>
      <c r="B515" s="2" t="s">
        <v>521</v>
      </c>
      <c r="C515" s="3">
        <v>52543</v>
      </c>
      <c r="D515" s="18">
        <v>3</v>
      </c>
      <c r="F515" s="2" t="s">
        <v>623</v>
      </c>
      <c r="G515" s="60">
        <v>754007607</v>
      </c>
      <c r="H515" s="22">
        <v>41157</v>
      </c>
      <c r="I515" s="3">
        <f t="shared" ca="1" si="16"/>
        <v>8</v>
      </c>
      <c r="J515" s="2">
        <f t="shared" ref="J515:J578" si="17">VLOOKUP(G515,A:C,3,)</f>
        <v>66268</v>
      </c>
    </row>
    <row r="516" spans="1:10" x14ac:dyDescent="0.3">
      <c r="A516" s="60">
        <v>325007964</v>
      </c>
      <c r="B516" s="2" t="s">
        <v>242</v>
      </c>
      <c r="C516" s="3">
        <v>80559</v>
      </c>
      <c r="D516" s="18">
        <v>5</v>
      </c>
      <c r="F516" s="2" t="s">
        <v>472</v>
      </c>
      <c r="G516" s="60">
        <v>756007752</v>
      </c>
      <c r="H516" s="22">
        <v>40947</v>
      </c>
      <c r="I516" s="3">
        <f t="shared" ca="1" si="16"/>
        <v>8</v>
      </c>
      <c r="J516" s="2">
        <f t="shared" si="17"/>
        <v>111847</v>
      </c>
    </row>
    <row r="517" spans="1:10" x14ac:dyDescent="0.3">
      <c r="A517" s="60">
        <v>471005026</v>
      </c>
      <c r="B517" s="2" t="s">
        <v>371</v>
      </c>
      <c r="C517" s="3">
        <v>47350</v>
      </c>
      <c r="D517" s="18">
        <v>3</v>
      </c>
      <c r="F517" s="2" t="s">
        <v>81</v>
      </c>
      <c r="G517" s="60">
        <v>756005963</v>
      </c>
      <c r="H517" s="22">
        <v>35848</v>
      </c>
      <c r="I517" s="3">
        <f t="shared" ca="1" si="16"/>
        <v>22</v>
      </c>
      <c r="J517" s="2">
        <f t="shared" si="17"/>
        <v>115255</v>
      </c>
    </row>
    <row r="518" spans="1:10" x14ac:dyDescent="0.3">
      <c r="A518" s="60">
        <v>788006335</v>
      </c>
      <c r="B518" s="2" t="s">
        <v>795</v>
      </c>
      <c r="C518" s="3">
        <v>119199</v>
      </c>
      <c r="D518" s="18">
        <v>1</v>
      </c>
      <c r="F518" s="2" t="s">
        <v>234</v>
      </c>
      <c r="G518" s="60">
        <v>757001229</v>
      </c>
      <c r="H518" s="22">
        <v>40473</v>
      </c>
      <c r="I518" s="3">
        <f t="shared" ca="1" si="16"/>
        <v>9</v>
      </c>
      <c r="J518" s="2">
        <f t="shared" si="17"/>
        <v>68976</v>
      </c>
    </row>
    <row r="519" spans="1:10" x14ac:dyDescent="0.3">
      <c r="A519" s="60">
        <v>496007469</v>
      </c>
      <c r="B519" s="2" t="s">
        <v>408</v>
      </c>
      <c r="C519" s="3">
        <v>69800</v>
      </c>
      <c r="D519" s="18">
        <v>0</v>
      </c>
      <c r="F519" s="2" t="s">
        <v>697</v>
      </c>
      <c r="G519" s="60">
        <v>758000659</v>
      </c>
      <c r="H519" s="22">
        <v>39534</v>
      </c>
      <c r="I519" s="3">
        <f t="shared" ca="1" si="16"/>
        <v>12</v>
      </c>
      <c r="J519" s="2">
        <f t="shared" si="17"/>
        <v>53353</v>
      </c>
    </row>
    <row r="520" spans="1:10" x14ac:dyDescent="0.3">
      <c r="A520" s="60">
        <v>232003029</v>
      </c>
      <c r="B520" s="2" t="s">
        <v>676</v>
      </c>
      <c r="C520" s="3">
        <v>116549</v>
      </c>
      <c r="D520" s="18">
        <v>5</v>
      </c>
      <c r="F520" s="2" t="s">
        <v>446</v>
      </c>
      <c r="G520" s="60">
        <v>759009755</v>
      </c>
      <c r="H520" s="22">
        <v>40235</v>
      </c>
      <c r="I520" s="3">
        <f t="shared" ca="1" si="16"/>
        <v>10</v>
      </c>
      <c r="J520" s="2">
        <f t="shared" si="17"/>
        <v>73768</v>
      </c>
    </row>
    <row r="521" spans="1:10" x14ac:dyDescent="0.3">
      <c r="A521" s="60">
        <v>225008251</v>
      </c>
      <c r="B521" s="2" t="s">
        <v>348</v>
      </c>
      <c r="C521" s="3">
        <v>58134</v>
      </c>
      <c r="D521" s="18">
        <v>0</v>
      </c>
      <c r="F521" s="2" t="s">
        <v>517</v>
      </c>
      <c r="G521" s="60">
        <v>760003136</v>
      </c>
      <c r="H521" s="22">
        <v>40585</v>
      </c>
      <c r="I521" s="3">
        <f t="shared" ca="1" si="16"/>
        <v>9</v>
      </c>
      <c r="J521" s="2">
        <f t="shared" si="17"/>
        <v>124288</v>
      </c>
    </row>
    <row r="522" spans="1:10" x14ac:dyDescent="0.3">
      <c r="A522" s="60">
        <v>466008684</v>
      </c>
      <c r="B522" s="2" t="s">
        <v>330</v>
      </c>
      <c r="C522" s="3">
        <v>58262</v>
      </c>
      <c r="D522" s="18">
        <v>2</v>
      </c>
      <c r="F522" s="2" t="s">
        <v>11</v>
      </c>
      <c r="G522" s="60">
        <v>760001779</v>
      </c>
      <c r="H522" s="22">
        <v>40595</v>
      </c>
      <c r="I522" s="3">
        <f t="shared" ca="1" si="16"/>
        <v>9</v>
      </c>
      <c r="J522" s="2">
        <f t="shared" si="17"/>
        <v>60915</v>
      </c>
    </row>
    <row r="523" spans="1:10" x14ac:dyDescent="0.3">
      <c r="A523" s="60">
        <v>700007102</v>
      </c>
      <c r="B523" s="2" t="s">
        <v>346</v>
      </c>
      <c r="C523" s="3">
        <v>49488</v>
      </c>
      <c r="D523" s="18">
        <v>1</v>
      </c>
      <c r="F523" s="2" t="s">
        <v>234</v>
      </c>
      <c r="G523" s="60">
        <v>760008343</v>
      </c>
      <c r="H523" s="22">
        <v>39403</v>
      </c>
      <c r="I523" s="3">
        <f t="shared" ca="1" si="16"/>
        <v>12</v>
      </c>
      <c r="J523" s="2">
        <f t="shared" si="17"/>
        <v>113370</v>
      </c>
    </row>
    <row r="524" spans="1:10" x14ac:dyDescent="0.3">
      <c r="A524" s="60">
        <v>548006229</v>
      </c>
      <c r="B524" s="2" t="s">
        <v>723</v>
      </c>
      <c r="C524" s="3">
        <v>45981</v>
      </c>
      <c r="D524" s="18">
        <v>5</v>
      </c>
      <c r="F524" s="2" t="s">
        <v>517</v>
      </c>
      <c r="G524" s="60">
        <v>761000775</v>
      </c>
      <c r="H524" s="22">
        <v>40818</v>
      </c>
      <c r="I524" s="3">
        <f t="shared" ca="1" si="16"/>
        <v>8</v>
      </c>
      <c r="J524" s="2">
        <f t="shared" si="17"/>
        <v>78867</v>
      </c>
    </row>
    <row r="525" spans="1:10" x14ac:dyDescent="0.3">
      <c r="A525" s="60">
        <v>822004601</v>
      </c>
      <c r="B525" s="2" t="s">
        <v>290</v>
      </c>
      <c r="C525" s="3">
        <v>102244</v>
      </c>
      <c r="D525" s="18">
        <v>5</v>
      </c>
      <c r="F525" s="2" t="s">
        <v>472</v>
      </c>
      <c r="G525" s="60">
        <v>761006419</v>
      </c>
      <c r="H525" s="22">
        <v>41233</v>
      </c>
      <c r="I525" s="3">
        <f t="shared" ca="1" si="16"/>
        <v>7</v>
      </c>
      <c r="J525" s="2">
        <f t="shared" si="17"/>
        <v>119082</v>
      </c>
    </row>
    <row r="526" spans="1:10" x14ac:dyDescent="0.3">
      <c r="A526" s="60">
        <v>933008420</v>
      </c>
      <c r="B526" s="2" t="s">
        <v>169</v>
      </c>
      <c r="C526" s="3">
        <v>57534</v>
      </c>
      <c r="D526" s="18">
        <v>2</v>
      </c>
      <c r="F526" s="2" t="s">
        <v>623</v>
      </c>
      <c r="G526" s="60">
        <v>763007682</v>
      </c>
      <c r="H526" s="22">
        <v>37815</v>
      </c>
      <c r="I526" s="3">
        <f t="shared" ca="1" si="16"/>
        <v>17</v>
      </c>
      <c r="J526" s="2">
        <f t="shared" si="17"/>
        <v>43461</v>
      </c>
    </row>
    <row r="527" spans="1:10" x14ac:dyDescent="0.3">
      <c r="A527" s="60">
        <v>941003970</v>
      </c>
      <c r="B527" s="2" t="s">
        <v>127</v>
      </c>
      <c r="C527" s="3">
        <v>105647</v>
      </c>
      <c r="D527" s="18">
        <v>0</v>
      </c>
      <c r="F527" s="2" t="s">
        <v>234</v>
      </c>
      <c r="G527" s="60">
        <v>764008188</v>
      </c>
      <c r="H527" s="22">
        <v>37634</v>
      </c>
      <c r="I527" s="3">
        <f t="shared" ca="1" si="16"/>
        <v>17</v>
      </c>
      <c r="J527" s="2">
        <f t="shared" si="17"/>
        <v>69372</v>
      </c>
    </row>
    <row r="528" spans="1:10" x14ac:dyDescent="0.3">
      <c r="A528" s="60">
        <v>866009151</v>
      </c>
      <c r="B528" s="2" t="s">
        <v>358</v>
      </c>
      <c r="C528" s="3">
        <v>42514</v>
      </c>
      <c r="D528" s="18">
        <v>4</v>
      </c>
      <c r="F528" s="2" t="s">
        <v>394</v>
      </c>
      <c r="G528" s="60">
        <v>765001771</v>
      </c>
      <c r="H528" s="22">
        <v>36199</v>
      </c>
      <c r="I528" s="3">
        <f t="shared" ca="1" si="16"/>
        <v>21</v>
      </c>
      <c r="J528" s="2">
        <f t="shared" si="17"/>
        <v>65423</v>
      </c>
    </row>
    <row r="529" spans="1:10" x14ac:dyDescent="0.3">
      <c r="A529" s="60">
        <v>183004601</v>
      </c>
      <c r="B529" s="2" t="s">
        <v>320</v>
      </c>
      <c r="C529" s="3">
        <v>65688</v>
      </c>
      <c r="D529" s="18">
        <v>1</v>
      </c>
      <c r="F529" s="2" t="s">
        <v>394</v>
      </c>
      <c r="G529" s="60">
        <v>768005335</v>
      </c>
      <c r="H529" s="22">
        <v>38834</v>
      </c>
      <c r="I529" s="3">
        <f t="shared" ca="1" si="16"/>
        <v>14</v>
      </c>
      <c r="J529" s="2">
        <f t="shared" si="17"/>
        <v>80640</v>
      </c>
    </row>
    <row r="530" spans="1:10" x14ac:dyDescent="0.3">
      <c r="A530" s="60">
        <v>250005577</v>
      </c>
      <c r="B530" s="2" t="s">
        <v>505</v>
      </c>
      <c r="C530" s="3">
        <v>56971</v>
      </c>
      <c r="D530" s="18">
        <v>6</v>
      </c>
      <c r="F530" s="2" t="s">
        <v>534</v>
      </c>
      <c r="G530" s="60">
        <v>769008387</v>
      </c>
      <c r="H530" s="22">
        <v>40477</v>
      </c>
      <c r="I530" s="3">
        <f t="shared" ca="1" si="16"/>
        <v>9</v>
      </c>
      <c r="J530" s="2">
        <f t="shared" si="17"/>
        <v>55792</v>
      </c>
    </row>
    <row r="531" spans="1:10" x14ac:dyDescent="0.3">
      <c r="A531" s="60">
        <v>392005739</v>
      </c>
      <c r="B531" s="2" t="s">
        <v>75</v>
      </c>
      <c r="C531" s="3">
        <v>124798</v>
      </c>
      <c r="D531" s="4">
        <v>2</v>
      </c>
      <c r="F531" s="2" t="s">
        <v>394</v>
      </c>
      <c r="G531" s="60">
        <v>769009823</v>
      </c>
      <c r="H531" s="22">
        <v>36094</v>
      </c>
      <c r="I531" s="3">
        <f t="shared" ca="1" si="16"/>
        <v>21</v>
      </c>
      <c r="J531" s="2">
        <f t="shared" si="17"/>
        <v>48546</v>
      </c>
    </row>
    <row r="532" spans="1:10" x14ac:dyDescent="0.3">
      <c r="A532" s="60">
        <v>927002260</v>
      </c>
      <c r="B532" s="2" t="s">
        <v>48</v>
      </c>
      <c r="C532" s="3">
        <v>69038</v>
      </c>
      <c r="D532" s="4">
        <v>6</v>
      </c>
      <c r="F532" s="2" t="s">
        <v>534</v>
      </c>
      <c r="G532" s="60">
        <v>769006763</v>
      </c>
      <c r="H532" s="22">
        <v>40438</v>
      </c>
      <c r="I532" s="3">
        <f t="shared" ca="1" si="16"/>
        <v>10</v>
      </c>
      <c r="J532" s="2">
        <f t="shared" si="17"/>
        <v>79158</v>
      </c>
    </row>
    <row r="533" spans="1:10" x14ac:dyDescent="0.3">
      <c r="A533" s="60">
        <v>444008352</v>
      </c>
      <c r="B533" s="2" t="s">
        <v>236</v>
      </c>
      <c r="C533" s="3">
        <v>92402</v>
      </c>
      <c r="D533" s="18">
        <v>5</v>
      </c>
      <c r="F533" s="2" t="s">
        <v>234</v>
      </c>
      <c r="G533" s="60">
        <v>771009774</v>
      </c>
      <c r="H533" s="22">
        <v>36707</v>
      </c>
      <c r="I533" s="3">
        <f t="shared" ca="1" si="16"/>
        <v>20</v>
      </c>
      <c r="J533" s="2">
        <f t="shared" si="17"/>
        <v>97758</v>
      </c>
    </row>
    <row r="534" spans="1:10" x14ac:dyDescent="0.3">
      <c r="A534" s="60">
        <v>531005309</v>
      </c>
      <c r="B534" s="2" t="s">
        <v>301</v>
      </c>
      <c r="C534" s="3">
        <v>121377</v>
      </c>
      <c r="D534" s="18">
        <v>1</v>
      </c>
      <c r="F534" s="2" t="s">
        <v>534</v>
      </c>
      <c r="G534" s="60">
        <v>775002809</v>
      </c>
      <c r="H534" s="63">
        <v>40410</v>
      </c>
      <c r="I534" s="3">
        <f t="shared" ca="1" si="16"/>
        <v>10</v>
      </c>
      <c r="J534" s="2">
        <f t="shared" si="17"/>
        <v>83517</v>
      </c>
    </row>
    <row r="535" spans="1:10" x14ac:dyDescent="0.3">
      <c r="A535" s="60">
        <v>480002541</v>
      </c>
      <c r="B535" s="2" t="s">
        <v>91</v>
      </c>
      <c r="C535" s="3">
        <v>124141</v>
      </c>
      <c r="D535" s="18">
        <v>6</v>
      </c>
      <c r="F535" s="2" t="s">
        <v>180</v>
      </c>
      <c r="G535" s="60">
        <v>776008388</v>
      </c>
      <c r="H535" s="22">
        <v>40442</v>
      </c>
      <c r="I535" s="3">
        <f t="shared" ca="1" si="16"/>
        <v>9</v>
      </c>
      <c r="J535" s="2">
        <f t="shared" si="17"/>
        <v>52674</v>
      </c>
    </row>
    <row r="536" spans="1:10" x14ac:dyDescent="0.3">
      <c r="A536" s="60">
        <v>429004495</v>
      </c>
      <c r="B536" s="2" t="s">
        <v>125</v>
      </c>
      <c r="C536" s="3">
        <v>95620</v>
      </c>
      <c r="D536" s="18">
        <v>6</v>
      </c>
      <c r="F536" s="2" t="s">
        <v>697</v>
      </c>
      <c r="G536" s="60">
        <v>776006307</v>
      </c>
      <c r="H536" s="22">
        <v>38863</v>
      </c>
      <c r="I536" s="3">
        <f t="shared" ca="1" si="16"/>
        <v>14</v>
      </c>
      <c r="J536" s="2">
        <f t="shared" si="17"/>
        <v>46564</v>
      </c>
    </row>
    <row r="537" spans="1:10" x14ac:dyDescent="0.3">
      <c r="A537" s="60">
        <v>815001964</v>
      </c>
      <c r="B537" s="2" t="s">
        <v>462</v>
      </c>
      <c r="C537" s="3">
        <v>99465</v>
      </c>
      <c r="D537" s="18">
        <v>1</v>
      </c>
      <c r="F537" s="2" t="s">
        <v>623</v>
      </c>
      <c r="G537" s="60">
        <v>779004027</v>
      </c>
      <c r="H537" s="22">
        <v>39137</v>
      </c>
      <c r="I537" s="3">
        <f t="shared" ca="1" si="16"/>
        <v>13</v>
      </c>
      <c r="J537" s="2">
        <f t="shared" si="17"/>
        <v>55164</v>
      </c>
    </row>
    <row r="538" spans="1:10" x14ac:dyDescent="0.3">
      <c r="A538" s="60">
        <v>853005842</v>
      </c>
      <c r="B538" s="2" t="s">
        <v>123</v>
      </c>
      <c r="C538" s="3">
        <v>51385</v>
      </c>
      <c r="D538" s="18">
        <v>1</v>
      </c>
      <c r="F538" s="2" t="s">
        <v>697</v>
      </c>
      <c r="G538" s="60">
        <v>780008341</v>
      </c>
      <c r="H538" s="22">
        <v>40568</v>
      </c>
      <c r="I538" s="3">
        <f t="shared" ca="1" si="16"/>
        <v>9</v>
      </c>
      <c r="J538" s="2">
        <f t="shared" si="17"/>
        <v>62335</v>
      </c>
    </row>
    <row r="539" spans="1:10" x14ac:dyDescent="0.3">
      <c r="A539" s="60">
        <v>210007671</v>
      </c>
      <c r="B539" s="2" t="s">
        <v>61</v>
      </c>
      <c r="C539" s="3">
        <v>90032</v>
      </c>
      <c r="D539" s="4">
        <v>3</v>
      </c>
      <c r="F539" s="2" t="s">
        <v>534</v>
      </c>
      <c r="G539" s="60">
        <v>781008076</v>
      </c>
      <c r="H539" s="22">
        <v>40332</v>
      </c>
      <c r="I539" s="3">
        <f t="shared" ca="1" si="16"/>
        <v>10</v>
      </c>
      <c r="J539" s="2">
        <f t="shared" si="17"/>
        <v>101055</v>
      </c>
    </row>
    <row r="540" spans="1:10" x14ac:dyDescent="0.3">
      <c r="A540" s="60">
        <v>629004246</v>
      </c>
      <c r="B540" s="2" t="s">
        <v>296</v>
      </c>
      <c r="C540" s="3">
        <v>42913</v>
      </c>
      <c r="D540" s="18">
        <v>5</v>
      </c>
      <c r="F540" s="2" t="s">
        <v>534</v>
      </c>
      <c r="G540" s="60">
        <v>781009074</v>
      </c>
      <c r="H540" s="22">
        <v>40815</v>
      </c>
      <c r="I540" s="3">
        <f t="shared" ca="1" si="16"/>
        <v>8</v>
      </c>
      <c r="J540" s="2">
        <f t="shared" si="17"/>
        <v>124817</v>
      </c>
    </row>
    <row r="541" spans="1:10" x14ac:dyDescent="0.3">
      <c r="A541" s="60">
        <v>782009211</v>
      </c>
      <c r="B541" s="2" t="s">
        <v>86</v>
      </c>
      <c r="C541" s="3">
        <v>84121</v>
      </c>
      <c r="D541" s="18">
        <v>2</v>
      </c>
      <c r="F541" s="2" t="s">
        <v>234</v>
      </c>
      <c r="G541" s="60">
        <v>781005646</v>
      </c>
      <c r="H541" s="22">
        <v>39407</v>
      </c>
      <c r="I541" s="3">
        <f t="shared" ca="1" si="16"/>
        <v>12</v>
      </c>
      <c r="J541" s="2">
        <f t="shared" si="17"/>
        <v>42407</v>
      </c>
    </row>
    <row r="542" spans="1:10" x14ac:dyDescent="0.3">
      <c r="A542" s="60">
        <v>122009650</v>
      </c>
      <c r="B542" s="2" t="s">
        <v>25</v>
      </c>
      <c r="C542" s="3">
        <v>69212</v>
      </c>
      <c r="D542" s="4">
        <v>1</v>
      </c>
      <c r="F542" s="2" t="s">
        <v>534</v>
      </c>
      <c r="G542" s="60">
        <v>782001758</v>
      </c>
      <c r="H542" s="22">
        <v>37249</v>
      </c>
      <c r="I542" s="3">
        <f t="shared" ca="1" si="16"/>
        <v>18</v>
      </c>
      <c r="J542" s="2">
        <f t="shared" si="17"/>
        <v>74412</v>
      </c>
    </row>
    <row r="543" spans="1:10" x14ac:dyDescent="0.3">
      <c r="A543" s="60">
        <v>922005239</v>
      </c>
      <c r="B543" s="2" t="s">
        <v>575</v>
      </c>
      <c r="C543" s="3">
        <v>108629</v>
      </c>
      <c r="D543" s="18">
        <v>0</v>
      </c>
      <c r="F543" s="2" t="s">
        <v>81</v>
      </c>
      <c r="G543" s="60">
        <v>782009211</v>
      </c>
      <c r="H543" s="22">
        <v>35829</v>
      </c>
      <c r="I543" s="3">
        <f t="shared" ca="1" si="16"/>
        <v>22</v>
      </c>
      <c r="J543" s="2">
        <f t="shared" si="17"/>
        <v>84121</v>
      </c>
    </row>
    <row r="544" spans="1:10" x14ac:dyDescent="0.3">
      <c r="A544" s="60">
        <v>785007258</v>
      </c>
      <c r="B544" s="2" t="s">
        <v>361</v>
      </c>
      <c r="C544" s="3">
        <v>71207</v>
      </c>
      <c r="D544" s="18">
        <v>6</v>
      </c>
      <c r="F544" s="2" t="s">
        <v>234</v>
      </c>
      <c r="G544" s="60">
        <v>785007258</v>
      </c>
      <c r="H544" s="22">
        <v>39001</v>
      </c>
      <c r="I544" s="3">
        <f t="shared" ca="1" si="16"/>
        <v>13</v>
      </c>
      <c r="J544" s="2">
        <f t="shared" si="17"/>
        <v>71207</v>
      </c>
    </row>
    <row r="545" spans="1:10" x14ac:dyDescent="0.3">
      <c r="A545" s="60">
        <v>161000365</v>
      </c>
      <c r="B545" s="2" t="s">
        <v>412</v>
      </c>
      <c r="C545" s="3">
        <v>61223</v>
      </c>
      <c r="D545" s="18">
        <v>0</v>
      </c>
      <c r="F545" s="2" t="s">
        <v>394</v>
      </c>
      <c r="G545" s="60">
        <v>785009105</v>
      </c>
      <c r="H545" s="22">
        <v>36392</v>
      </c>
      <c r="I545" s="3">
        <f t="shared" ca="1" si="16"/>
        <v>21</v>
      </c>
      <c r="J545" s="2">
        <f t="shared" si="17"/>
        <v>90681</v>
      </c>
    </row>
    <row r="546" spans="1:10" x14ac:dyDescent="0.3">
      <c r="A546" s="60">
        <v>325003476</v>
      </c>
      <c r="B546" s="2" t="s">
        <v>92</v>
      </c>
      <c r="C546" s="3">
        <v>119465</v>
      </c>
      <c r="D546" s="18">
        <v>3</v>
      </c>
      <c r="F546" s="2" t="s">
        <v>623</v>
      </c>
      <c r="G546" s="60">
        <v>786007328</v>
      </c>
      <c r="H546" s="22">
        <v>40469</v>
      </c>
      <c r="I546" s="3">
        <f t="shared" ca="1" si="16"/>
        <v>9</v>
      </c>
      <c r="J546" s="2">
        <f t="shared" si="17"/>
        <v>62673</v>
      </c>
    </row>
    <row r="547" spans="1:10" x14ac:dyDescent="0.3">
      <c r="A547" s="60">
        <v>989007527</v>
      </c>
      <c r="B547" s="2" t="s">
        <v>639</v>
      </c>
      <c r="C547" s="3">
        <v>51435</v>
      </c>
      <c r="D547" s="18">
        <v>1</v>
      </c>
      <c r="F547" s="2" t="s">
        <v>792</v>
      </c>
      <c r="G547" s="60">
        <v>788006335</v>
      </c>
      <c r="H547" s="22">
        <v>40719</v>
      </c>
      <c r="I547" s="3">
        <f t="shared" ca="1" si="16"/>
        <v>9</v>
      </c>
      <c r="J547" s="2">
        <f t="shared" si="17"/>
        <v>119199</v>
      </c>
    </row>
    <row r="548" spans="1:10" x14ac:dyDescent="0.3">
      <c r="A548" s="60">
        <v>119004638</v>
      </c>
      <c r="B548" s="2" t="s">
        <v>703</v>
      </c>
      <c r="C548" s="3">
        <v>73248</v>
      </c>
      <c r="D548" s="18">
        <v>3</v>
      </c>
      <c r="F548" s="2" t="s">
        <v>234</v>
      </c>
      <c r="G548" s="60">
        <v>788007684</v>
      </c>
      <c r="H548" s="22">
        <v>36332</v>
      </c>
      <c r="I548" s="3">
        <f t="shared" ca="1" si="16"/>
        <v>21</v>
      </c>
      <c r="J548" s="2">
        <f t="shared" si="17"/>
        <v>47765</v>
      </c>
    </row>
    <row r="549" spans="1:10" x14ac:dyDescent="0.3">
      <c r="A549" s="60">
        <v>467009440</v>
      </c>
      <c r="B549" s="2" t="s">
        <v>713</v>
      </c>
      <c r="C549" s="3">
        <v>47567</v>
      </c>
      <c r="D549" s="18">
        <v>6</v>
      </c>
      <c r="F549" s="2" t="s">
        <v>81</v>
      </c>
      <c r="G549" s="60">
        <v>788004504</v>
      </c>
      <c r="H549" s="22">
        <v>41091</v>
      </c>
      <c r="I549" s="3">
        <f t="shared" ca="1" si="16"/>
        <v>8</v>
      </c>
      <c r="J549" s="2">
        <f t="shared" si="17"/>
        <v>109199</v>
      </c>
    </row>
    <row r="550" spans="1:10" x14ac:dyDescent="0.3">
      <c r="A550" s="60">
        <v>776008388</v>
      </c>
      <c r="B550" s="2" t="s">
        <v>184</v>
      </c>
      <c r="C550" s="3">
        <v>52674</v>
      </c>
      <c r="D550" s="18">
        <v>0</v>
      </c>
      <c r="F550" s="2" t="s">
        <v>234</v>
      </c>
      <c r="G550" s="60">
        <v>789004683</v>
      </c>
      <c r="H550" s="22">
        <v>36503</v>
      </c>
      <c r="I550" s="3">
        <f t="shared" ca="1" si="16"/>
        <v>20</v>
      </c>
      <c r="J550" s="2">
        <f t="shared" si="17"/>
        <v>59808</v>
      </c>
    </row>
    <row r="551" spans="1:10" x14ac:dyDescent="0.3">
      <c r="A551" s="60">
        <v>412004189</v>
      </c>
      <c r="B551" s="2" t="s">
        <v>580</v>
      </c>
      <c r="C551" s="3">
        <v>92231</v>
      </c>
      <c r="D551" s="18">
        <v>4</v>
      </c>
      <c r="F551" s="2" t="s">
        <v>623</v>
      </c>
      <c r="G551" s="60">
        <v>789002601</v>
      </c>
      <c r="H551" s="22">
        <v>35896</v>
      </c>
      <c r="I551" s="3">
        <f t="shared" ca="1" si="16"/>
        <v>22</v>
      </c>
      <c r="J551" s="2">
        <f t="shared" si="17"/>
        <v>70171</v>
      </c>
    </row>
    <row r="552" spans="1:10" x14ac:dyDescent="0.3">
      <c r="A552" s="60">
        <v>368008983</v>
      </c>
      <c r="B552" s="2" t="s">
        <v>413</v>
      </c>
      <c r="C552" s="3">
        <v>119751</v>
      </c>
      <c r="D552" s="18">
        <v>3</v>
      </c>
      <c r="F552" s="2" t="s">
        <v>386</v>
      </c>
      <c r="G552" s="60">
        <v>789008380</v>
      </c>
      <c r="H552" s="22">
        <v>39038</v>
      </c>
      <c r="I552" s="3">
        <f t="shared" ca="1" si="16"/>
        <v>13</v>
      </c>
      <c r="J552" s="2">
        <f t="shared" si="17"/>
        <v>93239</v>
      </c>
    </row>
    <row r="553" spans="1:10" x14ac:dyDescent="0.3">
      <c r="A553" s="60">
        <v>961002132</v>
      </c>
      <c r="B553" s="2" t="s">
        <v>228</v>
      </c>
      <c r="C553" s="3">
        <v>114941</v>
      </c>
      <c r="D553" s="18">
        <v>5</v>
      </c>
      <c r="F553" s="2" t="s">
        <v>472</v>
      </c>
      <c r="G553" s="60">
        <v>789001812</v>
      </c>
      <c r="H553" s="22">
        <v>37470</v>
      </c>
      <c r="I553" s="3">
        <f t="shared" ca="1" si="16"/>
        <v>18</v>
      </c>
      <c r="J553" s="2">
        <f t="shared" si="17"/>
        <v>122122</v>
      </c>
    </row>
    <row r="554" spans="1:10" x14ac:dyDescent="0.3">
      <c r="A554" s="60">
        <v>478001789</v>
      </c>
      <c r="B554" s="2" t="s">
        <v>166</v>
      </c>
      <c r="C554" s="3">
        <v>105911</v>
      </c>
      <c r="D554" s="18">
        <v>3</v>
      </c>
      <c r="F554" s="2" t="s">
        <v>623</v>
      </c>
      <c r="G554" s="60">
        <v>790003227</v>
      </c>
      <c r="H554" s="22">
        <v>39797</v>
      </c>
      <c r="I554" s="3">
        <f t="shared" ca="1" si="16"/>
        <v>11</v>
      </c>
      <c r="J554" s="2">
        <f t="shared" si="17"/>
        <v>111454</v>
      </c>
    </row>
    <row r="555" spans="1:10" x14ac:dyDescent="0.3">
      <c r="A555" s="60">
        <v>768005335</v>
      </c>
      <c r="B555" s="2" t="s">
        <v>414</v>
      </c>
      <c r="C555" s="3">
        <v>80640</v>
      </c>
      <c r="D555" s="18">
        <v>0</v>
      </c>
      <c r="F555" s="2" t="s">
        <v>234</v>
      </c>
      <c r="G555" s="60">
        <v>792008834</v>
      </c>
      <c r="H555" s="22">
        <v>38816</v>
      </c>
      <c r="I555" s="3">
        <f t="shared" ca="1" si="16"/>
        <v>14</v>
      </c>
      <c r="J555" s="2">
        <f t="shared" si="17"/>
        <v>103608</v>
      </c>
    </row>
    <row r="556" spans="1:10" x14ac:dyDescent="0.3">
      <c r="A556" s="60">
        <v>827001047</v>
      </c>
      <c r="B556" s="2" t="s">
        <v>220</v>
      </c>
      <c r="C556" s="3">
        <v>71086</v>
      </c>
      <c r="D556" s="18">
        <v>3</v>
      </c>
      <c r="F556" s="2" t="s">
        <v>186</v>
      </c>
      <c r="G556" s="60">
        <v>794004254</v>
      </c>
      <c r="H556" s="22">
        <v>35989</v>
      </c>
      <c r="I556" s="3">
        <f t="shared" ca="1" si="16"/>
        <v>22</v>
      </c>
      <c r="J556" s="2">
        <f t="shared" si="17"/>
        <v>116386</v>
      </c>
    </row>
    <row r="557" spans="1:10" x14ac:dyDescent="0.3">
      <c r="A557" s="60">
        <v>416002967</v>
      </c>
      <c r="B557" s="2" t="s">
        <v>474</v>
      </c>
      <c r="C557" s="3">
        <v>52114</v>
      </c>
      <c r="D557" s="18">
        <v>1</v>
      </c>
      <c r="F557" s="2" t="s">
        <v>472</v>
      </c>
      <c r="G557" s="60">
        <v>795008732</v>
      </c>
      <c r="H557" s="63">
        <v>40393</v>
      </c>
      <c r="I557" s="3">
        <f t="shared" ca="1" si="16"/>
        <v>10</v>
      </c>
      <c r="J557" s="2">
        <f t="shared" si="17"/>
        <v>117406</v>
      </c>
    </row>
    <row r="558" spans="1:10" x14ac:dyDescent="0.3">
      <c r="A558" s="60">
        <v>698004073</v>
      </c>
      <c r="B558" s="2" t="s">
        <v>611</v>
      </c>
      <c r="C558" s="3">
        <v>46313</v>
      </c>
      <c r="D558" s="18">
        <v>2</v>
      </c>
      <c r="F558" s="2" t="s">
        <v>534</v>
      </c>
      <c r="G558" s="60">
        <v>796005096</v>
      </c>
      <c r="H558" s="22">
        <v>40137</v>
      </c>
      <c r="I558" s="3">
        <f t="shared" ca="1" si="16"/>
        <v>10</v>
      </c>
      <c r="J558" s="2">
        <f t="shared" si="17"/>
        <v>108854</v>
      </c>
    </row>
    <row r="559" spans="1:10" x14ac:dyDescent="0.3">
      <c r="A559" s="60">
        <v>765001771</v>
      </c>
      <c r="B559" s="2" t="s">
        <v>400</v>
      </c>
      <c r="C559" s="3">
        <v>65423</v>
      </c>
      <c r="D559" s="18">
        <v>4</v>
      </c>
      <c r="F559" s="2" t="s">
        <v>623</v>
      </c>
      <c r="G559" s="60">
        <v>796008101</v>
      </c>
      <c r="H559" s="22">
        <v>36078</v>
      </c>
      <c r="I559" s="3">
        <f t="shared" ca="1" si="16"/>
        <v>21</v>
      </c>
      <c r="J559" s="2">
        <f t="shared" si="17"/>
        <v>83558</v>
      </c>
    </row>
    <row r="560" spans="1:10" x14ac:dyDescent="0.3">
      <c r="A560" s="60">
        <v>324006819</v>
      </c>
      <c r="B560" s="2" t="s">
        <v>401</v>
      </c>
      <c r="C560" s="3">
        <v>54011</v>
      </c>
      <c r="D560" s="18">
        <v>5</v>
      </c>
      <c r="F560" s="2" t="s">
        <v>234</v>
      </c>
      <c r="G560" s="60">
        <v>798009136</v>
      </c>
      <c r="H560" s="22">
        <v>39181</v>
      </c>
      <c r="I560" s="3">
        <f t="shared" ca="1" si="16"/>
        <v>13</v>
      </c>
      <c r="J560" s="2">
        <f t="shared" si="17"/>
        <v>108167</v>
      </c>
    </row>
    <row r="561" spans="1:10" x14ac:dyDescent="0.3">
      <c r="A561" s="60">
        <v>585009908</v>
      </c>
      <c r="B561" s="2" t="s">
        <v>384</v>
      </c>
      <c r="C561" s="3">
        <v>126627</v>
      </c>
      <c r="D561" s="18">
        <v>0</v>
      </c>
      <c r="F561" s="2" t="s">
        <v>697</v>
      </c>
      <c r="G561" s="60">
        <v>801000860</v>
      </c>
      <c r="H561" s="22">
        <v>39784</v>
      </c>
      <c r="I561" s="3">
        <f t="shared" ca="1" si="16"/>
        <v>11</v>
      </c>
      <c r="J561" s="2">
        <f t="shared" si="17"/>
        <v>66256</v>
      </c>
    </row>
    <row r="562" spans="1:10" x14ac:dyDescent="0.3">
      <c r="A562" s="60">
        <v>147002980</v>
      </c>
      <c r="B562" s="2" t="s">
        <v>262</v>
      </c>
      <c r="C562" s="3">
        <v>74224</v>
      </c>
      <c r="D562" s="18">
        <v>5</v>
      </c>
      <c r="F562" s="2" t="s">
        <v>11</v>
      </c>
      <c r="G562" s="60">
        <v>801002360</v>
      </c>
      <c r="H562" s="22">
        <v>39147</v>
      </c>
      <c r="I562" s="3">
        <f t="shared" ca="1" si="16"/>
        <v>13</v>
      </c>
      <c r="J562" s="2">
        <f t="shared" si="17"/>
        <v>97071</v>
      </c>
    </row>
    <row r="563" spans="1:10" x14ac:dyDescent="0.3">
      <c r="A563" s="60">
        <v>895004663</v>
      </c>
      <c r="B563" s="2" t="s">
        <v>209</v>
      </c>
      <c r="C563" s="3">
        <v>59013</v>
      </c>
      <c r="D563" s="18">
        <v>5</v>
      </c>
      <c r="F563" s="2" t="s">
        <v>697</v>
      </c>
      <c r="G563" s="60">
        <v>801002488</v>
      </c>
      <c r="H563" s="22">
        <v>40523</v>
      </c>
      <c r="I563" s="3">
        <f t="shared" ca="1" si="16"/>
        <v>9</v>
      </c>
      <c r="J563" s="2">
        <f t="shared" si="17"/>
        <v>125922</v>
      </c>
    </row>
    <row r="564" spans="1:10" x14ac:dyDescent="0.3">
      <c r="A564" s="60">
        <v>185008808</v>
      </c>
      <c r="B564" s="2" t="s">
        <v>378</v>
      </c>
      <c r="C564" s="3">
        <v>117677</v>
      </c>
      <c r="D564" s="18">
        <v>3</v>
      </c>
      <c r="F564" s="2" t="s">
        <v>534</v>
      </c>
      <c r="G564" s="60">
        <v>805002378</v>
      </c>
      <c r="H564" s="22">
        <v>36380</v>
      </c>
      <c r="I564" s="3">
        <f t="shared" ca="1" si="16"/>
        <v>21</v>
      </c>
      <c r="J564" s="2">
        <f t="shared" si="17"/>
        <v>81833</v>
      </c>
    </row>
    <row r="565" spans="1:10" x14ac:dyDescent="0.3">
      <c r="A565" s="60">
        <v>180000615</v>
      </c>
      <c r="B565" s="2" t="s">
        <v>341</v>
      </c>
      <c r="C565" s="3">
        <v>113335</v>
      </c>
      <c r="D565" s="18">
        <v>6</v>
      </c>
      <c r="F565" s="2" t="s">
        <v>186</v>
      </c>
      <c r="G565" s="60">
        <v>808003869</v>
      </c>
      <c r="H565" s="22">
        <v>41254</v>
      </c>
      <c r="I565" s="3">
        <f t="shared" ca="1" si="16"/>
        <v>7</v>
      </c>
      <c r="J565" s="2">
        <f t="shared" si="17"/>
        <v>55686</v>
      </c>
    </row>
    <row r="566" spans="1:10" x14ac:dyDescent="0.3">
      <c r="A566" s="60">
        <v>428002703</v>
      </c>
      <c r="B566" s="2" t="s">
        <v>103</v>
      </c>
      <c r="C566" s="3">
        <v>118240</v>
      </c>
      <c r="D566" s="18">
        <v>5</v>
      </c>
      <c r="F566" s="2" t="s">
        <v>160</v>
      </c>
      <c r="G566" s="60">
        <v>808003622</v>
      </c>
      <c r="H566" s="22">
        <v>36077</v>
      </c>
      <c r="I566" s="3">
        <f t="shared" ca="1" si="16"/>
        <v>21</v>
      </c>
      <c r="J566" s="2">
        <f t="shared" si="17"/>
        <v>120696</v>
      </c>
    </row>
    <row r="567" spans="1:10" x14ac:dyDescent="0.3">
      <c r="A567" s="60">
        <v>398001038</v>
      </c>
      <c r="B567" s="2" t="s">
        <v>801</v>
      </c>
      <c r="C567" s="3">
        <v>110404</v>
      </c>
      <c r="D567" s="18">
        <v>1</v>
      </c>
      <c r="F567" s="2" t="s">
        <v>697</v>
      </c>
      <c r="G567" s="60">
        <v>809004130</v>
      </c>
      <c r="H567" s="22">
        <v>39399</v>
      </c>
      <c r="I567" s="3">
        <f t="shared" ca="1" si="16"/>
        <v>12</v>
      </c>
      <c r="J567" s="2">
        <f t="shared" si="17"/>
        <v>46272</v>
      </c>
    </row>
    <row r="568" spans="1:10" x14ac:dyDescent="0.3">
      <c r="A568" s="60">
        <v>812005892</v>
      </c>
      <c r="B568" s="2" t="s">
        <v>233</v>
      </c>
      <c r="C568" s="3">
        <v>42649</v>
      </c>
      <c r="D568" s="18">
        <v>4</v>
      </c>
      <c r="F568" s="2" t="s">
        <v>394</v>
      </c>
      <c r="G568" s="60">
        <v>809001216</v>
      </c>
      <c r="H568" s="22">
        <v>36463</v>
      </c>
      <c r="I568" s="3">
        <f t="shared" ca="1" si="16"/>
        <v>20</v>
      </c>
      <c r="J568" s="2">
        <f t="shared" si="17"/>
        <v>77192</v>
      </c>
    </row>
    <row r="569" spans="1:10" x14ac:dyDescent="0.3">
      <c r="A569" s="60">
        <v>211005392</v>
      </c>
      <c r="B569" s="2" t="s">
        <v>761</v>
      </c>
      <c r="C569" s="3">
        <v>89144</v>
      </c>
      <c r="D569" s="18">
        <v>3</v>
      </c>
      <c r="F569" s="2" t="s">
        <v>26</v>
      </c>
      <c r="G569" s="60">
        <v>810006566</v>
      </c>
      <c r="H569" s="22">
        <v>37782</v>
      </c>
      <c r="I569" s="3">
        <f t="shared" ca="1" si="16"/>
        <v>17</v>
      </c>
      <c r="J569" s="2">
        <f t="shared" si="17"/>
        <v>98598</v>
      </c>
    </row>
    <row r="570" spans="1:10" x14ac:dyDescent="0.3">
      <c r="A570" s="60">
        <v>164007640</v>
      </c>
      <c r="B570" s="2" t="s">
        <v>555</v>
      </c>
      <c r="C570" s="3">
        <v>103697</v>
      </c>
      <c r="D570" s="18">
        <v>1</v>
      </c>
      <c r="F570" s="2" t="s">
        <v>517</v>
      </c>
      <c r="G570" s="60">
        <v>811009107</v>
      </c>
      <c r="H570" s="22">
        <v>40654</v>
      </c>
      <c r="I570" s="3">
        <f t="shared" ca="1" si="16"/>
        <v>9</v>
      </c>
      <c r="J570" s="2">
        <f t="shared" si="17"/>
        <v>52543</v>
      </c>
    </row>
    <row r="571" spans="1:10" x14ac:dyDescent="0.3">
      <c r="A571" s="60">
        <v>324008262</v>
      </c>
      <c r="B571" s="2" t="s">
        <v>490</v>
      </c>
      <c r="C571" s="3">
        <v>90081</v>
      </c>
      <c r="D571" s="18">
        <v>0</v>
      </c>
      <c r="F571" s="2" t="s">
        <v>623</v>
      </c>
      <c r="G571" s="60">
        <v>812007524</v>
      </c>
      <c r="H571" s="22">
        <v>36526</v>
      </c>
      <c r="I571" s="3">
        <f t="shared" ca="1" si="16"/>
        <v>20</v>
      </c>
      <c r="J571" s="2">
        <f t="shared" si="17"/>
        <v>68370</v>
      </c>
    </row>
    <row r="572" spans="1:10" x14ac:dyDescent="0.3">
      <c r="A572" s="60">
        <v>368009712</v>
      </c>
      <c r="B572" s="2" t="s">
        <v>168</v>
      </c>
      <c r="C572" s="3">
        <v>103026</v>
      </c>
      <c r="D572" s="18">
        <v>0</v>
      </c>
      <c r="F572" s="2" t="s">
        <v>234</v>
      </c>
      <c r="G572" s="60">
        <v>812005892</v>
      </c>
      <c r="H572" s="22">
        <v>40918</v>
      </c>
      <c r="I572" s="3">
        <f t="shared" ca="1" si="16"/>
        <v>8</v>
      </c>
      <c r="J572" s="2">
        <f t="shared" si="17"/>
        <v>42649</v>
      </c>
    </row>
    <row r="573" spans="1:10" x14ac:dyDescent="0.3">
      <c r="A573" s="60">
        <v>789008380</v>
      </c>
      <c r="B573" s="2" t="s">
        <v>392</v>
      </c>
      <c r="C573" s="3">
        <v>93239</v>
      </c>
      <c r="D573" s="18">
        <v>0</v>
      </c>
      <c r="F573" s="2" t="s">
        <v>446</v>
      </c>
      <c r="G573" s="60">
        <v>815001964</v>
      </c>
      <c r="H573" s="22">
        <v>36084</v>
      </c>
      <c r="I573" s="3">
        <f t="shared" ca="1" si="16"/>
        <v>21</v>
      </c>
      <c r="J573" s="2">
        <f t="shared" si="17"/>
        <v>99465</v>
      </c>
    </row>
    <row r="574" spans="1:10" x14ac:dyDescent="0.3">
      <c r="A574" s="60">
        <v>549005297</v>
      </c>
      <c r="B574" s="2" t="s">
        <v>189</v>
      </c>
      <c r="C574" s="3">
        <v>91950</v>
      </c>
      <c r="D574" s="18">
        <v>3</v>
      </c>
      <c r="F574" s="2" t="s">
        <v>394</v>
      </c>
      <c r="G574" s="60">
        <v>816005489</v>
      </c>
      <c r="H574" s="22">
        <v>37166</v>
      </c>
      <c r="I574" s="3">
        <f t="shared" ca="1" si="16"/>
        <v>18</v>
      </c>
      <c r="J574" s="2">
        <f t="shared" si="17"/>
        <v>69414</v>
      </c>
    </row>
    <row r="575" spans="1:10" x14ac:dyDescent="0.3">
      <c r="A575" s="60">
        <v>375002017</v>
      </c>
      <c r="B575" s="2" t="s">
        <v>271</v>
      </c>
      <c r="C575" s="3">
        <v>55397</v>
      </c>
      <c r="D575" s="18">
        <v>4</v>
      </c>
      <c r="F575" s="2" t="s">
        <v>394</v>
      </c>
      <c r="G575" s="60">
        <v>816002845</v>
      </c>
      <c r="H575" s="22">
        <v>40447</v>
      </c>
      <c r="I575" s="3">
        <f t="shared" ca="1" si="16"/>
        <v>9</v>
      </c>
      <c r="J575" s="2">
        <f t="shared" si="17"/>
        <v>80141</v>
      </c>
    </row>
    <row r="576" spans="1:10" x14ac:dyDescent="0.3">
      <c r="A576" s="60">
        <v>979007433</v>
      </c>
      <c r="B576" s="2" t="s">
        <v>424</v>
      </c>
      <c r="C576" s="3">
        <v>47851</v>
      </c>
      <c r="D576" s="18">
        <v>4</v>
      </c>
      <c r="F576" s="2" t="s">
        <v>623</v>
      </c>
      <c r="G576" s="60">
        <v>818000233</v>
      </c>
      <c r="H576" s="22">
        <v>41016</v>
      </c>
      <c r="I576" s="3">
        <f t="shared" ca="1" si="16"/>
        <v>8</v>
      </c>
      <c r="J576" s="2">
        <f t="shared" si="17"/>
        <v>51250</v>
      </c>
    </row>
    <row r="577" spans="1:10" x14ac:dyDescent="0.3">
      <c r="A577" s="60">
        <v>678006592</v>
      </c>
      <c r="B577" s="2" t="s">
        <v>698</v>
      </c>
      <c r="C577" s="3">
        <v>97801</v>
      </c>
      <c r="D577" s="18">
        <v>4</v>
      </c>
      <c r="F577" s="2" t="s">
        <v>234</v>
      </c>
      <c r="G577" s="60">
        <v>820007769</v>
      </c>
      <c r="H577" s="22">
        <v>36729</v>
      </c>
      <c r="I577" s="3">
        <f t="shared" ca="1" si="16"/>
        <v>20</v>
      </c>
      <c r="J577" s="2">
        <f t="shared" si="17"/>
        <v>51441</v>
      </c>
    </row>
    <row r="578" spans="1:10" x14ac:dyDescent="0.3">
      <c r="A578" s="60">
        <v>764008188</v>
      </c>
      <c r="B578" s="2" t="s">
        <v>243</v>
      </c>
      <c r="C578" s="3">
        <v>69372</v>
      </c>
      <c r="D578" s="18">
        <v>2</v>
      </c>
      <c r="F578" s="2" t="s">
        <v>81</v>
      </c>
      <c r="G578" s="60">
        <v>821008956</v>
      </c>
      <c r="H578" s="22">
        <v>37241</v>
      </c>
      <c r="I578" s="3">
        <f t="shared" ref="I578:I641" ca="1" si="18">DATEDIF(H578,TODAY(),"Y")</f>
        <v>18</v>
      </c>
      <c r="J578" s="2">
        <f t="shared" si="17"/>
        <v>123803</v>
      </c>
    </row>
    <row r="579" spans="1:10" x14ac:dyDescent="0.3">
      <c r="A579" s="60">
        <v>202007824</v>
      </c>
      <c r="B579" s="2" t="s">
        <v>524</v>
      </c>
      <c r="C579" s="3">
        <v>57703</v>
      </c>
      <c r="D579" s="18">
        <v>5</v>
      </c>
      <c r="F579" s="2" t="s">
        <v>234</v>
      </c>
      <c r="G579" s="60">
        <v>822004601</v>
      </c>
      <c r="H579" s="22">
        <v>39545</v>
      </c>
      <c r="I579" s="3">
        <f t="shared" ca="1" si="18"/>
        <v>12</v>
      </c>
      <c r="J579" s="2">
        <f t="shared" ref="J579:J642" si="19">VLOOKUP(G579,A:C,3,)</f>
        <v>102244</v>
      </c>
    </row>
    <row r="580" spans="1:10" x14ac:dyDescent="0.3">
      <c r="A580" s="60">
        <v>411001893</v>
      </c>
      <c r="B580" s="2" t="s">
        <v>627</v>
      </c>
      <c r="C580" s="3">
        <v>98770</v>
      </c>
      <c r="D580" s="18">
        <v>4</v>
      </c>
      <c r="F580" s="2" t="s">
        <v>81</v>
      </c>
      <c r="G580" s="60">
        <v>824000310</v>
      </c>
      <c r="H580" s="22">
        <v>39803</v>
      </c>
      <c r="I580" s="3">
        <f t="shared" ca="1" si="18"/>
        <v>11</v>
      </c>
      <c r="J580" s="2">
        <f t="shared" si="19"/>
        <v>108152</v>
      </c>
    </row>
    <row r="581" spans="1:10" x14ac:dyDescent="0.3">
      <c r="A581" s="60">
        <v>157005694</v>
      </c>
      <c r="B581" s="2" t="s">
        <v>250</v>
      </c>
      <c r="C581" s="3">
        <v>79572</v>
      </c>
      <c r="D581" s="18">
        <v>1</v>
      </c>
      <c r="F581" s="2" t="s">
        <v>57</v>
      </c>
      <c r="G581" s="60">
        <v>825004108</v>
      </c>
      <c r="H581" s="22">
        <v>40106</v>
      </c>
      <c r="I581" s="3">
        <f t="shared" ca="1" si="18"/>
        <v>10</v>
      </c>
      <c r="J581" s="2">
        <f t="shared" si="19"/>
        <v>104719</v>
      </c>
    </row>
    <row r="582" spans="1:10" x14ac:dyDescent="0.3">
      <c r="A582" s="60">
        <v>721005410</v>
      </c>
      <c r="B582" s="2" t="s">
        <v>568</v>
      </c>
      <c r="C582" s="3">
        <v>79152</v>
      </c>
      <c r="D582" s="18">
        <v>2</v>
      </c>
      <c r="F582" s="2" t="s">
        <v>472</v>
      </c>
      <c r="G582" s="60">
        <v>825004363</v>
      </c>
      <c r="H582" s="22">
        <v>39404</v>
      </c>
      <c r="I582" s="3">
        <f t="shared" ca="1" si="18"/>
        <v>12</v>
      </c>
      <c r="J582" s="2">
        <f t="shared" si="19"/>
        <v>112299</v>
      </c>
    </row>
    <row r="583" spans="1:10" x14ac:dyDescent="0.3">
      <c r="A583" s="60">
        <v>697005571</v>
      </c>
      <c r="B583" s="2" t="s">
        <v>227</v>
      </c>
      <c r="C583" s="3">
        <v>103041</v>
      </c>
      <c r="D583" s="18">
        <v>2</v>
      </c>
      <c r="F583" s="2" t="s">
        <v>623</v>
      </c>
      <c r="G583" s="60">
        <v>826006627</v>
      </c>
      <c r="H583" s="22">
        <v>39134</v>
      </c>
      <c r="I583" s="3">
        <f t="shared" ca="1" si="18"/>
        <v>13</v>
      </c>
      <c r="J583" s="2">
        <f t="shared" si="19"/>
        <v>111686</v>
      </c>
    </row>
    <row r="584" spans="1:10" x14ac:dyDescent="0.3">
      <c r="A584" s="60">
        <v>133007320</v>
      </c>
      <c r="B584" s="2" t="s">
        <v>779</v>
      </c>
      <c r="C584" s="3">
        <v>58374</v>
      </c>
      <c r="D584" s="18">
        <v>2</v>
      </c>
      <c r="F584" s="2" t="s">
        <v>697</v>
      </c>
      <c r="G584" s="60">
        <v>827007441</v>
      </c>
      <c r="H584" s="22">
        <v>39343</v>
      </c>
      <c r="I584" s="3">
        <f t="shared" ca="1" si="18"/>
        <v>13</v>
      </c>
      <c r="J584" s="2">
        <f t="shared" si="19"/>
        <v>107127</v>
      </c>
    </row>
    <row r="585" spans="1:10" x14ac:dyDescent="0.3">
      <c r="A585" s="60">
        <v>853000995</v>
      </c>
      <c r="B585" s="2" t="s">
        <v>426</v>
      </c>
      <c r="C585" s="3">
        <v>116169</v>
      </c>
      <c r="D585" s="18">
        <v>5</v>
      </c>
      <c r="F585" s="2" t="s">
        <v>186</v>
      </c>
      <c r="G585" s="60">
        <v>827001047</v>
      </c>
      <c r="H585" s="22">
        <v>40470</v>
      </c>
      <c r="I585" s="3">
        <f t="shared" ca="1" si="18"/>
        <v>9</v>
      </c>
      <c r="J585" s="2">
        <f t="shared" si="19"/>
        <v>71086</v>
      </c>
    </row>
    <row r="586" spans="1:10" x14ac:dyDescent="0.3">
      <c r="A586" s="60">
        <v>138000535</v>
      </c>
      <c r="B586" s="2" t="s">
        <v>269</v>
      </c>
      <c r="C586" s="3">
        <v>63745</v>
      </c>
      <c r="D586" s="18">
        <v>3</v>
      </c>
      <c r="F586" s="2" t="s">
        <v>697</v>
      </c>
      <c r="G586" s="60">
        <v>828008767</v>
      </c>
      <c r="H586" s="22">
        <v>38328</v>
      </c>
      <c r="I586" s="3">
        <f t="shared" ca="1" si="18"/>
        <v>15</v>
      </c>
      <c r="J586" s="2">
        <f t="shared" si="19"/>
        <v>100635</v>
      </c>
    </row>
    <row r="587" spans="1:10" x14ac:dyDescent="0.3">
      <c r="A587" s="60">
        <v>710003370</v>
      </c>
      <c r="B587" s="2" t="s">
        <v>44</v>
      </c>
      <c r="C587" s="3">
        <v>53399</v>
      </c>
      <c r="D587" s="4">
        <v>3</v>
      </c>
      <c r="F587" s="2" t="s">
        <v>186</v>
      </c>
      <c r="G587" s="60">
        <v>829003742</v>
      </c>
      <c r="H587" s="22">
        <v>37288</v>
      </c>
      <c r="I587" s="3">
        <f t="shared" ca="1" si="18"/>
        <v>18</v>
      </c>
      <c r="J587" s="2">
        <f t="shared" si="19"/>
        <v>96410</v>
      </c>
    </row>
    <row r="588" spans="1:10" x14ac:dyDescent="0.3">
      <c r="A588" s="60">
        <v>503000710</v>
      </c>
      <c r="B588" s="2" t="s">
        <v>721</v>
      </c>
      <c r="C588" s="3">
        <v>43940</v>
      </c>
      <c r="D588" s="18">
        <v>4</v>
      </c>
      <c r="F588" s="2" t="s">
        <v>234</v>
      </c>
      <c r="G588" s="60">
        <v>829007320</v>
      </c>
      <c r="H588" s="22">
        <v>40953</v>
      </c>
      <c r="I588" s="3">
        <f t="shared" ca="1" si="18"/>
        <v>8</v>
      </c>
      <c r="J588" s="2">
        <f t="shared" si="19"/>
        <v>116158</v>
      </c>
    </row>
    <row r="589" spans="1:10" x14ac:dyDescent="0.3">
      <c r="A589" s="60">
        <v>583005788</v>
      </c>
      <c r="B589" s="2" t="s">
        <v>665</v>
      </c>
      <c r="C589" s="3">
        <v>54791</v>
      </c>
      <c r="D589" s="18">
        <v>6</v>
      </c>
      <c r="F589" s="2" t="s">
        <v>446</v>
      </c>
      <c r="G589" s="60">
        <v>829008449</v>
      </c>
      <c r="H589" s="22">
        <v>40533</v>
      </c>
      <c r="I589" s="3">
        <f t="shared" ca="1" si="18"/>
        <v>9</v>
      </c>
      <c r="J589" s="2">
        <f t="shared" si="19"/>
        <v>64793</v>
      </c>
    </row>
    <row r="590" spans="1:10" x14ac:dyDescent="0.3">
      <c r="A590" s="60">
        <v>430003074</v>
      </c>
      <c r="B590" s="2" t="s">
        <v>659</v>
      </c>
      <c r="C590" s="3">
        <v>60764</v>
      </c>
      <c r="D590" s="18">
        <v>1</v>
      </c>
      <c r="F590" s="2" t="s">
        <v>697</v>
      </c>
      <c r="G590" s="60">
        <v>831000450</v>
      </c>
      <c r="H590" s="22">
        <v>38347</v>
      </c>
      <c r="I590" s="3">
        <f t="shared" ca="1" si="18"/>
        <v>15</v>
      </c>
      <c r="J590" s="2">
        <f t="shared" si="19"/>
        <v>124180</v>
      </c>
    </row>
    <row r="591" spans="1:10" x14ac:dyDescent="0.3">
      <c r="A591" s="60">
        <v>368009354</v>
      </c>
      <c r="B591" s="2" t="s">
        <v>487</v>
      </c>
      <c r="C591" s="3">
        <v>114318</v>
      </c>
      <c r="D591" s="18">
        <v>6</v>
      </c>
      <c r="F591" s="2" t="s">
        <v>472</v>
      </c>
      <c r="G591" s="60">
        <v>833004903</v>
      </c>
      <c r="H591" s="22">
        <v>39224</v>
      </c>
      <c r="I591" s="3">
        <f t="shared" ca="1" si="18"/>
        <v>13</v>
      </c>
      <c r="J591" s="2">
        <f t="shared" si="19"/>
        <v>66292</v>
      </c>
    </row>
    <row r="592" spans="1:10" x14ac:dyDescent="0.3">
      <c r="A592" s="60">
        <v>263002698</v>
      </c>
      <c r="B592" s="2" t="s">
        <v>318</v>
      </c>
      <c r="C592" s="3">
        <v>69142</v>
      </c>
      <c r="D592" s="18">
        <v>0</v>
      </c>
      <c r="F592" s="2" t="s">
        <v>234</v>
      </c>
      <c r="G592" s="60">
        <v>833001164</v>
      </c>
      <c r="H592" s="22">
        <v>38738</v>
      </c>
      <c r="I592" s="3">
        <f t="shared" ca="1" si="18"/>
        <v>14</v>
      </c>
      <c r="J592" s="2">
        <f t="shared" si="19"/>
        <v>89875</v>
      </c>
    </row>
    <row r="593" spans="1:10" x14ac:dyDescent="0.3">
      <c r="A593" s="60">
        <v>569001458</v>
      </c>
      <c r="B593" s="2" t="s">
        <v>751</v>
      </c>
      <c r="C593" s="3">
        <v>120325</v>
      </c>
      <c r="D593" s="18">
        <v>1</v>
      </c>
      <c r="F593" s="2" t="s">
        <v>160</v>
      </c>
      <c r="G593" s="60">
        <v>835007811</v>
      </c>
      <c r="H593" s="22">
        <v>37113</v>
      </c>
      <c r="I593" s="3">
        <f t="shared" ca="1" si="18"/>
        <v>19</v>
      </c>
      <c r="J593" s="2">
        <f t="shared" si="19"/>
        <v>76680</v>
      </c>
    </row>
    <row r="594" spans="1:10" x14ac:dyDescent="0.3">
      <c r="A594" s="60">
        <v>809004130</v>
      </c>
      <c r="B594" s="2" t="s">
        <v>780</v>
      </c>
      <c r="C594" s="3">
        <v>46272</v>
      </c>
      <c r="D594" s="18">
        <v>6</v>
      </c>
      <c r="F594" s="2" t="s">
        <v>446</v>
      </c>
      <c r="G594" s="60">
        <v>836002377</v>
      </c>
      <c r="H594" s="22">
        <v>38734</v>
      </c>
      <c r="I594" s="3">
        <f t="shared" ca="1" si="18"/>
        <v>14</v>
      </c>
      <c r="J594" s="2">
        <f t="shared" si="19"/>
        <v>85333</v>
      </c>
    </row>
    <row r="595" spans="1:10" x14ac:dyDescent="0.3">
      <c r="A595" s="60">
        <v>612001035</v>
      </c>
      <c r="B595" s="2" t="s">
        <v>769</v>
      </c>
      <c r="C595" s="3">
        <v>94817</v>
      </c>
      <c r="D595" s="18">
        <v>2</v>
      </c>
      <c r="F595" s="2" t="s">
        <v>186</v>
      </c>
      <c r="G595" s="60">
        <v>839003601</v>
      </c>
      <c r="H595" s="22">
        <v>36414</v>
      </c>
      <c r="I595" s="3">
        <f t="shared" ca="1" si="18"/>
        <v>21</v>
      </c>
      <c r="J595" s="2">
        <f t="shared" si="19"/>
        <v>111238</v>
      </c>
    </row>
    <row r="596" spans="1:10" x14ac:dyDescent="0.3">
      <c r="A596" s="60">
        <v>195001395</v>
      </c>
      <c r="B596" s="2" t="s">
        <v>308</v>
      </c>
      <c r="C596" s="3">
        <v>44751</v>
      </c>
      <c r="D596" s="18">
        <v>6</v>
      </c>
      <c r="F596" s="2" t="s">
        <v>534</v>
      </c>
      <c r="G596" s="60">
        <v>840006021</v>
      </c>
      <c r="H596" s="22">
        <v>37404</v>
      </c>
      <c r="I596" s="3">
        <f t="shared" ca="1" si="18"/>
        <v>18</v>
      </c>
      <c r="J596" s="2">
        <f t="shared" si="19"/>
        <v>66140</v>
      </c>
    </row>
    <row r="597" spans="1:10" x14ac:dyDescent="0.3">
      <c r="A597" s="60">
        <v>776006307</v>
      </c>
      <c r="B597" s="2" t="s">
        <v>727</v>
      </c>
      <c r="C597" s="3">
        <v>46564</v>
      </c>
      <c r="D597" s="18">
        <v>6</v>
      </c>
      <c r="F597" s="2" t="s">
        <v>697</v>
      </c>
      <c r="G597" s="60">
        <v>841004999</v>
      </c>
      <c r="H597" s="22">
        <v>39728</v>
      </c>
      <c r="I597" s="3">
        <f t="shared" ca="1" si="18"/>
        <v>11</v>
      </c>
      <c r="J597" s="2">
        <f t="shared" si="19"/>
        <v>70695</v>
      </c>
    </row>
    <row r="598" spans="1:10" x14ac:dyDescent="0.3">
      <c r="A598" s="60">
        <v>472001626</v>
      </c>
      <c r="B598" s="2" t="s">
        <v>675</v>
      </c>
      <c r="C598" s="3">
        <v>81635</v>
      </c>
      <c r="D598" s="18">
        <v>2</v>
      </c>
      <c r="F598" s="2" t="s">
        <v>57</v>
      </c>
      <c r="G598" s="60">
        <v>842007484</v>
      </c>
      <c r="H598" s="22">
        <v>38746</v>
      </c>
      <c r="I598" s="3">
        <f t="shared" ca="1" si="18"/>
        <v>14</v>
      </c>
      <c r="J598" s="2">
        <f t="shared" si="19"/>
        <v>102687</v>
      </c>
    </row>
    <row r="599" spans="1:10" x14ac:dyDescent="0.3">
      <c r="A599" s="60">
        <v>794004254</v>
      </c>
      <c r="B599" s="2" t="s">
        <v>211</v>
      </c>
      <c r="C599" s="3">
        <v>116386</v>
      </c>
      <c r="D599" s="18">
        <v>6</v>
      </c>
      <c r="F599" s="2" t="s">
        <v>394</v>
      </c>
      <c r="G599" s="60">
        <v>843006664</v>
      </c>
      <c r="H599" s="22">
        <v>39258</v>
      </c>
      <c r="I599" s="3">
        <f t="shared" ca="1" si="18"/>
        <v>13</v>
      </c>
      <c r="J599" s="2">
        <f t="shared" si="19"/>
        <v>57724</v>
      </c>
    </row>
    <row r="600" spans="1:10" x14ac:dyDescent="0.3">
      <c r="A600" s="60">
        <v>445009320</v>
      </c>
      <c r="B600" s="2" t="s">
        <v>478</v>
      </c>
      <c r="C600" s="3">
        <v>71913</v>
      </c>
      <c r="D600" s="18">
        <v>5</v>
      </c>
      <c r="F600" s="2" t="s">
        <v>623</v>
      </c>
      <c r="G600" s="60">
        <v>844001465</v>
      </c>
      <c r="H600" s="22">
        <v>36196</v>
      </c>
      <c r="I600" s="3">
        <f t="shared" ca="1" si="18"/>
        <v>21</v>
      </c>
      <c r="J600" s="2">
        <f t="shared" si="19"/>
        <v>97490</v>
      </c>
    </row>
    <row r="601" spans="1:10" x14ac:dyDescent="0.3">
      <c r="A601" s="60">
        <v>117003143</v>
      </c>
      <c r="B601" s="2" t="s">
        <v>388</v>
      </c>
      <c r="C601" s="3">
        <v>78034</v>
      </c>
      <c r="D601" s="18">
        <v>3</v>
      </c>
      <c r="F601" s="2" t="s">
        <v>534</v>
      </c>
      <c r="G601" s="60">
        <v>844008279</v>
      </c>
      <c r="H601" s="22">
        <v>39109</v>
      </c>
      <c r="I601" s="3">
        <f t="shared" ca="1" si="18"/>
        <v>13</v>
      </c>
      <c r="J601" s="2">
        <f t="shared" si="19"/>
        <v>123468</v>
      </c>
    </row>
    <row r="602" spans="1:10" x14ac:dyDescent="0.3">
      <c r="A602" s="60">
        <v>335003968</v>
      </c>
      <c r="B602" s="2" t="s">
        <v>502</v>
      </c>
      <c r="C602" s="3">
        <v>72549</v>
      </c>
      <c r="D602" s="18">
        <v>2</v>
      </c>
      <c r="F602" s="2" t="s">
        <v>697</v>
      </c>
      <c r="G602" s="60">
        <v>845000798</v>
      </c>
      <c r="H602" s="22">
        <v>40018</v>
      </c>
      <c r="I602" s="3">
        <f t="shared" ca="1" si="18"/>
        <v>11</v>
      </c>
      <c r="J602" s="2">
        <f t="shared" si="19"/>
        <v>121824</v>
      </c>
    </row>
    <row r="603" spans="1:10" x14ac:dyDescent="0.3">
      <c r="A603" s="60">
        <v>133003056</v>
      </c>
      <c r="B603" s="2" t="s">
        <v>576</v>
      </c>
      <c r="C603" s="3">
        <v>48249</v>
      </c>
      <c r="D603" s="18">
        <v>1</v>
      </c>
      <c r="F603" s="2" t="s">
        <v>534</v>
      </c>
      <c r="G603" s="60">
        <v>846006696</v>
      </c>
      <c r="H603" s="63">
        <v>40404</v>
      </c>
      <c r="I603" s="3">
        <f t="shared" ca="1" si="18"/>
        <v>10</v>
      </c>
      <c r="J603" s="2">
        <f t="shared" si="19"/>
        <v>108616</v>
      </c>
    </row>
    <row r="604" spans="1:10" x14ac:dyDescent="0.3">
      <c r="A604" s="60">
        <v>264006318</v>
      </c>
      <c r="B604" s="2" t="s">
        <v>115</v>
      </c>
      <c r="C604" s="3">
        <v>119300</v>
      </c>
      <c r="D604" s="18">
        <v>4</v>
      </c>
      <c r="F604" s="2" t="s">
        <v>697</v>
      </c>
      <c r="G604" s="60">
        <v>846002437</v>
      </c>
      <c r="H604" s="22">
        <v>36462</v>
      </c>
      <c r="I604" s="3">
        <f t="shared" ca="1" si="18"/>
        <v>20</v>
      </c>
      <c r="J604" s="2">
        <f t="shared" si="19"/>
        <v>84005</v>
      </c>
    </row>
    <row r="605" spans="1:10" x14ac:dyDescent="0.3">
      <c r="A605" s="60">
        <v>849008734</v>
      </c>
      <c r="B605" s="2" t="s">
        <v>653</v>
      </c>
      <c r="C605" s="3">
        <v>76713</v>
      </c>
      <c r="D605" s="18">
        <v>1</v>
      </c>
      <c r="F605" s="2" t="s">
        <v>234</v>
      </c>
      <c r="G605" s="60">
        <v>847007836</v>
      </c>
      <c r="H605" s="22">
        <v>35932</v>
      </c>
      <c r="I605" s="3">
        <f t="shared" ca="1" si="18"/>
        <v>22</v>
      </c>
      <c r="J605" s="2">
        <f t="shared" si="19"/>
        <v>97294</v>
      </c>
    </row>
    <row r="606" spans="1:10" x14ac:dyDescent="0.3">
      <c r="A606" s="60">
        <v>305003365</v>
      </c>
      <c r="B606" s="2" t="s">
        <v>247</v>
      </c>
      <c r="C606" s="3">
        <v>118087</v>
      </c>
      <c r="D606" s="18">
        <v>1</v>
      </c>
      <c r="F606" s="2" t="s">
        <v>792</v>
      </c>
      <c r="G606" s="60">
        <v>847000292</v>
      </c>
      <c r="H606" s="22">
        <v>36991</v>
      </c>
      <c r="I606" s="3">
        <f t="shared" ca="1" si="18"/>
        <v>19</v>
      </c>
      <c r="J606" s="2">
        <f t="shared" si="19"/>
        <v>88072</v>
      </c>
    </row>
    <row r="607" spans="1:10" x14ac:dyDescent="0.3">
      <c r="A607" s="60">
        <v>352004558</v>
      </c>
      <c r="B607" s="2" t="s">
        <v>730</v>
      </c>
      <c r="C607" s="3">
        <v>90823</v>
      </c>
      <c r="D607" s="18">
        <v>3</v>
      </c>
      <c r="F607" s="2" t="s">
        <v>623</v>
      </c>
      <c r="G607" s="60">
        <v>848001331</v>
      </c>
      <c r="H607" s="22">
        <v>38793</v>
      </c>
      <c r="I607" s="3">
        <f t="shared" ca="1" si="18"/>
        <v>14</v>
      </c>
      <c r="J607" s="2">
        <f t="shared" si="19"/>
        <v>110697</v>
      </c>
    </row>
    <row r="608" spans="1:10" x14ac:dyDescent="0.3">
      <c r="A608" s="60">
        <v>360002858</v>
      </c>
      <c r="B608" s="2" t="s">
        <v>552</v>
      </c>
      <c r="C608" s="3">
        <v>110700</v>
      </c>
      <c r="D608" s="18">
        <v>2</v>
      </c>
      <c r="F608" s="2" t="s">
        <v>623</v>
      </c>
      <c r="G608" s="60">
        <v>848005364</v>
      </c>
      <c r="H608" s="22">
        <v>36557</v>
      </c>
      <c r="I608" s="3">
        <f t="shared" ca="1" si="18"/>
        <v>20</v>
      </c>
      <c r="J608" s="2">
        <f t="shared" si="19"/>
        <v>69464</v>
      </c>
    </row>
    <row r="609" spans="1:10" x14ac:dyDescent="0.3">
      <c r="A609" s="60">
        <v>748000224</v>
      </c>
      <c r="B609" s="2" t="s">
        <v>444</v>
      </c>
      <c r="C609" s="3">
        <v>52239</v>
      </c>
      <c r="D609" s="18">
        <v>3</v>
      </c>
      <c r="F609" s="2" t="s">
        <v>697</v>
      </c>
      <c r="G609" s="60">
        <v>848006065</v>
      </c>
      <c r="H609" s="22">
        <v>40451</v>
      </c>
      <c r="I609" s="3">
        <f t="shared" ca="1" si="18"/>
        <v>9</v>
      </c>
      <c r="J609" s="2">
        <f t="shared" si="19"/>
        <v>99340</v>
      </c>
    </row>
    <row r="610" spans="1:10" x14ac:dyDescent="0.3">
      <c r="A610" s="60">
        <v>279005316</v>
      </c>
      <c r="B610" s="2" t="s">
        <v>565</v>
      </c>
      <c r="C610" s="3">
        <v>89725</v>
      </c>
      <c r="D610" s="18">
        <v>0</v>
      </c>
      <c r="F610" s="2" t="s">
        <v>623</v>
      </c>
      <c r="G610" s="60">
        <v>849008734</v>
      </c>
      <c r="H610" s="22">
        <v>39183</v>
      </c>
      <c r="I610" s="3">
        <f t="shared" ca="1" si="18"/>
        <v>13</v>
      </c>
      <c r="J610" s="2">
        <f t="shared" si="19"/>
        <v>76713</v>
      </c>
    </row>
    <row r="611" spans="1:10" x14ac:dyDescent="0.3">
      <c r="A611" s="60">
        <v>216002482</v>
      </c>
      <c r="B611" s="2" t="s">
        <v>284</v>
      </c>
      <c r="C611" s="3">
        <v>95190</v>
      </c>
      <c r="D611" s="18">
        <v>6</v>
      </c>
      <c r="F611" s="2" t="s">
        <v>534</v>
      </c>
      <c r="G611" s="60">
        <v>850006222</v>
      </c>
      <c r="H611" s="22">
        <v>39864</v>
      </c>
      <c r="I611" s="3">
        <f t="shared" ca="1" si="18"/>
        <v>11</v>
      </c>
      <c r="J611" s="2">
        <f t="shared" si="19"/>
        <v>72894</v>
      </c>
    </row>
    <row r="612" spans="1:10" x14ac:dyDescent="0.3">
      <c r="A612" s="60">
        <v>526005092</v>
      </c>
      <c r="B612" s="2" t="s">
        <v>195</v>
      </c>
      <c r="C612" s="3">
        <v>93380</v>
      </c>
      <c r="D612" s="18">
        <v>6</v>
      </c>
      <c r="F612" s="2" t="s">
        <v>697</v>
      </c>
      <c r="G612" s="60">
        <v>850003614</v>
      </c>
      <c r="H612" s="22">
        <v>40360</v>
      </c>
      <c r="I612" s="3">
        <f t="shared" ca="1" si="18"/>
        <v>10</v>
      </c>
      <c r="J612" s="2">
        <f t="shared" si="19"/>
        <v>52272</v>
      </c>
    </row>
    <row r="613" spans="1:10" x14ac:dyDescent="0.3">
      <c r="A613" s="60">
        <v>266004878</v>
      </c>
      <c r="B613" s="2" t="s">
        <v>606</v>
      </c>
      <c r="C613" s="3">
        <v>97420</v>
      </c>
      <c r="D613" s="18">
        <v>5</v>
      </c>
      <c r="F613" s="2" t="s">
        <v>81</v>
      </c>
      <c r="G613" s="60">
        <v>851005747</v>
      </c>
      <c r="H613" s="22">
        <v>39094</v>
      </c>
      <c r="I613" s="3">
        <f t="shared" ca="1" si="18"/>
        <v>13</v>
      </c>
      <c r="J613" s="2">
        <f t="shared" si="19"/>
        <v>106453</v>
      </c>
    </row>
    <row r="614" spans="1:10" x14ac:dyDescent="0.3">
      <c r="A614" s="60">
        <v>901000810</v>
      </c>
      <c r="B614" s="2" t="s">
        <v>263</v>
      </c>
      <c r="C614" s="3">
        <v>91698</v>
      </c>
      <c r="D614" s="18">
        <v>6</v>
      </c>
      <c r="F614" s="2" t="s">
        <v>81</v>
      </c>
      <c r="G614" s="60">
        <v>853005842</v>
      </c>
      <c r="H614" s="22">
        <v>40085</v>
      </c>
      <c r="I614" s="3">
        <f t="shared" ca="1" si="18"/>
        <v>10</v>
      </c>
      <c r="J614" s="2">
        <f t="shared" si="19"/>
        <v>51385</v>
      </c>
    </row>
    <row r="615" spans="1:10" x14ac:dyDescent="0.3">
      <c r="A615" s="60">
        <v>864007521</v>
      </c>
      <c r="B615" s="2" t="s">
        <v>561</v>
      </c>
      <c r="C615" s="3">
        <v>74513</v>
      </c>
      <c r="D615" s="18">
        <v>2</v>
      </c>
      <c r="F615" s="2" t="s">
        <v>394</v>
      </c>
      <c r="G615" s="60">
        <v>853000995</v>
      </c>
      <c r="H615" s="22">
        <v>36371</v>
      </c>
      <c r="I615" s="3">
        <f t="shared" ca="1" si="18"/>
        <v>21</v>
      </c>
      <c r="J615" s="2">
        <f t="shared" si="19"/>
        <v>116169</v>
      </c>
    </row>
    <row r="616" spans="1:10" x14ac:dyDescent="0.3">
      <c r="A616" s="60">
        <v>392000656</v>
      </c>
      <c r="B616" s="2" t="s">
        <v>295</v>
      </c>
      <c r="C616" s="3">
        <v>76361</v>
      </c>
      <c r="D616" s="18">
        <v>3</v>
      </c>
      <c r="F616" s="2" t="s">
        <v>623</v>
      </c>
      <c r="G616" s="60">
        <v>854008717</v>
      </c>
      <c r="H616" s="22">
        <v>40909</v>
      </c>
      <c r="I616" s="3">
        <f t="shared" ca="1" si="18"/>
        <v>8</v>
      </c>
      <c r="J616" s="2">
        <f t="shared" si="19"/>
        <v>110448</v>
      </c>
    </row>
    <row r="617" spans="1:10" x14ac:dyDescent="0.3">
      <c r="A617" s="60">
        <v>510007726</v>
      </c>
      <c r="B617" s="2" t="s">
        <v>567</v>
      </c>
      <c r="C617" s="3">
        <v>66579</v>
      </c>
      <c r="D617" s="18">
        <v>0</v>
      </c>
      <c r="F617" s="2" t="s">
        <v>697</v>
      </c>
      <c r="G617" s="60">
        <v>855000539</v>
      </c>
      <c r="H617" s="63">
        <v>40536</v>
      </c>
      <c r="I617" s="3">
        <f t="shared" ca="1" si="18"/>
        <v>9</v>
      </c>
      <c r="J617" s="2">
        <f t="shared" si="19"/>
        <v>86894</v>
      </c>
    </row>
    <row r="618" spans="1:10" x14ac:dyDescent="0.3">
      <c r="A618" s="60">
        <v>187000749</v>
      </c>
      <c r="B618" s="2" t="s">
        <v>737</v>
      </c>
      <c r="C618" s="3">
        <v>90273</v>
      </c>
      <c r="D618" s="18">
        <v>5</v>
      </c>
      <c r="F618" s="2" t="s">
        <v>234</v>
      </c>
      <c r="G618" s="60">
        <v>855001940</v>
      </c>
      <c r="H618" s="22">
        <v>39144</v>
      </c>
      <c r="I618" s="3">
        <f t="shared" ca="1" si="18"/>
        <v>13</v>
      </c>
      <c r="J618" s="2">
        <f t="shared" si="19"/>
        <v>59161</v>
      </c>
    </row>
    <row r="619" spans="1:10" x14ac:dyDescent="0.3">
      <c r="A619" s="60">
        <v>409008986</v>
      </c>
      <c r="B619" s="2" t="s">
        <v>98</v>
      </c>
      <c r="C619" s="3">
        <v>93149</v>
      </c>
      <c r="D619" s="18">
        <v>2</v>
      </c>
      <c r="F619" s="2" t="s">
        <v>81</v>
      </c>
      <c r="G619" s="60">
        <v>856009686</v>
      </c>
      <c r="H619" s="22">
        <v>37176</v>
      </c>
      <c r="I619" s="3">
        <f t="shared" ca="1" si="18"/>
        <v>18</v>
      </c>
      <c r="J619" s="2">
        <f t="shared" si="19"/>
        <v>125512</v>
      </c>
    </row>
    <row r="620" spans="1:10" x14ac:dyDescent="0.3">
      <c r="A620" s="60">
        <v>572007380</v>
      </c>
      <c r="B620" s="2" t="s">
        <v>192</v>
      </c>
      <c r="C620" s="3">
        <v>118046</v>
      </c>
      <c r="D620" s="18">
        <v>2</v>
      </c>
      <c r="F620" s="2" t="s">
        <v>234</v>
      </c>
      <c r="G620" s="60">
        <v>856007005</v>
      </c>
      <c r="H620" s="22">
        <v>39538</v>
      </c>
      <c r="I620" s="3">
        <f t="shared" ca="1" si="18"/>
        <v>12</v>
      </c>
      <c r="J620" s="2">
        <f t="shared" si="19"/>
        <v>43656</v>
      </c>
    </row>
    <row r="621" spans="1:10" x14ac:dyDescent="0.3">
      <c r="A621" s="60">
        <v>406007951</v>
      </c>
      <c r="B621" s="2" t="s">
        <v>458</v>
      </c>
      <c r="C621" s="3">
        <v>74973</v>
      </c>
      <c r="D621" s="18">
        <v>4</v>
      </c>
      <c r="F621" s="2" t="s">
        <v>534</v>
      </c>
      <c r="G621" s="60">
        <v>856004028</v>
      </c>
      <c r="H621" s="22">
        <v>39282</v>
      </c>
      <c r="I621" s="3">
        <f t="shared" ca="1" si="18"/>
        <v>13</v>
      </c>
      <c r="J621" s="2">
        <f t="shared" si="19"/>
        <v>108185</v>
      </c>
    </row>
    <row r="622" spans="1:10" x14ac:dyDescent="0.3">
      <c r="A622" s="60">
        <v>699004090</v>
      </c>
      <c r="B622" s="2" t="s">
        <v>171</v>
      </c>
      <c r="C622" s="3">
        <v>64206</v>
      </c>
      <c r="D622" s="18">
        <v>6</v>
      </c>
      <c r="F622" s="2" t="s">
        <v>394</v>
      </c>
      <c r="G622" s="60">
        <v>857007139</v>
      </c>
      <c r="H622" s="22">
        <v>40351</v>
      </c>
      <c r="I622" s="3">
        <f t="shared" ca="1" si="18"/>
        <v>10</v>
      </c>
      <c r="J622" s="2">
        <f t="shared" si="19"/>
        <v>96619</v>
      </c>
    </row>
    <row r="623" spans="1:10" x14ac:dyDescent="0.3">
      <c r="A623" s="60">
        <v>916000791</v>
      </c>
      <c r="B623" s="2" t="s">
        <v>118</v>
      </c>
      <c r="C623" s="3">
        <v>53191</v>
      </c>
      <c r="D623" s="18">
        <v>6</v>
      </c>
      <c r="F623" s="2" t="s">
        <v>150</v>
      </c>
      <c r="G623" s="60">
        <v>858009241</v>
      </c>
      <c r="H623" s="22">
        <v>38801</v>
      </c>
      <c r="I623" s="3">
        <f t="shared" ca="1" si="18"/>
        <v>14</v>
      </c>
      <c r="J623" s="2">
        <f t="shared" si="19"/>
        <v>97652</v>
      </c>
    </row>
    <row r="624" spans="1:10" x14ac:dyDescent="0.3">
      <c r="A624" s="60">
        <v>713005877</v>
      </c>
      <c r="B624" s="2" t="s">
        <v>432</v>
      </c>
      <c r="C624" s="3">
        <v>88669</v>
      </c>
      <c r="D624" s="18">
        <v>3</v>
      </c>
      <c r="F624" s="2" t="s">
        <v>623</v>
      </c>
      <c r="G624" s="60">
        <v>859006135</v>
      </c>
      <c r="H624" s="22">
        <v>38902</v>
      </c>
      <c r="I624" s="3">
        <f t="shared" ca="1" si="18"/>
        <v>14</v>
      </c>
      <c r="J624" s="2">
        <f t="shared" si="19"/>
        <v>65258</v>
      </c>
    </row>
    <row r="625" spans="1:10" x14ac:dyDescent="0.3">
      <c r="A625" s="60">
        <v>605006812</v>
      </c>
      <c r="B625" s="2" t="s">
        <v>84</v>
      </c>
      <c r="C625" s="3">
        <v>83157</v>
      </c>
      <c r="D625" s="18">
        <v>0</v>
      </c>
      <c r="F625" s="2" t="s">
        <v>697</v>
      </c>
      <c r="G625" s="60">
        <v>859001428</v>
      </c>
      <c r="H625" s="22">
        <v>39742</v>
      </c>
      <c r="I625" s="3">
        <f t="shared" ca="1" si="18"/>
        <v>11</v>
      </c>
      <c r="J625" s="2">
        <f t="shared" si="19"/>
        <v>74122</v>
      </c>
    </row>
    <row r="626" spans="1:10" x14ac:dyDescent="0.3">
      <c r="A626" s="60">
        <v>859001428</v>
      </c>
      <c r="B626" s="2" t="s">
        <v>774</v>
      </c>
      <c r="C626" s="3">
        <v>74122</v>
      </c>
      <c r="D626" s="18">
        <v>6</v>
      </c>
      <c r="F626" s="2" t="s">
        <v>472</v>
      </c>
      <c r="G626" s="60">
        <v>860008697</v>
      </c>
      <c r="H626" s="22">
        <v>41116</v>
      </c>
      <c r="I626" s="3">
        <f t="shared" ca="1" si="18"/>
        <v>8</v>
      </c>
      <c r="J626" s="2">
        <f t="shared" si="19"/>
        <v>61736</v>
      </c>
    </row>
    <row r="627" spans="1:10" x14ac:dyDescent="0.3">
      <c r="A627" s="60">
        <v>875008181</v>
      </c>
      <c r="B627" s="2" t="s">
        <v>707</v>
      </c>
      <c r="C627" s="3">
        <v>120355</v>
      </c>
      <c r="D627" s="18">
        <v>5</v>
      </c>
      <c r="F627" s="2" t="s">
        <v>394</v>
      </c>
      <c r="G627" s="60">
        <v>862001247</v>
      </c>
      <c r="H627" s="22">
        <v>39592</v>
      </c>
      <c r="I627" s="3">
        <f t="shared" ca="1" si="18"/>
        <v>12</v>
      </c>
      <c r="J627" s="2">
        <f t="shared" si="19"/>
        <v>86111</v>
      </c>
    </row>
    <row r="628" spans="1:10" x14ac:dyDescent="0.3">
      <c r="A628" s="60">
        <v>833004903</v>
      </c>
      <c r="B628" s="2" t="s">
        <v>484</v>
      </c>
      <c r="C628" s="3">
        <v>66292</v>
      </c>
      <c r="D628" s="18">
        <v>6</v>
      </c>
      <c r="F628" s="2" t="s">
        <v>623</v>
      </c>
      <c r="G628" s="60">
        <v>863009097</v>
      </c>
      <c r="H628" s="22">
        <v>36290</v>
      </c>
      <c r="I628" s="3">
        <f t="shared" ca="1" si="18"/>
        <v>21</v>
      </c>
      <c r="J628" s="2">
        <f t="shared" si="19"/>
        <v>85241</v>
      </c>
    </row>
    <row r="629" spans="1:10" x14ac:dyDescent="0.3">
      <c r="A629" s="60">
        <v>403003432</v>
      </c>
      <c r="B629" s="2" t="s">
        <v>344</v>
      </c>
      <c r="C629" s="3">
        <v>54973</v>
      </c>
      <c r="D629" s="18">
        <v>5</v>
      </c>
      <c r="F629" s="2" t="s">
        <v>234</v>
      </c>
      <c r="G629" s="60">
        <v>863000351</v>
      </c>
      <c r="H629" s="22">
        <v>36009</v>
      </c>
      <c r="I629" s="3">
        <f t="shared" ca="1" si="18"/>
        <v>22</v>
      </c>
      <c r="J629" s="2">
        <f t="shared" si="19"/>
        <v>61049</v>
      </c>
    </row>
    <row r="630" spans="1:10" x14ac:dyDescent="0.3">
      <c r="A630" s="60">
        <v>903009808</v>
      </c>
      <c r="B630" s="2" t="s">
        <v>237</v>
      </c>
      <c r="C630" s="3">
        <v>110812</v>
      </c>
      <c r="D630" s="18">
        <v>4</v>
      </c>
      <c r="F630" s="2" t="s">
        <v>472</v>
      </c>
      <c r="G630" s="60">
        <v>863003405</v>
      </c>
      <c r="H630" s="22">
        <v>39616</v>
      </c>
      <c r="I630" s="3">
        <f t="shared" ca="1" si="18"/>
        <v>12</v>
      </c>
      <c r="J630" s="2">
        <f t="shared" si="19"/>
        <v>48437</v>
      </c>
    </row>
    <row r="631" spans="1:10" x14ac:dyDescent="0.3">
      <c r="A631" s="60">
        <v>201002518</v>
      </c>
      <c r="B631" s="2" t="s">
        <v>278</v>
      </c>
      <c r="C631" s="3">
        <v>60684</v>
      </c>
      <c r="D631" s="18">
        <v>4</v>
      </c>
      <c r="F631" s="2" t="s">
        <v>234</v>
      </c>
      <c r="G631" s="60">
        <v>863003029</v>
      </c>
      <c r="H631" s="22">
        <v>36318</v>
      </c>
      <c r="I631" s="3">
        <f t="shared" ca="1" si="18"/>
        <v>21</v>
      </c>
      <c r="J631" s="2">
        <f t="shared" si="19"/>
        <v>90126</v>
      </c>
    </row>
    <row r="632" spans="1:10" x14ac:dyDescent="0.3">
      <c r="A632" s="60">
        <v>639007014</v>
      </c>
      <c r="B632" s="2" t="s">
        <v>350</v>
      </c>
      <c r="C632" s="3">
        <v>104197</v>
      </c>
      <c r="D632" s="18">
        <v>2</v>
      </c>
      <c r="F632" s="2" t="s">
        <v>534</v>
      </c>
      <c r="G632" s="60">
        <v>864007521</v>
      </c>
      <c r="H632" s="22">
        <v>39592</v>
      </c>
      <c r="I632" s="3">
        <f t="shared" ca="1" si="18"/>
        <v>12</v>
      </c>
      <c r="J632" s="2">
        <f t="shared" si="19"/>
        <v>74513</v>
      </c>
    </row>
    <row r="633" spans="1:10" x14ac:dyDescent="0.3">
      <c r="A633" s="60">
        <v>629009808</v>
      </c>
      <c r="B633" s="2" t="s">
        <v>755</v>
      </c>
      <c r="C633" s="3">
        <v>87932</v>
      </c>
      <c r="D633" s="18">
        <v>2</v>
      </c>
      <c r="F633" s="2" t="s">
        <v>234</v>
      </c>
      <c r="G633" s="60">
        <v>864002162</v>
      </c>
      <c r="H633" s="22">
        <v>39518</v>
      </c>
      <c r="I633" s="3">
        <f t="shared" ca="1" si="18"/>
        <v>12</v>
      </c>
      <c r="J633" s="2">
        <f t="shared" si="19"/>
        <v>110203</v>
      </c>
    </row>
    <row r="634" spans="1:10" x14ac:dyDescent="0.3">
      <c r="A634" s="60">
        <v>327009087</v>
      </c>
      <c r="B634" s="2" t="s">
        <v>616</v>
      </c>
      <c r="C634" s="3">
        <v>53834</v>
      </c>
      <c r="D634" s="18">
        <v>1</v>
      </c>
      <c r="F634" s="2" t="s">
        <v>234</v>
      </c>
      <c r="G634" s="60">
        <v>866009151</v>
      </c>
      <c r="H634" s="22">
        <v>40469</v>
      </c>
      <c r="I634" s="3">
        <f t="shared" ca="1" si="18"/>
        <v>9</v>
      </c>
      <c r="J634" s="2">
        <f t="shared" si="19"/>
        <v>42514</v>
      </c>
    </row>
    <row r="635" spans="1:10" x14ac:dyDescent="0.3">
      <c r="A635" s="60">
        <v>292006373</v>
      </c>
      <c r="B635" s="2" t="s">
        <v>649</v>
      </c>
      <c r="C635" s="3">
        <v>46803</v>
      </c>
      <c r="D635" s="18">
        <v>6</v>
      </c>
      <c r="F635" s="2" t="s">
        <v>534</v>
      </c>
      <c r="G635" s="60">
        <v>866000351</v>
      </c>
      <c r="H635" s="22">
        <v>39899</v>
      </c>
      <c r="I635" s="3">
        <f t="shared" ca="1" si="18"/>
        <v>11</v>
      </c>
      <c r="J635" s="2">
        <f t="shared" si="19"/>
        <v>101346</v>
      </c>
    </row>
    <row r="636" spans="1:10" x14ac:dyDescent="0.3">
      <c r="A636" s="60">
        <v>702008217</v>
      </c>
      <c r="B636" s="2" t="s">
        <v>564</v>
      </c>
      <c r="C636" s="3">
        <v>87321</v>
      </c>
      <c r="D636" s="18">
        <v>0</v>
      </c>
      <c r="F636" s="2" t="s">
        <v>517</v>
      </c>
      <c r="G636" s="60">
        <v>867009250</v>
      </c>
      <c r="H636" s="22">
        <v>40841</v>
      </c>
      <c r="I636" s="3">
        <f t="shared" ca="1" si="18"/>
        <v>8</v>
      </c>
      <c r="J636" s="2">
        <f t="shared" si="19"/>
        <v>91587</v>
      </c>
    </row>
    <row r="637" spans="1:10" x14ac:dyDescent="0.3">
      <c r="A637" s="60">
        <v>780008341</v>
      </c>
      <c r="B637" s="2" t="s">
        <v>705</v>
      </c>
      <c r="C637" s="3">
        <v>62335</v>
      </c>
      <c r="D637" s="18">
        <v>3</v>
      </c>
      <c r="F637" s="2" t="s">
        <v>534</v>
      </c>
      <c r="G637" s="60">
        <v>869002673</v>
      </c>
      <c r="H637" s="22">
        <v>35821</v>
      </c>
      <c r="I637" s="3">
        <f t="shared" ca="1" si="18"/>
        <v>22</v>
      </c>
      <c r="J637" s="2">
        <f t="shared" si="19"/>
        <v>59814</v>
      </c>
    </row>
    <row r="638" spans="1:10" x14ac:dyDescent="0.3">
      <c r="A638" s="60">
        <v>496003845</v>
      </c>
      <c r="B638" s="2" t="s">
        <v>421</v>
      </c>
      <c r="C638" s="3">
        <v>66016</v>
      </c>
      <c r="D638" s="18">
        <v>2</v>
      </c>
      <c r="F638" s="2" t="s">
        <v>160</v>
      </c>
      <c r="G638" s="60">
        <v>871006737</v>
      </c>
      <c r="H638" s="22">
        <v>39758</v>
      </c>
      <c r="I638" s="3">
        <f t="shared" ca="1" si="18"/>
        <v>11</v>
      </c>
      <c r="J638" s="2">
        <f t="shared" si="19"/>
        <v>114645</v>
      </c>
    </row>
    <row r="639" spans="1:10" x14ac:dyDescent="0.3">
      <c r="A639" s="60">
        <v>959004354</v>
      </c>
      <c r="B639" s="2" t="s">
        <v>28</v>
      </c>
      <c r="C639" s="3">
        <v>107635</v>
      </c>
      <c r="D639" s="4">
        <v>6</v>
      </c>
      <c r="F639" s="2" t="s">
        <v>386</v>
      </c>
      <c r="G639" s="60">
        <v>871005289</v>
      </c>
      <c r="H639" s="22">
        <v>41137</v>
      </c>
      <c r="I639" s="3">
        <f t="shared" ca="1" si="18"/>
        <v>8</v>
      </c>
      <c r="J639" s="2">
        <f t="shared" si="19"/>
        <v>111408</v>
      </c>
    </row>
    <row r="640" spans="1:10" x14ac:dyDescent="0.3">
      <c r="A640" s="60">
        <v>863000351</v>
      </c>
      <c r="B640" s="2" t="s">
        <v>338</v>
      </c>
      <c r="C640" s="3">
        <v>61049</v>
      </c>
      <c r="D640" s="18">
        <v>1</v>
      </c>
      <c r="F640" s="2" t="s">
        <v>697</v>
      </c>
      <c r="G640" s="60">
        <v>873001670</v>
      </c>
      <c r="H640" s="22">
        <v>38805</v>
      </c>
      <c r="I640" s="3">
        <f t="shared" ca="1" si="18"/>
        <v>14</v>
      </c>
      <c r="J640" s="2">
        <f t="shared" si="19"/>
        <v>115607</v>
      </c>
    </row>
    <row r="641" spans="1:10" x14ac:dyDescent="0.3">
      <c r="A641" s="60">
        <v>441002775</v>
      </c>
      <c r="B641" s="2" t="s">
        <v>607</v>
      </c>
      <c r="C641" s="3">
        <v>105708</v>
      </c>
      <c r="D641" s="18">
        <v>2</v>
      </c>
      <c r="F641" s="2" t="s">
        <v>234</v>
      </c>
      <c r="G641" s="60">
        <v>873004432</v>
      </c>
      <c r="H641" s="22">
        <v>38798</v>
      </c>
      <c r="I641" s="3">
        <f t="shared" ca="1" si="18"/>
        <v>14</v>
      </c>
      <c r="J641" s="2">
        <f t="shared" si="19"/>
        <v>75799</v>
      </c>
    </row>
    <row r="642" spans="1:10" x14ac:dyDescent="0.3">
      <c r="A642" s="60">
        <v>673008346</v>
      </c>
      <c r="B642" s="2" t="s">
        <v>102</v>
      </c>
      <c r="C642" s="3">
        <v>112396</v>
      </c>
      <c r="D642" s="18">
        <v>6</v>
      </c>
      <c r="F642" s="2" t="s">
        <v>225</v>
      </c>
      <c r="G642" s="60">
        <v>874004610</v>
      </c>
      <c r="H642" s="22">
        <v>40263</v>
      </c>
      <c r="I642" s="3">
        <f t="shared" ref="I642:I705" ca="1" si="20">DATEDIF(H642,TODAY(),"Y")</f>
        <v>10</v>
      </c>
      <c r="J642" s="2">
        <f t="shared" si="19"/>
        <v>56792</v>
      </c>
    </row>
    <row r="643" spans="1:10" x14ac:dyDescent="0.3">
      <c r="A643" s="60">
        <v>515003023</v>
      </c>
      <c r="B643" s="2" t="s">
        <v>407</v>
      </c>
      <c r="C643" s="3">
        <v>83404</v>
      </c>
      <c r="D643" s="18">
        <v>6</v>
      </c>
      <c r="F643" s="2" t="s">
        <v>234</v>
      </c>
      <c r="G643" s="60">
        <v>875008394</v>
      </c>
      <c r="H643" s="22">
        <v>37866</v>
      </c>
      <c r="I643" s="3">
        <f t="shared" ca="1" si="20"/>
        <v>17</v>
      </c>
      <c r="J643" s="2">
        <f t="shared" ref="J643:J706" si="21">VLOOKUP(G643,A:C,3,)</f>
        <v>46006</v>
      </c>
    </row>
    <row r="644" spans="1:10" x14ac:dyDescent="0.3">
      <c r="A644" s="60">
        <v>271007077</v>
      </c>
      <c r="B644" s="2" t="s">
        <v>468</v>
      </c>
      <c r="C644" s="3">
        <v>43487</v>
      </c>
      <c r="D644" s="18">
        <v>2</v>
      </c>
      <c r="F644" s="2" t="s">
        <v>697</v>
      </c>
      <c r="G644" s="60">
        <v>875008181</v>
      </c>
      <c r="H644" s="22">
        <v>39118</v>
      </c>
      <c r="I644" s="3">
        <f t="shared" ca="1" si="20"/>
        <v>13</v>
      </c>
      <c r="J644" s="2">
        <f t="shared" si="21"/>
        <v>120355</v>
      </c>
    </row>
    <row r="645" spans="1:10" x14ac:dyDescent="0.3">
      <c r="A645" s="60">
        <v>571005026</v>
      </c>
      <c r="B645" s="2" t="s">
        <v>643</v>
      </c>
      <c r="C645" s="3">
        <v>84796</v>
      </c>
      <c r="D645" s="18">
        <v>2</v>
      </c>
      <c r="F645" s="2" t="s">
        <v>697</v>
      </c>
      <c r="G645" s="60">
        <v>879004327</v>
      </c>
      <c r="H645" s="22">
        <v>36080</v>
      </c>
      <c r="I645" s="3">
        <f t="shared" ca="1" si="20"/>
        <v>21</v>
      </c>
      <c r="J645" s="2">
        <f t="shared" si="21"/>
        <v>95259</v>
      </c>
    </row>
    <row r="646" spans="1:10" x14ac:dyDescent="0.3">
      <c r="A646" s="60">
        <v>689002191</v>
      </c>
      <c r="B646" s="2" t="s">
        <v>735</v>
      </c>
      <c r="C646" s="3">
        <v>80964</v>
      </c>
      <c r="D646" s="18">
        <v>3</v>
      </c>
      <c r="F646" s="2" t="s">
        <v>472</v>
      </c>
      <c r="G646" s="60">
        <v>880000247</v>
      </c>
      <c r="H646" s="22">
        <v>39123</v>
      </c>
      <c r="I646" s="3">
        <f t="shared" ca="1" si="20"/>
        <v>13</v>
      </c>
      <c r="J646" s="2">
        <f t="shared" si="21"/>
        <v>96237</v>
      </c>
    </row>
    <row r="647" spans="1:10" x14ac:dyDescent="0.3">
      <c r="A647" s="60">
        <v>264000258</v>
      </c>
      <c r="B647" s="2" t="s">
        <v>270</v>
      </c>
      <c r="C647" s="3">
        <v>77739</v>
      </c>
      <c r="D647" s="18">
        <v>1</v>
      </c>
      <c r="F647" s="2" t="s">
        <v>798</v>
      </c>
      <c r="G647" s="60">
        <v>881001106</v>
      </c>
      <c r="H647" s="22">
        <v>40543</v>
      </c>
      <c r="I647" s="3">
        <f t="shared" ca="1" si="20"/>
        <v>9</v>
      </c>
      <c r="J647" s="2">
        <f t="shared" si="21"/>
        <v>90253</v>
      </c>
    </row>
    <row r="648" spans="1:10" x14ac:dyDescent="0.3">
      <c r="A648" s="60">
        <v>222004579</v>
      </c>
      <c r="B648" s="2" t="s">
        <v>144</v>
      </c>
      <c r="C648" s="3">
        <v>85139</v>
      </c>
      <c r="D648" s="18">
        <v>1</v>
      </c>
      <c r="F648" s="2" t="s">
        <v>150</v>
      </c>
      <c r="G648" s="60">
        <v>883007481</v>
      </c>
      <c r="H648" s="22">
        <v>39147</v>
      </c>
      <c r="I648" s="3">
        <f t="shared" ca="1" si="20"/>
        <v>13</v>
      </c>
      <c r="J648" s="2">
        <f t="shared" si="21"/>
        <v>84107</v>
      </c>
    </row>
    <row r="649" spans="1:10" x14ac:dyDescent="0.3">
      <c r="A649" s="60">
        <v>427007460</v>
      </c>
      <c r="B649" s="2" t="s">
        <v>116</v>
      </c>
      <c r="C649" s="3">
        <v>124619</v>
      </c>
      <c r="D649" s="18">
        <v>6</v>
      </c>
      <c r="F649" s="2" t="s">
        <v>186</v>
      </c>
      <c r="G649" s="60">
        <v>883002269</v>
      </c>
      <c r="H649" s="22">
        <v>39654</v>
      </c>
      <c r="I649" s="3">
        <f t="shared" ca="1" si="20"/>
        <v>12</v>
      </c>
      <c r="J649" s="2">
        <f t="shared" si="21"/>
        <v>80928</v>
      </c>
    </row>
    <row r="650" spans="1:10" x14ac:dyDescent="0.3">
      <c r="A650" s="60">
        <v>810006566</v>
      </c>
      <c r="B650" s="2" t="s">
        <v>33</v>
      </c>
      <c r="C650" s="3">
        <v>98598</v>
      </c>
      <c r="D650" s="4">
        <v>4</v>
      </c>
      <c r="F650" s="2" t="s">
        <v>623</v>
      </c>
      <c r="G650" s="60">
        <v>883008791</v>
      </c>
      <c r="H650" s="22">
        <v>39002</v>
      </c>
      <c r="I650" s="3">
        <f t="shared" ca="1" si="20"/>
        <v>13</v>
      </c>
      <c r="J650" s="2">
        <f t="shared" si="21"/>
        <v>76284</v>
      </c>
    </row>
    <row r="651" spans="1:10" x14ac:dyDescent="0.3">
      <c r="A651" s="60">
        <v>158006093</v>
      </c>
      <c r="B651" s="2" t="s">
        <v>635</v>
      </c>
      <c r="C651" s="3">
        <v>73326</v>
      </c>
      <c r="D651" s="18">
        <v>0</v>
      </c>
      <c r="F651" s="2" t="s">
        <v>81</v>
      </c>
      <c r="G651" s="60">
        <v>883006541</v>
      </c>
      <c r="H651" s="22">
        <v>40273</v>
      </c>
      <c r="I651" s="3">
        <f t="shared" ca="1" si="20"/>
        <v>10</v>
      </c>
      <c r="J651" s="2">
        <f t="shared" si="21"/>
        <v>65490</v>
      </c>
    </row>
    <row r="652" spans="1:10" x14ac:dyDescent="0.3">
      <c r="A652" s="60">
        <v>863003029</v>
      </c>
      <c r="B652" s="2" t="s">
        <v>310</v>
      </c>
      <c r="C652" s="3">
        <v>90126</v>
      </c>
      <c r="D652" s="18">
        <v>4</v>
      </c>
      <c r="F652" s="2" t="s">
        <v>394</v>
      </c>
      <c r="G652" s="60">
        <v>886001264</v>
      </c>
      <c r="H652" s="22">
        <v>36121</v>
      </c>
      <c r="I652" s="3">
        <f t="shared" ca="1" si="20"/>
        <v>21</v>
      </c>
      <c r="J652" s="2">
        <f t="shared" si="21"/>
        <v>110342</v>
      </c>
    </row>
    <row r="653" spans="1:10" x14ac:dyDescent="0.3">
      <c r="A653" s="60">
        <v>132004327</v>
      </c>
      <c r="B653" s="2" t="s">
        <v>325</v>
      </c>
      <c r="C653" s="3">
        <v>54633</v>
      </c>
      <c r="D653" s="18">
        <v>5</v>
      </c>
      <c r="F653" s="2" t="s">
        <v>534</v>
      </c>
      <c r="G653" s="60">
        <v>888007096</v>
      </c>
      <c r="H653" s="22">
        <v>36536</v>
      </c>
      <c r="I653" s="3">
        <f t="shared" ca="1" si="20"/>
        <v>20</v>
      </c>
      <c r="J653" s="2">
        <f t="shared" si="21"/>
        <v>60408</v>
      </c>
    </row>
    <row r="654" spans="1:10" x14ac:dyDescent="0.3">
      <c r="A654" s="60">
        <v>756007752</v>
      </c>
      <c r="B654" s="2" t="s">
        <v>475</v>
      </c>
      <c r="C654" s="3">
        <v>111847</v>
      </c>
      <c r="D654" s="18">
        <v>5</v>
      </c>
      <c r="F654" s="2" t="s">
        <v>234</v>
      </c>
      <c r="G654" s="60">
        <v>889003932</v>
      </c>
      <c r="H654" s="22">
        <v>35829</v>
      </c>
      <c r="I654" s="3">
        <f t="shared" ca="1" si="20"/>
        <v>22</v>
      </c>
      <c r="J654" s="2">
        <f t="shared" si="21"/>
        <v>85348</v>
      </c>
    </row>
    <row r="655" spans="1:10" x14ac:dyDescent="0.3">
      <c r="A655" s="60">
        <v>641000205</v>
      </c>
      <c r="B655" s="2" t="s">
        <v>101</v>
      </c>
      <c r="C655" s="3">
        <v>96191</v>
      </c>
      <c r="D655" s="18">
        <v>5</v>
      </c>
      <c r="F655" s="2" t="s">
        <v>81</v>
      </c>
      <c r="G655" s="60">
        <v>891004487</v>
      </c>
      <c r="H655" s="22">
        <v>37785</v>
      </c>
      <c r="I655" s="3">
        <f t="shared" ca="1" si="20"/>
        <v>17</v>
      </c>
      <c r="J655" s="2">
        <f t="shared" si="21"/>
        <v>67727</v>
      </c>
    </row>
    <row r="656" spans="1:10" x14ac:dyDescent="0.3">
      <c r="A656" s="60">
        <v>342008179</v>
      </c>
      <c r="B656" s="2" t="s">
        <v>784</v>
      </c>
      <c r="C656" s="3">
        <v>124666</v>
      </c>
      <c r="D656" s="18">
        <v>6</v>
      </c>
      <c r="F656" s="2" t="s">
        <v>697</v>
      </c>
      <c r="G656" s="60">
        <v>892007616</v>
      </c>
      <c r="H656" s="22">
        <v>36458</v>
      </c>
      <c r="I656" s="3">
        <f t="shared" ca="1" si="20"/>
        <v>20</v>
      </c>
      <c r="J656" s="2">
        <f t="shared" si="21"/>
        <v>122620</v>
      </c>
    </row>
    <row r="657" spans="1:10" x14ac:dyDescent="0.3">
      <c r="A657" s="60">
        <v>525008270</v>
      </c>
      <c r="B657" s="2" t="s">
        <v>31</v>
      </c>
      <c r="C657" s="3">
        <v>82341</v>
      </c>
      <c r="D657" s="4">
        <v>3</v>
      </c>
      <c r="F657" s="2" t="s">
        <v>234</v>
      </c>
      <c r="G657" s="60">
        <v>892006096</v>
      </c>
      <c r="H657" s="22">
        <v>40456</v>
      </c>
      <c r="I657" s="3">
        <f t="shared" ca="1" si="20"/>
        <v>9</v>
      </c>
      <c r="J657" s="2">
        <f t="shared" si="21"/>
        <v>65953</v>
      </c>
    </row>
    <row r="658" spans="1:10" x14ac:dyDescent="0.3">
      <c r="A658" s="60">
        <v>900006149</v>
      </c>
      <c r="B658" s="2" t="s">
        <v>239</v>
      </c>
      <c r="C658" s="3">
        <v>81584</v>
      </c>
      <c r="D658" s="18">
        <v>4</v>
      </c>
      <c r="F658" s="2" t="s">
        <v>697</v>
      </c>
      <c r="G658" s="60">
        <v>894004436</v>
      </c>
      <c r="H658" s="22">
        <v>39648</v>
      </c>
      <c r="I658" s="3">
        <f t="shared" ca="1" si="20"/>
        <v>12</v>
      </c>
      <c r="J658" s="2">
        <f t="shared" si="21"/>
        <v>66946</v>
      </c>
    </row>
    <row r="659" spans="1:10" x14ac:dyDescent="0.3">
      <c r="A659" s="60">
        <v>760001779</v>
      </c>
      <c r="B659" s="2" t="s">
        <v>14</v>
      </c>
      <c r="C659" s="3">
        <v>60915</v>
      </c>
      <c r="D659" s="4">
        <v>3</v>
      </c>
      <c r="F659" s="2" t="s">
        <v>186</v>
      </c>
      <c r="G659" s="60">
        <v>895004663</v>
      </c>
      <c r="H659" s="22">
        <v>39274</v>
      </c>
      <c r="I659" s="3">
        <f t="shared" ca="1" si="20"/>
        <v>13</v>
      </c>
      <c r="J659" s="2">
        <f t="shared" si="21"/>
        <v>59013</v>
      </c>
    </row>
    <row r="660" spans="1:10" x14ac:dyDescent="0.3">
      <c r="A660" s="60">
        <v>761006419</v>
      </c>
      <c r="B660" s="2" t="s">
        <v>510</v>
      </c>
      <c r="C660" s="3">
        <v>119082</v>
      </c>
      <c r="D660" s="18">
        <v>1</v>
      </c>
      <c r="F660" s="2" t="s">
        <v>234</v>
      </c>
      <c r="G660" s="60">
        <v>895002812</v>
      </c>
      <c r="H660" s="22">
        <v>36455</v>
      </c>
      <c r="I660" s="3">
        <f t="shared" ca="1" si="20"/>
        <v>20</v>
      </c>
      <c r="J660" s="2">
        <f t="shared" si="21"/>
        <v>123134</v>
      </c>
    </row>
    <row r="661" spans="1:10" x14ac:dyDescent="0.3">
      <c r="A661" s="60">
        <v>879004327</v>
      </c>
      <c r="B661" s="2" t="s">
        <v>770</v>
      </c>
      <c r="C661" s="3">
        <v>95259</v>
      </c>
      <c r="D661" s="18">
        <v>4</v>
      </c>
      <c r="F661" s="2" t="s">
        <v>792</v>
      </c>
      <c r="G661" s="60">
        <v>895002504</v>
      </c>
      <c r="H661" s="22">
        <v>37684</v>
      </c>
      <c r="I661" s="3">
        <f t="shared" ca="1" si="20"/>
        <v>17</v>
      </c>
      <c r="J661" s="2">
        <f t="shared" si="21"/>
        <v>104593</v>
      </c>
    </row>
    <row r="662" spans="1:10" x14ac:dyDescent="0.3">
      <c r="A662" s="60">
        <v>946002588</v>
      </c>
      <c r="B662" s="2" t="s">
        <v>139</v>
      </c>
      <c r="C662" s="3">
        <v>53330</v>
      </c>
      <c r="D662" s="18">
        <v>1</v>
      </c>
      <c r="F662" s="2" t="s">
        <v>234</v>
      </c>
      <c r="G662" s="60">
        <v>900006149</v>
      </c>
      <c r="H662" s="22">
        <v>35801</v>
      </c>
      <c r="I662" s="3">
        <f t="shared" ca="1" si="20"/>
        <v>22</v>
      </c>
      <c r="J662" s="2">
        <f t="shared" si="21"/>
        <v>81584</v>
      </c>
    </row>
    <row r="663" spans="1:10" x14ac:dyDescent="0.3">
      <c r="A663" s="60">
        <v>974008703</v>
      </c>
      <c r="B663" s="2" t="s">
        <v>58</v>
      </c>
      <c r="C663" s="3">
        <v>121213</v>
      </c>
      <c r="D663" s="4">
        <v>2</v>
      </c>
      <c r="F663" s="2" t="s">
        <v>81</v>
      </c>
      <c r="G663" s="60">
        <v>900008760</v>
      </c>
      <c r="H663" s="22">
        <v>39215</v>
      </c>
      <c r="I663" s="3">
        <f t="shared" ca="1" si="20"/>
        <v>13</v>
      </c>
      <c r="J663" s="2">
        <f t="shared" si="21"/>
        <v>104133</v>
      </c>
    </row>
    <row r="664" spans="1:10" x14ac:dyDescent="0.3">
      <c r="A664" s="60">
        <v>407007443</v>
      </c>
      <c r="B664" s="2" t="s">
        <v>54</v>
      </c>
      <c r="C664" s="3">
        <v>45315</v>
      </c>
      <c r="D664" s="4">
        <v>2</v>
      </c>
      <c r="F664" s="2" t="s">
        <v>234</v>
      </c>
      <c r="G664" s="60">
        <v>901000810</v>
      </c>
      <c r="H664" s="22">
        <v>38777</v>
      </c>
      <c r="I664" s="3">
        <f t="shared" ca="1" si="20"/>
        <v>14</v>
      </c>
      <c r="J664" s="2">
        <f t="shared" si="21"/>
        <v>91698</v>
      </c>
    </row>
    <row r="665" spans="1:10" x14ac:dyDescent="0.3">
      <c r="A665" s="60">
        <v>883008791</v>
      </c>
      <c r="B665" s="2" t="s">
        <v>681</v>
      </c>
      <c r="C665" s="3">
        <v>76284</v>
      </c>
      <c r="D665" s="18">
        <v>3</v>
      </c>
      <c r="F665" s="2" t="s">
        <v>697</v>
      </c>
      <c r="G665" s="60">
        <v>902000591</v>
      </c>
      <c r="H665" s="22">
        <v>39441</v>
      </c>
      <c r="I665" s="3">
        <f t="shared" ca="1" si="20"/>
        <v>12</v>
      </c>
      <c r="J665" s="2">
        <f t="shared" si="21"/>
        <v>79440</v>
      </c>
    </row>
    <row r="666" spans="1:10" x14ac:dyDescent="0.3">
      <c r="A666" s="60">
        <v>438007602</v>
      </c>
      <c r="B666" s="2" t="s">
        <v>213</v>
      </c>
      <c r="C666" s="3">
        <v>123331</v>
      </c>
      <c r="D666" s="18">
        <v>5</v>
      </c>
      <c r="F666" s="2" t="s">
        <v>234</v>
      </c>
      <c r="G666" s="60">
        <v>903009808</v>
      </c>
      <c r="H666" s="22">
        <v>39106</v>
      </c>
      <c r="I666" s="3">
        <f t="shared" ca="1" si="20"/>
        <v>13</v>
      </c>
      <c r="J666" s="2">
        <f t="shared" si="21"/>
        <v>110812</v>
      </c>
    </row>
    <row r="667" spans="1:10" x14ac:dyDescent="0.3">
      <c r="A667" s="60">
        <v>178003027</v>
      </c>
      <c r="B667" s="2" t="s">
        <v>224</v>
      </c>
      <c r="C667" s="3">
        <v>48576</v>
      </c>
      <c r="D667" s="18">
        <v>0</v>
      </c>
      <c r="F667" s="2" t="s">
        <v>697</v>
      </c>
      <c r="G667" s="60">
        <v>904004635</v>
      </c>
      <c r="H667" s="63">
        <v>40638</v>
      </c>
      <c r="I667" s="3">
        <f t="shared" ca="1" si="20"/>
        <v>9</v>
      </c>
      <c r="J667" s="2">
        <f t="shared" si="21"/>
        <v>125788</v>
      </c>
    </row>
    <row r="668" spans="1:10" x14ac:dyDescent="0.3">
      <c r="A668" s="60">
        <v>374000175</v>
      </c>
      <c r="B668" s="2" t="s">
        <v>393</v>
      </c>
      <c r="C668" s="3">
        <v>123209</v>
      </c>
      <c r="D668" s="18">
        <v>5</v>
      </c>
      <c r="F668" s="2" t="s">
        <v>81</v>
      </c>
      <c r="G668" s="60">
        <v>904008524</v>
      </c>
      <c r="H668" s="22">
        <v>39588</v>
      </c>
      <c r="I668" s="3">
        <f t="shared" ca="1" si="20"/>
        <v>12</v>
      </c>
      <c r="J668" s="2">
        <f t="shared" si="21"/>
        <v>114408</v>
      </c>
    </row>
    <row r="669" spans="1:10" x14ac:dyDescent="0.3">
      <c r="A669" s="60">
        <v>189005475</v>
      </c>
      <c r="B669" s="2" t="s">
        <v>354</v>
      </c>
      <c r="C669" s="3">
        <v>77016</v>
      </c>
      <c r="D669" s="18">
        <v>1</v>
      </c>
      <c r="F669" s="2" t="s">
        <v>234</v>
      </c>
      <c r="G669" s="60">
        <v>905005833</v>
      </c>
      <c r="H669" s="22">
        <v>39378</v>
      </c>
      <c r="I669" s="3">
        <f t="shared" ca="1" si="20"/>
        <v>12</v>
      </c>
      <c r="J669" s="2">
        <f t="shared" si="21"/>
        <v>125134</v>
      </c>
    </row>
    <row r="670" spans="1:10" x14ac:dyDescent="0.3">
      <c r="A670" s="60">
        <v>235004630</v>
      </c>
      <c r="B670" s="2" t="s">
        <v>434</v>
      </c>
      <c r="C670" s="3">
        <v>57718</v>
      </c>
      <c r="D670" s="18">
        <v>6</v>
      </c>
      <c r="F670" s="2" t="s">
        <v>623</v>
      </c>
      <c r="G670" s="60">
        <v>906006664</v>
      </c>
      <c r="H670" s="22">
        <v>40726</v>
      </c>
      <c r="I670" s="3">
        <f t="shared" ca="1" si="20"/>
        <v>9</v>
      </c>
      <c r="J670" s="2">
        <f t="shared" si="21"/>
        <v>54619</v>
      </c>
    </row>
    <row r="671" spans="1:10" x14ac:dyDescent="0.3">
      <c r="A671" s="60">
        <v>320000533</v>
      </c>
      <c r="B671" s="2" t="s">
        <v>648</v>
      </c>
      <c r="C671" s="3">
        <v>44395</v>
      </c>
      <c r="D671" s="18">
        <v>4</v>
      </c>
      <c r="F671" s="2" t="s">
        <v>186</v>
      </c>
      <c r="G671" s="60">
        <v>907002868</v>
      </c>
      <c r="H671" s="22">
        <v>36643</v>
      </c>
      <c r="I671" s="3">
        <f t="shared" ca="1" si="20"/>
        <v>20</v>
      </c>
      <c r="J671" s="2">
        <f t="shared" si="21"/>
        <v>101481</v>
      </c>
    </row>
    <row r="672" spans="1:10" x14ac:dyDescent="0.3">
      <c r="A672" s="60">
        <v>319005440</v>
      </c>
      <c r="B672" s="2" t="s">
        <v>651</v>
      </c>
      <c r="C672" s="3">
        <v>71466</v>
      </c>
      <c r="D672" s="18">
        <v>5</v>
      </c>
      <c r="F672" s="2" t="s">
        <v>234</v>
      </c>
      <c r="G672" s="60">
        <v>909007012</v>
      </c>
      <c r="H672" s="63">
        <v>40603</v>
      </c>
      <c r="I672" s="3">
        <f t="shared" ca="1" si="20"/>
        <v>9</v>
      </c>
      <c r="J672" s="2">
        <f t="shared" si="21"/>
        <v>80066</v>
      </c>
    </row>
    <row r="673" spans="1:10" x14ac:dyDescent="0.3">
      <c r="A673" s="60">
        <v>953000312</v>
      </c>
      <c r="B673" s="2" t="s">
        <v>509</v>
      </c>
      <c r="C673" s="3">
        <v>57743</v>
      </c>
      <c r="D673" s="18">
        <v>1</v>
      </c>
      <c r="F673" s="2" t="s">
        <v>697</v>
      </c>
      <c r="G673" s="60">
        <v>910001207</v>
      </c>
      <c r="H673" s="22">
        <v>39768</v>
      </c>
      <c r="I673" s="3">
        <f t="shared" ca="1" si="20"/>
        <v>11</v>
      </c>
      <c r="J673" s="2">
        <f t="shared" si="21"/>
        <v>60068</v>
      </c>
    </row>
    <row r="674" spans="1:10" x14ac:dyDescent="0.3">
      <c r="A674" s="60">
        <v>862001247</v>
      </c>
      <c r="B674" s="2" t="s">
        <v>417</v>
      </c>
      <c r="C674" s="3">
        <v>86111</v>
      </c>
      <c r="D674" s="18">
        <v>5</v>
      </c>
      <c r="F674" s="2" t="s">
        <v>697</v>
      </c>
      <c r="G674" s="60">
        <v>912006485</v>
      </c>
      <c r="H674" s="22">
        <v>37495</v>
      </c>
      <c r="I674" s="3">
        <f t="shared" ca="1" si="20"/>
        <v>18</v>
      </c>
      <c r="J674" s="2">
        <f t="shared" si="21"/>
        <v>61685</v>
      </c>
    </row>
    <row r="675" spans="1:10" x14ac:dyDescent="0.3">
      <c r="A675" s="60">
        <v>667001171</v>
      </c>
      <c r="B675" s="2" t="s">
        <v>100</v>
      </c>
      <c r="C675" s="3">
        <v>54814</v>
      </c>
      <c r="D675" s="18">
        <v>1</v>
      </c>
      <c r="F675" s="2" t="s">
        <v>186</v>
      </c>
      <c r="G675" s="60">
        <v>915006251</v>
      </c>
      <c r="H675" s="22">
        <v>36082</v>
      </c>
      <c r="I675" s="3">
        <f t="shared" ca="1" si="20"/>
        <v>21</v>
      </c>
      <c r="J675" s="2">
        <f t="shared" si="21"/>
        <v>62446</v>
      </c>
    </row>
    <row r="676" spans="1:10" x14ac:dyDescent="0.3">
      <c r="A676" s="60">
        <v>171006035</v>
      </c>
      <c r="B676" s="2" t="s">
        <v>585</v>
      </c>
      <c r="C676" s="3">
        <v>95313</v>
      </c>
      <c r="D676" s="18">
        <v>5</v>
      </c>
      <c r="F676" s="2" t="s">
        <v>81</v>
      </c>
      <c r="G676" s="60">
        <v>916000791</v>
      </c>
      <c r="H676" s="22">
        <v>39662</v>
      </c>
      <c r="I676" s="3">
        <f t="shared" ca="1" si="20"/>
        <v>12</v>
      </c>
      <c r="J676" s="2">
        <f t="shared" si="21"/>
        <v>53191</v>
      </c>
    </row>
    <row r="677" spans="1:10" x14ac:dyDescent="0.3">
      <c r="A677" s="60">
        <v>840006021</v>
      </c>
      <c r="B677" s="2" t="s">
        <v>566</v>
      </c>
      <c r="C677" s="3">
        <v>66140</v>
      </c>
      <c r="D677" s="18">
        <v>3</v>
      </c>
      <c r="F677" s="2" t="s">
        <v>534</v>
      </c>
      <c r="G677" s="60">
        <v>917006575</v>
      </c>
      <c r="H677" s="22">
        <v>39298</v>
      </c>
      <c r="I677" s="3">
        <f t="shared" ca="1" si="20"/>
        <v>13</v>
      </c>
      <c r="J677" s="2">
        <f t="shared" si="21"/>
        <v>117663</v>
      </c>
    </row>
    <row r="678" spans="1:10" x14ac:dyDescent="0.3">
      <c r="A678" s="60">
        <v>182005638</v>
      </c>
      <c r="B678" s="2" t="s">
        <v>449</v>
      </c>
      <c r="C678" s="3">
        <v>66852</v>
      </c>
      <c r="D678" s="18">
        <v>5</v>
      </c>
      <c r="F678" s="2" t="s">
        <v>160</v>
      </c>
      <c r="G678" s="60">
        <v>917009509</v>
      </c>
      <c r="H678" s="22">
        <v>41128</v>
      </c>
      <c r="I678" s="3">
        <f t="shared" ca="1" si="20"/>
        <v>8</v>
      </c>
      <c r="J678" s="2">
        <f t="shared" si="21"/>
        <v>73650</v>
      </c>
    </row>
    <row r="679" spans="1:10" x14ac:dyDescent="0.3">
      <c r="A679" s="60">
        <v>271006302</v>
      </c>
      <c r="B679" s="2" t="s">
        <v>199</v>
      </c>
      <c r="C679" s="3">
        <v>44692</v>
      </c>
      <c r="D679" s="18">
        <v>3</v>
      </c>
      <c r="F679" s="2" t="s">
        <v>160</v>
      </c>
      <c r="G679" s="60">
        <v>920007636</v>
      </c>
      <c r="H679" s="22">
        <v>40918</v>
      </c>
      <c r="I679" s="3">
        <f t="shared" ca="1" si="20"/>
        <v>8</v>
      </c>
      <c r="J679" s="2">
        <f t="shared" si="21"/>
        <v>121677</v>
      </c>
    </row>
    <row r="680" spans="1:10" x14ac:dyDescent="0.3">
      <c r="A680" s="60">
        <v>859006135</v>
      </c>
      <c r="B680" s="2" t="s">
        <v>668</v>
      </c>
      <c r="C680" s="3">
        <v>65258</v>
      </c>
      <c r="D680" s="18">
        <v>0</v>
      </c>
      <c r="F680" s="2" t="s">
        <v>81</v>
      </c>
      <c r="G680" s="60">
        <v>920009263</v>
      </c>
      <c r="H680" s="22">
        <v>40880</v>
      </c>
      <c r="I680" s="3">
        <f t="shared" ca="1" si="20"/>
        <v>8</v>
      </c>
      <c r="J680" s="2">
        <f t="shared" si="21"/>
        <v>126555</v>
      </c>
    </row>
    <row r="681" spans="1:10" x14ac:dyDescent="0.3">
      <c r="A681" s="60">
        <v>710006099</v>
      </c>
      <c r="B681" s="2" t="s">
        <v>317</v>
      </c>
      <c r="C681" s="3">
        <v>102792</v>
      </c>
      <c r="D681" s="18">
        <v>1</v>
      </c>
      <c r="F681" s="2" t="s">
        <v>534</v>
      </c>
      <c r="G681" s="60">
        <v>922005239</v>
      </c>
      <c r="H681" s="22">
        <v>35990</v>
      </c>
      <c r="I681" s="3">
        <f t="shared" ca="1" si="20"/>
        <v>22</v>
      </c>
      <c r="J681" s="2">
        <f t="shared" si="21"/>
        <v>108629</v>
      </c>
    </row>
    <row r="682" spans="1:10" x14ac:dyDescent="0.3">
      <c r="A682" s="60">
        <v>578004967</v>
      </c>
      <c r="B682" s="2" t="s">
        <v>694</v>
      </c>
      <c r="C682" s="3">
        <v>97922</v>
      </c>
      <c r="D682" s="18">
        <v>2</v>
      </c>
      <c r="F682" s="2" t="s">
        <v>234</v>
      </c>
      <c r="G682" s="60">
        <v>926001709</v>
      </c>
      <c r="H682" s="22">
        <v>39276</v>
      </c>
      <c r="I682" s="3">
        <f t="shared" ca="1" si="20"/>
        <v>13</v>
      </c>
      <c r="J682" s="2">
        <f t="shared" si="21"/>
        <v>95877</v>
      </c>
    </row>
    <row r="683" spans="1:10" x14ac:dyDescent="0.3">
      <c r="A683" s="60">
        <v>534008319</v>
      </c>
      <c r="B683" s="2" t="s">
        <v>617</v>
      </c>
      <c r="C683" s="3">
        <v>119223</v>
      </c>
      <c r="D683" s="18">
        <v>2</v>
      </c>
      <c r="F683" s="2" t="s">
        <v>141</v>
      </c>
      <c r="G683" s="60">
        <v>926005139</v>
      </c>
      <c r="H683" s="22">
        <v>39529</v>
      </c>
      <c r="I683" s="3">
        <f t="shared" ca="1" si="20"/>
        <v>12</v>
      </c>
      <c r="J683" s="2">
        <f t="shared" si="21"/>
        <v>43819</v>
      </c>
    </row>
    <row r="684" spans="1:10" x14ac:dyDescent="0.3">
      <c r="A684" s="60">
        <v>583009473</v>
      </c>
      <c r="B684" s="2" t="s">
        <v>245</v>
      </c>
      <c r="C684" s="3">
        <v>71445</v>
      </c>
      <c r="D684" s="18">
        <v>4</v>
      </c>
      <c r="F684" s="2" t="s">
        <v>234</v>
      </c>
      <c r="G684" s="60">
        <v>926008439</v>
      </c>
      <c r="H684" s="22">
        <v>39312</v>
      </c>
      <c r="I684" s="3">
        <f t="shared" ca="1" si="20"/>
        <v>13</v>
      </c>
      <c r="J684" s="2">
        <f t="shared" si="21"/>
        <v>86051</v>
      </c>
    </row>
    <row r="685" spans="1:10" x14ac:dyDescent="0.3">
      <c r="A685" s="60">
        <v>988008172</v>
      </c>
      <c r="B685" s="2" t="s">
        <v>147</v>
      </c>
      <c r="C685" s="3">
        <v>71073</v>
      </c>
      <c r="D685" s="18">
        <v>0</v>
      </c>
      <c r="F685" s="2" t="s">
        <v>623</v>
      </c>
      <c r="G685" s="60">
        <v>927002843</v>
      </c>
      <c r="H685" s="22">
        <v>36070</v>
      </c>
      <c r="I685" s="3">
        <f t="shared" ca="1" si="20"/>
        <v>21</v>
      </c>
      <c r="J685" s="2">
        <f t="shared" si="21"/>
        <v>59899</v>
      </c>
    </row>
    <row r="686" spans="1:10" x14ac:dyDescent="0.3">
      <c r="A686" s="60">
        <v>598005110</v>
      </c>
      <c r="B686" s="2" t="s">
        <v>217</v>
      </c>
      <c r="C686" s="3">
        <v>64193</v>
      </c>
      <c r="D686" s="18">
        <v>5</v>
      </c>
      <c r="F686" s="2" t="s">
        <v>26</v>
      </c>
      <c r="G686" s="60">
        <v>927002260</v>
      </c>
      <c r="H686" s="22">
        <v>39029</v>
      </c>
      <c r="I686" s="3">
        <f t="shared" ca="1" si="20"/>
        <v>13</v>
      </c>
      <c r="J686" s="2">
        <f t="shared" si="21"/>
        <v>69038</v>
      </c>
    </row>
    <row r="687" spans="1:10" x14ac:dyDescent="0.3">
      <c r="A687" s="60">
        <v>615001047</v>
      </c>
      <c r="B687" s="2" t="s">
        <v>255</v>
      </c>
      <c r="C687" s="3">
        <v>98150</v>
      </c>
      <c r="D687" s="18">
        <v>1</v>
      </c>
      <c r="F687" s="2" t="s">
        <v>26</v>
      </c>
      <c r="G687" s="60">
        <v>929006127</v>
      </c>
      <c r="H687" s="22">
        <v>39704</v>
      </c>
      <c r="I687" s="3">
        <f t="shared" ca="1" si="20"/>
        <v>12</v>
      </c>
      <c r="J687" s="2">
        <f t="shared" si="21"/>
        <v>45419</v>
      </c>
    </row>
    <row r="688" spans="1:10" x14ac:dyDescent="0.3">
      <c r="A688" s="60">
        <v>985005309</v>
      </c>
      <c r="B688" s="2" t="s">
        <v>470</v>
      </c>
      <c r="C688" s="3">
        <v>98838</v>
      </c>
      <c r="D688" s="18">
        <v>5</v>
      </c>
      <c r="F688" s="2" t="s">
        <v>234</v>
      </c>
      <c r="G688" s="60">
        <v>929009064</v>
      </c>
      <c r="H688" s="22">
        <v>38809</v>
      </c>
      <c r="I688" s="3">
        <f t="shared" ca="1" si="20"/>
        <v>14</v>
      </c>
      <c r="J688" s="2">
        <f t="shared" si="21"/>
        <v>82468</v>
      </c>
    </row>
    <row r="689" spans="1:10" x14ac:dyDescent="0.3">
      <c r="A689" s="60">
        <v>459003811</v>
      </c>
      <c r="B689" s="2" t="s">
        <v>109</v>
      </c>
      <c r="C689" s="3">
        <v>115133</v>
      </c>
      <c r="D689" s="18">
        <v>5</v>
      </c>
      <c r="F689" s="2" t="s">
        <v>160</v>
      </c>
      <c r="G689" s="60">
        <v>933008420</v>
      </c>
      <c r="H689" s="22">
        <v>40752</v>
      </c>
      <c r="I689" s="3">
        <f t="shared" ca="1" si="20"/>
        <v>9</v>
      </c>
      <c r="J689" s="2">
        <f t="shared" si="21"/>
        <v>57534</v>
      </c>
    </row>
    <row r="690" spans="1:10" x14ac:dyDescent="0.3">
      <c r="A690" s="60">
        <v>726007115</v>
      </c>
      <c r="B690" s="2" t="s">
        <v>599</v>
      </c>
      <c r="C690" s="3">
        <v>111638</v>
      </c>
      <c r="D690" s="18">
        <v>4</v>
      </c>
      <c r="F690" s="2" t="s">
        <v>160</v>
      </c>
      <c r="G690" s="60">
        <v>933009458</v>
      </c>
      <c r="H690" s="22">
        <v>40550</v>
      </c>
      <c r="I690" s="3">
        <f t="shared" ca="1" si="20"/>
        <v>9</v>
      </c>
      <c r="J690" s="2">
        <f t="shared" si="21"/>
        <v>65190</v>
      </c>
    </row>
    <row r="691" spans="1:10" x14ac:dyDescent="0.3">
      <c r="A691" s="60">
        <v>860008697</v>
      </c>
      <c r="B691" s="2" t="s">
        <v>491</v>
      </c>
      <c r="C691" s="3">
        <v>61736</v>
      </c>
      <c r="D691" s="18">
        <v>6</v>
      </c>
      <c r="F691" s="2" t="s">
        <v>534</v>
      </c>
      <c r="G691" s="60">
        <v>934001666</v>
      </c>
      <c r="H691" s="22">
        <v>36028</v>
      </c>
      <c r="I691" s="3">
        <f t="shared" ca="1" si="20"/>
        <v>22</v>
      </c>
      <c r="J691" s="2">
        <f t="shared" si="21"/>
        <v>101020</v>
      </c>
    </row>
    <row r="692" spans="1:10" x14ac:dyDescent="0.3">
      <c r="A692" s="60">
        <v>754007607</v>
      </c>
      <c r="B692" s="2" t="s">
        <v>671</v>
      </c>
      <c r="C692" s="3">
        <v>66268</v>
      </c>
      <c r="D692" s="18">
        <v>5</v>
      </c>
      <c r="F692" s="2" t="s">
        <v>234</v>
      </c>
      <c r="G692" s="60">
        <v>935000539</v>
      </c>
      <c r="H692" s="22">
        <v>41026</v>
      </c>
      <c r="I692" s="3">
        <f t="shared" ca="1" si="20"/>
        <v>8</v>
      </c>
      <c r="J692" s="2">
        <f t="shared" si="21"/>
        <v>80600</v>
      </c>
    </row>
    <row r="693" spans="1:10" x14ac:dyDescent="0.3">
      <c r="A693" s="60">
        <v>434001839</v>
      </c>
      <c r="B693" s="2" t="s">
        <v>589</v>
      </c>
      <c r="C693" s="3">
        <v>52388</v>
      </c>
      <c r="D693" s="18">
        <v>0</v>
      </c>
      <c r="F693" s="2" t="s">
        <v>234</v>
      </c>
      <c r="G693" s="60">
        <v>939001323</v>
      </c>
      <c r="H693" s="22">
        <v>37394</v>
      </c>
      <c r="I693" s="3">
        <f t="shared" ca="1" si="20"/>
        <v>18</v>
      </c>
      <c r="J693" s="2">
        <f t="shared" si="21"/>
        <v>104621</v>
      </c>
    </row>
    <row r="694" spans="1:10" x14ac:dyDescent="0.3">
      <c r="A694" s="60">
        <v>999002126</v>
      </c>
      <c r="B694" s="2" t="s">
        <v>71</v>
      </c>
      <c r="C694" s="3">
        <v>115351</v>
      </c>
      <c r="D694" s="4">
        <v>3</v>
      </c>
      <c r="F694" s="2" t="s">
        <v>186</v>
      </c>
      <c r="G694" s="60">
        <v>939003736</v>
      </c>
      <c r="H694" s="22">
        <v>40399</v>
      </c>
      <c r="I694" s="3">
        <f t="shared" ca="1" si="20"/>
        <v>10</v>
      </c>
      <c r="J694" s="2">
        <f t="shared" si="21"/>
        <v>55705</v>
      </c>
    </row>
    <row r="695" spans="1:10" x14ac:dyDescent="0.3">
      <c r="A695" s="60">
        <v>567003511</v>
      </c>
      <c r="B695" s="2" t="s">
        <v>577</v>
      </c>
      <c r="C695" s="3">
        <v>46370</v>
      </c>
      <c r="D695" s="18">
        <v>1</v>
      </c>
      <c r="F695" s="2" t="s">
        <v>697</v>
      </c>
      <c r="G695" s="60">
        <v>939003033</v>
      </c>
      <c r="H695" s="63">
        <v>40680</v>
      </c>
      <c r="I695" s="3">
        <f t="shared" ca="1" si="20"/>
        <v>9</v>
      </c>
      <c r="J695" s="2">
        <f t="shared" si="21"/>
        <v>48436</v>
      </c>
    </row>
    <row r="696" spans="1:10" x14ac:dyDescent="0.3">
      <c r="A696" s="60">
        <v>971003702</v>
      </c>
      <c r="B696" s="2" t="s">
        <v>748</v>
      </c>
      <c r="C696" s="3">
        <v>60730</v>
      </c>
      <c r="D696" s="18">
        <v>3</v>
      </c>
      <c r="F696" s="2" t="s">
        <v>81</v>
      </c>
      <c r="G696" s="60">
        <v>941003970</v>
      </c>
      <c r="H696" s="22">
        <v>36087</v>
      </c>
      <c r="I696" s="3">
        <f t="shared" ca="1" si="20"/>
        <v>21</v>
      </c>
      <c r="J696" s="2">
        <f t="shared" si="21"/>
        <v>105647</v>
      </c>
    </row>
    <row r="697" spans="1:10" x14ac:dyDescent="0.3">
      <c r="A697" s="60">
        <v>288002134</v>
      </c>
      <c r="B697" s="2" t="s">
        <v>666</v>
      </c>
      <c r="C697" s="3">
        <v>78162</v>
      </c>
      <c r="D697" s="18">
        <v>3</v>
      </c>
      <c r="F697" s="2" t="s">
        <v>81</v>
      </c>
      <c r="G697" s="60">
        <v>946002588</v>
      </c>
      <c r="H697" s="22">
        <v>39802</v>
      </c>
      <c r="I697" s="3">
        <f t="shared" ca="1" si="20"/>
        <v>11</v>
      </c>
      <c r="J697" s="2">
        <f t="shared" si="21"/>
        <v>53330</v>
      </c>
    </row>
    <row r="698" spans="1:10" x14ac:dyDescent="0.3">
      <c r="A698" s="60">
        <v>252006271</v>
      </c>
      <c r="B698" s="2" t="s">
        <v>89</v>
      </c>
      <c r="C698" s="3">
        <v>75259</v>
      </c>
      <c r="D698" s="18">
        <v>6</v>
      </c>
      <c r="F698" s="2" t="s">
        <v>234</v>
      </c>
      <c r="G698" s="60">
        <v>946007434</v>
      </c>
      <c r="H698" s="22">
        <v>36704</v>
      </c>
      <c r="I698" s="3">
        <f t="shared" ca="1" si="20"/>
        <v>20</v>
      </c>
      <c r="J698" s="2">
        <f t="shared" si="21"/>
        <v>42664</v>
      </c>
    </row>
    <row r="699" spans="1:10" x14ac:dyDescent="0.3">
      <c r="A699" s="60">
        <v>631008003</v>
      </c>
      <c r="B699" s="2" t="s">
        <v>345</v>
      </c>
      <c r="C699" s="3">
        <v>119949</v>
      </c>
      <c r="D699" s="18">
        <v>5</v>
      </c>
      <c r="F699" s="2" t="s">
        <v>186</v>
      </c>
      <c r="G699" s="60">
        <v>948005604</v>
      </c>
      <c r="H699" s="22">
        <v>40710</v>
      </c>
      <c r="I699" s="3">
        <f t="shared" ca="1" si="20"/>
        <v>9</v>
      </c>
      <c r="J699" s="2">
        <f t="shared" si="21"/>
        <v>86093</v>
      </c>
    </row>
    <row r="700" spans="1:10" x14ac:dyDescent="0.3">
      <c r="A700" s="60">
        <v>769009823</v>
      </c>
      <c r="B700" s="2" t="s">
        <v>437</v>
      </c>
      <c r="C700" s="3">
        <v>48546</v>
      </c>
      <c r="D700" s="18">
        <v>1</v>
      </c>
      <c r="F700" s="2" t="s">
        <v>81</v>
      </c>
      <c r="G700" s="60">
        <v>950007489</v>
      </c>
      <c r="H700" s="22">
        <v>36487</v>
      </c>
      <c r="I700" s="3">
        <f t="shared" ca="1" si="20"/>
        <v>20</v>
      </c>
      <c r="J700" s="2">
        <f t="shared" si="21"/>
        <v>110399</v>
      </c>
    </row>
    <row r="701" spans="1:10" x14ac:dyDescent="0.3">
      <c r="A701" s="60">
        <v>622008587</v>
      </c>
      <c r="B701" s="2" t="s">
        <v>549</v>
      </c>
      <c r="C701" s="3">
        <v>89002</v>
      </c>
      <c r="D701" s="18">
        <v>2</v>
      </c>
      <c r="F701" s="2" t="s">
        <v>26</v>
      </c>
      <c r="G701" s="60">
        <v>950000069</v>
      </c>
      <c r="H701" s="22">
        <v>36260</v>
      </c>
      <c r="I701" s="3">
        <f t="shared" ca="1" si="20"/>
        <v>21</v>
      </c>
      <c r="J701" s="2">
        <f t="shared" si="21"/>
        <v>113020</v>
      </c>
    </row>
    <row r="702" spans="1:10" x14ac:dyDescent="0.3">
      <c r="A702" s="60">
        <v>760008343</v>
      </c>
      <c r="B702" s="2" t="s">
        <v>369</v>
      </c>
      <c r="C702" s="3">
        <v>113370</v>
      </c>
      <c r="D702" s="18">
        <v>2</v>
      </c>
      <c r="F702" s="2" t="s">
        <v>472</v>
      </c>
      <c r="G702" s="60">
        <v>950008074</v>
      </c>
      <c r="H702" s="63">
        <v>40620</v>
      </c>
      <c r="I702" s="3">
        <f t="shared" ca="1" si="20"/>
        <v>9</v>
      </c>
      <c r="J702" s="2">
        <f t="shared" si="21"/>
        <v>115347</v>
      </c>
    </row>
    <row r="703" spans="1:10" x14ac:dyDescent="0.3">
      <c r="A703" s="60">
        <v>644003573</v>
      </c>
      <c r="B703" s="2" t="s">
        <v>527</v>
      </c>
      <c r="C703" s="3">
        <v>73842</v>
      </c>
      <c r="D703" s="18">
        <v>2</v>
      </c>
      <c r="F703" s="2" t="s">
        <v>394</v>
      </c>
      <c r="G703" s="60">
        <v>950002946</v>
      </c>
      <c r="H703" s="22">
        <v>40209</v>
      </c>
      <c r="I703" s="3">
        <f t="shared" ca="1" si="20"/>
        <v>10</v>
      </c>
      <c r="J703" s="2">
        <f t="shared" si="21"/>
        <v>78610</v>
      </c>
    </row>
    <row r="704" spans="1:10" x14ac:dyDescent="0.3">
      <c r="A704" s="60">
        <v>875008394</v>
      </c>
      <c r="B704" s="2" t="s">
        <v>351</v>
      </c>
      <c r="C704" s="3">
        <v>46006</v>
      </c>
      <c r="D704" s="18">
        <v>4</v>
      </c>
      <c r="F704" s="2" t="s">
        <v>623</v>
      </c>
      <c r="G704" s="60">
        <v>952005470</v>
      </c>
      <c r="H704" s="22">
        <v>40853</v>
      </c>
      <c r="I704" s="3">
        <f t="shared" ca="1" si="20"/>
        <v>8</v>
      </c>
      <c r="J704" s="2">
        <f t="shared" si="21"/>
        <v>92784</v>
      </c>
    </row>
    <row r="705" spans="1:10" x14ac:dyDescent="0.3">
      <c r="A705" s="60">
        <v>565005523</v>
      </c>
      <c r="B705" s="2" t="s">
        <v>525</v>
      </c>
      <c r="C705" s="3">
        <v>83926</v>
      </c>
      <c r="D705" s="18">
        <v>0</v>
      </c>
      <c r="F705" s="2" t="s">
        <v>798</v>
      </c>
      <c r="G705" s="60">
        <v>953001490</v>
      </c>
      <c r="H705" s="22">
        <v>39639</v>
      </c>
      <c r="I705" s="3">
        <f t="shared" ca="1" si="20"/>
        <v>12</v>
      </c>
      <c r="J705" s="2">
        <f t="shared" si="21"/>
        <v>122888</v>
      </c>
    </row>
    <row r="706" spans="1:10" x14ac:dyDescent="0.3">
      <c r="A706" s="60">
        <v>350007898</v>
      </c>
      <c r="B706" s="2" t="s">
        <v>23</v>
      </c>
      <c r="C706" s="3">
        <v>115547</v>
      </c>
      <c r="D706" s="4">
        <v>2</v>
      </c>
      <c r="F706" s="2" t="s">
        <v>472</v>
      </c>
      <c r="G706" s="60">
        <v>953000312</v>
      </c>
      <c r="H706" s="22">
        <v>40468</v>
      </c>
      <c r="I706" s="3">
        <f t="shared" ref="I706:I742" ca="1" si="22">DATEDIF(H706,TODAY(),"Y")</f>
        <v>9</v>
      </c>
      <c r="J706" s="2">
        <f t="shared" si="21"/>
        <v>57743</v>
      </c>
    </row>
    <row r="707" spans="1:10" x14ac:dyDescent="0.3">
      <c r="A707" s="60">
        <v>855000539</v>
      </c>
      <c r="B707" s="2" t="s">
        <v>790</v>
      </c>
      <c r="C707" s="3">
        <v>86894</v>
      </c>
      <c r="D707" s="18">
        <v>2</v>
      </c>
      <c r="F707" s="2" t="s">
        <v>234</v>
      </c>
      <c r="G707" s="60">
        <v>954004440</v>
      </c>
      <c r="H707" s="22">
        <v>39455</v>
      </c>
      <c r="I707" s="3">
        <f t="shared" ca="1" si="22"/>
        <v>12</v>
      </c>
      <c r="J707" s="2">
        <f t="shared" ref="J707:J742" si="23">VLOOKUP(G707,A:C,3,)</f>
        <v>46256</v>
      </c>
    </row>
    <row r="708" spans="1:10" x14ac:dyDescent="0.3">
      <c r="A708" s="60">
        <v>816005489</v>
      </c>
      <c r="B708" s="2" t="s">
        <v>440</v>
      </c>
      <c r="C708" s="3">
        <v>69414</v>
      </c>
      <c r="D708" s="18">
        <v>4</v>
      </c>
      <c r="F708" s="2" t="s">
        <v>792</v>
      </c>
      <c r="G708" s="60">
        <v>954008527</v>
      </c>
      <c r="H708" s="22">
        <v>40692</v>
      </c>
      <c r="I708" s="3">
        <f t="shared" ca="1" si="22"/>
        <v>9</v>
      </c>
      <c r="J708" s="2">
        <f t="shared" si="23"/>
        <v>66922</v>
      </c>
    </row>
    <row r="709" spans="1:10" x14ac:dyDescent="0.3">
      <c r="A709" s="60">
        <v>883006541</v>
      </c>
      <c r="B709" s="2" t="s">
        <v>96</v>
      </c>
      <c r="C709" s="3">
        <v>65490</v>
      </c>
      <c r="D709" s="18">
        <v>0</v>
      </c>
      <c r="F709" s="2" t="s">
        <v>26</v>
      </c>
      <c r="G709" s="60">
        <v>959004354</v>
      </c>
      <c r="H709" s="22">
        <v>39189</v>
      </c>
      <c r="I709" s="3">
        <f t="shared" ca="1" si="22"/>
        <v>13</v>
      </c>
      <c r="J709" s="2">
        <f t="shared" si="23"/>
        <v>107635</v>
      </c>
    </row>
    <row r="710" spans="1:10" x14ac:dyDescent="0.3">
      <c r="A710" s="60">
        <v>372009331</v>
      </c>
      <c r="B710" s="2" t="s">
        <v>722</v>
      </c>
      <c r="C710" s="3">
        <v>92962</v>
      </c>
      <c r="D710" s="18">
        <v>0</v>
      </c>
      <c r="F710" s="2" t="s">
        <v>394</v>
      </c>
      <c r="G710" s="60">
        <v>960000444</v>
      </c>
      <c r="H710" s="22">
        <v>40610</v>
      </c>
      <c r="I710" s="3">
        <f t="shared" ca="1" si="22"/>
        <v>9</v>
      </c>
      <c r="J710" s="2">
        <f t="shared" si="23"/>
        <v>112790</v>
      </c>
    </row>
    <row r="711" spans="1:10" x14ac:dyDescent="0.3">
      <c r="A711" s="60">
        <v>169006248</v>
      </c>
      <c r="B711" s="2" t="s">
        <v>620</v>
      </c>
      <c r="C711" s="3">
        <v>79867</v>
      </c>
      <c r="D711" s="18">
        <v>4</v>
      </c>
      <c r="F711" s="2" t="s">
        <v>225</v>
      </c>
      <c r="G711" s="60">
        <v>961002132</v>
      </c>
      <c r="H711" s="22">
        <v>36673</v>
      </c>
      <c r="I711" s="3">
        <f t="shared" ca="1" si="22"/>
        <v>20</v>
      </c>
      <c r="J711" s="2">
        <f t="shared" si="23"/>
        <v>114941</v>
      </c>
    </row>
    <row r="712" spans="1:10" x14ac:dyDescent="0.3">
      <c r="A712" s="60">
        <v>443001998</v>
      </c>
      <c r="B712" s="2" t="s">
        <v>535</v>
      </c>
      <c r="C712" s="3">
        <v>46368</v>
      </c>
      <c r="D712" s="18">
        <v>0</v>
      </c>
      <c r="F712" s="2" t="s">
        <v>186</v>
      </c>
      <c r="G712" s="60">
        <v>962004215</v>
      </c>
      <c r="H712" s="22">
        <v>41228</v>
      </c>
      <c r="I712" s="3">
        <f t="shared" ca="1" si="22"/>
        <v>7</v>
      </c>
      <c r="J712" s="2">
        <f t="shared" si="23"/>
        <v>69039</v>
      </c>
    </row>
    <row r="713" spans="1:10" x14ac:dyDescent="0.3">
      <c r="A713" s="60">
        <v>851005747</v>
      </c>
      <c r="B713" s="2" t="s">
        <v>82</v>
      </c>
      <c r="C713" s="3">
        <v>106453</v>
      </c>
      <c r="D713" s="18">
        <v>0</v>
      </c>
      <c r="F713" s="2" t="s">
        <v>234</v>
      </c>
      <c r="G713" s="60">
        <v>963007603</v>
      </c>
      <c r="H713" s="22">
        <v>36444</v>
      </c>
      <c r="I713" s="3">
        <f t="shared" ca="1" si="22"/>
        <v>20</v>
      </c>
      <c r="J713" s="2">
        <f t="shared" si="23"/>
        <v>110056</v>
      </c>
    </row>
    <row r="714" spans="1:10" x14ac:dyDescent="0.3">
      <c r="A714" s="60">
        <v>771009774</v>
      </c>
      <c r="B714" s="2" t="s">
        <v>314</v>
      </c>
      <c r="C714" s="3">
        <v>97758</v>
      </c>
      <c r="D714" s="18">
        <v>6</v>
      </c>
      <c r="F714" s="2" t="s">
        <v>234</v>
      </c>
      <c r="G714" s="60">
        <v>966000270</v>
      </c>
      <c r="H714" s="22">
        <v>41025</v>
      </c>
      <c r="I714" s="3">
        <f t="shared" ca="1" si="22"/>
        <v>8</v>
      </c>
      <c r="J714" s="2">
        <f t="shared" si="23"/>
        <v>54894</v>
      </c>
    </row>
    <row r="715" spans="1:10" x14ac:dyDescent="0.3">
      <c r="A715" s="60">
        <v>612007918</v>
      </c>
      <c r="B715" s="2" t="s">
        <v>41</v>
      </c>
      <c r="C715" s="3">
        <v>102146</v>
      </c>
      <c r="D715" s="4">
        <v>4</v>
      </c>
      <c r="F715" s="2" t="s">
        <v>234</v>
      </c>
      <c r="G715" s="60">
        <v>967007735</v>
      </c>
      <c r="H715" s="22">
        <v>37730</v>
      </c>
      <c r="I715" s="3">
        <f t="shared" ca="1" si="22"/>
        <v>17</v>
      </c>
      <c r="J715" s="2">
        <f t="shared" si="23"/>
        <v>120516</v>
      </c>
    </row>
    <row r="716" spans="1:10" x14ac:dyDescent="0.3">
      <c r="A716" s="60">
        <v>904008524</v>
      </c>
      <c r="B716" s="2" t="s">
        <v>104</v>
      </c>
      <c r="C716" s="3">
        <v>114408</v>
      </c>
      <c r="D716" s="18">
        <v>0</v>
      </c>
      <c r="F716" s="2" t="s">
        <v>234</v>
      </c>
      <c r="G716" s="60">
        <v>968004777</v>
      </c>
      <c r="H716" s="22">
        <v>37436</v>
      </c>
      <c r="I716" s="3">
        <f t="shared" ca="1" si="22"/>
        <v>18</v>
      </c>
      <c r="J716" s="2">
        <f t="shared" si="23"/>
        <v>92324</v>
      </c>
    </row>
    <row r="717" spans="1:10" x14ac:dyDescent="0.3">
      <c r="A717" s="60">
        <v>950000069</v>
      </c>
      <c r="B717" s="2" t="s">
        <v>29</v>
      </c>
      <c r="C717" s="3">
        <v>113020</v>
      </c>
      <c r="D717" s="4">
        <v>1</v>
      </c>
      <c r="F717" s="2" t="s">
        <v>234</v>
      </c>
      <c r="G717" s="60">
        <v>970003354</v>
      </c>
      <c r="H717" s="22">
        <v>39597</v>
      </c>
      <c r="I717" s="3">
        <f t="shared" ca="1" si="22"/>
        <v>12</v>
      </c>
      <c r="J717" s="2">
        <f t="shared" si="23"/>
        <v>85667</v>
      </c>
    </row>
    <row r="718" spans="1:10" x14ac:dyDescent="0.3">
      <c r="A718" s="60">
        <v>445009708</v>
      </c>
      <c r="B718" s="2" t="s">
        <v>628</v>
      </c>
      <c r="C718" s="3">
        <v>100248</v>
      </c>
      <c r="D718" s="18">
        <v>5</v>
      </c>
      <c r="F718" s="2" t="s">
        <v>234</v>
      </c>
      <c r="G718" s="60">
        <v>970007327</v>
      </c>
      <c r="H718" s="22">
        <v>36011</v>
      </c>
      <c r="I718" s="3">
        <f t="shared" ca="1" si="22"/>
        <v>22</v>
      </c>
      <c r="J718" s="2">
        <f t="shared" si="23"/>
        <v>72877</v>
      </c>
    </row>
    <row r="719" spans="1:10" x14ac:dyDescent="0.3">
      <c r="A719" s="60">
        <v>846006696</v>
      </c>
      <c r="B719" s="2" t="s">
        <v>587</v>
      </c>
      <c r="C719" s="3">
        <v>108616</v>
      </c>
      <c r="D719" s="18">
        <v>1</v>
      </c>
      <c r="F719" s="2" t="s">
        <v>697</v>
      </c>
      <c r="G719" s="60">
        <v>971003702</v>
      </c>
      <c r="H719" s="22">
        <v>38914</v>
      </c>
      <c r="I719" s="3">
        <f t="shared" ca="1" si="22"/>
        <v>14</v>
      </c>
      <c r="J719" s="2">
        <f t="shared" si="23"/>
        <v>60730</v>
      </c>
    </row>
    <row r="720" spans="1:10" x14ac:dyDescent="0.3">
      <c r="A720" s="60">
        <v>845000798</v>
      </c>
      <c r="B720" s="2" t="s">
        <v>754</v>
      </c>
      <c r="C720" s="3">
        <v>121824</v>
      </c>
      <c r="D720" s="18">
        <v>2</v>
      </c>
      <c r="F720" s="2" t="s">
        <v>697</v>
      </c>
      <c r="G720" s="60">
        <v>972003041</v>
      </c>
      <c r="H720" s="22">
        <v>36025</v>
      </c>
      <c r="I720" s="3">
        <f t="shared" ca="1" si="22"/>
        <v>22</v>
      </c>
      <c r="J720" s="2">
        <f t="shared" si="23"/>
        <v>107900</v>
      </c>
    </row>
    <row r="721" spans="1:10" x14ac:dyDescent="0.3">
      <c r="A721" s="60">
        <v>522006924</v>
      </c>
      <c r="B721" s="2" t="s">
        <v>39</v>
      </c>
      <c r="C721" s="3">
        <v>107968</v>
      </c>
      <c r="D721" s="4">
        <v>1</v>
      </c>
      <c r="F721" s="2" t="s">
        <v>57</v>
      </c>
      <c r="G721" s="60">
        <v>974008703</v>
      </c>
      <c r="H721" s="22">
        <v>36893</v>
      </c>
      <c r="I721" s="3">
        <f t="shared" ca="1" si="22"/>
        <v>19</v>
      </c>
      <c r="J721" s="2">
        <f t="shared" si="23"/>
        <v>121213</v>
      </c>
    </row>
    <row r="722" spans="1:10" x14ac:dyDescent="0.3">
      <c r="A722" s="60">
        <v>616003868</v>
      </c>
      <c r="B722" s="2" t="s">
        <v>329</v>
      </c>
      <c r="C722" s="3">
        <v>85065</v>
      </c>
      <c r="D722" s="18">
        <v>2</v>
      </c>
      <c r="F722" s="2" t="s">
        <v>394</v>
      </c>
      <c r="G722" s="60">
        <v>979007433</v>
      </c>
      <c r="H722" s="22">
        <v>39290</v>
      </c>
      <c r="I722" s="3">
        <f t="shared" ca="1" si="22"/>
        <v>13</v>
      </c>
      <c r="J722" s="2">
        <f t="shared" si="23"/>
        <v>47851</v>
      </c>
    </row>
    <row r="723" spans="1:10" x14ac:dyDescent="0.3">
      <c r="A723" s="60">
        <v>316005079</v>
      </c>
      <c r="B723" s="2" t="s">
        <v>578</v>
      </c>
      <c r="C723" s="3">
        <v>117457</v>
      </c>
      <c r="D723" s="18">
        <v>4</v>
      </c>
      <c r="F723" s="2" t="s">
        <v>697</v>
      </c>
      <c r="G723" s="60">
        <v>980003379</v>
      </c>
      <c r="H723" s="22">
        <v>36967</v>
      </c>
      <c r="I723" s="3">
        <f t="shared" ca="1" si="22"/>
        <v>19</v>
      </c>
      <c r="J723" s="2">
        <f t="shared" si="23"/>
        <v>88143</v>
      </c>
    </row>
    <row r="724" spans="1:10" x14ac:dyDescent="0.3">
      <c r="A724" s="60">
        <v>518009982</v>
      </c>
      <c r="B724" s="2" t="s">
        <v>519</v>
      </c>
      <c r="C724" s="3">
        <v>126925</v>
      </c>
      <c r="D724" s="18">
        <v>6</v>
      </c>
      <c r="F724" s="2" t="s">
        <v>81</v>
      </c>
      <c r="G724" s="60">
        <v>982000179</v>
      </c>
      <c r="H724" s="22">
        <v>38954</v>
      </c>
      <c r="I724" s="3">
        <f t="shared" ca="1" si="22"/>
        <v>14</v>
      </c>
      <c r="J724" s="2">
        <f t="shared" si="23"/>
        <v>45299</v>
      </c>
    </row>
    <row r="725" spans="1:10" x14ac:dyDescent="0.3">
      <c r="A725" s="60">
        <v>542009928</v>
      </c>
      <c r="B725" s="2" t="s">
        <v>304</v>
      </c>
      <c r="C725" s="3">
        <v>85202</v>
      </c>
      <c r="D725" s="18">
        <v>1</v>
      </c>
      <c r="F725" s="2" t="s">
        <v>534</v>
      </c>
      <c r="G725" s="60">
        <v>983006861</v>
      </c>
      <c r="H725" s="22">
        <v>37568</v>
      </c>
      <c r="I725" s="3">
        <f t="shared" ca="1" si="22"/>
        <v>17</v>
      </c>
      <c r="J725" s="2">
        <f t="shared" si="23"/>
        <v>83609</v>
      </c>
    </row>
    <row r="726" spans="1:10" x14ac:dyDescent="0.3">
      <c r="A726" s="60">
        <v>277002530</v>
      </c>
      <c r="B726" s="2" t="s">
        <v>758</v>
      </c>
      <c r="C726" s="3">
        <v>43394</v>
      </c>
      <c r="D726" s="18">
        <v>5</v>
      </c>
      <c r="F726" s="2" t="s">
        <v>234</v>
      </c>
      <c r="G726" s="60">
        <v>984007817</v>
      </c>
      <c r="H726" s="22">
        <v>37820</v>
      </c>
      <c r="I726" s="3">
        <f t="shared" ca="1" si="22"/>
        <v>17</v>
      </c>
      <c r="J726" s="2">
        <f t="shared" si="23"/>
        <v>43570</v>
      </c>
    </row>
    <row r="727" spans="1:10" x14ac:dyDescent="0.3">
      <c r="A727" s="60">
        <v>145005016</v>
      </c>
      <c r="B727" s="2" t="s">
        <v>596</v>
      </c>
      <c r="C727" s="3">
        <v>44273</v>
      </c>
      <c r="D727" s="18">
        <v>0</v>
      </c>
      <c r="F727" s="2" t="s">
        <v>57</v>
      </c>
      <c r="G727" s="60">
        <v>985001341</v>
      </c>
      <c r="H727" s="22">
        <v>41018</v>
      </c>
      <c r="I727" s="3">
        <f t="shared" ca="1" si="22"/>
        <v>8</v>
      </c>
      <c r="J727" s="2">
        <f t="shared" si="23"/>
        <v>71321</v>
      </c>
    </row>
    <row r="728" spans="1:10" x14ac:dyDescent="0.3">
      <c r="A728" s="60">
        <v>689007347</v>
      </c>
      <c r="B728" s="2" t="s">
        <v>167</v>
      </c>
      <c r="C728" s="3">
        <v>42552</v>
      </c>
      <c r="D728" s="18">
        <v>6</v>
      </c>
      <c r="F728" s="2" t="s">
        <v>180</v>
      </c>
      <c r="G728" s="60">
        <v>985005309</v>
      </c>
      <c r="H728" s="22">
        <v>38854</v>
      </c>
      <c r="I728" s="3">
        <f t="shared" ca="1" si="22"/>
        <v>14</v>
      </c>
      <c r="J728" s="2">
        <f t="shared" si="23"/>
        <v>98838</v>
      </c>
    </row>
    <row r="729" spans="1:10" x14ac:dyDescent="0.3">
      <c r="A729" s="60">
        <v>132008226</v>
      </c>
      <c r="B729" s="2" t="s">
        <v>212</v>
      </c>
      <c r="C729" s="3">
        <v>69384</v>
      </c>
      <c r="D729" s="18">
        <v>3</v>
      </c>
      <c r="F729" s="2" t="s">
        <v>186</v>
      </c>
      <c r="G729" s="60">
        <v>986005541</v>
      </c>
      <c r="H729" s="22">
        <v>37641</v>
      </c>
      <c r="I729" s="3">
        <f t="shared" ca="1" si="22"/>
        <v>17</v>
      </c>
      <c r="J729" s="2">
        <f t="shared" si="23"/>
        <v>46993</v>
      </c>
    </row>
    <row r="730" spans="1:10" x14ac:dyDescent="0.3">
      <c r="A730" s="60">
        <v>187000559</v>
      </c>
      <c r="B730" s="2" t="s">
        <v>52</v>
      </c>
      <c r="C730" s="3">
        <v>70990</v>
      </c>
      <c r="D730" s="4">
        <v>6</v>
      </c>
      <c r="F730" s="2" t="s">
        <v>81</v>
      </c>
      <c r="G730" s="60">
        <v>987003705</v>
      </c>
      <c r="H730" s="22">
        <v>35965</v>
      </c>
      <c r="I730" s="3">
        <f t="shared" ca="1" si="22"/>
        <v>22</v>
      </c>
      <c r="J730" s="2">
        <f t="shared" si="23"/>
        <v>70796</v>
      </c>
    </row>
    <row r="731" spans="1:10" x14ac:dyDescent="0.3">
      <c r="A731" s="60">
        <v>982000179</v>
      </c>
      <c r="B731" s="2" t="s">
        <v>119</v>
      </c>
      <c r="C731" s="3">
        <v>45299</v>
      </c>
      <c r="D731" s="18">
        <v>0</v>
      </c>
      <c r="F731" s="2" t="s">
        <v>141</v>
      </c>
      <c r="G731" s="60">
        <v>988008172</v>
      </c>
      <c r="H731" s="22">
        <v>39388</v>
      </c>
      <c r="I731" s="3">
        <f t="shared" ca="1" si="22"/>
        <v>12</v>
      </c>
      <c r="J731" s="2">
        <f t="shared" si="23"/>
        <v>71073</v>
      </c>
    </row>
    <row r="732" spans="1:10" x14ac:dyDescent="0.3">
      <c r="A732" s="60">
        <v>298001737</v>
      </c>
      <c r="B732" s="2" t="s">
        <v>513</v>
      </c>
      <c r="C732" s="3">
        <v>125668</v>
      </c>
      <c r="D732" s="18">
        <v>0</v>
      </c>
      <c r="F732" s="2" t="s">
        <v>623</v>
      </c>
      <c r="G732" s="60">
        <v>989007527</v>
      </c>
      <c r="H732" s="22">
        <v>35842</v>
      </c>
      <c r="I732" s="3">
        <f t="shared" ca="1" si="22"/>
        <v>22</v>
      </c>
      <c r="J732" s="2">
        <f t="shared" si="23"/>
        <v>51435</v>
      </c>
    </row>
    <row r="733" spans="1:10" x14ac:dyDescent="0.3">
      <c r="A733" s="60">
        <v>993006935</v>
      </c>
      <c r="B733" s="2" t="s">
        <v>387</v>
      </c>
      <c r="C733" s="3">
        <v>103260</v>
      </c>
      <c r="D733" s="18">
        <v>1</v>
      </c>
      <c r="F733" s="2" t="s">
        <v>81</v>
      </c>
      <c r="G733" s="60">
        <v>990000871</v>
      </c>
      <c r="H733" s="22">
        <v>36602</v>
      </c>
      <c r="I733" s="3">
        <f t="shared" ca="1" si="22"/>
        <v>20</v>
      </c>
      <c r="J733" s="2">
        <f t="shared" si="23"/>
        <v>46075</v>
      </c>
    </row>
    <row r="734" spans="1:10" x14ac:dyDescent="0.3">
      <c r="A734" s="60">
        <v>114000990</v>
      </c>
      <c r="B734" s="2" t="s">
        <v>614</v>
      </c>
      <c r="C734" s="3">
        <v>61640</v>
      </c>
      <c r="D734" s="18">
        <v>4</v>
      </c>
      <c r="F734" s="2" t="s">
        <v>394</v>
      </c>
      <c r="G734" s="60">
        <v>991001301</v>
      </c>
      <c r="H734" s="22">
        <v>36192</v>
      </c>
      <c r="I734" s="3">
        <f t="shared" ca="1" si="22"/>
        <v>21</v>
      </c>
      <c r="J734" s="2">
        <f t="shared" si="23"/>
        <v>116319</v>
      </c>
    </row>
    <row r="735" spans="1:10" x14ac:dyDescent="0.3">
      <c r="A735" s="60">
        <v>495002073</v>
      </c>
      <c r="B735" s="2" t="s">
        <v>688</v>
      </c>
      <c r="C735" s="3">
        <v>109943</v>
      </c>
      <c r="D735" s="18">
        <v>1</v>
      </c>
      <c r="F735" s="2" t="s">
        <v>225</v>
      </c>
      <c r="G735" s="60">
        <v>993005282</v>
      </c>
      <c r="H735" s="22">
        <v>37946</v>
      </c>
      <c r="I735" s="3">
        <f t="shared" ca="1" si="22"/>
        <v>16</v>
      </c>
      <c r="J735" s="2">
        <f t="shared" si="23"/>
        <v>56812</v>
      </c>
    </row>
    <row r="736" spans="1:10" x14ac:dyDescent="0.3">
      <c r="A736" s="60">
        <v>648005012</v>
      </c>
      <c r="B736" s="2" t="s">
        <v>194</v>
      </c>
      <c r="C736" s="3">
        <v>63297</v>
      </c>
      <c r="D736" s="18">
        <v>6</v>
      </c>
      <c r="F736" s="2" t="s">
        <v>386</v>
      </c>
      <c r="G736" s="60">
        <v>993006935</v>
      </c>
      <c r="H736" s="22">
        <v>37407</v>
      </c>
      <c r="I736" s="3">
        <f t="shared" ca="1" si="22"/>
        <v>18</v>
      </c>
      <c r="J736" s="2">
        <f t="shared" si="23"/>
        <v>103260</v>
      </c>
    </row>
    <row r="737" spans="1:10" x14ac:dyDescent="0.3">
      <c r="A737" s="60">
        <v>368000382</v>
      </c>
      <c r="B737" s="2" t="s">
        <v>283</v>
      </c>
      <c r="C737" s="3">
        <v>60725</v>
      </c>
      <c r="D737" s="18">
        <v>3</v>
      </c>
      <c r="F737" s="2" t="s">
        <v>446</v>
      </c>
      <c r="G737" s="60">
        <v>994003763</v>
      </c>
      <c r="H737" s="22">
        <v>40494</v>
      </c>
      <c r="I737" s="3">
        <f t="shared" ca="1" si="22"/>
        <v>9</v>
      </c>
      <c r="J737" s="2">
        <f t="shared" si="23"/>
        <v>114721</v>
      </c>
    </row>
    <row r="738" spans="1:10" x14ac:dyDescent="0.3">
      <c r="A738" s="60">
        <v>539008717</v>
      </c>
      <c r="B738" s="2" t="s">
        <v>70</v>
      </c>
      <c r="C738" s="3">
        <v>61443</v>
      </c>
      <c r="D738" s="4">
        <v>4</v>
      </c>
      <c r="F738" s="2" t="s">
        <v>534</v>
      </c>
      <c r="G738" s="60">
        <v>994005178</v>
      </c>
      <c r="H738" s="22">
        <v>38815</v>
      </c>
      <c r="I738" s="3">
        <f t="shared" ca="1" si="22"/>
        <v>14</v>
      </c>
      <c r="J738" s="2">
        <f t="shared" si="23"/>
        <v>72944</v>
      </c>
    </row>
    <row r="739" spans="1:10" x14ac:dyDescent="0.3">
      <c r="A739" s="60">
        <v>690003892</v>
      </c>
      <c r="B739" s="2" t="s">
        <v>511</v>
      </c>
      <c r="C739" s="3">
        <v>74560</v>
      </c>
      <c r="D739" s="18">
        <v>4</v>
      </c>
      <c r="F739" s="2" t="s">
        <v>234</v>
      </c>
      <c r="G739" s="60">
        <v>997000797</v>
      </c>
      <c r="H739" s="22">
        <v>40312</v>
      </c>
      <c r="I739" s="3">
        <f t="shared" ca="1" si="22"/>
        <v>10</v>
      </c>
      <c r="J739" s="2">
        <f t="shared" si="23"/>
        <v>99718</v>
      </c>
    </row>
    <row r="740" spans="1:10" x14ac:dyDescent="0.3">
      <c r="A740" s="60">
        <v>463006396</v>
      </c>
      <c r="B740" s="2" t="s">
        <v>129</v>
      </c>
      <c r="C740" s="3">
        <v>45315</v>
      </c>
      <c r="D740" s="18">
        <v>2</v>
      </c>
      <c r="F740" s="2" t="s">
        <v>534</v>
      </c>
      <c r="G740" s="60">
        <v>998002689</v>
      </c>
      <c r="H740" s="22">
        <v>40259</v>
      </c>
      <c r="I740" s="3">
        <f t="shared" ca="1" si="22"/>
        <v>10</v>
      </c>
      <c r="J740" s="2">
        <f t="shared" si="23"/>
        <v>79289</v>
      </c>
    </row>
    <row r="741" spans="1:10" x14ac:dyDescent="0.3">
      <c r="A741" s="60">
        <v>829003742</v>
      </c>
      <c r="B741" s="2" t="s">
        <v>190</v>
      </c>
      <c r="C741" s="3">
        <v>96410</v>
      </c>
      <c r="D741" s="18">
        <v>6</v>
      </c>
      <c r="F741" s="2" t="s">
        <v>234</v>
      </c>
      <c r="G741" s="60">
        <v>998002619</v>
      </c>
      <c r="H741" s="22">
        <v>35996</v>
      </c>
      <c r="I741" s="3">
        <f t="shared" ca="1" si="22"/>
        <v>22</v>
      </c>
      <c r="J741" s="2">
        <f t="shared" si="23"/>
        <v>50610</v>
      </c>
    </row>
    <row r="742" spans="1:10" x14ac:dyDescent="0.3">
      <c r="A742" s="60">
        <v>280007597</v>
      </c>
      <c r="B742" s="2" t="s">
        <v>720</v>
      </c>
      <c r="C742" s="3">
        <v>112486</v>
      </c>
      <c r="D742" s="18">
        <v>6</v>
      </c>
      <c r="F742" s="2" t="s">
        <v>57</v>
      </c>
      <c r="G742" s="60">
        <v>999002126</v>
      </c>
      <c r="H742" s="22">
        <v>39414</v>
      </c>
      <c r="I742" s="3">
        <f t="shared" ca="1" si="22"/>
        <v>12</v>
      </c>
      <c r="J742" s="2">
        <f t="shared" si="23"/>
        <v>115351</v>
      </c>
    </row>
  </sheetData>
  <sortState xmlns:xlrd2="http://schemas.microsoft.com/office/spreadsheetml/2017/richdata2" ref="G2:J742">
    <sortCondition ref="G3"/>
  </sortState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CCFF"/>
    <pageSetUpPr autoPageBreaks="0"/>
  </sheetPr>
  <dimension ref="A1:D742"/>
  <sheetViews>
    <sheetView zoomScale="175" zoomScaleNormal="175" zoomScaleSheetLayoutView="100" workbookViewId="0">
      <selection activeCell="D2" sqref="D2:D742"/>
    </sheetView>
  </sheetViews>
  <sheetFormatPr baseColWidth="10" defaultColWidth="19.88671875" defaultRowHeight="14.4" x14ac:dyDescent="0.3"/>
  <cols>
    <col min="1" max="1" width="10.109375" style="22" bestFit="1" customWidth="1"/>
    <col min="2" max="2" width="26.109375" style="2" customWidth="1"/>
    <col min="3" max="3" width="20" style="31" bestFit="1" customWidth="1"/>
    <col min="4" max="16384" width="19.88671875" style="2"/>
  </cols>
  <sheetData>
    <row r="1" spans="1:4" x14ac:dyDescent="0.3">
      <c r="A1" s="21" t="s">
        <v>893</v>
      </c>
      <c r="B1" s="49" t="s">
        <v>894</v>
      </c>
    </row>
    <row r="2" spans="1:4" x14ac:dyDescent="0.3">
      <c r="A2" s="22">
        <v>42712</v>
      </c>
      <c r="B2" s="2">
        <f>ROUNDUP(MONTH(A2)/3,0)</f>
        <v>4</v>
      </c>
      <c r="C2" s="31">
        <f>CHOOSE(MONTH(A2),1,1,1,2,2,2,3,3,3,4,4,4)</f>
        <v>4</v>
      </c>
      <c r="D2" s="31">
        <f>CHOOSE(MONTH(A2),3,3,3,4,4,4,1,1,1,2,2,2)</f>
        <v>2</v>
      </c>
    </row>
    <row r="3" spans="1:4" x14ac:dyDescent="0.3">
      <c r="A3" s="22">
        <v>43240</v>
      </c>
      <c r="B3" s="2">
        <f t="shared" ref="B3:B66" si="0">ROUNDUP(MONTH(A3)/3,0)</f>
        <v>2</v>
      </c>
      <c r="C3" s="31">
        <f t="shared" ref="C3:C66" si="1">CHOOSE(MONTH(A3),1,1,1,2,2,2,3,3,3,4,4,4)</f>
        <v>2</v>
      </c>
      <c r="D3" s="31">
        <f t="shared" ref="D3:D66" si="2">CHOOSE(MONTH(A3),3,3,3,4,4,4,1,1,1,2,2,2)</f>
        <v>4</v>
      </c>
    </row>
    <row r="4" spans="1:4" x14ac:dyDescent="0.3">
      <c r="A4" s="22">
        <v>42925</v>
      </c>
      <c r="B4" s="2">
        <f t="shared" si="0"/>
        <v>3</v>
      </c>
      <c r="C4" s="31">
        <f t="shared" si="1"/>
        <v>3</v>
      </c>
      <c r="D4" s="31">
        <f t="shared" si="2"/>
        <v>1</v>
      </c>
    </row>
    <row r="5" spans="1:4" x14ac:dyDescent="0.3">
      <c r="A5" s="22">
        <v>43412</v>
      </c>
      <c r="B5" s="2">
        <f t="shared" si="0"/>
        <v>4</v>
      </c>
      <c r="C5" s="31">
        <f t="shared" si="1"/>
        <v>4</v>
      </c>
      <c r="D5" s="31">
        <f t="shared" si="2"/>
        <v>2</v>
      </c>
    </row>
    <row r="6" spans="1:4" x14ac:dyDescent="0.3">
      <c r="A6" s="22">
        <v>42912</v>
      </c>
      <c r="B6" s="2">
        <f t="shared" si="0"/>
        <v>2</v>
      </c>
      <c r="C6" s="31">
        <f t="shared" si="1"/>
        <v>2</v>
      </c>
      <c r="D6" s="31">
        <f t="shared" si="2"/>
        <v>4</v>
      </c>
    </row>
    <row r="7" spans="1:4" x14ac:dyDescent="0.3">
      <c r="A7" s="22">
        <v>43209</v>
      </c>
      <c r="B7" s="2">
        <f t="shared" si="0"/>
        <v>2</v>
      </c>
      <c r="C7" s="31">
        <f t="shared" si="1"/>
        <v>2</v>
      </c>
      <c r="D7" s="31">
        <f t="shared" si="2"/>
        <v>4</v>
      </c>
    </row>
    <row r="8" spans="1:4" x14ac:dyDescent="0.3">
      <c r="A8" s="22">
        <v>42948</v>
      </c>
      <c r="B8" s="2">
        <f t="shared" si="0"/>
        <v>3</v>
      </c>
      <c r="C8" s="31">
        <f t="shared" si="1"/>
        <v>3</v>
      </c>
      <c r="D8" s="31">
        <f t="shared" si="2"/>
        <v>1</v>
      </c>
    </row>
    <row r="9" spans="1:4" x14ac:dyDescent="0.3">
      <c r="A9" s="22">
        <v>43112</v>
      </c>
      <c r="B9" s="2">
        <f t="shared" si="0"/>
        <v>1</v>
      </c>
      <c r="C9" s="31">
        <f t="shared" si="1"/>
        <v>1</v>
      </c>
      <c r="D9" s="31">
        <f t="shared" si="2"/>
        <v>3</v>
      </c>
    </row>
    <row r="10" spans="1:4" x14ac:dyDescent="0.3">
      <c r="A10" s="22">
        <v>43012</v>
      </c>
      <c r="B10" s="2">
        <f t="shared" si="0"/>
        <v>4</v>
      </c>
      <c r="C10" s="31">
        <f t="shared" si="1"/>
        <v>4</v>
      </c>
      <c r="D10" s="31">
        <f t="shared" si="2"/>
        <v>2</v>
      </c>
    </row>
    <row r="11" spans="1:4" x14ac:dyDescent="0.3">
      <c r="A11" s="22">
        <v>43213</v>
      </c>
      <c r="B11" s="2">
        <f t="shared" si="0"/>
        <v>2</v>
      </c>
      <c r="C11" s="31">
        <f t="shared" si="1"/>
        <v>2</v>
      </c>
      <c r="D11" s="31">
        <f t="shared" si="2"/>
        <v>4</v>
      </c>
    </row>
    <row r="12" spans="1:4" x14ac:dyDescent="0.3">
      <c r="A12" s="22">
        <v>42652</v>
      </c>
      <c r="B12" s="2">
        <f t="shared" si="0"/>
        <v>4</v>
      </c>
      <c r="C12" s="31">
        <f t="shared" si="1"/>
        <v>4</v>
      </c>
      <c r="D12" s="31">
        <f t="shared" si="2"/>
        <v>2</v>
      </c>
    </row>
    <row r="13" spans="1:4" x14ac:dyDescent="0.3">
      <c r="A13" s="22">
        <v>42469</v>
      </c>
      <c r="B13" s="2">
        <f t="shared" si="0"/>
        <v>2</v>
      </c>
      <c r="C13" s="31">
        <f t="shared" si="1"/>
        <v>2</v>
      </c>
      <c r="D13" s="31">
        <f t="shared" si="2"/>
        <v>4</v>
      </c>
    </row>
    <row r="14" spans="1:4" x14ac:dyDescent="0.3">
      <c r="A14" s="22">
        <v>42549</v>
      </c>
      <c r="B14" s="2">
        <f t="shared" si="0"/>
        <v>2</v>
      </c>
      <c r="C14" s="31">
        <f t="shared" si="1"/>
        <v>2</v>
      </c>
      <c r="D14" s="31">
        <f t="shared" si="2"/>
        <v>4</v>
      </c>
    </row>
    <row r="15" spans="1:4" x14ac:dyDescent="0.3">
      <c r="A15" s="22">
        <v>42837</v>
      </c>
      <c r="B15" s="2">
        <f t="shared" si="0"/>
        <v>2</v>
      </c>
      <c r="C15" s="31">
        <f t="shared" si="1"/>
        <v>2</v>
      </c>
      <c r="D15" s="31">
        <f t="shared" si="2"/>
        <v>4</v>
      </c>
    </row>
    <row r="16" spans="1:4" x14ac:dyDescent="0.3">
      <c r="A16" s="22">
        <v>42875</v>
      </c>
      <c r="B16" s="2">
        <f t="shared" si="0"/>
        <v>2</v>
      </c>
      <c r="C16" s="31">
        <f t="shared" si="1"/>
        <v>2</v>
      </c>
      <c r="D16" s="31">
        <f t="shared" si="2"/>
        <v>4</v>
      </c>
    </row>
    <row r="17" spans="1:4" x14ac:dyDescent="0.3">
      <c r="A17" s="22">
        <v>43086</v>
      </c>
      <c r="B17" s="2">
        <f t="shared" si="0"/>
        <v>4</v>
      </c>
      <c r="C17" s="31">
        <f t="shared" si="1"/>
        <v>4</v>
      </c>
      <c r="D17" s="31">
        <f t="shared" si="2"/>
        <v>2</v>
      </c>
    </row>
    <row r="18" spans="1:4" x14ac:dyDescent="0.3">
      <c r="A18" s="22">
        <v>43111</v>
      </c>
      <c r="B18" s="2">
        <f t="shared" si="0"/>
        <v>1</v>
      </c>
      <c r="C18" s="31">
        <f t="shared" si="1"/>
        <v>1</v>
      </c>
      <c r="D18" s="31">
        <f t="shared" si="2"/>
        <v>3</v>
      </c>
    </row>
    <row r="19" spans="1:4" x14ac:dyDescent="0.3">
      <c r="A19" s="22">
        <v>42442</v>
      </c>
      <c r="B19" s="2">
        <f t="shared" si="0"/>
        <v>1</v>
      </c>
      <c r="C19" s="31">
        <f t="shared" si="1"/>
        <v>1</v>
      </c>
      <c r="D19" s="31">
        <f t="shared" si="2"/>
        <v>3</v>
      </c>
    </row>
    <row r="20" spans="1:4" x14ac:dyDescent="0.3">
      <c r="A20" s="22">
        <v>42634</v>
      </c>
      <c r="B20" s="2">
        <f t="shared" si="0"/>
        <v>3</v>
      </c>
      <c r="C20" s="31">
        <f t="shared" si="1"/>
        <v>3</v>
      </c>
      <c r="D20" s="31">
        <f t="shared" si="2"/>
        <v>1</v>
      </c>
    </row>
    <row r="21" spans="1:4" x14ac:dyDescent="0.3">
      <c r="A21" s="22">
        <v>42550</v>
      </c>
      <c r="B21" s="2">
        <f t="shared" si="0"/>
        <v>2</v>
      </c>
      <c r="C21" s="31">
        <f t="shared" si="1"/>
        <v>2</v>
      </c>
      <c r="D21" s="31">
        <f t="shared" si="2"/>
        <v>4</v>
      </c>
    </row>
    <row r="22" spans="1:4" x14ac:dyDescent="0.3">
      <c r="A22" s="22">
        <v>42623</v>
      </c>
      <c r="B22" s="2">
        <f t="shared" si="0"/>
        <v>3</v>
      </c>
      <c r="C22" s="31">
        <f t="shared" si="1"/>
        <v>3</v>
      </c>
      <c r="D22" s="31">
        <f t="shared" si="2"/>
        <v>1</v>
      </c>
    </row>
    <row r="23" spans="1:4" x14ac:dyDescent="0.3">
      <c r="A23" s="22">
        <v>42539</v>
      </c>
      <c r="B23" s="2">
        <f t="shared" si="0"/>
        <v>2</v>
      </c>
      <c r="C23" s="31">
        <f t="shared" si="1"/>
        <v>2</v>
      </c>
      <c r="D23" s="31">
        <f t="shared" si="2"/>
        <v>4</v>
      </c>
    </row>
    <row r="24" spans="1:4" x14ac:dyDescent="0.3">
      <c r="A24" s="22">
        <v>42801</v>
      </c>
      <c r="B24" s="2">
        <f t="shared" si="0"/>
        <v>1</v>
      </c>
      <c r="C24" s="31">
        <f t="shared" si="1"/>
        <v>1</v>
      </c>
      <c r="D24" s="31">
        <f t="shared" si="2"/>
        <v>3</v>
      </c>
    </row>
    <row r="25" spans="1:4" x14ac:dyDescent="0.3">
      <c r="A25" s="22">
        <v>43261</v>
      </c>
      <c r="B25" s="2">
        <f t="shared" si="0"/>
        <v>2</v>
      </c>
      <c r="C25" s="31">
        <f t="shared" si="1"/>
        <v>2</v>
      </c>
      <c r="D25" s="31">
        <f t="shared" si="2"/>
        <v>4</v>
      </c>
    </row>
    <row r="26" spans="1:4" x14ac:dyDescent="0.3">
      <c r="A26" s="22">
        <v>43351</v>
      </c>
      <c r="B26" s="2">
        <f t="shared" si="0"/>
        <v>3</v>
      </c>
      <c r="C26" s="31">
        <f t="shared" si="1"/>
        <v>3</v>
      </c>
      <c r="D26" s="31">
        <f t="shared" si="2"/>
        <v>1</v>
      </c>
    </row>
    <row r="27" spans="1:4" x14ac:dyDescent="0.3">
      <c r="A27" s="22">
        <v>42851</v>
      </c>
      <c r="B27" s="2">
        <f t="shared" si="0"/>
        <v>2</v>
      </c>
      <c r="C27" s="31">
        <f t="shared" si="1"/>
        <v>2</v>
      </c>
      <c r="D27" s="31">
        <f t="shared" si="2"/>
        <v>4</v>
      </c>
    </row>
    <row r="28" spans="1:4" x14ac:dyDescent="0.3">
      <c r="A28" s="22">
        <v>43311</v>
      </c>
      <c r="B28" s="2">
        <f t="shared" si="0"/>
        <v>3</v>
      </c>
      <c r="C28" s="31">
        <f t="shared" si="1"/>
        <v>3</v>
      </c>
      <c r="D28" s="31">
        <f t="shared" si="2"/>
        <v>1</v>
      </c>
    </row>
    <row r="29" spans="1:4" x14ac:dyDescent="0.3">
      <c r="A29" s="22">
        <v>43238</v>
      </c>
      <c r="B29" s="2">
        <f t="shared" si="0"/>
        <v>2</v>
      </c>
      <c r="C29" s="31">
        <f t="shared" si="1"/>
        <v>2</v>
      </c>
      <c r="D29" s="31">
        <f t="shared" si="2"/>
        <v>4</v>
      </c>
    </row>
    <row r="30" spans="1:4" x14ac:dyDescent="0.3">
      <c r="A30" s="22">
        <v>42807</v>
      </c>
      <c r="B30" s="2">
        <f t="shared" si="0"/>
        <v>1</v>
      </c>
      <c r="C30" s="31">
        <f t="shared" si="1"/>
        <v>1</v>
      </c>
      <c r="D30" s="31">
        <f t="shared" si="2"/>
        <v>3</v>
      </c>
    </row>
    <row r="31" spans="1:4" x14ac:dyDescent="0.3">
      <c r="A31" s="22">
        <v>43139</v>
      </c>
      <c r="B31" s="2">
        <f t="shared" si="0"/>
        <v>1</v>
      </c>
      <c r="C31" s="31">
        <f t="shared" si="1"/>
        <v>1</v>
      </c>
      <c r="D31" s="31">
        <f t="shared" si="2"/>
        <v>3</v>
      </c>
    </row>
    <row r="32" spans="1:4" x14ac:dyDescent="0.3">
      <c r="A32" s="22">
        <v>42981</v>
      </c>
      <c r="B32" s="2">
        <f t="shared" si="0"/>
        <v>3</v>
      </c>
      <c r="C32" s="31">
        <f t="shared" si="1"/>
        <v>3</v>
      </c>
      <c r="D32" s="31">
        <f t="shared" si="2"/>
        <v>1</v>
      </c>
    </row>
    <row r="33" spans="1:4" x14ac:dyDescent="0.3">
      <c r="A33" s="22">
        <v>42745</v>
      </c>
      <c r="B33" s="2">
        <f t="shared" si="0"/>
        <v>1</v>
      </c>
      <c r="C33" s="31">
        <f t="shared" si="1"/>
        <v>1</v>
      </c>
      <c r="D33" s="31">
        <f t="shared" si="2"/>
        <v>3</v>
      </c>
    </row>
    <row r="34" spans="1:4" x14ac:dyDescent="0.3">
      <c r="A34" s="22">
        <v>42930</v>
      </c>
      <c r="B34" s="2">
        <f t="shared" si="0"/>
        <v>3</v>
      </c>
      <c r="C34" s="31">
        <f t="shared" si="1"/>
        <v>3</v>
      </c>
      <c r="D34" s="31">
        <f t="shared" si="2"/>
        <v>1</v>
      </c>
    </row>
    <row r="35" spans="1:4" x14ac:dyDescent="0.3">
      <c r="A35" s="22">
        <v>43191</v>
      </c>
      <c r="B35" s="2">
        <f t="shared" si="0"/>
        <v>2</v>
      </c>
      <c r="C35" s="31">
        <f t="shared" si="1"/>
        <v>2</v>
      </c>
      <c r="D35" s="31">
        <f t="shared" si="2"/>
        <v>4</v>
      </c>
    </row>
    <row r="36" spans="1:4" x14ac:dyDescent="0.3">
      <c r="A36" s="22">
        <v>43372</v>
      </c>
      <c r="B36" s="2">
        <f t="shared" si="0"/>
        <v>3</v>
      </c>
      <c r="C36" s="31">
        <f t="shared" si="1"/>
        <v>3</v>
      </c>
      <c r="D36" s="31">
        <f t="shared" si="2"/>
        <v>1</v>
      </c>
    </row>
    <row r="37" spans="1:4" x14ac:dyDescent="0.3">
      <c r="A37" s="22">
        <v>43232</v>
      </c>
      <c r="B37" s="2">
        <f t="shared" si="0"/>
        <v>2</v>
      </c>
      <c r="C37" s="31">
        <f t="shared" si="1"/>
        <v>2</v>
      </c>
      <c r="D37" s="31">
        <f t="shared" si="2"/>
        <v>4</v>
      </c>
    </row>
    <row r="38" spans="1:4" x14ac:dyDescent="0.3">
      <c r="A38" s="22">
        <v>42955</v>
      </c>
      <c r="B38" s="2">
        <f t="shared" si="0"/>
        <v>3</v>
      </c>
      <c r="C38" s="31">
        <f t="shared" si="1"/>
        <v>3</v>
      </c>
      <c r="D38" s="31">
        <f t="shared" si="2"/>
        <v>1</v>
      </c>
    </row>
    <row r="39" spans="1:4" x14ac:dyDescent="0.3">
      <c r="A39" s="22">
        <v>43263</v>
      </c>
      <c r="B39" s="2">
        <f t="shared" si="0"/>
        <v>2</v>
      </c>
      <c r="C39" s="31">
        <f t="shared" si="1"/>
        <v>2</v>
      </c>
      <c r="D39" s="31">
        <f t="shared" si="2"/>
        <v>4</v>
      </c>
    </row>
    <row r="40" spans="1:4" x14ac:dyDescent="0.3">
      <c r="A40" s="22">
        <v>42592</v>
      </c>
      <c r="B40" s="2">
        <f t="shared" si="0"/>
        <v>3</v>
      </c>
      <c r="C40" s="31">
        <f t="shared" si="1"/>
        <v>3</v>
      </c>
      <c r="D40" s="31">
        <f t="shared" si="2"/>
        <v>1</v>
      </c>
    </row>
    <row r="41" spans="1:4" x14ac:dyDescent="0.3">
      <c r="A41" s="22">
        <v>42884</v>
      </c>
      <c r="B41" s="2">
        <f t="shared" si="0"/>
        <v>2</v>
      </c>
      <c r="C41" s="31">
        <f t="shared" si="1"/>
        <v>2</v>
      </c>
      <c r="D41" s="31">
        <f t="shared" si="2"/>
        <v>4</v>
      </c>
    </row>
    <row r="42" spans="1:4" x14ac:dyDescent="0.3">
      <c r="A42" s="22">
        <v>42605</v>
      </c>
      <c r="B42" s="2">
        <f t="shared" si="0"/>
        <v>3</v>
      </c>
      <c r="C42" s="31">
        <f t="shared" si="1"/>
        <v>3</v>
      </c>
      <c r="D42" s="31">
        <f t="shared" si="2"/>
        <v>1</v>
      </c>
    </row>
    <row r="43" spans="1:4" x14ac:dyDescent="0.3">
      <c r="A43" s="22">
        <v>42757</v>
      </c>
      <c r="B43" s="2">
        <f t="shared" si="0"/>
        <v>1</v>
      </c>
      <c r="C43" s="31">
        <f t="shared" si="1"/>
        <v>1</v>
      </c>
      <c r="D43" s="31">
        <f t="shared" si="2"/>
        <v>3</v>
      </c>
    </row>
    <row r="44" spans="1:4" x14ac:dyDescent="0.3">
      <c r="A44" s="22">
        <v>42815</v>
      </c>
      <c r="B44" s="2">
        <f t="shared" si="0"/>
        <v>1</v>
      </c>
      <c r="C44" s="31">
        <f t="shared" si="1"/>
        <v>1</v>
      </c>
      <c r="D44" s="31">
        <f t="shared" si="2"/>
        <v>3</v>
      </c>
    </row>
    <row r="45" spans="1:4" x14ac:dyDescent="0.3">
      <c r="A45" s="22">
        <v>42504</v>
      </c>
      <c r="B45" s="2">
        <f t="shared" si="0"/>
        <v>2</v>
      </c>
      <c r="C45" s="31">
        <f t="shared" si="1"/>
        <v>2</v>
      </c>
      <c r="D45" s="31">
        <f t="shared" si="2"/>
        <v>4</v>
      </c>
    </row>
    <row r="46" spans="1:4" x14ac:dyDescent="0.3">
      <c r="A46" s="22">
        <v>42550</v>
      </c>
      <c r="B46" s="2">
        <f t="shared" si="0"/>
        <v>2</v>
      </c>
      <c r="C46" s="31">
        <f t="shared" si="1"/>
        <v>2</v>
      </c>
      <c r="D46" s="31">
        <f t="shared" si="2"/>
        <v>4</v>
      </c>
    </row>
    <row r="47" spans="1:4" x14ac:dyDescent="0.3">
      <c r="A47" s="22">
        <v>42827</v>
      </c>
      <c r="B47" s="2">
        <f t="shared" si="0"/>
        <v>2</v>
      </c>
      <c r="C47" s="31">
        <f t="shared" si="1"/>
        <v>2</v>
      </c>
      <c r="D47" s="31">
        <f t="shared" si="2"/>
        <v>4</v>
      </c>
    </row>
    <row r="48" spans="1:4" x14ac:dyDescent="0.3">
      <c r="A48" s="22">
        <v>43029</v>
      </c>
      <c r="B48" s="2">
        <f t="shared" si="0"/>
        <v>4</v>
      </c>
      <c r="C48" s="31">
        <f t="shared" si="1"/>
        <v>4</v>
      </c>
      <c r="D48" s="31">
        <f t="shared" si="2"/>
        <v>2</v>
      </c>
    </row>
    <row r="49" spans="1:4" x14ac:dyDescent="0.3">
      <c r="A49" s="22">
        <v>43505</v>
      </c>
      <c r="B49" s="2">
        <f t="shared" si="0"/>
        <v>1</v>
      </c>
      <c r="C49" s="31">
        <f t="shared" si="1"/>
        <v>1</v>
      </c>
      <c r="D49" s="31">
        <f t="shared" si="2"/>
        <v>3</v>
      </c>
    </row>
    <row r="50" spans="1:4" x14ac:dyDescent="0.3">
      <c r="A50" s="22">
        <v>42681</v>
      </c>
      <c r="B50" s="2">
        <f t="shared" si="0"/>
        <v>4</v>
      </c>
      <c r="C50" s="31">
        <f t="shared" si="1"/>
        <v>4</v>
      </c>
      <c r="D50" s="31">
        <f t="shared" si="2"/>
        <v>2</v>
      </c>
    </row>
    <row r="51" spans="1:4" x14ac:dyDescent="0.3">
      <c r="A51" s="22">
        <v>43444</v>
      </c>
      <c r="B51" s="2">
        <f t="shared" si="0"/>
        <v>4</v>
      </c>
      <c r="C51" s="31">
        <f t="shared" si="1"/>
        <v>4</v>
      </c>
      <c r="D51" s="31">
        <f t="shared" si="2"/>
        <v>2</v>
      </c>
    </row>
    <row r="52" spans="1:4" x14ac:dyDescent="0.3">
      <c r="A52" s="22">
        <v>42992</v>
      </c>
      <c r="B52" s="2">
        <f t="shared" si="0"/>
        <v>3</v>
      </c>
      <c r="C52" s="31">
        <f t="shared" si="1"/>
        <v>3</v>
      </c>
      <c r="D52" s="31">
        <f t="shared" si="2"/>
        <v>1</v>
      </c>
    </row>
    <row r="53" spans="1:4" x14ac:dyDescent="0.3">
      <c r="A53" s="22">
        <v>43439</v>
      </c>
      <c r="B53" s="2">
        <f t="shared" si="0"/>
        <v>4</v>
      </c>
      <c r="C53" s="31">
        <f t="shared" si="1"/>
        <v>4</v>
      </c>
      <c r="D53" s="31">
        <f t="shared" si="2"/>
        <v>2</v>
      </c>
    </row>
    <row r="54" spans="1:4" x14ac:dyDescent="0.3">
      <c r="A54" s="22">
        <v>43369</v>
      </c>
      <c r="B54" s="2">
        <f t="shared" si="0"/>
        <v>3</v>
      </c>
      <c r="C54" s="31">
        <f t="shared" si="1"/>
        <v>3</v>
      </c>
      <c r="D54" s="31">
        <f t="shared" si="2"/>
        <v>1</v>
      </c>
    </row>
    <row r="55" spans="1:4" x14ac:dyDescent="0.3">
      <c r="A55" s="22">
        <v>42650</v>
      </c>
      <c r="B55" s="2">
        <f t="shared" si="0"/>
        <v>4</v>
      </c>
      <c r="C55" s="31">
        <f t="shared" si="1"/>
        <v>4</v>
      </c>
      <c r="D55" s="31">
        <f t="shared" si="2"/>
        <v>2</v>
      </c>
    </row>
    <row r="56" spans="1:4" x14ac:dyDescent="0.3">
      <c r="A56" s="22">
        <v>42484</v>
      </c>
      <c r="B56" s="2">
        <f t="shared" si="0"/>
        <v>2</v>
      </c>
      <c r="C56" s="31">
        <f t="shared" si="1"/>
        <v>2</v>
      </c>
      <c r="D56" s="31">
        <f t="shared" si="2"/>
        <v>4</v>
      </c>
    </row>
    <row r="57" spans="1:4" x14ac:dyDescent="0.3">
      <c r="A57" s="22">
        <v>42974</v>
      </c>
      <c r="B57" s="2">
        <f t="shared" si="0"/>
        <v>3</v>
      </c>
      <c r="C57" s="31">
        <f t="shared" si="1"/>
        <v>3</v>
      </c>
      <c r="D57" s="31">
        <f t="shared" si="2"/>
        <v>1</v>
      </c>
    </row>
    <row r="58" spans="1:4" x14ac:dyDescent="0.3">
      <c r="A58" s="22">
        <v>42894</v>
      </c>
      <c r="B58" s="2">
        <f t="shared" si="0"/>
        <v>2</v>
      </c>
      <c r="C58" s="31">
        <f t="shared" si="1"/>
        <v>2</v>
      </c>
      <c r="D58" s="31">
        <f t="shared" si="2"/>
        <v>4</v>
      </c>
    </row>
    <row r="59" spans="1:4" x14ac:dyDescent="0.3">
      <c r="A59" s="22">
        <v>42667</v>
      </c>
      <c r="B59" s="2">
        <f t="shared" si="0"/>
        <v>4</v>
      </c>
      <c r="C59" s="31">
        <f t="shared" si="1"/>
        <v>4</v>
      </c>
      <c r="D59" s="31">
        <f t="shared" si="2"/>
        <v>2</v>
      </c>
    </row>
    <row r="60" spans="1:4" x14ac:dyDescent="0.3">
      <c r="A60" s="22">
        <v>43458</v>
      </c>
      <c r="B60" s="2">
        <f t="shared" si="0"/>
        <v>4</v>
      </c>
      <c r="C60" s="31">
        <f t="shared" si="1"/>
        <v>4</v>
      </c>
      <c r="D60" s="31">
        <f t="shared" si="2"/>
        <v>2</v>
      </c>
    </row>
    <row r="61" spans="1:4" x14ac:dyDescent="0.3">
      <c r="A61" s="22">
        <v>43494</v>
      </c>
      <c r="B61" s="2">
        <f t="shared" si="0"/>
        <v>1</v>
      </c>
      <c r="C61" s="31">
        <f t="shared" si="1"/>
        <v>1</v>
      </c>
      <c r="D61" s="31">
        <f t="shared" si="2"/>
        <v>3</v>
      </c>
    </row>
    <row r="62" spans="1:4" x14ac:dyDescent="0.3">
      <c r="A62" s="22">
        <v>42704</v>
      </c>
      <c r="B62" s="2">
        <f t="shared" si="0"/>
        <v>4</v>
      </c>
      <c r="C62" s="31">
        <f t="shared" si="1"/>
        <v>4</v>
      </c>
      <c r="D62" s="31">
        <f t="shared" si="2"/>
        <v>2</v>
      </c>
    </row>
    <row r="63" spans="1:4" x14ac:dyDescent="0.3">
      <c r="A63" s="22">
        <v>42871</v>
      </c>
      <c r="B63" s="2">
        <f t="shared" si="0"/>
        <v>2</v>
      </c>
      <c r="C63" s="31">
        <f t="shared" si="1"/>
        <v>2</v>
      </c>
      <c r="D63" s="31">
        <f t="shared" si="2"/>
        <v>4</v>
      </c>
    </row>
    <row r="64" spans="1:4" x14ac:dyDescent="0.3">
      <c r="A64" s="22">
        <v>42965</v>
      </c>
      <c r="B64" s="2">
        <f t="shared" si="0"/>
        <v>3</v>
      </c>
      <c r="C64" s="31">
        <f t="shared" si="1"/>
        <v>3</v>
      </c>
      <c r="D64" s="31">
        <f t="shared" si="2"/>
        <v>1</v>
      </c>
    </row>
    <row r="65" spans="1:4" x14ac:dyDescent="0.3">
      <c r="A65" s="22">
        <v>43069</v>
      </c>
      <c r="B65" s="2">
        <f t="shared" si="0"/>
        <v>4</v>
      </c>
      <c r="C65" s="31">
        <f t="shared" si="1"/>
        <v>4</v>
      </c>
      <c r="D65" s="31">
        <f t="shared" si="2"/>
        <v>2</v>
      </c>
    </row>
    <row r="66" spans="1:4" x14ac:dyDescent="0.3">
      <c r="A66" s="22">
        <v>42517</v>
      </c>
      <c r="B66" s="2">
        <f t="shared" si="0"/>
        <v>2</v>
      </c>
      <c r="C66" s="31">
        <f t="shared" si="1"/>
        <v>2</v>
      </c>
      <c r="D66" s="31">
        <f t="shared" si="2"/>
        <v>4</v>
      </c>
    </row>
    <row r="67" spans="1:4" x14ac:dyDescent="0.3">
      <c r="A67" s="22">
        <v>42885</v>
      </c>
      <c r="B67" s="2">
        <f t="shared" ref="B67:B130" si="3">ROUNDUP(MONTH(A67)/3,0)</f>
        <v>2</v>
      </c>
      <c r="C67" s="31">
        <f t="shared" ref="C67:C130" si="4">CHOOSE(MONTH(A67),1,1,1,2,2,2,3,3,3,4,4,4)</f>
        <v>2</v>
      </c>
      <c r="D67" s="31">
        <f t="shared" ref="D67:D130" si="5">CHOOSE(MONTH(A67),3,3,3,4,4,4,1,1,1,2,2,2)</f>
        <v>4</v>
      </c>
    </row>
    <row r="68" spans="1:4" x14ac:dyDescent="0.3">
      <c r="A68" s="22">
        <v>42481</v>
      </c>
      <c r="B68" s="2">
        <f t="shared" si="3"/>
        <v>2</v>
      </c>
      <c r="C68" s="31">
        <f t="shared" si="4"/>
        <v>2</v>
      </c>
      <c r="D68" s="31">
        <f t="shared" si="5"/>
        <v>4</v>
      </c>
    </row>
    <row r="69" spans="1:4" x14ac:dyDescent="0.3">
      <c r="A69" s="22">
        <v>43189</v>
      </c>
      <c r="B69" s="2">
        <f t="shared" si="3"/>
        <v>1</v>
      </c>
      <c r="C69" s="31">
        <f t="shared" si="4"/>
        <v>1</v>
      </c>
      <c r="D69" s="31">
        <f t="shared" si="5"/>
        <v>3</v>
      </c>
    </row>
    <row r="70" spans="1:4" x14ac:dyDescent="0.3">
      <c r="A70" s="22">
        <v>42458</v>
      </c>
      <c r="B70" s="2">
        <f t="shared" si="3"/>
        <v>1</v>
      </c>
      <c r="C70" s="31">
        <f t="shared" si="4"/>
        <v>1</v>
      </c>
      <c r="D70" s="31">
        <f t="shared" si="5"/>
        <v>3</v>
      </c>
    </row>
    <row r="71" spans="1:4" x14ac:dyDescent="0.3">
      <c r="A71" s="22">
        <v>43054</v>
      </c>
      <c r="B71" s="2">
        <f t="shared" si="3"/>
        <v>4</v>
      </c>
      <c r="C71" s="31">
        <f t="shared" si="4"/>
        <v>4</v>
      </c>
      <c r="D71" s="31">
        <f t="shared" si="5"/>
        <v>2</v>
      </c>
    </row>
    <row r="72" spans="1:4" x14ac:dyDescent="0.3">
      <c r="A72" s="22">
        <v>42652</v>
      </c>
      <c r="B72" s="2">
        <f t="shared" si="3"/>
        <v>4</v>
      </c>
      <c r="C72" s="31">
        <f t="shared" si="4"/>
        <v>4</v>
      </c>
      <c r="D72" s="31">
        <f t="shared" si="5"/>
        <v>2</v>
      </c>
    </row>
    <row r="73" spans="1:4" x14ac:dyDescent="0.3">
      <c r="A73" s="22">
        <v>43048</v>
      </c>
      <c r="B73" s="2">
        <f t="shared" si="3"/>
        <v>4</v>
      </c>
      <c r="C73" s="31">
        <f t="shared" si="4"/>
        <v>4</v>
      </c>
      <c r="D73" s="31">
        <f t="shared" si="5"/>
        <v>2</v>
      </c>
    </row>
    <row r="74" spans="1:4" x14ac:dyDescent="0.3">
      <c r="A74" s="22">
        <v>42879</v>
      </c>
      <c r="B74" s="2">
        <f t="shared" si="3"/>
        <v>2</v>
      </c>
      <c r="C74" s="31">
        <f t="shared" si="4"/>
        <v>2</v>
      </c>
      <c r="D74" s="31">
        <f t="shared" si="5"/>
        <v>4</v>
      </c>
    </row>
    <row r="75" spans="1:4" x14ac:dyDescent="0.3">
      <c r="A75" s="22">
        <v>43249</v>
      </c>
      <c r="B75" s="2">
        <f t="shared" si="3"/>
        <v>2</v>
      </c>
      <c r="C75" s="31">
        <f t="shared" si="4"/>
        <v>2</v>
      </c>
      <c r="D75" s="31">
        <f t="shared" si="5"/>
        <v>4</v>
      </c>
    </row>
    <row r="76" spans="1:4" x14ac:dyDescent="0.3">
      <c r="A76" s="22">
        <v>42576</v>
      </c>
      <c r="B76" s="2">
        <f t="shared" si="3"/>
        <v>3</v>
      </c>
      <c r="C76" s="31">
        <f t="shared" si="4"/>
        <v>3</v>
      </c>
      <c r="D76" s="31">
        <f t="shared" si="5"/>
        <v>1</v>
      </c>
    </row>
    <row r="77" spans="1:4" x14ac:dyDescent="0.3">
      <c r="A77" s="22">
        <v>42501</v>
      </c>
      <c r="B77" s="2">
        <f t="shared" si="3"/>
        <v>2</v>
      </c>
      <c r="C77" s="31">
        <f t="shared" si="4"/>
        <v>2</v>
      </c>
      <c r="D77" s="31">
        <f t="shared" si="5"/>
        <v>4</v>
      </c>
    </row>
    <row r="78" spans="1:4" x14ac:dyDescent="0.3">
      <c r="A78" s="22">
        <v>42571</v>
      </c>
      <c r="B78" s="2">
        <f t="shared" si="3"/>
        <v>3</v>
      </c>
      <c r="C78" s="31">
        <f t="shared" si="4"/>
        <v>3</v>
      </c>
      <c r="D78" s="31">
        <f t="shared" si="5"/>
        <v>1</v>
      </c>
    </row>
    <row r="79" spans="1:4" x14ac:dyDescent="0.3">
      <c r="A79" s="22">
        <v>42937</v>
      </c>
      <c r="B79" s="2">
        <f t="shared" si="3"/>
        <v>3</v>
      </c>
      <c r="C79" s="31">
        <f t="shared" si="4"/>
        <v>3</v>
      </c>
      <c r="D79" s="31">
        <f t="shared" si="5"/>
        <v>1</v>
      </c>
    </row>
    <row r="80" spans="1:4" x14ac:dyDescent="0.3">
      <c r="A80" s="22">
        <v>42709</v>
      </c>
      <c r="B80" s="2">
        <f t="shared" si="3"/>
        <v>4</v>
      </c>
      <c r="C80" s="31">
        <f t="shared" si="4"/>
        <v>4</v>
      </c>
      <c r="D80" s="31">
        <f t="shared" si="5"/>
        <v>2</v>
      </c>
    </row>
    <row r="81" spans="1:4" x14ac:dyDescent="0.3">
      <c r="A81" s="22">
        <v>43056</v>
      </c>
      <c r="B81" s="2">
        <f t="shared" si="3"/>
        <v>4</v>
      </c>
      <c r="C81" s="31">
        <f t="shared" si="4"/>
        <v>4</v>
      </c>
      <c r="D81" s="31">
        <f t="shared" si="5"/>
        <v>2</v>
      </c>
    </row>
    <row r="82" spans="1:4" x14ac:dyDescent="0.3">
      <c r="A82" s="22">
        <v>42719</v>
      </c>
      <c r="B82" s="2">
        <f t="shared" si="3"/>
        <v>4</v>
      </c>
      <c r="C82" s="31">
        <f t="shared" si="4"/>
        <v>4</v>
      </c>
      <c r="D82" s="31">
        <f t="shared" si="5"/>
        <v>2</v>
      </c>
    </row>
    <row r="83" spans="1:4" x14ac:dyDescent="0.3">
      <c r="A83" s="22">
        <v>43015</v>
      </c>
      <c r="B83" s="2">
        <f t="shared" si="3"/>
        <v>4</v>
      </c>
      <c r="C83" s="31">
        <f t="shared" si="4"/>
        <v>4</v>
      </c>
      <c r="D83" s="31">
        <f t="shared" si="5"/>
        <v>2</v>
      </c>
    </row>
    <row r="84" spans="1:4" x14ac:dyDescent="0.3">
      <c r="A84" s="22">
        <v>43149</v>
      </c>
      <c r="B84" s="2">
        <f t="shared" si="3"/>
        <v>1</v>
      </c>
      <c r="C84" s="31">
        <f t="shared" si="4"/>
        <v>1</v>
      </c>
      <c r="D84" s="31">
        <f t="shared" si="5"/>
        <v>3</v>
      </c>
    </row>
    <row r="85" spans="1:4" x14ac:dyDescent="0.3">
      <c r="A85" s="22">
        <v>42943</v>
      </c>
      <c r="B85" s="2">
        <f t="shared" si="3"/>
        <v>3</v>
      </c>
      <c r="C85" s="31">
        <f t="shared" si="4"/>
        <v>3</v>
      </c>
      <c r="D85" s="31">
        <f t="shared" si="5"/>
        <v>1</v>
      </c>
    </row>
    <row r="86" spans="1:4" x14ac:dyDescent="0.3">
      <c r="A86" s="22">
        <v>43095</v>
      </c>
      <c r="B86" s="2">
        <f t="shared" si="3"/>
        <v>4</v>
      </c>
      <c r="C86" s="31">
        <f t="shared" si="4"/>
        <v>4</v>
      </c>
      <c r="D86" s="31">
        <f t="shared" si="5"/>
        <v>2</v>
      </c>
    </row>
    <row r="87" spans="1:4" x14ac:dyDescent="0.3">
      <c r="A87" s="22">
        <v>42923</v>
      </c>
      <c r="B87" s="2">
        <f t="shared" si="3"/>
        <v>3</v>
      </c>
      <c r="C87" s="31">
        <f t="shared" si="4"/>
        <v>3</v>
      </c>
      <c r="D87" s="31">
        <f t="shared" si="5"/>
        <v>1</v>
      </c>
    </row>
    <row r="88" spans="1:4" x14ac:dyDescent="0.3">
      <c r="A88" s="22">
        <v>43412</v>
      </c>
      <c r="B88" s="2">
        <f t="shared" si="3"/>
        <v>4</v>
      </c>
      <c r="C88" s="31">
        <f t="shared" si="4"/>
        <v>4</v>
      </c>
      <c r="D88" s="31">
        <f t="shared" si="5"/>
        <v>2</v>
      </c>
    </row>
    <row r="89" spans="1:4" x14ac:dyDescent="0.3">
      <c r="A89" s="22">
        <v>43070</v>
      </c>
      <c r="B89" s="2">
        <f t="shared" si="3"/>
        <v>4</v>
      </c>
      <c r="C89" s="31">
        <f t="shared" si="4"/>
        <v>4</v>
      </c>
      <c r="D89" s="31">
        <f t="shared" si="5"/>
        <v>2</v>
      </c>
    </row>
    <row r="90" spans="1:4" x14ac:dyDescent="0.3">
      <c r="A90" s="22">
        <v>43043</v>
      </c>
      <c r="B90" s="2">
        <f t="shared" si="3"/>
        <v>4</v>
      </c>
      <c r="C90" s="31">
        <f t="shared" si="4"/>
        <v>4</v>
      </c>
      <c r="D90" s="31">
        <f t="shared" si="5"/>
        <v>2</v>
      </c>
    </row>
    <row r="91" spans="1:4" x14ac:dyDescent="0.3">
      <c r="A91" s="22">
        <v>43021</v>
      </c>
      <c r="B91" s="2">
        <f t="shared" si="3"/>
        <v>4</v>
      </c>
      <c r="C91" s="31">
        <f t="shared" si="4"/>
        <v>4</v>
      </c>
      <c r="D91" s="31">
        <f t="shared" si="5"/>
        <v>2</v>
      </c>
    </row>
    <row r="92" spans="1:4" x14ac:dyDescent="0.3">
      <c r="A92" s="22">
        <v>43110</v>
      </c>
      <c r="B92" s="2">
        <f t="shared" si="3"/>
        <v>1</v>
      </c>
      <c r="C92" s="31">
        <f t="shared" si="4"/>
        <v>1</v>
      </c>
      <c r="D92" s="31">
        <f t="shared" si="5"/>
        <v>3</v>
      </c>
    </row>
    <row r="93" spans="1:4" x14ac:dyDescent="0.3">
      <c r="A93" s="22">
        <v>43349</v>
      </c>
      <c r="B93" s="2">
        <f t="shared" si="3"/>
        <v>3</v>
      </c>
      <c r="C93" s="31">
        <f t="shared" si="4"/>
        <v>3</v>
      </c>
      <c r="D93" s="31">
        <f t="shared" si="5"/>
        <v>1</v>
      </c>
    </row>
    <row r="94" spans="1:4" x14ac:dyDescent="0.3">
      <c r="A94" s="22">
        <v>42710</v>
      </c>
      <c r="B94" s="2">
        <f t="shared" si="3"/>
        <v>4</v>
      </c>
      <c r="C94" s="31">
        <f t="shared" si="4"/>
        <v>4</v>
      </c>
      <c r="D94" s="31">
        <f t="shared" si="5"/>
        <v>2</v>
      </c>
    </row>
    <row r="95" spans="1:4" x14ac:dyDescent="0.3">
      <c r="A95" s="22">
        <v>42991</v>
      </c>
      <c r="B95" s="2">
        <f t="shared" si="3"/>
        <v>3</v>
      </c>
      <c r="C95" s="31">
        <f t="shared" si="4"/>
        <v>3</v>
      </c>
      <c r="D95" s="31">
        <f t="shared" si="5"/>
        <v>1</v>
      </c>
    </row>
    <row r="96" spans="1:4" x14ac:dyDescent="0.3">
      <c r="A96" s="22">
        <v>43290</v>
      </c>
      <c r="B96" s="2">
        <f t="shared" si="3"/>
        <v>3</v>
      </c>
      <c r="C96" s="31">
        <f t="shared" si="4"/>
        <v>3</v>
      </c>
      <c r="D96" s="31">
        <f t="shared" si="5"/>
        <v>1</v>
      </c>
    </row>
    <row r="97" spans="1:4" x14ac:dyDescent="0.3">
      <c r="A97" s="22">
        <v>43271</v>
      </c>
      <c r="B97" s="2">
        <f t="shared" si="3"/>
        <v>2</v>
      </c>
      <c r="C97" s="31">
        <f t="shared" si="4"/>
        <v>2</v>
      </c>
      <c r="D97" s="31">
        <f t="shared" si="5"/>
        <v>4</v>
      </c>
    </row>
    <row r="98" spans="1:4" x14ac:dyDescent="0.3">
      <c r="A98" s="22">
        <v>42762</v>
      </c>
      <c r="B98" s="2">
        <f t="shared" si="3"/>
        <v>1</v>
      </c>
      <c r="C98" s="31">
        <f t="shared" si="4"/>
        <v>1</v>
      </c>
      <c r="D98" s="31">
        <f t="shared" si="5"/>
        <v>3</v>
      </c>
    </row>
    <row r="99" spans="1:4" x14ac:dyDescent="0.3">
      <c r="A99" s="22">
        <v>43156</v>
      </c>
      <c r="B99" s="2">
        <f t="shared" si="3"/>
        <v>1</v>
      </c>
      <c r="C99" s="31">
        <f t="shared" si="4"/>
        <v>1</v>
      </c>
      <c r="D99" s="31">
        <f t="shared" si="5"/>
        <v>3</v>
      </c>
    </row>
    <row r="100" spans="1:4" x14ac:dyDescent="0.3">
      <c r="A100" s="22">
        <v>43326</v>
      </c>
      <c r="B100" s="2">
        <f t="shared" si="3"/>
        <v>3</v>
      </c>
      <c r="C100" s="31">
        <f t="shared" si="4"/>
        <v>3</v>
      </c>
      <c r="D100" s="31">
        <f t="shared" si="5"/>
        <v>1</v>
      </c>
    </row>
    <row r="101" spans="1:4" x14ac:dyDescent="0.3">
      <c r="A101" s="22">
        <v>42487</v>
      </c>
      <c r="B101" s="2">
        <f t="shared" si="3"/>
        <v>2</v>
      </c>
      <c r="C101" s="31">
        <f t="shared" si="4"/>
        <v>2</v>
      </c>
      <c r="D101" s="31">
        <f t="shared" si="5"/>
        <v>4</v>
      </c>
    </row>
    <row r="102" spans="1:4" x14ac:dyDescent="0.3">
      <c r="A102" s="22">
        <v>42792</v>
      </c>
      <c r="B102" s="2">
        <f t="shared" si="3"/>
        <v>1</v>
      </c>
      <c r="C102" s="31">
        <f t="shared" si="4"/>
        <v>1</v>
      </c>
      <c r="D102" s="31">
        <f t="shared" si="5"/>
        <v>3</v>
      </c>
    </row>
    <row r="103" spans="1:4" x14ac:dyDescent="0.3">
      <c r="A103" s="22">
        <v>43420</v>
      </c>
      <c r="B103" s="2">
        <f t="shared" si="3"/>
        <v>4</v>
      </c>
      <c r="C103" s="31">
        <f t="shared" si="4"/>
        <v>4</v>
      </c>
      <c r="D103" s="31">
        <f t="shared" si="5"/>
        <v>2</v>
      </c>
    </row>
    <row r="104" spans="1:4" x14ac:dyDescent="0.3">
      <c r="A104" s="22">
        <v>42427</v>
      </c>
      <c r="B104" s="2">
        <f t="shared" si="3"/>
        <v>1</v>
      </c>
      <c r="C104" s="31">
        <f t="shared" si="4"/>
        <v>1</v>
      </c>
      <c r="D104" s="31">
        <f t="shared" si="5"/>
        <v>3</v>
      </c>
    </row>
    <row r="105" spans="1:4" x14ac:dyDescent="0.3">
      <c r="A105" s="22">
        <v>42506</v>
      </c>
      <c r="B105" s="2">
        <f t="shared" si="3"/>
        <v>2</v>
      </c>
      <c r="C105" s="31">
        <f t="shared" si="4"/>
        <v>2</v>
      </c>
      <c r="D105" s="31">
        <f t="shared" si="5"/>
        <v>4</v>
      </c>
    </row>
    <row r="106" spans="1:4" x14ac:dyDescent="0.3">
      <c r="A106" s="22">
        <v>43378</v>
      </c>
      <c r="B106" s="2">
        <f t="shared" si="3"/>
        <v>4</v>
      </c>
      <c r="C106" s="31">
        <f t="shared" si="4"/>
        <v>4</v>
      </c>
      <c r="D106" s="31">
        <f t="shared" si="5"/>
        <v>2</v>
      </c>
    </row>
    <row r="107" spans="1:4" x14ac:dyDescent="0.3">
      <c r="A107" s="22">
        <v>42496</v>
      </c>
      <c r="B107" s="2">
        <f t="shared" si="3"/>
        <v>2</v>
      </c>
      <c r="C107" s="31">
        <f t="shared" si="4"/>
        <v>2</v>
      </c>
      <c r="D107" s="31">
        <f t="shared" si="5"/>
        <v>4</v>
      </c>
    </row>
    <row r="108" spans="1:4" x14ac:dyDescent="0.3">
      <c r="A108" s="22">
        <v>42557</v>
      </c>
      <c r="B108" s="2">
        <f t="shared" si="3"/>
        <v>3</v>
      </c>
      <c r="C108" s="31">
        <f t="shared" si="4"/>
        <v>3</v>
      </c>
      <c r="D108" s="31">
        <f t="shared" si="5"/>
        <v>1</v>
      </c>
    </row>
    <row r="109" spans="1:4" x14ac:dyDescent="0.3">
      <c r="A109" s="22">
        <v>43299</v>
      </c>
      <c r="B109" s="2">
        <f t="shared" si="3"/>
        <v>3</v>
      </c>
      <c r="C109" s="31">
        <f t="shared" si="4"/>
        <v>3</v>
      </c>
      <c r="D109" s="31">
        <f t="shared" si="5"/>
        <v>1</v>
      </c>
    </row>
    <row r="110" spans="1:4" x14ac:dyDescent="0.3">
      <c r="A110" s="22">
        <v>43390</v>
      </c>
      <c r="B110" s="2">
        <f t="shared" si="3"/>
        <v>4</v>
      </c>
      <c r="C110" s="31">
        <f t="shared" si="4"/>
        <v>4</v>
      </c>
      <c r="D110" s="31">
        <f t="shared" si="5"/>
        <v>2</v>
      </c>
    </row>
    <row r="111" spans="1:4" x14ac:dyDescent="0.3">
      <c r="A111" s="22">
        <v>43456</v>
      </c>
      <c r="B111" s="2">
        <f t="shared" si="3"/>
        <v>4</v>
      </c>
      <c r="C111" s="31">
        <f t="shared" si="4"/>
        <v>4</v>
      </c>
      <c r="D111" s="31">
        <f t="shared" si="5"/>
        <v>2</v>
      </c>
    </row>
    <row r="112" spans="1:4" x14ac:dyDescent="0.3">
      <c r="A112" s="22">
        <v>42619</v>
      </c>
      <c r="B112" s="2">
        <f t="shared" si="3"/>
        <v>3</v>
      </c>
      <c r="C112" s="31">
        <f t="shared" si="4"/>
        <v>3</v>
      </c>
      <c r="D112" s="31">
        <f t="shared" si="5"/>
        <v>1</v>
      </c>
    </row>
    <row r="113" spans="1:4" x14ac:dyDescent="0.3">
      <c r="A113" s="22">
        <v>43148</v>
      </c>
      <c r="B113" s="2">
        <f t="shared" si="3"/>
        <v>1</v>
      </c>
      <c r="C113" s="31">
        <f t="shared" si="4"/>
        <v>1</v>
      </c>
      <c r="D113" s="31">
        <f t="shared" si="5"/>
        <v>3</v>
      </c>
    </row>
    <row r="114" spans="1:4" x14ac:dyDescent="0.3">
      <c r="A114" s="22">
        <v>43347</v>
      </c>
      <c r="B114" s="2">
        <f t="shared" si="3"/>
        <v>3</v>
      </c>
      <c r="C114" s="31">
        <f t="shared" si="4"/>
        <v>3</v>
      </c>
      <c r="D114" s="31">
        <f t="shared" si="5"/>
        <v>1</v>
      </c>
    </row>
    <row r="115" spans="1:4" x14ac:dyDescent="0.3">
      <c r="A115" s="22">
        <v>43193</v>
      </c>
      <c r="B115" s="2">
        <f t="shared" si="3"/>
        <v>2</v>
      </c>
      <c r="C115" s="31">
        <f t="shared" si="4"/>
        <v>2</v>
      </c>
      <c r="D115" s="31">
        <f t="shared" si="5"/>
        <v>4</v>
      </c>
    </row>
    <row r="116" spans="1:4" x14ac:dyDescent="0.3">
      <c r="A116" s="22">
        <v>42896</v>
      </c>
      <c r="B116" s="2">
        <f t="shared" si="3"/>
        <v>2</v>
      </c>
      <c r="C116" s="31">
        <f t="shared" si="4"/>
        <v>2</v>
      </c>
      <c r="D116" s="31">
        <f t="shared" si="5"/>
        <v>4</v>
      </c>
    </row>
    <row r="117" spans="1:4" x14ac:dyDescent="0.3">
      <c r="A117" s="22">
        <v>43158</v>
      </c>
      <c r="B117" s="2">
        <f t="shared" si="3"/>
        <v>1</v>
      </c>
      <c r="C117" s="31">
        <f t="shared" si="4"/>
        <v>1</v>
      </c>
      <c r="D117" s="31">
        <f t="shared" si="5"/>
        <v>3</v>
      </c>
    </row>
    <row r="118" spans="1:4" x14ac:dyDescent="0.3">
      <c r="A118" s="22">
        <v>43071</v>
      </c>
      <c r="B118" s="2">
        <f t="shared" si="3"/>
        <v>4</v>
      </c>
      <c r="C118" s="31">
        <f t="shared" si="4"/>
        <v>4</v>
      </c>
      <c r="D118" s="31">
        <f t="shared" si="5"/>
        <v>2</v>
      </c>
    </row>
    <row r="119" spans="1:4" x14ac:dyDescent="0.3">
      <c r="A119" s="22">
        <v>42688</v>
      </c>
      <c r="B119" s="2">
        <f t="shared" si="3"/>
        <v>4</v>
      </c>
      <c r="C119" s="31">
        <f t="shared" si="4"/>
        <v>4</v>
      </c>
      <c r="D119" s="31">
        <f t="shared" si="5"/>
        <v>2</v>
      </c>
    </row>
    <row r="120" spans="1:4" x14ac:dyDescent="0.3">
      <c r="A120" s="22">
        <v>43300</v>
      </c>
      <c r="B120" s="2">
        <f t="shared" si="3"/>
        <v>3</v>
      </c>
      <c r="C120" s="31">
        <f t="shared" si="4"/>
        <v>3</v>
      </c>
      <c r="D120" s="31">
        <f t="shared" si="5"/>
        <v>1</v>
      </c>
    </row>
    <row r="121" spans="1:4" x14ac:dyDescent="0.3">
      <c r="A121" s="22">
        <v>43129</v>
      </c>
      <c r="B121" s="2">
        <f t="shared" si="3"/>
        <v>1</v>
      </c>
      <c r="C121" s="31">
        <f t="shared" si="4"/>
        <v>1</v>
      </c>
      <c r="D121" s="31">
        <f t="shared" si="5"/>
        <v>3</v>
      </c>
    </row>
    <row r="122" spans="1:4" x14ac:dyDescent="0.3">
      <c r="A122" s="22">
        <v>42618</v>
      </c>
      <c r="B122" s="2">
        <f t="shared" si="3"/>
        <v>3</v>
      </c>
      <c r="C122" s="31">
        <f t="shared" si="4"/>
        <v>3</v>
      </c>
      <c r="D122" s="31">
        <f t="shared" si="5"/>
        <v>1</v>
      </c>
    </row>
    <row r="123" spans="1:4" x14ac:dyDescent="0.3">
      <c r="A123" s="22">
        <v>42749</v>
      </c>
      <c r="B123" s="2">
        <f t="shared" si="3"/>
        <v>1</v>
      </c>
      <c r="C123" s="31">
        <f t="shared" si="4"/>
        <v>1</v>
      </c>
      <c r="D123" s="31">
        <f t="shared" si="5"/>
        <v>3</v>
      </c>
    </row>
    <row r="124" spans="1:4" x14ac:dyDescent="0.3">
      <c r="A124" s="22">
        <v>42425</v>
      </c>
      <c r="B124" s="2">
        <f t="shared" si="3"/>
        <v>1</v>
      </c>
      <c r="C124" s="31">
        <f t="shared" si="4"/>
        <v>1</v>
      </c>
      <c r="D124" s="31">
        <f t="shared" si="5"/>
        <v>3</v>
      </c>
    </row>
    <row r="125" spans="1:4" x14ac:dyDescent="0.3">
      <c r="A125" s="22">
        <v>43446</v>
      </c>
      <c r="B125" s="2">
        <f t="shared" si="3"/>
        <v>4</v>
      </c>
      <c r="C125" s="31">
        <f t="shared" si="4"/>
        <v>4</v>
      </c>
      <c r="D125" s="31">
        <f t="shared" si="5"/>
        <v>2</v>
      </c>
    </row>
    <row r="126" spans="1:4" x14ac:dyDescent="0.3">
      <c r="A126" s="22">
        <v>43026</v>
      </c>
      <c r="B126" s="2">
        <f t="shared" si="3"/>
        <v>4</v>
      </c>
      <c r="C126" s="31">
        <f t="shared" si="4"/>
        <v>4</v>
      </c>
      <c r="D126" s="31">
        <f t="shared" si="5"/>
        <v>2</v>
      </c>
    </row>
    <row r="127" spans="1:4" x14ac:dyDescent="0.3">
      <c r="A127" s="22">
        <v>42909</v>
      </c>
      <c r="B127" s="2">
        <f t="shared" si="3"/>
        <v>2</v>
      </c>
      <c r="C127" s="31">
        <f t="shared" si="4"/>
        <v>2</v>
      </c>
      <c r="D127" s="31">
        <f t="shared" si="5"/>
        <v>4</v>
      </c>
    </row>
    <row r="128" spans="1:4" x14ac:dyDescent="0.3">
      <c r="A128" s="22">
        <v>43269</v>
      </c>
      <c r="B128" s="2">
        <f t="shared" si="3"/>
        <v>2</v>
      </c>
      <c r="C128" s="31">
        <f t="shared" si="4"/>
        <v>2</v>
      </c>
      <c r="D128" s="31">
        <f t="shared" si="5"/>
        <v>4</v>
      </c>
    </row>
    <row r="129" spans="1:4" x14ac:dyDescent="0.3">
      <c r="A129" s="22">
        <v>42532</v>
      </c>
      <c r="B129" s="2">
        <f t="shared" si="3"/>
        <v>2</v>
      </c>
      <c r="C129" s="31">
        <f t="shared" si="4"/>
        <v>2</v>
      </c>
      <c r="D129" s="31">
        <f t="shared" si="5"/>
        <v>4</v>
      </c>
    </row>
    <row r="130" spans="1:4" x14ac:dyDescent="0.3">
      <c r="A130" s="22">
        <v>43489</v>
      </c>
      <c r="B130" s="2">
        <f t="shared" si="3"/>
        <v>1</v>
      </c>
      <c r="C130" s="31">
        <f t="shared" si="4"/>
        <v>1</v>
      </c>
      <c r="D130" s="31">
        <f t="shared" si="5"/>
        <v>3</v>
      </c>
    </row>
    <row r="131" spans="1:4" x14ac:dyDescent="0.3">
      <c r="A131" s="22">
        <v>43165</v>
      </c>
      <c r="B131" s="2">
        <f t="shared" ref="B131:B194" si="6">ROUNDUP(MONTH(A131)/3,0)</f>
        <v>1</v>
      </c>
      <c r="C131" s="31">
        <f t="shared" ref="C131:C194" si="7">CHOOSE(MONTH(A131),1,1,1,2,2,2,3,3,3,4,4,4)</f>
        <v>1</v>
      </c>
      <c r="D131" s="31">
        <f t="shared" ref="D131:D194" si="8">CHOOSE(MONTH(A131),3,3,3,4,4,4,1,1,1,2,2,2)</f>
        <v>3</v>
      </c>
    </row>
    <row r="132" spans="1:4" x14ac:dyDescent="0.3">
      <c r="A132" s="22">
        <v>43011</v>
      </c>
      <c r="B132" s="2">
        <f t="shared" si="6"/>
        <v>4</v>
      </c>
      <c r="C132" s="31">
        <f t="shared" si="7"/>
        <v>4</v>
      </c>
      <c r="D132" s="31">
        <f t="shared" si="8"/>
        <v>2</v>
      </c>
    </row>
    <row r="133" spans="1:4" x14ac:dyDescent="0.3">
      <c r="A133" s="22">
        <v>43348</v>
      </c>
      <c r="B133" s="2">
        <f t="shared" si="6"/>
        <v>3</v>
      </c>
      <c r="C133" s="31">
        <f t="shared" si="7"/>
        <v>3</v>
      </c>
      <c r="D133" s="31">
        <f t="shared" si="8"/>
        <v>1</v>
      </c>
    </row>
    <row r="134" spans="1:4" x14ac:dyDescent="0.3">
      <c r="A134" s="22">
        <v>42454</v>
      </c>
      <c r="B134" s="2">
        <f t="shared" si="6"/>
        <v>1</v>
      </c>
      <c r="C134" s="31">
        <f t="shared" si="7"/>
        <v>1</v>
      </c>
      <c r="D134" s="31">
        <f t="shared" si="8"/>
        <v>3</v>
      </c>
    </row>
    <row r="135" spans="1:4" x14ac:dyDescent="0.3">
      <c r="A135" s="22">
        <v>42967</v>
      </c>
      <c r="B135" s="2">
        <f t="shared" si="6"/>
        <v>3</v>
      </c>
      <c r="C135" s="31">
        <f t="shared" si="7"/>
        <v>3</v>
      </c>
      <c r="D135" s="31">
        <f t="shared" si="8"/>
        <v>1</v>
      </c>
    </row>
    <row r="136" spans="1:4" x14ac:dyDescent="0.3">
      <c r="A136" s="22">
        <v>43219</v>
      </c>
      <c r="B136" s="2">
        <f t="shared" si="6"/>
        <v>2</v>
      </c>
      <c r="C136" s="31">
        <f t="shared" si="7"/>
        <v>2</v>
      </c>
      <c r="D136" s="31">
        <f t="shared" si="8"/>
        <v>4</v>
      </c>
    </row>
    <row r="137" spans="1:4" x14ac:dyDescent="0.3">
      <c r="A137" s="22">
        <v>43463</v>
      </c>
      <c r="B137" s="2">
        <f t="shared" si="6"/>
        <v>4</v>
      </c>
      <c r="C137" s="31">
        <f t="shared" si="7"/>
        <v>4</v>
      </c>
      <c r="D137" s="31">
        <f t="shared" si="8"/>
        <v>2</v>
      </c>
    </row>
    <row r="138" spans="1:4" x14ac:dyDescent="0.3">
      <c r="A138" s="22">
        <v>42992</v>
      </c>
      <c r="B138" s="2">
        <f t="shared" si="6"/>
        <v>3</v>
      </c>
      <c r="C138" s="31">
        <f t="shared" si="7"/>
        <v>3</v>
      </c>
      <c r="D138" s="31">
        <f t="shared" si="8"/>
        <v>1</v>
      </c>
    </row>
    <row r="139" spans="1:4" x14ac:dyDescent="0.3">
      <c r="A139" s="22">
        <v>43142</v>
      </c>
      <c r="B139" s="2">
        <f t="shared" si="6"/>
        <v>1</v>
      </c>
      <c r="C139" s="31">
        <f t="shared" si="7"/>
        <v>1</v>
      </c>
      <c r="D139" s="31">
        <f t="shared" si="8"/>
        <v>3</v>
      </c>
    </row>
    <row r="140" spans="1:4" x14ac:dyDescent="0.3">
      <c r="A140" s="22">
        <v>43435</v>
      </c>
      <c r="B140" s="2">
        <f t="shared" si="6"/>
        <v>4</v>
      </c>
      <c r="C140" s="31">
        <f t="shared" si="7"/>
        <v>4</v>
      </c>
      <c r="D140" s="31">
        <f t="shared" si="8"/>
        <v>2</v>
      </c>
    </row>
    <row r="141" spans="1:4" x14ac:dyDescent="0.3">
      <c r="A141" s="22">
        <v>42933</v>
      </c>
      <c r="B141" s="2">
        <f t="shared" si="6"/>
        <v>3</v>
      </c>
      <c r="C141" s="31">
        <f t="shared" si="7"/>
        <v>3</v>
      </c>
      <c r="D141" s="31">
        <f t="shared" si="8"/>
        <v>1</v>
      </c>
    </row>
    <row r="142" spans="1:4" x14ac:dyDescent="0.3">
      <c r="A142" s="22">
        <v>42818</v>
      </c>
      <c r="B142" s="2">
        <f t="shared" si="6"/>
        <v>1</v>
      </c>
      <c r="C142" s="31">
        <f t="shared" si="7"/>
        <v>1</v>
      </c>
      <c r="D142" s="31">
        <f t="shared" si="8"/>
        <v>3</v>
      </c>
    </row>
    <row r="143" spans="1:4" x14ac:dyDescent="0.3">
      <c r="A143" s="22">
        <v>43449</v>
      </c>
      <c r="B143" s="2">
        <f t="shared" si="6"/>
        <v>4</v>
      </c>
      <c r="C143" s="31">
        <f t="shared" si="7"/>
        <v>4</v>
      </c>
      <c r="D143" s="31">
        <f t="shared" si="8"/>
        <v>2</v>
      </c>
    </row>
    <row r="144" spans="1:4" x14ac:dyDescent="0.3">
      <c r="A144" s="22">
        <v>43119</v>
      </c>
      <c r="B144" s="2">
        <f t="shared" si="6"/>
        <v>1</v>
      </c>
      <c r="C144" s="31">
        <f t="shared" si="7"/>
        <v>1</v>
      </c>
      <c r="D144" s="31">
        <f t="shared" si="8"/>
        <v>3</v>
      </c>
    </row>
    <row r="145" spans="1:4" x14ac:dyDescent="0.3">
      <c r="A145" s="22">
        <v>43060</v>
      </c>
      <c r="B145" s="2">
        <f t="shared" si="6"/>
        <v>4</v>
      </c>
      <c r="C145" s="31">
        <f t="shared" si="7"/>
        <v>4</v>
      </c>
      <c r="D145" s="31">
        <f t="shared" si="8"/>
        <v>2</v>
      </c>
    </row>
    <row r="146" spans="1:4" x14ac:dyDescent="0.3">
      <c r="A146" s="22">
        <v>42797</v>
      </c>
      <c r="B146" s="2">
        <f t="shared" si="6"/>
        <v>1</v>
      </c>
      <c r="C146" s="31">
        <f t="shared" si="7"/>
        <v>1</v>
      </c>
      <c r="D146" s="31">
        <f t="shared" si="8"/>
        <v>3</v>
      </c>
    </row>
    <row r="147" spans="1:4" x14ac:dyDescent="0.3">
      <c r="A147" s="22">
        <v>42735</v>
      </c>
      <c r="B147" s="2">
        <f t="shared" si="6"/>
        <v>4</v>
      </c>
      <c r="C147" s="31">
        <f t="shared" si="7"/>
        <v>4</v>
      </c>
      <c r="D147" s="31">
        <f t="shared" si="8"/>
        <v>2</v>
      </c>
    </row>
    <row r="148" spans="1:4" x14ac:dyDescent="0.3">
      <c r="A148" s="22">
        <v>43397</v>
      </c>
      <c r="B148" s="2">
        <f t="shared" si="6"/>
        <v>4</v>
      </c>
      <c r="C148" s="31">
        <f t="shared" si="7"/>
        <v>4</v>
      </c>
      <c r="D148" s="31">
        <f t="shared" si="8"/>
        <v>2</v>
      </c>
    </row>
    <row r="149" spans="1:4" x14ac:dyDescent="0.3">
      <c r="A149" s="22">
        <v>42743</v>
      </c>
      <c r="B149" s="2">
        <f t="shared" si="6"/>
        <v>1</v>
      </c>
      <c r="C149" s="31">
        <f t="shared" si="7"/>
        <v>1</v>
      </c>
      <c r="D149" s="31">
        <f t="shared" si="8"/>
        <v>3</v>
      </c>
    </row>
    <row r="150" spans="1:4" x14ac:dyDescent="0.3">
      <c r="A150" s="22">
        <v>42787</v>
      </c>
      <c r="B150" s="2">
        <f t="shared" si="6"/>
        <v>1</v>
      </c>
      <c r="C150" s="31">
        <f t="shared" si="7"/>
        <v>1</v>
      </c>
      <c r="D150" s="31">
        <f t="shared" si="8"/>
        <v>3</v>
      </c>
    </row>
    <row r="151" spans="1:4" x14ac:dyDescent="0.3">
      <c r="A151" s="22">
        <v>42604</v>
      </c>
      <c r="B151" s="2">
        <f t="shared" si="6"/>
        <v>3</v>
      </c>
      <c r="C151" s="31">
        <f t="shared" si="7"/>
        <v>3</v>
      </c>
      <c r="D151" s="31">
        <f t="shared" si="8"/>
        <v>1</v>
      </c>
    </row>
    <row r="152" spans="1:4" x14ac:dyDescent="0.3">
      <c r="A152" s="22">
        <v>42855</v>
      </c>
      <c r="B152" s="2">
        <f t="shared" si="6"/>
        <v>2</v>
      </c>
      <c r="C152" s="31">
        <f t="shared" si="7"/>
        <v>2</v>
      </c>
      <c r="D152" s="31">
        <f t="shared" si="8"/>
        <v>4</v>
      </c>
    </row>
    <row r="153" spans="1:4" x14ac:dyDescent="0.3">
      <c r="A153" s="22">
        <v>42711</v>
      </c>
      <c r="B153" s="2">
        <f t="shared" si="6"/>
        <v>4</v>
      </c>
      <c r="C153" s="31">
        <f t="shared" si="7"/>
        <v>4</v>
      </c>
      <c r="D153" s="31">
        <f t="shared" si="8"/>
        <v>2</v>
      </c>
    </row>
    <row r="154" spans="1:4" x14ac:dyDescent="0.3">
      <c r="A154" s="22">
        <v>42888</v>
      </c>
      <c r="B154" s="2">
        <f t="shared" si="6"/>
        <v>2</v>
      </c>
      <c r="C154" s="31">
        <f t="shared" si="7"/>
        <v>2</v>
      </c>
      <c r="D154" s="31">
        <f t="shared" si="8"/>
        <v>4</v>
      </c>
    </row>
    <row r="155" spans="1:4" x14ac:dyDescent="0.3">
      <c r="A155" s="22">
        <v>42895</v>
      </c>
      <c r="B155" s="2">
        <f t="shared" si="6"/>
        <v>2</v>
      </c>
      <c r="C155" s="31">
        <f t="shared" si="7"/>
        <v>2</v>
      </c>
      <c r="D155" s="31">
        <f t="shared" si="8"/>
        <v>4</v>
      </c>
    </row>
    <row r="156" spans="1:4" x14ac:dyDescent="0.3">
      <c r="A156" s="22">
        <v>42917</v>
      </c>
      <c r="B156" s="2">
        <f t="shared" si="6"/>
        <v>3</v>
      </c>
      <c r="C156" s="31">
        <f t="shared" si="7"/>
        <v>3</v>
      </c>
      <c r="D156" s="31">
        <f t="shared" si="8"/>
        <v>1</v>
      </c>
    </row>
    <row r="157" spans="1:4" x14ac:dyDescent="0.3">
      <c r="A157" s="22">
        <v>42847</v>
      </c>
      <c r="B157" s="2">
        <f t="shared" si="6"/>
        <v>2</v>
      </c>
      <c r="C157" s="31">
        <f t="shared" si="7"/>
        <v>2</v>
      </c>
      <c r="D157" s="31">
        <f t="shared" si="8"/>
        <v>4</v>
      </c>
    </row>
    <row r="158" spans="1:4" x14ac:dyDescent="0.3">
      <c r="A158" s="22">
        <v>42647</v>
      </c>
      <c r="B158" s="2">
        <f t="shared" si="6"/>
        <v>4</v>
      </c>
      <c r="C158" s="31">
        <f t="shared" si="7"/>
        <v>4</v>
      </c>
      <c r="D158" s="31">
        <f t="shared" si="8"/>
        <v>2</v>
      </c>
    </row>
    <row r="159" spans="1:4" x14ac:dyDescent="0.3">
      <c r="A159" s="22">
        <v>42583</v>
      </c>
      <c r="B159" s="2">
        <f t="shared" si="6"/>
        <v>3</v>
      </c>
      <c r="C159" s="31">
        <f t="shared" si="7"/>
        <v>3</v>
      </c>
      <c r="D159" s="31">
        <f t="shared" si="8"/>
        <v>1</v>
      </c>
    </row>
    <row r="160" spans="1:4" x14ac:dyDescent="0.3">
      <c r="A160" s="22">
        <v>43485</v>
      </c>
      <c r="B160" s="2">
        <f t="shared" si="6"/>
        <v>1</v>
      </c>
      <c r="C160" s="31">
        <f t="shared" si="7"/>
        <v>1</v>
      </c>
      <c r="D160" s="31">
        <f t="shared" si="8"/>
        <v>3</v>
      </c>
    </row>
    <row r="161" spans="1:4" x14ac:dyDescent="0.3">
      <c r="A161" s="22">
        <v>43090</v>
      </c>
      <c r="B161" s="2">
        <f t="shared" si="6"/>
        <v>4</v>
      </c>
      <c r="C161" s="31">
        <f t="shared" si="7"/>
        <v>4</v>
      </c>
      <c r="D161" s="31">
        <f t="shared" si="8"/>
        <v>2</v>
      </c>
    </row>
    <row r="162" spans="1:4" x14ac:dyDescent="0.3">
      <c r="A162" s="22">
        <v>42924</v>
      </c>
      <c r="B162" s="2">
        <f t="shared" si="6"/>
        <v>3</v>
      </c>
      <c r="C162" s="31">
        <f t="shared" si="7"/>
        <v>3</v>
      </c>
      <c r="D162" s="31">
        <f t="shared" si="8"/>
        <v>1</v>
      </c>
    </row>
    <row r="163" spans="1:4" x14ac:dyDescent="0.3">
      <c r="A163" s="22">
        <v>43132</v>
      </c>
      <c r="B163" s="2">
        <f t="shared" si="6"/>
        <v>1</v>
      </c>
      <c r="C163" s="31">
        <f t="shared" si="7"/>
        <v>1</v>
      </c>
      <c r="D163" s="31">
        <f t="shared" si="8"/>
        <v>3</v>
      </c>
    </row>
    <row r="164" spans="1:4" x14ac:dyDescent="0.3">
      <c r="A164" s="22">
        <v>42852</v>
      </c>
      <c r="B164" s="2">
        <f t="shared" si="6"/>
        <v>2</v>
      </c>
      <c r="C164" s="31">
        <f t="shared" si="7"/>
        <v>2</v>
      </c>
      <c r="D164" s="31">
        <f t="shared" si="8"/>
        <v>4</v>
      </c>
    </row>
    <row r="165" spans="1:4" x14ac:dyDescent="0.3">
      <c r="A165" s="22">
        <v>43420</v>
      </c>
      <c r="B165" s="2">
        <f t="shared" si="6"/>
        <v>4</v>
      </c>
      <c r="C165" s="31">
        <f t="shared" si="7"/>
        <v>4</v>
      </c>
      <c r="D165" s="31">
        <f t="shared" si="8"/>
        <v>2</v>
      </c>
    </row>
    <row r="166" spans="1:4" x14ac:dyDescent="0.3">
      <c r="A166" s="22">
        <v>43138</v>
      </c>
      <c r="B166" s="2">
        <f t="shared" si="6"/>
        <v>1</v>
      </c>
      <c r="C166" s="31">
        <f t="shared" si="7"/>
        <v>1</v>
      </c>
      <c r="D166" s="31">
        <f t="shared" si="8"/>
        <v>3</v>
      </c>
    </row>
    <row r="167" spans="1:4" x14ac:dyDescent="0.3">
      <c r="A167" s="22">
        <v>43229</v>
      </c>
      <c r="B167" s="2">
        <f t="shared" si="6"/>
        <v>2</v>
      </c>
      <c r="C167" s="31">
        <f t="shared" si="7"/>
        <v>2</v>
      </c>
      <c r="D167" s="31">
        <f t="shared" si="8"/>
        <v>4</v>
      </c>
    </row>
    <row r="168" spans="1:4" x14ac:dyDescent="0.3">
      <c r="A168" s="22">
        <v>42931</v>
      </c>
      <c r="B168" s="2">
        <f t="shared" si="6"/>
        <v>3</v>
      </c>
      <c r="C168" s="31">
        <f t="shared" si="7"/>
        <v>3</v>
      </c>
      <c r="D168" s="31">
        <f t="shared" si="8"/>
        <v>1</v>
      </c>
    </row>
    <row r="169" spans="1:4" x14ac:dyDescent="0.3">
      <c r="A169" s="22">
        <v>42539</v>
      </c>
      <c r="B169" s="2">
        <f t="shared" si="6"/>
        <v>2</v>
      </c>
      <c r="C169" s="31">
        <f t="shared" si="7"/>
        <v>2</v>
      </c>
      <c r="D169" s="31">
        <f t="shared" si="8"/>
        <v>4</v>
      </c>
    </row>
    <row r="170" spans="1:4" x14ac:dyDescent="0.3">
      <c r="A170" s="22">
        <v>42998</v>
      </c>
      <c r="B170" s="2">
        <f t="shared" si="6"/>
        <v>3</v>
      </c>
      <c r="C170" s="31">
        <f t="shared" si="7"/>
        <v>3</v>
      </c>
      <c r="D170" s="31">
        <f t="shared" si="8"/>
        <v>1</v>
      </c>
    </row>
    <row r="171" spans="1:4" x14ac:dyDescent="0.3">
      <c r="A171" s="22">
        <v>42501</v>
      </c>
      <c r="B171" s="2">
        <f t="shared" si="6"/>
        <v>2</v>
      </c>
      <c r="C171" s="31">
        <f t="shared" si="7"/>
        <v>2</v>
      </c>
      <c r="D171" s="31">
        <f t="shared" si="8"/>
        <v>4</v>
      </c>
    </row>
    <row r="172" spans="1:4" x14ac:dyDescent="0.3">
      <c r="A172" s="22">
        <v>42631</v>
      </c>
      <c r="B172" s="2">
        <f t="shared" si="6"/>
        <v>3</v>
      </c>
      <c r="C172" s="31">
        <f t="shared" si="7"/>
        <v>3</v>
      </c>
      <c r="D172" s="31">
        <f t="shared" si="8"/>
        <v>1</v>
      </c>
    </row>
    <row r="173" spans="1:4" x14ac:dyDescent="0.3">
      <c r="A173" s="22">
        <v>43461</v>
      </c>
      <c r="B173" s="2">
        <f t="shared" si="6"/>
        <v>4</v>
      </c>
      <c r="C173" s="31">
        <f t="shared" si="7"/>
        <v>4</v>
      </c>
      <c r="D173" s="31">
        <f t="shared" si="8"/>
        <v>2</v>
      </c>
    </row>
    <row r="174" spans="1:4" x14ac:dyDescent="0.3">
      <c r="A174" s="22">
        <v>43051</v>
      </c>
      <c r="B174" s="2">
        <f t="shared" si="6"/>
        <v>4</v>
      </c>
      <c r="C174" s="31">
        <f t="shared" si="7"/>
        <v>4</v>
      </c>
      <c r="D174" s="31">
        <f t="shared" si="8"/>
        <v>2</v>
      </c>
    </row>
    <row r="175" spans="1:4" x14ac:dyDescent="0.3">
      <c r="A175" s="22">
        <v>42658</v>
      </c>
      <c r="B175" s="2">
        <f t="shared" si="6"/>
        <v>4</v>
      </c>
      <c r="C175" s="31">
        <f t="shared" si="7"/>
        <v>4</v>
      </c>
      <c r="D175" s="31">
        <f t="shared" si="8"/>
        <v>2</v>
      </c>
    </row>
    <row r="176" spans="1:4" x14ac:dyDescent="0.3">
      <c r="A176" s="22">
        <v>42682</v>
      </c>
      <c r="B176" s="2">
        <f t="shared" si="6"/>
        <v>4</v>
      </c>
      <c r="C176" s="31">
        <f t="shared" si="7"/>
        <v>4</v>
      </c>
      <c r="D176" s="31">
        <f t="shared" si="8"/>
        <v>2</v>
      </c>
    </row>
    <row r="177" spans="1:4" x14ac:dyDescent="0.3">
      <c r="A177" s="22">
        <v>43131</v>
      </c>
      <c r="B177" s="2">
        <f t="shared" si="6"/>
        <v>1</v>
      </c>
      <c r="C177" s="31">
        <f t="shared" si="7"/>
        <v>1</v>
      </c>
      <c r="D177" s="31">
        <f t="shared" si="8"/>
        <v>3</v>
      </c>
    </row>
    <row r="178" spans="1:4" x14ac:dyDescent="0.3">
      <c r="A178" s="22">
        <v>43171</v>
      </c>
      <c r="B178" s="2">
        <f t="shared" si="6"/>
        <v>1</v>
      </c>
      <c r="C178" s="31">
        <f t="shared" si="7"/>
        <v>1</v>
      </c>
      <c r="D178" s="31">
        <f t="shared" si="8"/>
        <v>3</v>
      </c>
    </row>
    <row r="179" spans="1:4" x14ac:dyDescent="0.3">
      <c r="A179" s="22">
        <v>43286</v>
      </c>
      <c r="B179" s="2">
        <f t="shared" si="6"/>
        <v>3</v>
      </c>
      <c r="C179" s="31">
        <f t="shared" si="7"/>
        <v>3</v>
      </c>
      <c r="D179" s="31">
        <f t="shared" si="8"/>
        <v>1</v>
      </c>
    </row>
    <row r="180" spans="1:4" x14ac:dyDescent="0.3">
      <c r="A180" s="22">
        <v>43219</v>
      </c>
      <c r="B180" s="2">
        <f t="shared" si="6"/>
        <v>2</v>
      </c>
      <c r="C180" s="31">
        <f t="shared" si="7"/>
        <v>2</v>
      </c>
      <c r="D180" s="31">
        <f t="shared" si="8"/>
        <v>4</v>
      </c>
    </row>
    <row r="181" spans="1:4" x14ac:dyDescent="0.3">
      <c r="A181" s="22">
        <v>42909</v>
      </c>
      <c r="B181" s="2">
        <f t="shared" si="6"/>
        <v>2</v>
      </c>
      <c r="C181" s="31">
        <f t="shared" si="7"/>
        <v>2</v>
      </c>
      <c r="D181" s="31">
        <f t="shared" si="8"/>
        <v>4</v>
      </c>
    </row>
    <row r="182" spans="1:4" x14ac:dyDescent="0.3">
      <c r="A182" s="22">
        <v>42569</v>
      </c>
      <c r="B182" s="2">
        <f t="shared" si="6"/>
        <v>3</v>
      </c>
      <c r="C182" s="31">
        <f t="shared" si="7"/>
        <v>3</v>
      </c>
      <c r="D182" s="31">
        <f t="shared" si="8"/>
        <v>1</v>
      </c>
    </row>
    <row r="183" spans="1:4" x14ac:dyDescent="0.3">
      <c r="A183" s="22">
        <v>43242</v>
      </c>
      <c r="B183" s="2">
        <f t="shared" si="6"/>
        <v>2</v>
      </c>
      <c r="C183" s="31">
        <f t="shared" si="7"/>
        <v>2</v>
      </c>
      <c r="D183" s="31">
        <f t="shared" si="8"/>
        <v>4</v>
      </c>
    </row>
    <row r="184" spans="1:4" x14ac:dyDescent="0.3">
      <c r="A184" s="22">
        <v>42951</v>
      </c>
      <c r="B184" s="2">
        <f t="shared" si="6"/>
        <v>3</v>
      </c>
      <c r="C184" s="31">
        <f t="shared" si="7"/>
        <v>3</v>
      </c>
      <c r="D184" s="31">
        <f t="shared" si="8"/>
        <v>1</v>
      </c>
    </row>
    <row r="185" spans="1:4" x14ac:dyDescent="0.3">
      <c r="A185" s="22">
        <v>42625</v>
      </c>
      <c r="B185" s="2">
        <f t="shared" si="6"/>
        <v>3</v>
      </c>
      <c r="C185" s="31">
        <f t="shared" si="7"/>
        <v>3</v>
      </c>
      <c r="D185" s="31">
        <f t="shared" si="8"/>
        <v>1</v>
      </c>
    </row>
    <row r="186" spans="1:4" x14ac:dyDescent="0.3">
      <c r="A186" s="22">
        <v>42976</v>
      </c>
      <c r="B186" s="2">
        <f t="shared" si="6"/>
        <v>3</v>
      </c>
      <c r="C186" s="31">
        <f t="shared" si="7"/>
        <v>3</v>
      </c>
      <c r="D186" s="31">
        <f t="shared" si="8"/>
        <v>1</v>
      </c>
    </row>
    <row r="187" spans="1:4" x14ac:dyDescent="0.3">
      <c r="A187" s="22">
        <v>43225</v>
      </c>
      <c r="B187" s="2">
        <f t="shared" si="6"/>
        <v>2</v>
      </c>
      <c r="C187" s="31">
        <f t="shared" si="7"/>
        <v>2</v>
      </c>
      <c r="D187" s="31">
        <f t="shared" si="8"/>
        <v>4</v>
      </c>
    </row>
    <row r="188" spans="1:4" x14ac:dyDescent="0.3">
      <c r="A188" s="22">
        <v>42776</v>
      </c>
      <c r="B188" s="2">
        <f t="shared" si="6"/>
        <v>1</v>
      </c>
      <c r="C188" s="31">
        <f t="shared" si="7"/>
        <v>1</v>
      </c>
      <c r="D188" s="31">
        <f t="shared" si="8"/>
        <v>3</v>
      </c>
    </row>
    <row r="189" spans="1:4" x14ac:dyDescent="0.3">
      <c r="A189" s="22">
        <v>43305</v>
      </c>
      <c r="B189" s="2">
        <f t="shared" si="6"/>
        <v>3</v>
      </c>
      <c r="C189" s="31">
        <f t="shared" si="7"/>
        <v>3</v>
      </c>
      <c r="D189" s="31">
        <f t="shared" si="8"/>
        <v>1</v>
      </c>
    </row>
    <row r="190" spans="1:4" x14ac:dyDescent="0.3">
      <c r="A190" s="22">
        <v>43062</v>
      </c>
      <c r="B190" s="2">
        <f t="shared" si="6"/>
        <v>4</v>
      </c>
      <c r="C190" s="31">
        <f t="shared" si="7"/>
        <v>4</v>
      </c>
      <c r="D190" s="31">
        <f t="shared" si="8"/>
        <v>2</v>
      </c>
    </row>
    <row r="191" spans="1:4" x14ac:dyDescent="0.3">
      <c r="A191" s="22">
        <v>42424</v>
      </c>
      <c r="B191" s="2">
        <f t="shared" si="6"/>
        <v>1</v>
      </c>
      <c r="C191" s="31">
        <f t="shared" si="7"/>
        <v>1</v>
      </c>
      <c r="D191" s="31">
        <f t="shared" si="8"/>
        <v>3</v>
      </c>
    </row>
    <row r="192" spans="1:4" x14ac:dyDescent="0.3">
      <c r="A192" s="22">
        <v>42937</v>
      </c>
      <c r="B192" s="2">
        <f t="shared" si="6"/>
        <v>3</v>
      </c>
      <c r="C192" s="31">
        <f t="shared" si="7"/>
        <v>3</v>
      </c>
      <c r="D192" s="31">
        <f t="shared" si="8"/>
        <v>1</v>
      </c>
    </row>
    <row r="193" spans="1:4" x14ac:dyDescent="0.3">
      <c r="A193" s="22">
        <v>42853</v>
      </c>
      <c r="B193" s="2">
        <f t="shared" si="6"/>
        <v>2</v>
      </c>
      <c r="C193" s="31">
        <f t="shared" si="7"/>
        <v>2</v>
      </c>
      <c r="D193" s="31">
        <f t="shared" si="8"/>
        <v>4</v>
      </c>
    </row>
    <row r="194" spans="1:4" x14ac:dyDescent="0.3">
      <c r="A194" s="22">
        <v>42602</v>
      </c>
      <c r="B194" s="2">
        <f t="shared" si="6"/>
        <v>3</v>
      </c>
      <c r="C194" s="31">
        <f t="shared" si="7"/>
        <v>3</v>
      </c>
      <c r="D194" s="31">
        <f t="shared" si="8"/>
        <v>1</v>
      </c>
    </row>
    <row r="195" spans="1:4" x14ac:dyDescent="0.3">
      <c r="A195" s="22">
        <v>43225</v>
      </c>
      <c r="B195" s="2">
        <f t="shared" ref="B195:B258" si="9">ROUNDUP(MONTH(A195)/3,0)</f>
        <v>2</v>
      </c>
      <c r="C195" s="31">
        <f t="shared" ref="C195:C258" si="10">CHOOSE(MONTH(A195),1,1,1,2,2,2,3,3,3,4,4,4)</f>
        <v>2</v>
      </c>
      <c r="D195" s="31">
        <f t="shared" ref="D195:D258" si="11">CHOOSE(MONTH(A195),3,3,3,4,4,4,1,1,1,2,2,2)</f>
        <v>4</v>
      </c>
    </row>
    <row r="196" spans="1:4" x14ac:dyDescent="0.3">
      <c r="A196" s="22">
        <v>43470</v>
      </c>
      <c r="B196" s="2">
        <f t="shared" si="9"/>
        <v>1</v>
      </c>
      <c r="C196" s="31">
        <f t="shared" si="10"/>
        <v>1</v>
      </c>
      <c r="D196" s="31">
        <f t="shared" si="11"/>
        <v>3</v>
      </c>
    </row>
    <row r="197" spans="1:4" x14ac:dyDescent="0.3">
      <c r="A197" s="22">
        <v>42488</v>
      </c>
      <c r="B197" s="2">
        <f t="shared" si="9"/>
        <v>2</v>
      </c>
      <c r="C197" s="31">
        <f t="shared" si="10"/>
        <v>2</v>
      </c>
      <c r="D197" s="31">
        <f t="shared" si="11"/>
        <v>4</v>
      </c>
    </row>
    <row r="198" spans="1:4" x14ac:dyDescent="0.3">
      <c r="A198" s="22">
        <v>42600</v>
      </c>
      <c r="B198" s="2">
        <f t="shared" si="9"/>
        <v>3</v>
      </c>
      <c r="C198" s="31">
        <f t="shared" si="10"/>
        <v>3</v>
      </c>
      <c r="D198" s="31">
        <f t="shared" si="11"/>
        <v>1</v>
      </c>
    </row>
    <row r="199" spans="1:4" x14ac:dyDescent="0.3">
      <c r="A199" s="22">
        <v>42963</v>
      </c>
      <c r="B199" s="2">
        <f t="shared" si="9"/>
        <v>3</v>
      </c>
      <c r="C199" s="31">
        <f t="shared" si="10"/>
        <v>3</v>
      </c>
      <c r="D199" s="31">
        <f t="shared" si="11"/>
        <v>1</v>
      </c>
    </row>
    <row r="200" spans="1:4" x14ac:dyDescent="0.3">
      <c r="A200" s="22">
        <v>43446</v>
      </c>
      <c r="B200" s="2">
        <f t="shared" si="9"/>
        <v>4</v>
      </c>
      <c r="C200" s="31">
        <f t="shared" si="10"/>
        <v>4</v>
      </c>
      <c r="D200" s="31">
        <f t="shared" si="11"/>
        <v>2</v>
      </c>
    </row>
    <row r="201" spans="1:4" x14ac:dyDescent="0.3">
      <c r="A201" s="22">
        <v>42724</v>
      </c>
      <c r="B201" s="2">
        <f t="shared" si="9"/>
        <v>4</v>
      </c>
      <c r="C201" s="31">
        <f t="shared" si="10"/>
        <v>4</v>
      </c>
      <c r="D201" s="31">
        <f t="shared" si="11"/>
        <v>2</v>
      </c>
    </row>
    <row r="202" spans="1:4" x14ac:dyDescent="0.3">
      <c r="A202" s="22">
        <v>43426</v>
      </c>
      <c r="B202" s="2">
        <f t="shared" si="9"/>
        <v>4</v>
      </c>
      <c r="C202" s="31">
        <f t="shared" si="10"/>
        <v>4</v>
      </c>
      <c r="D202" s="31">
        <f t="shared" si="11"/>
        <v>2</v>
      </c>
    </row>
    <row r="203" spans="1:4" x14ac:dyDescent="0.3">
      <c r="A203" s="22">
        <v>42704</v>
      </c>
      <c r="B203" s="2">
        <f t="shared" si="9"/>
        <v>4</v>
      </c>
      <c r="C203" s="31">
        <f t="shared" si="10"/>
        <v>4</v>
      </c>
      <c r="D203" s="31">
        <f t="shared" si="11"/>
        <v>2</v>
      </c>
    </row>
    <row r="204" spans="1:4" x14ac:dyDescent="0.3">
      <c r="A204" s="22">
        <v>43067</v>
      </c>
      <c r="B204" s="2">
        <f t="shared" si="9"/>
        <v>4</v>
      </c>
      <c r="C204" s="31">
        <f t="shared" si="10"/>
        <v>4</v>
      </c>
      <c r="D204" s="31">
        <f t="shared" si="11"/>
        <v>2</v>
      </c>
    </row>
    <row r="205" spans="1:4" x14ac:dyDescent="0.3">
      <c r="A205" s="22">
        <v>42703</v>
      </c>
      <c r="B205" s="2">
        <f t="shared" si="9"/>
        <v>4</v>
      </c>
      <c r="C205" s="31">
        <f t="shared" si="10"/>
        <v>4</v>
      </c>
      <c r="D205" s="31">
        <f t="shared" si="11"/>
        <v>2</v>
      </c>
    </row>
    <row r="206" spans="1:4" x14ac:dyDescent="0.3">
      <c r="A206" s="22">
        <v>42665</v>
      </c>
      <c r="B206" s="2">
        <f t="shared" si="9"/>
        <v>4</v>
      </c>
      <c r="C206" s="31">
        <f t="shared" si="10"/>
        <v>4</v>
      </c>
      <c r="D206" s="31">
        <f t="shared" si="11"/>
        <v>2</v>
      </c>
    </row>
    <row r="207" spans="1:4" x14ac:dyDescent="0.3">
      <c r="A207" s="22">
        <v>42485</v>
      </c>
      <c r="B207" s="2">
        <f t="shared" si="9"/>
        <v>2</v>
      </c>
      <c r="C207" s="31">
        <f t="shared" si="10"/>
        <v>2</v>
      </c>
      <c r="D207" s="31">
        <f t="shared" si="11"/>
        <v>4</v>
      </c>
    </row>
    <row r="208" spans="1:4" x14ac:dyDescent="0.3">
      <c r="A208" s="22">
        <v>43413</v>
      </c>
      <c r="B208" s="2">
        <f t="shared" si="9"/>
        <v>4</v>
      </c>
      <c r="C208" s="31">
        <f t="shared" si="10"/>
        <v>4</v>
      </c>
      <c r="D208" s="31">
        <f t="shared" si="11"/>
        <v>2</v>
      </c>
    </row>
    <row r="209" spans="1:4" x14ac:dyDescent="0.3">
      <c r="A209" s="22">
        <v>42874</v>
      </c>
      <c r="B209" s="2">
        <f t="shared" si="9"/>
        <v>2</v>
      </c>
      <c r="C209" s="31">
        <f t="shared" si="10"/>
        <v>2</v>
      </c>
      <c r="D209" s="31">
        <f t="shared" si="11"/>
        <v>4</v>
      </c>
    </row>
    <row r="210" spans="1:4" x14ac:dyDescent="0.3">
      <c r="A210" s="22">
        <v>42928</v>
      </c>
      <c r="B210" s="2">
        <f t="shared" si="9"/>
        <v>3</v>
      </c>
      <c r="C210" s="31">
        <f t="shared" si="10"/>
        <v>3</v>
      </c>
      <c r="D210" s="31">
        <f t="shared" si="11"/>
        <v>1</v>
      </c>
    </row>
    <row r="211" spans="1:4" x14ac:dyDescent="0.3">
      <c r="A211" s="22">
        <v>43135</v>
      </c>
      <c r="B211" s="2">
        <f t="shared" si="9"/>
        <v>1</v>
      </c>
      <c r="C211" s="31">
        <f t="shared" si="10"/>
        <v>1</v>
      </c>
      <c r="D211" s="31">
        <f t="shared" si="11"/>
        <v>3</v>
      </c>
    </row>
    <row r="212" spans="1:4" x14ac:dyDescent="0.3">
      <c r="A212" s="22">
        <v>42709</v>
      </c>
      <c r="B212" s="2">
        <f t="shared" si="9"/>
        <v>4</v>
      </c>
      <c r="C212" s="31">
        <f t="shared" si="10"/>
        <v>4</v>
      </c>
      <c r="D212" s="31">
        <f t="shared" si="11"/>
        <v>2</v>
      </c>
    </row>
    <row r="213" spans="1:4" x14ac:dyDescent="0.3">
      <c r="A213" s="22">
        <v>43058</v>
      </c>
      <c r="B213" s="2">
        <f t="shared" si="9"/>
        <v>4</v>
      </c>
      <c r="C213" s="31">
        <f t="shared" si="10"/>
        <v>4</v>
      </c>
      <c r="D213" s="31">
        <f t="shared" si="11"/>
        <v>2</v>
      </c>
    </row>
    <row r="214" spans="1:4" x14ac:dyDescent="0.3">
      <c r="A214" s="22">
        <v>43337</v>
      </c>
      <c r="B214" s="2">
        <f t="shared" si="9"/>
        <v>3</v>
      </c>
      <c r="C214" s="31">
        <f t="shared" si="10"/>
        <v>3</v>
      </c>
      <c r="D214" s="31">
        <f t="shared" si="11"/>
        <v>1</v>
      </c>
    </row>
    <row r="215" spans="1:4" x14ac:dyDescent="0.3">
      <c r="A215" s="22">
        <v>42771</v>
      </c>
      <c r="B215" s="2">
        <f t="shared" si="9"/>
        <v>1</v>
      </c>
      <c r="C215" s="31">
        <f t="shared" si="10"/>
        <v>1</v>
      </c>
      <c r="D215" s="31">
        <f t="shared" si="11"/>
        <v>3</v>
      </c>
    </row>
    <row r="216" spans="1:4" x14ac:dyDescent="0.3">
      <c r="A216" s="22">
        <v>42575</v>
      </c>
      <c r="B216" s="2">
        <f t="shared" si="9"/>
        <v>3</v>
      </c>
      <c r="C216" s="31">
        <f t="shared" si="10"/>
        <v>3</v>
      </c>
      <c r="D216" s="31">
        <f t="shared" si="11"/>
        <v>1</v>
      </c>
    </row>
    <row r="217" spans="1:4" x14ac:dyDescent="0.3">
      <c r="A217" s="22">
        <v>42855</v>
      </c>
      <c r="B217" s="2">
        <f t="shared" si="9"/>
        <v>2</v>
      </c>
      <c r="C217" s="31">
        <f t="shared" si="10"/>
        <v>2</v>
      </c>
      <c r="D217" s="31">
        <f t="shared" si="11"/>
        <v>4</v>
      </c>
    </row>
    <row r="218" spans="1:4" x14ac:dyDescent="0.3">
      <c r="A218" s="22">
        <v>42812</v>
      </c>
      <c r="B218" s="2">
        <f t="shared" si="9"/>
        <v>1</v>
      </c>
      <c r="C218" s="31">
        <f t="shared" si="10"/>
        <v>1</v>
      </c>
      <c r="D218" s="31">
        <f t="shared" si="11"/>
        <v>3</v>
      </c>
    </row>
    <row r="219" spans="1:4" x14ac:dyDescent="0.3">
      <c r="A219" s="22">
        <v>42757</v>
      </c>
      <c r="B219" s="2">
        <f t="shared" si="9"/>
        <v>1</v>
      </c>
      <c r="C219" s="31">
        <f t="shared" si="10"/>
        <v>1</v>
      </c>
      <c r="D219" s="31">
        <f t="shared" si="11"/>
        <v>3</v>
      </c>
    </row>
    <row r="220" spans="1:4" x14ac:dyDescent="0.3">
      <c r="A220" s="22">
        <v>42804</v>
      </c>
      <c r="B220" s="2">
        <f t="shared" si="9"/>
        <v>1</v>
      </c>
      <c r="C220" s="31">
        <f t="shared" si="10"/>
        <v>1</v>
      </c>
      <c r="D220" s="31">
        <f t="shared" si="11"/>
        <v>3</v>
      </c>
    </row>
    <row r="221" spans="1:4" x14ac:dyDescent="0.3">
      <c r="A221" s="22">
        <v>43177</v>
      </c>
      <c r="B221" s="2">
        <f t="shared" si="9"/>
        <v>1</v>
      </c>
      <c r="C221" s="31">
        <f t="shared" si="10"/>
        <v>1</v>
      </c>
      <c r="D221" s="31">
        <f t="shared" si="11"/>
        <v>3</v>
      </c>
    </row>
    <row r="222" spans="1:4" x14ac:dyDescent="0.3">
      <c r="A222" s="22">
        <v>43016</v>
      </c>
      <c r="B222" s="2">
        <f t="shared" si="9"/>
        <v>4</v>
      </c>
      <c r="C222" s="31">
        <f t="shared" si="10"/>
        <v>4</v>
      </c>
      <c r="D222" s="31">
        <f t="shared" si="11"/>
        <v>2</v>
      </c>
    </row>
    <row r="223" spans="1:4" x14ac:dyDescent="0.3">
      <c r="A223" s="22">
        <v>43188</v>
      </c>
      <c r="B223" s="2">
        <f t="shared" si="9"/>
        <v>1</v>
      </c>
      <c r="C223" s="31">
        <f t="shared" si="10"/>
        <v>1</v>
      </c>
      <c r="D223" s="31">
        <f t="shared" si="11"/>
        <v>3</v>
      </c>
    </row>
    <row r="224" spans="1:4" x14ac:dyDescent="0.3">
      <c r="A224" s="22">
        <v>42464</v>
      </c>
      <c r="B224" s="2">
        <f t="shared" si="9"/>
        <v>2</v>
      </c>
      <c r="C224" s="31">
        <f t="shared" si="10"/>
        <v>2</v>
      </c>
      <c r="D224" s="31">
        <f t="shared" si="11"/>
        <v>4</v>
      </c>
    </row>
    <row r="225" spans="1:4" x14ac:dyDescent="0.3">
      <c r="A225" s="22">
        <v>42922</v>
      </c>
      <c r="B225" s="2">
        <f t="shared" si="9"/>
        <v>3</v>
      </c>
      <c r="C225" s="31">
        <f t="shared" si="10"/>
        <v>3</v>
      </c>
      <c r="D225" s="31">
        <f t="shared" si="11"/>
        <v>1</v>
      </c>
    </row>
    <row r="226" spans="1:4" x14ac:dyDescent="0.3">
      <c r="A226" s="22">
        <v>42601</v>
      </c>
      <c r="B226" s="2">
        <f t="shared" si="9"/>
        <v>3</v>
      </c>
      <c r="C226" s="31">
        <f t="shared" si="10"/>
        <v>3</v>
      </c>
      <c r="D226" s="31">
        <f t="shared" si="11"/>
        <v>1</v>
      </c>
    </row>
    <row r="227" spans="1:4" x14ac:dyDescent="0.3">
      <c r="A227" s="22">
        <v>42799</v>
      </c>
      <c r="B227" s="2">
        <f t="shared" si="9"/>
        <v>1</v>
      </c>
      <c r="C227" s="31">
        <f t="shared" si="10"/>
        <v>1</v>
      </c>
      <c r="D227" s="31">
        <f t="shared" si="11"/>
        <v>3</v>
      </c>
    </row>
    <row r="228" spans="1:4" x14ac:dyDescent="0.3">
      <c r="A228" s="22">
        <v>43323</v>
      </c>
      <c r="B228" s="2">
        <f t="shared" si="9"/>
        <v>3</v>
      </c>
      <c r="C228" s="31">
        <f t="shared" si="10"/>
        <v>3</v>
      </c>
      <c r="D228" s="31">
        <f t="shared" si="11"/>
        <v>1</v>
      </c>
    </row>
    <row r="229" spans="1:4" x14ac:dyDescent="0.3">
      <c r="A229" s="22">
        <v>43122</v>
      </c>
      <c r="B229" s="2">
        <f t="shared" si="9"/>
        <v>1</v>
      </c>
      <c r="C229" s="31">
        <f t="shared" si="10"/>
        <v>1</v>
      </c>
      <c r="D229" s="31">
        <f t="shared" si="11"/>
        <v>3</v>
      </c>
    </row>
    <row r="230" spans="1:4" x14ac:dyDescent="0.3">
      <c r="A230" s="22">
        <v>42916</v>
      </c>
      <c r="B230" s="2">
        <f t="shared" si="9"/>
        <v>2</v>
      </c>
      <c r="C230" s="31">
        <f t="shared" si="10"/>
        <v>2</v>
      </c>
      <c r="D230" s="31">
        <f t="shared" si="11"/>
        <v>4</v>
      </c>
    </row>
    <row r="231" spans="1:4" x14ac:dyDescent="0.3">
      <c r="A231" s="22">
        <v>43385</v>
      </c>
      <c r="B231" s="2">
        <f t="shared" si="9"/>
        <v>4</v>
      </c>
      <c r="C231" s="31">
        <f t="shared" si="10"/>
        <v>4</v>
      </c>
      <c r="D231" s="31">
        <f t="shared" si="11"/>
        <v>2</v>
      </c>
    </row>
    <row r="232" spans="1:4" x14ac:dyDescent="0.3">
      <c r="A232" s="22">
        <v>42481</v>
      </c>
      <c r="B232" s="2">
        <f t="shared" si="9"/>
        <v>2</v>
      </c>
      <c r="C232" s="31">
        <f t="shared" si="10"/>
        <v>2</v>
      </c>
      <c r="D232" s="31">
        <f t="shared" si="11"/>
        <v>4</v>
      </c>
    </row>
    <row r="233" spans="1:4" x14ac:dyDescent="0.3">
      <c r="A233" s="22">
        <v>42637</v>
      </c>
      <c r="B233" s="2">
        <f t="shared" si="9"/>
        <v>3</v>
      </c>
      <c r="C233" s="31">
        <f t="shared" si="10"/>
        <v>3</v>
      </c>
      <c r="D233" s="31">
        <f t="shared" si="11"/>
        <v>1</v>
      </c>
    </row>
    <row r="234" spans="1:4" x14ac:dyDescent="0.3">
      <c r="A234" s="22">
        <v>42887</v>
      </c>
      <c r="B234" s="2">
        <f t="shared" si="9"/>
        <v>2</v>
      </c>
      <c r="C234" s="31">
        <f t="shared" si="10"/>
        <v>2</v>
      </c>
      <c r="D234" s="31">
        <f t="shared" si="11"/>
        <v>4</v>
      </c>
    </row>
    <row r="235" spans="1:4" x14ac:dyDescent="0.3">
      <c r="A235" s="22">
        <v>43091</v>
      </c>
      <c r="B235" s="2">
        <f t="shared" si="9"/>
        <v>4</v>
      </c>
      <c r="C235" s="31">
        <f t="shared" si="10"/>
        <v>4</v>
      </c>
      <c r="D235" s="31">
        <f t="shared" si="11"/>
        <v>2</v>
      </c>
    </row>
    <row r="236" spans="1:4" x14ac:dyDescent="0.3">
      <c r="A236" s="22">
        <v>42562</v>
      </c>
      <c r="B236" s="2">
        <f t="shared" si="9"/>
        <v>3</v>
      </c>
      <c r="C236" s="31">
        <f t="shared" si="10"/>
        <v>3</v>
      </c>
      <c r="D236" s="31">
        <f t="shared" si="11"/>
        <v>1</v>
      </c>
    </row>
    <row r="237" spans="1:4" x14ac:dyDescent="0.3">
      <c r="A237" s="22">
        <v>43294</v>
      </c>
      <c r="B237" s="2">
        <f t="shared" si="9"/>
        <v>3</v>
      </c>
      <c r="C237" s="31">
        <f t="shared" si="10"/>
        <v>3</v>
      </c>
      <c r="D237" s="31">
        <f t="shared" si="11"/>
        <v>1</v>
      </c>
    </row>
    <row r="238" spans="1:4" x14ac:dyDescent="0.3">
      <c r="A238" s="22">
        <v>42800</v>
      </c>
      <c r="B238" s="2">
        <f t="shared" si="9"/>
        <v>1</v>
      </c>
      <c r="C238" s="31">
        <f t="shared" si="10"/>
        <v>1</v>
      </c>
      <c r="D238" s="31">
        <f t="shared" si="11"/>
        <v>3</v>
      </c>
    </row>
    <row r="239" spans="1:4" x14ac:dyDescent="0.3">
      <c r="A239" s="22">
        <v>43312</v>
      </c>
      <c r="B239" s="2">
        <f t="shared" si="9"/>
        <v>3</v>
      </c>
      <c r="C239" s="31">
        <f t="shared" si="10"/>
        <v>3</v>
      </c>
      <c r="D239" s="31">
        <f t="shared" si="11"/>
        <v>1</v>
      </c>
    </row>
    <row r="240" spans="1:4" x14ac:dyDescent="0.3">
      <c r="A240" s="22">
        <v>43206</v>
      </c>
      <c r="B240" s="2">
        <f t="shared" si="9"/>
        <v>2</v>
      </c>
      <c r="C240" s="31">
        <f t="shared" si="10"/>
        <v>2</v>
      </c>
      <c r="D240" s="31">
        <f t="shared" si="11"/>
        <v>4</v>
      </c>
    </row>
    <row r="241" spans="1:4" x14ac:dyDescent="0.3">
      <c r="A241" s="22">
        <v>43410</v>
      </c>
      <c r="B241" s="2">
        <f t="shared" si="9"/>
        <v>4</v>
      </c>
      <c r="C241" s="31">
        <f t="shared" si="10"/>
        <v>4</v>
      </c>
      <c r="D241" s="31">
        <f t="shared" si="11"/>
        <v>2</v>
      </c>
    </row>
    <row r="242" spans="1:4" x14ac:dyDescent="0.3">
      <c r="A242" s="22">
        <v>42815</v>
      </c>
      <c r="B242" s="2">
        <f t="shared" si="9"/>
        <v>1</v>
      </c>
      <c r="C242" s="31">
        <f t="shared" si="10"/>
        <v>1</v>
      </c>
      <c r="D242" s="31">
        <f t="shared" si="11"/>
        <v>3</v>
      </c>
    </row>
    <row r="243" spans="1:4" x14ac:dyDescent="0.3">
      <c r="A243" s="22">
        <v>42490</v>
      </c>
      <c r="B243" s="2">
        <f t="shared" si="9"/>
        <v>2</v>
      </c>
      <c r="C243" s="31">
        <f t="shared" si="10"/>
        <v>2</v>
      </c>
      <c r="D243" s="31">
        <f t="shared" si="11"/>
        <v>4</v>
      </c>
    </row>
    <row r="244" spans="1:4" x14ac:dyDescent="0.3">
      <c r="A244" s="22">
        <v>43499</v>
      </c>
      <c r="B244" s="2">
        <f t="shared" si="9"/>
        <v>1</v>
      </c>
      <c r="C244" s="31">
        <f t="shared" si="10"/>
        <v>1</v>
      </c>
      <c r="D244" s="31">
        <f t="shared" si="11"/>
        <v>3</v>
      </c>
    </row>
    <row r="245" spans="1:4" x14ac:dyDescent="0.3">
      <c r="A245" s="22">
        <v>43418</v>
      </c>
      <c r="B245" s="2">
        <f t="shared" si="9"/>
        <v>4</v>
      </c>
      <c r="C245" s="31">
        <f t="shared" si="10"/>
        <v>4</v>
      </c>
      <c r="D245" s="31">
        <f t="shared" si="11"/>
        <v>2</v>
      </c>
    </row>
    <row r="246" spans="1:4" x14ac:dyDescent="0.3">
      <c r="A246" s="22">
        <v>43498</v>
      </c>
      <c r="B246" s="2">
        <f t="shared" si="9"/>
        <v>1</v>
      </c>
      <c r="C246" s="31">
        <f t="shared" si="10"/>
        <v>1</v>
      </c>
      <c r="D246" s="31">
        <f t="shared" si="11"/>
        <v>3</v>
      </c>
    </row>
    <row r="247" spans="1:4" x14ac:dyDescent="0.3">
      <c r="A247" s="22">
        <v>42671</v>
      </c>
      <c r="B247" s="2">
        <f t="shared" si="9"/>
        <v>4</v>
      </c>
      <c r="C247" s="31">
        <f t="shared" si="10"/>
        <v>4</v>
      </c>
      <c r="D247" s="31">
        <f t="shared" si="11"/>
        <v>2</v>
      </c>
    </row>
    <row r="248" spans="1:4" x14ac:dyDescent="0.3">
      <c r="A248" s="22">
        <v>42693</v>
      </c>
      <c r="B248" s="2">
        <f t="shared" si="9"/>
        <v>4</v>
      </c>
      <c r="C248" s="31">
        <f t="shared" si="10"/>
        <v>4</v>
      </c>
      <c r="D248" s="31">
        <f t="shared" si="11"/>
        <v>2</v>
      </c>
    </row>
    <row r="249" spans="1:4" x14ac:dyDescent="0.3">
      <c r="A249" s="22">
        <v>42953</v>
      </c>
      <c r="B249" s="2">
        <f t="shared" si="9"/>
        <v>3</v>
      </c>
      <c r="C249" s="31">
        <f t="shared" si="10"/>
        <v>3</v>
      </c>
      <c r="D249" s="31">
        <f t="shared" si="11"/>
        <v>1</v>
      </c>
    </row>
    <row r="250" spans="1:4" x14ac:dyDescent="0.3">
      <c r="A250" s="22">
        <v>42532</v>
      </c>
      <c r="B250" s="2">
        <f t="shared" si="9"/>
        <v>2</v>
      </c>
      <c r="C250" s="31">
        <f t="shared" si="10"/>
        <v>2</v>
      </c>
      <c r="D250" s="31">
        <f t="shared" si="11"/>
        <v>4</v>
      </c>
    </row>
    <row r="251" spans="1:4" x14ac:dyDescent="0.3">
      <c r="A251" s="22">
        <v>43448</v>
      </c>
      <c r="B251" s="2">
        <f t="shared" si="9"/>
        <v>4</v>
      </c>
      <c r="C251" s="31">
        <f t="shared" si="10"/>
        <v>4</v>
      </c>
      <c r="D251" s="31">
        <f t="shared" si="11"/>
        <v>2</v>
      </c>
    </row>
    <row r="252" spans="1:4" x14ac:dyDescent="0.3">
      <c r="A252" s="22">
        <v>42473</v>
      </c>
      <c r="B252" s="2">
        <f t="shared" si="9"/>
        <v>2</v>
      </c>
      <c r="C252" s="31">
        <f t="shared" si="10"/>
        <v>2</v>
      </c>
      <c r="D252" s="31">
        <f t="shared" si="11"/>
        <v>4</v>
      </c>
    </row>
    <row r="253" spans="1:4" x14ac:dyDescent="0.3">
      <c r="A253" s="22">
        <v>43009</v>
      </c>
      <c r="B253" s="2">
        <f t="shared" si="9"/>
        <v>4</v>
      </c>
      <c r="C253" s="31">
        <f t="shared" si="10"/>
        <v>4</v>
      </c>
      <c r="D253" s="31">
        <f t="shared" si="11"/>
        <v>2</v>
      </c>
    </row>
    <row r="254" spans="1:4" x14ac:dyDescent="0.3">
      <c r="A254" s="22">
        <v>43045</v>
      </c>
      <c r="B254" s="2">
        <f t="shared" si="9"/>
        <v>4</v>
      </c>
      <c r="C254" s="31">
        <f t="shared" si="10"/>
        <v>4</v>
      </c>
      <c r="D254" s="31">
        <f t="shared" si="11"/>
        <v>2</v>
      </c>
    </row>
    <row r="255" spans="1:4" x14ac:dyDescent="0.3">
      <c r="A255" s="22">
        <v>42443</v>
      </c>
      <c r="B255" s="2">
        <f t="shared" si="9"/>
        <v>1</v>
      </c>
      <c r="C255" s="31">
        <f t="shared" si="10"/>
        <v>1</v>
      </c>
      <c r="D255" s="31">
        <f t="shared" si="11"/>
        <v>3</v>
      </c>
    </row>
    <row r="256" spans="1:4" x14ac:dyDescent="0.3">
      <c r="A256" s="22">
        <v>42959</v>
      </c>
      <c r="B256" s="2">
        <f t="shared" si="9"/>
        <v>3</v>
      </c>
      <c r="C256" s="31">
        <f t="shared" si="10"/>
        <v>3</v>
      </c>
      <c r="D256" s="31">
        <f t="shared" si="11"/>
        <v>1</v>
      </c>
    </row>
    <row r="257" spans="1:4" x14ac:dyDescent="0.3">
      <c r="A257" s="22">
        <v>42746</v>
      </c>
      <c r="B257" s="2">
        <f t="shared" si="9"/>
        <v>1</v>
      </c>
      <c r="C257" s="31">
        <f t="shared" si="10"/>
        <v>1</v>
      </c>
      <c r="D257" s="31">
        <f t="shared" si="11"/>
        <v>3</v>
      </c>
    </row>
    <row r="258" spans="1:4" x14ac:dyDescent="0.3">
      <c r="A258" s="22">
        <v>43423</v>
      </c>
      <c r="B258" s="2">
        <f t="shared" si="9"/>
        <v>4</v>
      </c>
      <c r="C258" s="31">
        <f t="shared" si="10"/>
        <v>4</v>
      </c>
      <c r="D258" s="31">
        <f t="shared" si="11"/>
        <v>2</v>
      </c>
    </row>
    <row r="259" spans="1:4" x14ac:dyDescent="0.3">
      <c r="A259" s="22">
        <v>43262</v>
      </c>
      <c r="B259" s="2">
        <f t="shared" ref="B259:B322" si="12">ROUNDUP(MONTH(A259)/3,0)</f>
        <v>2</v>
      </c>
      <c r="C259" s="31">
        <f t="shared" ref="C259:C322" si="13">CHOOSE(MONTH(A259),1,1,1,2,2,2,3,3,3,4,4,4)</f>
        <v>2</v>
      </c>
      <c r="D259" s="31">
        <f t="shared" ref="D259:D322" si="14">CHOOSE(MONTH(A259),3,3,3,4,4,4,1,1,1,2,2,2)</f>
        <v>4</v>
      </c>
    </row>
    <row r="260" spans="1:4" x14ac:dyDescent="0.3">
      <c r="A260" s="22">
        <v>42678</v>
      </c>
      <c r="B260" s="2">
        <f t="shared" si="12"/>
        <v>4</v>
      </c>
      <c r="C260" s="31">
        <f t="shared" si="13"/>
        <v>4</v>
      </c>
      <c r="D260" s="31">
        <f t="shared" si="14"/>
        <v>2</v>
      </c>
    </row>
    <row r="261" spans="1:4" x14ac:dyDescent="0.3">
      <c r="A261" s="22">
        <v>42513</v>
      </c>
      <c r="B261" s="2">
        <f t="shared" si="12"/>
        <v>2</v>
      </c>
      <c r="C261" s="31">
        <f t="shared" si="13"/>
        <v>2</v>
      </c>
      <c r="D261" s="31">
        <f t="shared" si="14"/>
        <v>4</v>
      </c>
    </row>
    <row r="262" spans="1:4" x14ac:dyDescent="0.3">
      <c r="A262" s="22">
        <v>42425</v>
      </c>
      <c r="B262" s="2">
        <f t="shared" si="12"/>
        <v>1</v>
      </c>
      <c r="C262" s="31">
        <f t="shared" si="13"/>
        <v>1</v>
      </c>
      <c r="D262" s="31">
        <f t="shared" si="14"/>
        <v>3</v>
      </c>
    </row>
    <row r="263" spans="1:4" x14ac:dyDescent="0.3">
      <c r="A263" s="22">
        <v>42900</v>
      </c>
      <c r="B263" s="2">
        <f t="shared" si="12"/>
        <v>2</v>
      </c>
      <c r="C263" s="31">
        <f t="shared" si="13"/>
        <v>2</v>
      </c>
      <c r="D263" s="31">
        <f t="shared" si="14"/>
        <v>4</v>
      </c>
    </row>
    <row r="264" spans="1:4" x14ac:dyDescent="0.3">
      <c r="A264" s="22">
        <v>42766</v>
      </c>
      <c r="B264" s="2">
        <f t="shared" si="12"/>
        <v>1</v>
      </c>
      <c r="C264" s="31">
        <f t="shared" si="13"/>
        <v>1</v>
      </c>
      <c r="D264" s="31">
        <f t="shared" si="14"/>
        <v>3</v>
      </c>
    </row>
    <row r="265" spans="1:4" x14ac:dyDescent="0.3">
      <c r="A265" s="22">
        <v>43388</v>
      </c>
      <c r="B265" s="2">
        <f t="shared" si="12"/>
        <v>4</v>
      </c>
      <c r="C265" s="31">
        <f t="shared" si="13"/>
        <v>4</v>
      </c>
      <c r="D265" s="31">
        <f t="shared" si="14"/>
        <v>2</v>
      </c>
    </row>
    <row r="266" spans="1:4" x14ac:dyDescent="0.3">
      <c r="A266" s="22">
        <v>43230</v>
      </c>
      <c r="B266" s="2">
        <f t="shared" si="12"/>
        <v>2</v>
      </c>
      <c r="C266" s="31">
        <f t="shared" si="13"/>
        <v>2</v>
      </c>
      <c r="D266" s="31">
        <f t="shared" si="14"/>
        <v>4</v>
      </c>
    </row>
    <row r="267" spans="1:4" x14ac:dyDescent="0.3">
      <c r="A267" s="22">
        <v>42991</v>
      </c>
      <c r="B267" s="2">
        <f t="shared" si="12"/>
        <v>3</v>
      </c>
      <c r="C267" s="31">
        <f t="shared" si="13"/>
        <v>3</v>
      </c>
      <c r="D267" s="31">
        <f t="shared" si="14"/>
        <v>1</v>
      </c>
    </row>
    <row r="268" spans="1:4" x14ac:dyDescent="0.3">
      <c r="A268" s="22">
        <v>42762</v>
      </c>
      <c r="B268" s="2">
        <f t="shared" si="12"/>
        <v>1</v>
      </c>
      <c r="C268" s="31">
        <f t="shared" si="13"/>
        <v>1</v>
      </c>
      <c r="D268" s="31">
        <f t="shared" si="14"/>
        <v>3</v>
      </c>
    </row>
    <row r="269" spans="1:4" x14ac:dyDescent="0.3">
      <c r="A269" s="22">
        <v>42765</v>
      </c>
      <c r="B269" s="2">
        <f t="shared" si="12"/>
        <v>1</v>
      </c>
      <c r="C269" s="31">
        <f t="shared" si="13"/>
        <v>1</v>
      </c>
      <c r="D269" s="31">
        <f t="shared" si="14"/>
        <v>3</v>
      </c>
    </row>
    <row r="270" spans="1:4" x14ac:dyDescent="0.3">
      <c r="A270" s="22">
        <v>42507</v>
      </c>
      <c r="B270" s="2">
        <f t="shared" si="12"/>
        <v>2</v>
      </c>
      <c r="C270" s="31">
        <f t="shared" si="13"/>
        <v>2</v>
      </c>
      <c r="D270" s="31">
        <f t="shared" si="14"/>
        <v>4</v>
      </c>
    </row>
    <row r="271" spans="1:4" x14ac:dyDescent="0.3">
      <c r="A271" s="22">
        <v>43302</v>
      </c>
      <c r="B271" s="2">
        <f t="shared" si="12"/>
        <v>3</v>
      </c>
      <c r="C271" s="31">
        <f t="shared" si="13"/>
        <v>3</v>
      </c>
      <c r="D271" s="31">
        <f t="shared" si="14"/>
        <v>1</v>
      </c>
    </row>
    <row r="272" spans="1:4" x14ac:dyDescent="0.3">
      <c r="A272" s="22">
        <v>43157</v>
      </c>
      <c r="B272" s="2">
        <f t="shared" si="12"/>
        <v>1</v>
      </c>
      <c r="C272" s="31">
        <f t="shared" si="13"/>
        <v>1</v>
      </c>
      <c r="D272" s="31">
        <f t="shared" si="14"/>
        <v>3</v>
      </c>
    </row>
    <row r="273" spans="1:4" x14ac:dyDescent="0.3">
      <c r="A273" s="22">
        <v>42509</v>
      </c>
      <c r="B273" s="2">
        <f t="shared" si="12"/>
        <v>2</v>
      </c>
      <c r="C273" s="31">
        <f t="shared" si="13"/>
        <v>2</v>
      </c>
      <c r="D273" s="31">
        <f t="shared" si="14"/>
        <v>4</v>
      </c>
    </row>
    <row r="274" spans="1:4" x14ac:dyDescent="0.3">
      <c r="A274" s="22">
        <v>42812</v>
      </c>
      <c r="B274" s="2">
        <f t="shared" si="12"/>
        <v>1</v>
      </c>
      <c r="C274" s="31">
        <f t="shared" si="13"/>
        <v>1</v>
      </c>
      <c r="D274" s="31">
        <f t="shared" si="14"/>
        <v>3</v>
      </c>
    </row>
    <row r="275" spans="1:4" x14ac:dyDescent="0.3">
      <c r="A275" s="22">
        <v>43495</v>
      </c>
      <c r="B275" s="2">
        <f t="shared" si="12"/>
        <v>1</v>
      </c>
      <c r="C275" s="31">
        <f t="shared" si="13"/>
        <v>1</v>
      </c>
      <c r="D275" s="31">
        <f t="shared" si="14"/>
        <v>3</v>
      </c>
    </row>
    <row r="276" spans="1:4" x14ac:dyDescent="0.3">
      <c r="A276" s="22">
        <v>42782</v>
      </c>
      <c r="B276" s="2">
        <f t="shared" si="12"/>
        <v>1</v>
      </c>
      <c r="C276" s="31">
        <f t="shared" si="13"/>
        <v>1</v>
      </c>
      <c r="D276" s="31">
        <f t="shared" si="14"/>
        <v>3</v>
      </c>
    </row>
    <row r="277" spans="1:4" x14ac:dyDescent="0.3">
      <c r="A277" s="22">
        <v>43340</v>
      </c>
      <c r="B277" s="2">
        <f t="shared" si="12"/>
        <v>3</v>
      </c>
      <c r="C277" s="31">
        <f t="shared" si="13"/>
        <v>3</v>
      </c>
      <c r="D277" s="31">
        <f t="shared" si="14"/>
        <v>1</v>
      </c>
    </row>
    <row r="278" spans="1:4" x14ac:dyDescent="0.3">
      <c r="A278" s="22">
        <v>42660</v>
      </c>
      <c r="B278" s="2">
        <f t="shared" si="12"/>
        <v>4</v>
      </c>
      <c r="C278" s="31">
        <f t="shared" si="13"/>
        <v>4</v>
      </c>
      <c r="D278" s="31">
        <f t="shared" si="14"/>
        <v>2</v>
      </c>
    </row>
    <row r="279" spans="1:4" x14ac:dyDescent="0.3">
      <c r="A279" s="22">
        <v>42511</v>
      </c>
      <c r="B279" s="2">
        <f t="shared" si="12"/>
        <v>2</v>
      </c>
      <c r="C279" s="31">
        <f t="shared" si="13"/>
        <v>2</v>
      </c>
      <c r="D279" s="31">
        <f t="shared" si="14"/>
        <v>4</v>
      </c>
    </row>
    <row r="280" spans="1:4" x14ac:dyDescent="0.3">
      <c r="A280" s="22">
        <v>42491</v>
      </c>
      <c r="B280" s="2">
        <f t="shared" si="12"/>
        <v>2</v>
      </c>
      <c r="C280" s="31">
        <f t="shared" si="13"/>
        <v>2</v>
      </c>
      <c r="D280" s="31">
        <f t="shared" si="14"/>
        <v>4</v>
      </c>
    </row>
    <row r="281" spans="1:4" x14ac:dyDescent="0.3">
      <c r="A281" s="22">
        <v>43219</v>
      </c>
      <c r="B281" s="2">
        <f t="shared" si="12"/>
        <v>2</v>
      </c>
      <c r="C281" s="31">
        <f t="shared" si="13"/>
        <v>2</v>
      </c>
      <c r="D281" s="31">
        <f t="shared" si="14"/>
        <v>4</v>
      </c>
    </row>
    <row r="282" spans="1:4" x14ac:dyDescent="0.3">
      <c r="A282" s="22">
        <v>42540</v>
      </c>
      <c r="B282" s="2">
        <f t="shared" si="12"/>
        <v>2</v>
      </c>
      <c r="C282" s="31">
        <f t="shared" si="13"/>
        <v>2</v>
      </c>
      <c r="D282" s="31">
        <f t="shared" si="14"/>
        <v>4</v>
      </c>
    </row>
    <row r="283" spans="1:4" x14ac:dyDescent="0.3">
      <c r="A283" s="22">
        <v>43455</v>
      </c>
      <c r="B283" s="2">
        <f t="shared" si="12"/>
        <v>4</v>
      </c>
      <c r="C283" s="31">
        <f t="shared" si="13"/>
        <v>4</v>
      </c>
      <c r="D283" s="31">
        <f t="shared" si="14"/>
        <v>2</v>
      </c>
    </row>
    <row r="284" spans="1:4" x14ac:dyDescent="0.3">
      <c r="A284" s="22">
        <v>43310</v>
      </c>
      <c r="B284" s="2">
        <f t="shared" si="12"/>
        <v>3</v>
      </c>
      <c r="C284" s="31">
        <f t="shared" si="13"/>
        <v>3</v>
      </c>
      <c r="D284" s="31">
        <f t="shared" si="14"/>
        <v>1</v>
      </c>
    </row>
    <row r="285" spans="1:4" x14ac:dyDescent="0.3">
      <c r="A285" s="22">
        <v>43219</v>
      </c>
      <c r="B285" s="2">
        <f t="shared" si="12"/>
        <v>2</v>
      </c>
      <c r="C285" s="31">
        <f t="shared" si="13"/>
        <v>2</v>
      </c>
      <c r="D285" s="31">
        <f t="shared" si="14"/>
        <v>4</v>
      </c>
    </row>
    <row r="286" spans="1:4" x14ac:dyDescent="0.3">
      <c r="A286" s="22">
        <v>42843</v>
      </c>
      <c r="B286" s="2">
        <f t="shared" si="12"/>
        <v>2</v>
      </c>
      <c r="C286" s="31">
        <f t="shared" si="13"/>
        <v>2</v>
      </c>
      <c r="D286" s="31">
        <f t="shared" si="14"/>
        <v>4</v>
      </c>
    </row>
    <row r="287" spans="1:4" x14ac:dyDescent="0.3">
      <c r="A287" s="22">
        <v>43488</v>
      </c>
      <c r="B287" s="2">
        <f t="shared" si="12"/>
        <v>1</v>
      </c>
      <c r="C287" s="31">
        <f t="shared" si="13"/>
        <v>1</v>
      </c>
      <c r="D287" s="31">
        <f t="shared" si="14"/>
        <v>3</v>
      </c>
    </row>
    <row r="288" spans="1:4" x14ac:dyDescent="0.3">
      <c r="A288" s="22">
        <v>42707</v>
      </c>
      <c r="B288" s="2">
        <f t="shared" si="12"/>
        <v>4</v>
      </c>
      <c r="C288" s="31">
        <f t="shared" si="13"/>
        <v>4</v>
      </c>
      <c r="D288" s="31">
        <f t="shared" si="14"/>
        <v>2</v>
      </c>
    </row>
    <row r="289" spans="1:4" x14ac:dyDescent="0.3">
      <c r="A289" s="22">
        <v>43342</v>
      </c>
      <c r="B289" s="2">
        <f t="shared" si="12"/>
        <v>3</v>
      </c>
      <c r="C289" s="31">
        <f t="shared" si="13"/>
        <v>3</v>
      </c>
      <c r="D289" s="31">
        <f t="shared" si="14"/>
        <v>1</v>
      </c>
    </row>
    <row r="290" spans="1:4" x14ac:dyDescent="0.3">
      <c r="A290" s="22">
        <v>43077</v>
      </c>
      <c r="B290" s="2">
        <f t="shared" si="12"/>
        <v>4</v>
      </c>
      <c r="C290" s="31">
        <f t="shared" si="13"/>
        <v>4</v>
      </c>
      <c r="D290" s="31">
        <f t="shared" si="14"/>
        <v>2</v>
      </c>
    </row>
    <row r="291" spans="1:4" x14ac:dyDescent="0.3">
      <c r="A291" s="22">
        <v>43465</v>
      </c>
      <c r="B291" s="2">
        <f t="shared" si="12"/>
        <v>4</v>
      </c>
      <c r="C291" s="31">
        <f t="shared" si="13"/>
        <v>4</v>
      </c>
      <c r="D291" s="31">
        <f t="shared" si="14"/>
        <v>2</v>
      </c>
    </row>
    <row r="292" spans="1:4" x14ac:dyDescent="0.3">
      <c r="A292" s="22">
        <v>43440</v>
      </c>
      <c r="B292" s="2">
        <f t="shared" si="12"/>
        <v>4</v>
      </c>
      <c r="C292" s="31">
        <f t="shared" si="13"/>
        <v>4</v>
      </c>
      <c r="D292" s="31">
        <f t="shared" si="14"/>
        <v>2</v>
      </c>
    </row>
    <row r="293" spans="1:4" x14ac:dyDescent="0.3">
      <c r="A293" s="22">
        <v>42453</v>
      </c>
      <c r="B293" s="2">
        <f t="shared" si="12"/>
        <v>1</v>
      </c>
      <c r="C293" s="31">
        <f t="shared" si="13"/>
        <v>1</v>
      </c>
      <c r="D293" s="31">
        <f t="shared" si="14"/>
        <v>3</v>
      </c>
    </row>
    <row r="294" spans="1:4" x14ac:dyDescent="0.3">
      <c r="A294" s="22">
        <v>42776</v>
      </c>
      <c r="B294" s="2">
        <f t="shared" si="12"/>
        <v>1</v>
      </c>
      <c r="C294" s="31">
        <f t="shared" si="13"/>
        <v>1</v>
      </c>
      <c r="D294" s="31">
        <f t="shared" si="14"/>
        <v>3</v>
      </c>
    </row>
    <row r="295" spans="1:4" x14ac:dyDescent="0.3">
      <c r="A295" s="22">
        <v>43118</v>
      </c>
      <c r="B295" s="2">
        <f t="shared" si="12"/>
        <v>1</v>
      </c>
      <c r="C295" s="31">
        <f t="shared" si="13"/>
        <v>1</v>
      </c>
      <c r="D295" s="31">
        <f t="shared" si="14"/>
        <v>3</v>
      </c>
    </row>
    <row r="296" spans="1:4" x14ac:dyDescent="0.3">
      <c r="A296" s="22">
        <v>43090</v>
      </c>
      <c r="B296" s="2">
        <f t="shared" si="12"/>
        <v>4</v>
      </c>
      <c r="C296" s="31">
        <f t="shared" si="13"/>
        <v>4</v>
      </c>
      <c r="D296" s="31">
        <f t="shared" si="14"/>
        <v>2</v>
      </c>
    </row>
    <row r="297" spans="1:4" x14ac:dyDescent="0.3">
      <c r="A297" s="22">
        <v>43232</v>
      </c>
      <c r="B297" s="2">
        <f t="shared" si="12"/>
        <v>2</v>
      </c>
      <c r="C297" s="31">
        <f t="shared" si="13"/>
        <v>2</v>
      </c>
      <c r="D297" s="31">
        <f t="shared" si="14"/>
        <v>4</v>
      </c>
    </row>
    <row r="298" spans="1:4" x14ac:dyDescent="0.3">
      <c r="A298" s="22">
        <v>43456</v>
      </c>
      <c r="B298" s="2">
        <f t="shared" si="12"/>
        <v>4</v>
      </c>
      <c r="C298" s="31">
        <f t="shared" si="13"/>
        <v>4</v>
      </c>
      <c r="D298" s="31">
        <f t="shared" si="14"/>
        <v>2</v>
      </c>
    </row>
    <row r="299" spans="1:4" x14ac:dyDescent="0.3">
      <c r="A299" s="22">
        <v>42980</v>
      </c>
      <c r="B299" s="2">
        <f t="shared" si="12"/>
        <v>3</v>
      </c>
      <c r="C299" s="31">
        <f t="shared" si="13"/>
        <v>3</v>
      </c>
      <c r="D299" s="31">
        <f t="shared" si="14"/>
        <v>1</v>
      </c>
    </row>
    <row r="300" spans="1:4" x14ac:dyDescent="0.3">
      <c r="A300" s="22">
        <v>43166</v>
      </c>
      <c r="B300" s="2">
        <f t="shared" si="12"/>
        <v>1</v>
      </c>
      <c r="C300" s="31">
        <f t="shared" si="13"/>
        <v>1</v>
      </c>
      <c r="D300" s="31">
        <f t="shared" si="14"/>
        <v>3</v>
      </c>
    </row>
    <row r="301" spans="1:4" x14ac:dyDescent="0.3">
      <c r="A301" s="22">
        <v>43451</v>
      </c>
      <c r="B301" s="2">
        <f t="shared" si="12"/>
        <v>4</v>
      </c>
      <c r="C301" s="31">
        <f t="shared" si="13"/>
        <v>4</v>
      </c>
      <c r="D301" s="31">
        <f t="shared" si="14"/>
        <v>2</v>
      </c>
    </row>
    <row r="302" spans="1:4" x14ac:dyDescent="0.3">
      <c r="A302" s="22">
        <v>43054</v>
      </c>
      <c r="B302" s="2">
        <f t="shared" si="12"/>
        <v>4</v>
      </c>
      <c r="C302" s="31">
        <f t="shared" si="13"/>
        <v>4</v>
      </c>
      <c r="D302" s="31">
        <f t="shared" si="14"/>
        <v>2</v>
      </c>
    </row>
    <row r="303" spans="1:4" x14ac:dyDescent="0.3">
      <c r="A303" s="22">
        <v>42702</v>
      </c>
      <c r="B303" s="2">
        <f t="shared" si="12"/>
        <v>4</v>
      </c>
      <c r="C303" s="31">
        <f t="shared" si="13"/>
        <v>4</v>
      </c>
      <c r="D303" s="31">
        <f t="shared" si="14"/>
        <v>2</v>
      </c>
    </row>
    <row r="304" spans="1:4" x14ac:dyDescent="0.3">
      <c r="A304" s="22">
        <v>42772</v>
      </c>
      <c r="B304" s="2">
        <f t="shared" si="12"/>
        <v>1</v>
      </c>
      <c r="C304" s="31">
        <f t="shared" si="13"/>
        <v>1</v>
      </c>
      <c r="D304" s="31">
        <f t="shared" si="14"/>
        <v>3</v>
      </c>
    </row>
    <row r="305" spans="1:4" x14ac:dyDescent="0.3">
      <c r="A305" s="22">
        <v>43247</v>
      </c>
      <c r="B305" s="2">
        <f t="shared" si="12"/>
        <v>2</v>
      </c>
      <c r="C305" s="31">
        <f t="shared" si="13"/>
        <v>2</v>
      </c>
      <c r="D305" s="31">
        <f t="shared" si="14"/>
        <v>4</v>
      </c>
    </row>
    <row r="306" spans="1:4" x14ac:dyDescent="0.3">
      <c r="A306" s="22">
        <v>43065</v>
      </c>
      <c r="B306" s="2">
        <f t="shared" si="12"/>
        <v>4</v>
      </c>
      <c r="C306" s="31">
        <f t="shared" si="13"/>
        <v>4</v>
      </c>
      <c r="D306" s="31">
        <f t="shared" si="14"/>
        <v>2</v>
      </c>
    </row>
    <row r="307" spans="1:4" x14ac:dyDescent="0.3">
      <c r="A307" s="22">
        <v>42921</v>
      </c>
      <c r="B307" s="2">
        <f t="shared" si="12"/>
        <v>3</v>
      </c>
      <c r="C307" s="31">
        <f t="shared" si="13"/>
        <v>3</v>
      </c>
      <c r="D307" s="31">
        <f t="shared" si="14"/>
        <v>1</v>
      </c>
    </row>
    <row r="308" spans="1:4" x14ac:dyDescent="0.3">
      <c r="A308" s="22">
        <v>42735</v>
      </c>
      <c r="B308" s="2">
        <f t="shared" si="12"/>
        <v>4</v>
      </c>
      <c r="C308" s="31">
        <f t="shared" si="13"/>
        <v>4</v>
      </c>
      <c r="D308" s="31">
        <f t="shared" si="14"/>
        <v>2</v>
      </c>
    </row>
    <row r="309" spans="1:4" x14ac:dyDescent="0.3">
      <c r="A309" s="22">
        <v>42877</v>
      </c>
      <c r="B309" s="2">
        <f t="shared" si="12"/>
        <v>2</v>
      </c>
      <c r="C309" s="31">
        <f t="shared" si="13"/>
        <v>2</v>
      </c>
      <c r="D309" s="31">
        <f t="shared" si="14"/>
        <v>4</v>
      </c>
    </row>
    <row r="310" spans="1:4" x14ac:dyDescent="0.3">
      <c r="A310" s="22">
        <v>43068</v>
      </c>
      <c r="B310" s="2">
        <f t="shared" si="12"/>
        <v>4</v>
      </c>
      <c r="C310" s="31">
        <f t="shared" si="13"/>
        <v>4</v>
      </c>
      <c r="D310" s="31">
        <f t="shared" si="14"/>
        <v>2</v>
      </c>
    </row>
    <row r="311" spans="1:4" x14ac:dyDescent="0.3">
      <c r="A311" s="22">
        <v>43224</v>
      </c>
      <c r="B311" s="2">
        <f t="shared" si="12"/>
        <v>2</v>
      </c>
      <c r="C311" s="31">
        <f t="shared" si="13"/>
        <v>2</v>
      </c>
      <c r="D311" s="31">
        <f t="shared" si="14"/>
        <v>4</v>
      </c>
    </row>
    <row r="312" spans="1:4" x14ac:dyDescent="0.3">
      <c r="A312" s="22">
        <v>43119</v>
      </c>
      <c r="B312" s="2">
        <f t="shared" si="12"/>
        <v>1</v>
      </c>
      <c r="C312" s="31">
        <f t="shared" si="13"/>
        <v>1</v>
      </c>
      <c r="D312" s="31">
        <f t="shared" si="14"/>
        <v>3</v>
      </c>
    </row>
    <row r="313" spans="1:4" x14ac:dyDescent="0.3">
      <c r="A313" s="22">
        <v>42798</v>
      </c>
      <c r="B313" s="2">
        <f t="shared" si="12"/>
        <v>1</v>
      </c>
      <c r="C313" s="31">
        <f t="shared" si="13"/>
        <v>1</v>
      </c>
      <c r="D313" s="31">
        <f t="shared" si="14"/>
        <v>3</v>
      </c>
    </row>
    <row r="314" spans="1:4" x14ac:dyDescent="0.3">
      <c r="A314" s="22">
        <v>42750</v>
      </c>
      <c r="B314" s="2">
        <f t="shared" si="12"/>
        <v>1</v>
      </c>
      <c r="C314" s="31">
        <f t="shared" si="13"/>
        <v>1</v>
      </c>
      <c r="D314" s="31">
        <f t="shared" si="14"/>
        <v>3</v>
      </c>
    </row>
    <row r="315" spans="1:4" x14ac:dyDescent="0.3">
      <c r="A315" s="22">
        <v>43239</v>
      </c>
      <c r="B315" s="2">
        <f t="shared" si="12"/>
        <v>2</v>
      </c>
      <c r="C315" s="31">
        <f t="shared" si="13"/>
        <v>2</v>
      </c>
      <c r="D315" s="31">
        <f t="shared" si="14"/>
        <v>4</v>
      </c>
    </row>
    <row r="316" spans="1:4" x14ac:dyDescent="0.3">
      <c r="A316" s="22">
        <v>43482</v>
      </c>
      <c r="B316" s="2">
        <f t="shared" si="12"/>
        <v>1</v>
      </c>
      <c r="C316" s="31">
        <f t="shared" si="13"/>
        <v>1</v>
      </c>
      <c r="D316" s="31">
        <f t="shared" si="14"/>
        <v>3</v>
      </c>
    </row>
    <row r="317" spans="1:4" x14ac:dyDescent="0.3">
      <c r="A317" s="22">
        <v>42875</v>
      </c>
      <c r="B317" s="2">
        <f t="shared" si="12"/>
        <v>2</v>
      </c>
      <c r="C317" s="31">
        <f t="shared" si="13"/>
        <v>2</v>
      </c>
      <c r="D317" s="31">
        <f t="shared" si="14"/>
        <v>4</v>
      </c>
    </row>
    <row r="318" spans="1:4" x14ac:dyDescent="0.3">
      <c r="A318" s="22">
        <v>43243</v>
      </c>
      <c r="B318" s="2">
        <f t="shared" si="12"/>
        <v>2</v>
      </c>
      <c r="C318" s="31">
        <f t="shared" si="13"/>
        <v>2</v>
      </c>
      <c r="D318" s="31">
        <f t="shared" si="14"/>
        <v>4</v>
      </c>
    </row>
    <row r="319" spans="1:4" x14ac:dyDescent="0.3">
      <c r="A319" s="22">
        <v>43006</v>
      </c>
      <c r="B319" s="2">
        <f t="shared" si="12"/>
        <v>3</v>
      </c>
      <c r="C319" s="31">
        <f t="shared" si="13"/>
        <v>3</v>
      </c>
      <c r="D319" s="31">
        <f t="shared" si="14"/>
        <v>1</v>
      </c>
    </row>
    <row r="320" spans="1:4" x14ac:dyDescent="0.3">
      <c r="A320" s="22">
        <v>42628</v>
      </c>
      <c r="B320" s="2">
        <f t="shared" si="12"/>
        <v>3</v>
      </c>
      <c r="C320" s="31">
        <f t="shared" si="13"/>
        <v>3</v>
      </c>
      <c r="D320" s="31">
        <f t="shared" si="14"/>
        <v>1</v>
      </c>
    </row>
    <row r="321" spans="1:4" x14ac:dyDescent="0.3">
      <c r="A321" s="22">
        <v>42616</v>
      </c>
      <c r="B321" s="2">
        <f t="shared" si="12"/>
        <v>3</v>
      </c>
      <c r="C321" s="31">
        <f t="shared" si="13"/>
        <v>3</v>
      </c>
      <c r="D321" s="31">
        <f t="shared" si="14"/>
        <v>1</v>
      </c>
    </row>
    <row r="322" spans="1:4" x14ac:dyDescent="0.3">
      <c r="A322" s="22">
        <v>42684</v>
      </c>
      <c r="B322" s="2">
        <f t="shared" si="12"/>
        <v>4</v>
      </c>
      <c r="C322" s="31">
        <f t="shared" si="13"/>
        <v>4</v>
      </c>
      <c r="D322" s="31">
        <f t="shared" si="14"/>
        <v>2</v>
      </c>
    </row>
    <row r="323" spans="1:4" x14ac:dyDescent="0.3">
      <c r="A323" s="22">
        <v>42655</v>
      </c>
      <c r="B323" s="2">
        <f t="shared" ref="B323:B386" si="15">ROUNDUP(MONTH(A323)/3,0)</f>
        <v>4</v>
      </c>
      <c r="C323" s="31">
        <f t="shared" ref="C323:C386" si="16">CHOOSE(MONTH(A323),1,1,1,2,2,2,3,3,3,4,4,4)</f>
        <v>4</v>
      </c>
      <c r="D323" s="31">
        <f t="shared" ref="D323:D386" si="17">CHOOSE(MONTH(A323),3,3,3,4,4,4,1,1,1,2,2,2)</f>
        <v>2</v>
      </c>
    </row>
    <row r="324" spans="1:4" x14ac:dyDescent="0.3">
      <c r="A324" s="22">
        <v>42791</v>
      </c>
      <c r="B324" s="2">
        <f t="shared" si="15"/>
        <v>1</v>
      </c>
      <c r="C324" s="31">
        <f t="shared" si="16"/>
        <v>1</v>
      </c>
      <c r="D324" s="31">
        <f t="shared" si="17"/>
        <v>3</v>
      </c>
    </row>
    <row r="325" spans="1:4" x14ac:dyDescent="0.3">
      <c r="A325" s="22">
        <v>43302</v>
      </c>
      <c r="B325" s="2">
        <f t="shared" si="15"/>
        <v>3</v>
      </c>
      <c r="C325" s="31">
        <f t="shared" si="16"/>
        <v>3</v>
      </c>
      <c r="D325" s="31">
        <f t="shared" si="17"/>
        <v>1</v>
      </c>
    </row>
    <row r="326" spans="1:4" x14ac:dyDescent="0.3">
      <c r="A326" s="22">
        <v>42724</v>
      </c>
      <c r="B326" s="2">
        <f t="shared" si="15"/>
        <v>4</v>
      </c>
      <c r="C326" s="31">
        <f t="shared" si="16"/>
        <v>4</v>
      </c>
      <c r="D326" s="31">
        <f t="shared" si="17"/>
        <v>2</v>
      </c>
    </row>
    <row r="327" spans="1:4" x14ac:dyDescent="0.3">
      <c r="A327" s="22">
        <v>43182</v>
      </c>
      <c r="B327" s="2">
        <f t="shared" si="15"/>
        <v>1</v>
      </c>
      <c r="C327" s="31">
        <f t="shared" si="16"/>
        <v>1</v>
      </c>
      <c r="D327" s="31">
        <f t="shared" si="17"/>
        <v>3</v>
      </c>
    </row>
    <row r="328" spans="1:4" x14ac:dyDescent="0.3">
      <c r="A328" s="22">
        <v>43317</v>
      </c>
      <c r="B328" s="2">
        <f t="shared" si="15"/>
        <v>3</v>
      </c>
      <c r="C328" s="31">
        <f t="shared" si="16"/>
        <v>3</v>
      </c>
      <c r="D328" s="31">
        <f t="shared" si="17"/>
        <v>1</v>
      </c>
    </row>
    <row r="329" spans="1:4" x14ac:dyDescent="0.3">
      <c r="A329" s="22">
        <v>43434</v>
      </c>
      <c r="B329" s="2">
        <f t="shared" si="15"/>
        <v>4</v>
      </c>
      <c r="C329" s="31">
        <f t="shared" si="16"/>
        <v>4</v>
      </c>
      <c r="D329" s="31">
        <f t="shared" si="17"/>
        <v>2</v>
      </c>
    </row>
    <row r="330" spans="1:4" x14ac:dyDescent="0.3">
      <c r="A330" s="22">
        <v>43505</v>
      </c>
      <c r="B330" s="2">
        <f t="shared" si="15"/>
        <v>1</v>
      </c>
      <c r="C330" s="31">
        <f t="shared" si="16"/>
        <v>1</v>
      </c>
      <c r="D330" s="31">
        <f t="shared" si="17"/>
        <v>3</v>
      </c>
    </row>
    <row r="331" spans="1:4" x14ac:dyDescent="0.3">
      <c r="A331" s="22">
        <v>43439</v>
      </c>
      <c r="B331" s="2">
        <f t="shared" si="15"/>
        <v>4</v>
      </c>
      <c r="C331" s="31">
        <f t="shared" si="16"/>
        <v>4</v>
      </c>
      <c r="D331" s="31">
        <f t="shared" si="17"/>
        <v>2</v>
      </c>
    </row>
    <row r="332" spans="1:4" x14ac:dyDescent="0.3">
      <c r="A332" s="22">
        <v>43009</v>
      </c>
      <c r="B332" s="2">
        <f t="shared" si="15"/>
        <v>4</v>
      </c>
      <c r="C332" s="31">
        <f t="shared" si="16"/>
        <v>4</v>
      </c>
      <c r="D332" s="31">
        <f t="shared" si="17"/>
        <v>2</v>
      </c>
    </row>
    <row r="333" spans="1:4" x14ac:dyDescent="0.3">
      <c r="A333" s="22">
        <v>42525</v>
      </c>
      <c r="B333" s="2">
        <f t="shared" si="15"/>
        <v>2</v>
      </c>
      <c r="C333" s="31">
        <f t="shared" si="16"/>
        <v>2</v>
      </c>
      <c r="D333" s="31">
        <f t="shared" si="17"/>
        <v>4</v>
      </c>
    </row>
    <row r="334" spans="1:4" x14ac:dyDescent="0.3">
      <c r="A334" s="22">
        <v>43230</v>
      </c>
      <c r="B334" s="2">
        <f t="shared" si="15"/>
        <v>2</v>
      </c>
      <c r="C334" s="31">
        <f t="shared" si="16"/>
        <v>2</v>
      </c>
      <c r="D334" s="31">
        <f t="shared" si="17"/>
        <v>4</v>
      </c>
    </row>
    <row r="335" spans="1:4" x14ac:dyDescent="0.3">
      <c r="A335" s="22">
        <v>42532</v>
      </c>
      <c r="B335" s="2">
        <f t="shared" si="15"/>
        <v>2</v>
      </c>
      <c r="C335" s="31">
        <f t="shared" si="16"/>
        <v>2</v>
      </c>
      <c r="D335" s="31">
        <f t="shared" si="17"/>
        <v>4</v>
      </c>
    </row>
    <row r="336" spans="1:4" x14ac:dyDescent="0.3">
      <c r="A336" s="22">
        <v>42803</v>
      </c>
      <c r="B336" s="2">
        <f t="shared" si="15"/>
        <v>1</v>
      </c>
      <c r="C336" s="31">
        <f t="shared" si="16"/>
        <v>1</v>
      </c>
      <c r="D336" s="31">
        <f t="shared" si="17"/>
        <v>3</v>
      </c>
    </row>
    <row r="337" spans="1:4" x14ac:dyDescent="0.3">
      <c r="A337" s="22">
        <v>42846</v>
      </c>
      <c r="B337" s="2">
        <f t="shared" si="15"/>
        <v>2</v>
      </c>
      <c r="C337" s="31">
        <f t="shared" si="16"/>
        <v>2</v>
      </c>
      <c r="D337" s="31">
        <f t="shared" si="17"/>
        <v>4</v>
      </c>
    </row>
    <row r="338" spans="1:4" x14ac:dyDescent="0.3">
      <c r="A338" s="22">
        <v>42470</v>
      </c>
      <c r="B338" s="2">
        <f t="shared" si="15"/>
        <v>2</v>
      </c>
      <c r="C338" s="31">
        <f t="shared" si="16"/>
        <v>2</v>
      </c>
      <c r="D338" s="31">
        <f t="shared" si="17"/>
        <v>4</v>
      </c>
    </row>
    <row r="339" spans="1:4" x14ac:dyDescent="0.3">
      <c r="A339" s="22">
        <v>43083</v>
      </c>
      <c r="B339" s="2">
        <f t="shared" si="15"/>
        <v>4</v>
      </c>
      <c r="C339" s="31">
        <f t="shared" si="16"/>
        <v>4</v>
      </c>
      <c r="D339" s="31">
        <f t="shared" si="17"/>
        <v>2</v>
      </c>
    </row>
    <row r="340" spans="1:4" x14ac:dyDescent="0.3">
      <c r="A340" s="22">
        <v>42428</v>
      </c>
      <c r="B340" s="2">
        <f t="shared" si="15"/>
        <v>1</v>
      </c>
      <c r="C340" s="31">
        <f t="shared" si="16"/>
        <v>1</v>
      </c>
      <c r="D340" s="31">
        <f t="shared" si="17"/>
        <v>3</v>
      </c>
    </row>
    <row r="341" spans="1:4" x14ac:dyDescent="0.3">
      <c r="A341" s="22">
        <v>43192</v>
      </c>
      <c r="B341" s="2">
        <f t="shared" si="15"/>
        <v>2</v>
      </c>
      <c r="C341" s="31">
        <f t="shared" si="16"/>
        <v>2</v>
      </c>
      <c r="D341" s="31">
        <f t="shared" si="17"/>
        <v>4</v>
      </c>
    </row>
    <row r="342" spans="1:4" x14ac:dyDescent="0.3">
      <c r="A342" s="22">
        <v>43130</v>
      </c>
      <c r="B342" s="2">
        <f t="shared" si="15"/>
        <v>1</v>
      </c>
      <c r="C342" s="31">
        <f t="shared" si="16"/>
        <v>1</v>
      </c>
      <c r="D342" s="31">
        <f t="shared" si="17"/>
        <v>3</v>
      </c>
    </row>
    <row r="343" spans="1:4" x14ac:dyDescent="0.3">
      <c r="A343" s="22">
        <v>43323</v>
      </c>
      <c r="B343" s="2">
        <f t="shared" si="15"/>
        <v>3</v>
      </c>
      <c r="C343" s="31">
        <f t="shared" si="16"/>
        <v>3</v>
      </c>
      <c r="D343" s="31">
        <f t="shared" si="17"/>
        <v>1</v>
      </c>
    </row>
    <row r="344" spans="1:4" x14ac:dyDescent="0.3">
      <c r="A344" s="22">
        <v>43455</v>
      </c>
      <c r="B344" s="2">
        <f t="shared" si="15"/>
        <v>4</v>
      </c>
      <c r="C344" s="31">
        <f t="shared" si="16"/>
        <v>4</v>
      </c>
      <c r="D344" s="31">
        <f t="shared" si="17"/>
        <v>2</v>
      </c>
    </row>
    <row r="345" spans="1:4" x14ac:dyDescent="0.3">
      <c r="A345" s="22">
        <v>43278</v>
      </c>
      <c r="B345" s="2">
        <f t="shared" si="15"/>
        <v>2</v>
      </c>
      <c r="C345" s="31">
        <f t="shared" si="16"/>
        <v>2</v>
      </c>
      <c r="D345" s="31">
        <f t="shared" si="17"/>
        <v>4</v>
      </c>
    </row>
    <row r="346" spans="1:4" x14ac:dyDescent="0.3">
      <c r="A346" s="22">
        <v>43008</v>
      </c>
      <c r="B346" s="2">
        <f t="shared" si="15"/>
        <v>3</v>
      </c>
      <c r="C346" s="31">
        <f t="shared" si="16"/>
        <v>3</v>
      </c>
      <c r="D346" s="31">
        <f t="shared" si="17"/>
        <v>1</v>
      </c>
    </row>
    <row r="347" spans="1:4" x14ac:dyDescent="0.3">
      <c r="A347" s="22">
        <v>43331</v>
      </c>
      <c r="B347" s="2">
        <f t="shared" si="15"/>
        <v>3</v>
      </c>
      <c r="C347" s="31">
        <f t="shared" si="16"/>
        <v>3</v>
      </c>
      <c r="D347" s="31">
        <f t="shared" si="17"/>
        <v>1</v>
      </c>
    </row>
    <row r="348" spans="1:4" x14ac:dyDescent="0.3">
      <c r="A348" s="22">
        <v>43199</v>
      </c>
      <c r="B348" s="2">
        <f t="shared" si="15"/>
        <v>2</v>
      </c>
      <c r="C348" s="31">
        <f t="shared" si="16"/>
        <v>2</v>
      </c>
      <c r="D348" s="31">
        <f t="shared" si="17"/>
        <v>4</v>
      </c>
    </row>
    <row r="349" spans="1:4" x14ac:dyDescent="0.3">
      <c r="A349" s="22">
        <v>42750</v>
      </c>
      <c r="B349" s="2">
        <f t="shared" si="15"/>
        <v>1</v>
      </c>
      <c r="C349" s="31">
        <f t="shared" si="16"/>
        <v>1</v>
      </c>
      <c r="D349" s="31">
        <f t="shared" si="17"/>
        <v>3</v>
      </c>
    </row>
    <row r="350" spans="1:4" x14ac:dyDescent="0.3">
      <c r="A350" s="22">
        <v>42631</v>
      </c>
      <c r="B350" s="2">
        <f t="shared" si="15"/>
        <v>3</v>
      </c>
      <c r="C350" s="31">
        <f t="shared" si="16"/>
        <v>3</v>
      </c>
      <c r="D350" s="31">
        <f t="shared" si="17"/>
        <v>1</v>
      </c>
    </row>
    <row r="351" spans="1:4" x14ac:dyDescent="0.3">
      <c r="A351" s="22">
        <v>42981</v>
      </c>
      <c r="B351" s="2">
        <f t="shared" si="15"/>
        <v>3</v>
      </c>
      <c r="C351" s="31">
        <f t="shared" si="16"/>
        <v>3</v>
      </c>
      <c r="D351" s="31">
        <f t="shared" si="17"/>
        <v>1</v>
      </c>
    </row>
    <row r="352" spans="1:4" x14ac:dyDescent="0.3">
      <c r="A352" s="22">
        <v>42914</v>
      </c>
      <c r="B352" s="2">
        <f t="shared" si="15"/>
        <v>2</v>
      </c>
      <c r="C352" s="31">
        <f t="shared" si="16"/>
        <v>2</v>
      </c>
      <c r="D352" s="31">
        <f t="shared" si="17"/>
        <v>4</v>
      </c>
    </row>
    <row r="353" spans="1:4" x14ac:dyDescent="0.3">
      <c r="A353" s="22">
        <v>43203</v>
      </c>
      <c r="B353" s="2">
        <f t="shared" si="15"/>
        <v>2</v>
      </c>
      <c r="C353" s="31">
        <f t="shared" si="16"/>
        <v>2</v>
      </c>
      <c r="D353" s="31">
        <f t="shared" si="17"/>
        <v>4</v>
      </c>
    </row>
    <row r="354" spans="1:4" x14ac:dyDescent="0.3">
      <c r="A354" s="22">
        <v>43256</v>
      </c>
      <c r="B354" s="2">
        <f t="shared" si="15"/>
        <v>2</v>
      </c>
      <c r="C354" s="31">
        <f t="shared" si="16"/>
        <v>2</v>
      </c>
      <c r="D354" s="31">
        <f t="shared" si="17"/>
        <v>4</v>
      </c>
    </row>
    <row r="355" spans="1:4" x14ac:dyDescent="0.3">
      <c r="A355" s="22">
        <v>42778</v>
      </c>
      <c r="B355" s="2">
        <f t="shared" si="15"/>
        <v>1</v>
      </c>
      <c r="C355" s="31">
        <f t="shared" si="16"/>
        <v>1</v>
      </c>
      <c r="D355" s="31">
        <f t="shared" si="17"/>
        <v>3</v>
      </c>
    </row>
    <row r="356" spans="1:4" x14ac:dyDescent="0.3">
      <c r="A356" s="22">
        <v>42691</v>
      </c>
      <c r="B356" s="2">
        <f t="shared" si="15"/>
        <v>4</v>
      </c>
      <c r="C356" s="31">
        <f t="shared" si="16"/>
        <v>4</v>
      </c>
      <c r="D356" s="31">
        <f t="shared" si="17"/>
        <v>2</v>
      </c>
    </row>
    <row r="357" spans="1:4" x14ac:dyDescent="0.3">
      <c r="A357" s="22">
        <v>43318</v>
      </c>
      <c r="B357" s="2">
        <f t="shared" si="15"/>
        <v>3</v>
      </c>
      <c r="C357" s="31">
        <f t="shared" si="16"/>
        <v>3</v>
      </c>
      <c r="D357" s="31">
        <f t="shared" si="17"/>
        <v>1</v>
      </c>
    </row>
    <row r="358" spans="1:4" x14ac:dyDescent="0.3">
      <c r="A358" s="22">
        <v>43041</v>
      </c>
      <c r="B358" s="2">
        <f t="shared" si="15"/>
        <v>4</v>
      </c>
      <c r="C358" s="31">
        <f t="shared" si="16"/>
        <v>4</v>
      </c>
      <c r="D358" s="31">
        <f t="shared" si="17"/>
        <v>2</v>
      </c>
    </row>
    <row r="359" spans="1:4" x14ac:dyDescent="0.3">
      <c r="A359" s="22">
        <v>43068</v>
      </c>
      <c r="B359" s="2">
        <f t="shared" si="15"/>
        <v>4</v>
      </c>
      <c r="C359" s="31">
        <f t="shared" si="16"/>
        <v>4</v>
      </c>
      <c r="D359" s="31">
        <f t="shared" si="17"/>
        <v>2</v>
      </c>
    </row>
    <row r="360" spans="1:4" x14ac:dyDescent="0.3">
      <c r="A360" s="22">
        <v>43375</v>
      </c>
      <c r="B360" s="2">
        <f t="shared" si="15"/>
        <v>4</v>
      </c>
      <c r="C360" s="31">
        <f t="shared" si="16"/>
        <v>4</v>
      </c>
      <c r="D360" s="31">
        <f t="shared" si="17"/>
        <v>2</v>
      </c>
    </row>
    <row r="361" spans="1:4" x14ac:dyDescent="0.3">
      <c r="A361" s="22">
        <v>43341</v>
      </c>
      <c r="B361" s="2">
        <f t="shared" si="15"/>
        <v>3</v>
      </c>
      <c r="C361" s="31">
        <f t="shared" si="16"/>
        <v>3</v>
      </c>
      <c r="D361" s="31">
        <f t="shared" si="17"/>
        <v>1</v>
      </c>
    </row>
    <row r="362" spans="1:4" x14ac:dyDescent="0.3">
      <c r="A362" s="22">
        <v>42942</v>
      </c>
      <c r="B362" s="2">
        <f t="shared" si="15"/>
        <v>3</v>
      </c>
      <c r="C362" s="31">
        <f t="shared" si="16"/>
        <v>3</v>
      </c>
      <c r="D362" s="31">
        <f t="shared" si="17"/>
        <v>1</v>
      </c>
    </row>
    <row r="363" spans="1:4" x14ac:dyDescent="0.3">
      <c r="A363" s="22">
        <v>43392</v>
      </c>
      <c r="B363" s="2">
        <f t="shared" si="15"/>
        <v>4</v>
      </c>
      <c r="C363" s="31">
        <f t="shared" si="16"/>
        <v>4</v>
      </c>
      <c r="D363" s="31">
        <f t="shared" si="17"/>
        <v>2</v>
      </c>
    </row>
    <row r="364" spans="1:4" x14ac:dyDescent="0.3">
      <c r="A364" s="22">
        <v>43102</v>
      </c>
      <c r="B364" s="2">
        <f t="shared" si="15"/>
        <v>1</v>
      </c>
      <c r="C364" s="31">
        <f t="shared" si="16"/>
        <v>1</v>
      </c>
      <c r="D364" s="31">
        <f t="shared" si="17"/>
        <v>3</v>
      </c>
    </row>
    <row r="365" spans="1:4" x14ac:dyDescent="0.3">
      <c r="A365" s="22">
        <v>43127</v>
      </c>
      <c r="B365" s="2">
        <f t="shared" si="15"/>
        <v>1</v>
      </c>
      <c r="C365" s="31">
        <f t="shared" si="16"/>
        <v>1</v>
      </c>
      <c r="D365" s="31">
        <f t="shared" si="17"/>
        <v>3</v>
      </c>
    </row>
    <row r="366" spans="1:4" x14ac:dyDescent="0.3">
      <c r="A366" s="22">
        <v>43427</v>
      </c>
      <c r="B366" s="2">
        <f t="shared" si="15"/>
        <v>4</v>
      </c>
      <c r="C366" s="31">
        <f t="shared" si="16"/>
        <v>4</v>
      </c>
      <c r="D366" s="31">
        <f t="shared" si="17"/>
        <v>2</v>
      </c>
    </row>
    <row r="367" spans="1:4" x14ac:dyDescent="0.3">
      <c r="A367" s="22">
        <v>42810</v>
      </c>
      <c r="B367" s="2">
        <f t="shared" si="15"/>
        <v>1</v>
      </c>
      <c r="C367" s="31">
        <f t="shared" si="16"/>
        <v>1</v>
      </c>
      <c r="D367" s="31">
        <f t="shared" si="17"/>
        <v>3</v>
      </c>
    </row>
    <row r="368" spans="1:4" x14ac:dyDescent="0.3">
      <c r="A368" s="22">
        <v>43351</v>
      </c>
      <c r="B368" s="2">
        <f t="shared" si="15"/>
        <v>3</v>
      </c>
      <c r="C368" s="31">
        <f t="shared" si="16"/>
        <v>3</v>
      </c>
      <c r="D368" s="31">
        <f t="shared" si="17"/>
        <v>1</v>
      </c>
    </row>
    <row r="369" spans="1:4" x14ac:dyDescent="0.3">
      <c r="A369" s="22">
        <v>42917</v>
      </c>
      <c r="B369" s="2">
        <f t="shared" si="15"/>
        <v>3</v>
      </c>
      <c r="C369" s="31">
        <f t="shared" si="16"/>
        <v>3</v>
      </c>
      <c r="D369" s="31">
        <f t="shared" si="17"/>
        <v>1</v>
      </c>
    </row>
    <row r="370" spans="1:4" x14ac:dyDescent="0.3">
      <c r="A370" s="22">
        <v>42752</v>
      </c>
      <c r="B370" s="2">
        <f t="shared" si="15"/>
        <v>1</v>
      </c>
      <c r="C370" s="31">
        <f t="shared" si="16"/>
        <v>1</v>
      </c>
      <c r="D370" s="31">
        <f t="shared" si="17"/>
        <v>3</v>
      </c>
    </row>
    <row r="371" spans="1:4" x14ac:dyDescent="0.3">
      <c r="A371" s="22">
        <v>43327</v>
      </c>
      <c r="B371" s="2">
        <f t="shared" si="15"/>
        <v>3</v>
      </c>
      <c r="C371" s="31">
        <f t="shared" si="16"/>
        <v>3</v>
      </c>
      <c r="D371" s="31">
        <f t="shared" si="17"/>
        <v>1</v>
      </c>
    </row>
    <row r="372" spans="1:4" x14ac:dyDescent="0.3">
      <c r="A372" s="22">
        <v>43439</v>
      </c>
      <c r="B372" s="2">
        <f t="shared" si="15"/>
        <v>4</v>
      </c>
      <c r="C372" s="31">
        <f t="shared" si="16"/>
        <v>4</v>
      </c>
      <c r="D372" s="31">
        <f t="shared" si="17"/>
        <v>2</v>
      </c>
    </row>
    <row r="373" spans="1:4" x14ac:dyDescent="0.3">
      <c r="A373" s="22">
        <v>43215</v>
      </c>
      <c r="B373" s="2">
        <f t="shared" si="15"/>
        <v>2</v>
      </c>
      <c r="C373" s="31">
        <f t="shared" si="16"/>
        <v>2</v>
      </c>
      <c r="D373" s="31">
        <f t="shared" si="17"/>
        <v>4</v>
      </c>
    </row>
    <row r="374" spans="1:4" x14ac:dyDescent="0.3">
      <c r="A374" s="22">
        <v>42715</v>
      </c>
      <c r="B374" s="2">
        <f t="shared" si="15"/>
        <v>4</v>
      </c>
      <c r="C374" s="31">
        <f t="shared" si="16"/>
        <v>4</v>
      </c>
      <c r="D374" s="31">
        <f t="shared" si="17"/>
        <v>2</v>
      </c>
    </row>
    <row r="375" spans="1:4" x14ac:dyDescent="0.3">
      <c r="A375" s="22">
        <v>42973</v>
      </c>
      <c r="B375" s="2">
        <f t="shared" si="15"/>
        <v>3</v>
      </c>
      <c r="C375" s="31">
        <f t="shared" si="16"/>
        <v>3</v>
      </c>
      <c r="D375" s="31">
        <f t="shared" si="17"/>
        <v>1</v>
      </c>
    </row>
    <row r="376" spans="1:4" x14ac:dyDescent="0.3">
      <c r="A376" s="22">
        <v>42689</v>
      </c>
      <c r="B376" s="2">
        <f t="shared" si="15"/>
        <v>4</v>
      </c>
      <c r="C376" s="31">
        <f t="shared" si="16"/>
        <v>4</v>
      </c>
      <c r="D376" s="31">
        <f t="shared" si="17"/>
        <v>2</v>
      </c>
    </row>
    <row r="377" spans="1:4" x14ac:dyDescent="0.3">
      <c r="A377" s="22">
        <v>43418</v>
      </c>
      <c r="B377" s="2">
        <f t="shared" si="15"/>
        <v>4</v>
      </c>
      <c r="C377" s="31">
        <f t="shared" si="16"/>
        <v>4</v>
      </c>
      <c r="D377" s="31">
        <f t="shared" si="17"/>
        <v>2</v>
      </c>
    </row>
    <row r="378" spans="1:4" x14ac:dyDescent="0.3">
      <c r="A378" s="22">
        <v>42840</v>
      </c>
      <c r="B378" s="2">
        <f t="shared" si="15"/>
        <v>2</v>
      </c>
      <c r="C378" s="31">
        <f t="shared" si="16"/>
        <v>2</v>
      </c>
      <c r="D378" s="31">
        <f t="shared" si="17"/>
        <v>4</v>
      </c>
    </row>
    <row r="379" spans="1:4" x14ac:dyDescent="0.3">
      <c r="A379" s="22">
        <v>42431</v>
      </c>
      <c r="B379" s="2">
        <f t="shared" si="15"/>
        <v>1</v>
      </c>
      <c r="C379" s="31">
        <f t="shared" si="16"/>
        <v>1</v>
      </c>
      <c r="D379" s="31">
        <f t="shared" si="17"/>
        <v>3</v>
      </c>
    </row>
    <row r="380" spans="1:4" x14ac:dyDescent="0.3">
      <c r="A380" s="22">
        <v>42988</v>
      </c>
      <c r="B380" s="2">
        <f t="shared" si="15"/>
        <v>3</v>
      </c>
      <c r="C380" s="31">
        <f t="shared" si="16"/>
        <v>3</v>
      </c>
      <c r="D380" s="31">
        <f t="shared" si="17"/>
        <v>1</v>
      </c>
    </row>
    <row r="381" spans="1:4" x14ac:dyDescent="0.3">
      <c r="A381" s="22">
        <v>43137</v>
      </c>
      <c r="B381" s="2">
        <f t="shared" si="15"/>
        <v>1</v>
      </c>
      <c r="C381" s="31">
        <f t="shared" si="16"/>
        <v>1</v>
      </c>
      <c r="D381" s="31">
        <f t="shared" si="17"/>
        <v>3</v>
      </c>
    </row>
    <row r="382" spans="1:4" x14ac:dyDescent="0.3">
      <c r="A382" s="22">
        <v>42498</v>
      </c>
      <c r="B382" s="2">
        <f t="shared" si="15"/>
        <v>2</v>
      </c>
      <c r="C382" s="31">
        <f t="shared" si="16"/>
        <v>2</v>
      </c>
      <c r="D382" s="31">
        <f t="shared" si="17"/>
        <v>4</v>
      </c>
    </row>
    <row r="383" spans="1:4" x14ac:dyDescent="0.3">
      <c r="A383" s="22">
        <v>42541</v>
      </c>
      <c r="B383" s="2">
        <f t="shared" si="15"/>
        <v>2</v>
      </c>
      <c r="C383" s="31">
        <f t="shared" si="16"/>
        <v>2</v>
      </c>
      <c r="D383" s="31">
        <f t="shared" si="17"/>
        <v>4</v>
      </c>
    </row>
    <row r="384" spans="1:4" x14ac:dyDescent="0.3">
      <c r="A384" s="22">
        <v>43334</v>
      </c>
      <c r="B384" s="2">
        <f t="shared" si="15"/>
        <v>3</v>
      </c>
      <c r="C384" s="31">
        <f t="shared" si="16"/>
        <v>3</v>
      </c>
      <c r="D384" s="31">
        <f t="shared" si="17"/>
        <v>1</v>
      </c>
    </row>
    <row r="385" spans="1:4" x14ac:dyDescent="0.3">
      <c r="A385" s="22">
        <v>43434</v>
      </c>
      <c r="B385" s="2">
        <f t="shared" si="15"/>
        <v>4</v>
      </c>
      <c r="C385" s="31">
        <f t="shared" si="16"/>
        <v>4</v>
      </c>
      <c r="D385" s="31">
        <f t="shared" si="17"/>
        <v>2</v>
      </c>
    </row>
    <row r="386" spans="1:4" x14ac:dyDescent="0.3">
      <c r="A386" s="22">
        <v>43331</v>
      </c>
      <c r="B386" s="2">
        <f t="shared" si="15"/>
        <v>3</v>
      </c>
      <c r="C386" s="31">
        <f t="shared" si="16"/>
        <v>3</v>
      </c>
      <c r="D386" s="31">
        <f t="shared" si="17"/>
        <v>1</v>
      </c>
    </row>
    <row r="387" spans="1:4" x14ac:dyDescent="0.3">
      <c r="A387" s="22">
        <v>42601</v>
      </c>
      <c r="B387" s="2">
        <f t="shared" ref="B387:B450" si="18">ROUNDUP(MONTH(A387)/3,0)</f>
        <v>3</v>
      </c>
      <c r="C387" s="31">
        <f t="shared" ref="C387:C450" si="19">CHOOSE(MONTH(A387),1,1,1,2,2,2,3,3,3,4,4,4)</f>
        <v>3</v>
      </c>
      <c r="D387" s="31">
        <f t="shared" ref="D387:D450" si="20">CHOOSE(MONTH(A387),3,3,3,4,4,4,1,1,1,2,2,2)</f>
        <v>1</v>
      </c>
    </row>
    <row r="388" spans="1:4" x14ac:dyDescent="0.3">
      <c r="A388" s="22">
        <v>42778</v>
      </c>
      <c r="B388" s="2">
        <f t="shared" si="18"/>
        <v>1</v>
      </c>
      <c r="C388" s="31">
        <f t="shared" si="19"/>
        <v>1</v>
      </c>
      <c r="D388" s="31">
        <f t="shared" si="20"/>
        <v>3</v>
      </c>
    </row>
    <row r="389" spans="1:4" x14ac:dyDescent="0.3">
      <c r="A389" s="22">
        <v>43283</v>
      </c>
      <c r="B389" s="2">
        <f t="shared" si="18"/>
        <v>3</v>
      </c>
      <c r="C389" s="31">
        <f t="shared" si="19"/>
        <v>3</v>
      </c>
      <c r="D389" s="31">
        <f t="shared" si="20"/>
        <v>1</v>
      </c>
    </row>
    <row r="390" spans="1:4" x14ac:dyDescent="0.3">
      <c r="A390" s="22">
        <v>42856</v>
      </c>
      <c r="B390" s="2">
        <f t="shared" si="18"/>
        <v>2</v>
      </c>
      <c r="C390" s="31">
        <f t="shared" si="19"/>
        <v>2</v>
      </c>
      <c r="D390" s="31">
        <f t="shared" si="20"/>
        <v>4</v>
      </c>
    </row>
    <row r="391" spans="1:4" x14ac:dyDescent="0.3">
      <c r="A391" s="22">
        <v>43055</v>
      </c>
      <c r="B391" s="2">
        <f t="shared" si="18"/>
        <v>4</v>
      </c>
      <c r="C391" s="31">
        <f t="shared" si="19"/>
        <v>4</v>
      </c>
      <c r="D391" s="31">
        <f t="shared" si="20"/>
        <v>2</v>
      </c>
    </row>
    <row r="392" spans="1:4" x14ac:dyDescent="0.3">
      <c r="A392" s="22">
        <v>43042</v>
      </c>
      <c r="B392" s="2">
        <f t="shared" si="18"/>
        <v>4</v>
      </c>
      <c r="C392" s="31">
        <f t="shared" si="19"/>
        <v>4</v>
      </c>
      <c r="D392" s="31">
        <f t="shared" si="20"/>
        <v>2</v>
      </c>
    </row>
    <row r="393" spans="1:4" x14ac:dyDescent="0.3">
      <c r="A393" s="22">
        <v>43156</v>
      </c>
      <c r="B393" s="2">
        <f t="shared" si="18"/>
        <v>1</v>
      </c>
      <c r="C393" s="31">
        <f t="shared" si="19"/>
        <v>1</v>
      </c>
      <c r="D393" s="31">
        <f t="shared" si="20"/>
        <v>3</v>
      </c>
    </row>
    <row r="394" spans="1:4" x14ac:dyDescent="0.3">
      <c r="A394" s="22">
        <v>42516</v>
      </c>
      <c r="B394" s="2">
        <f t="shared" si="18"/>
        <v>2</v>
      </c>
      <c r="C394" s="31">
        <f t="shared" si="19"/>
        <v>2</v>
      </c>
      <c r="D394" s="31">
        <f t="shared" si="20"/>
        <v>4</v>
      </c>
    </row>
    <row r="395" spans="1:4" x14ac:dyDescent="0.3">
      <c r="A395" s="22">
        <v>42443</v>
      </c>
      <c r="B395" s="2">
        <f t="shared" si="18"/>
        <v>1</v>
      </c>
      <c r="C395" s="31">
        <f t="shared" si="19"/>
        <v>1</v>
      </c>
      <c r="D395" s="31">
        <f t="shared" si="20"/>
        <v>3</v>
      </c>
    </row>
    <row r="396" spans="1:4" x14ac:dyDescent="0.3">
      <c r="A396" s="22">
        <v>42854</v>
      </c>
      <c r="B396" s="2">
        <f t="shared" si="18"/>
        <v>2</v>
      </c>
      <c r="C396" s="31">
        <f t="shared" si="19"/>
        <v>2</v>
      </c>
      <c r="D396" s="31">
        <f t="shared" si="20"/>
        <v>4</v>
      </c>
    </row>
    <row r="397" spans="1:4" x14ac:dyDescent="0.3">
      <c r="A397" s="22">
        <v>42898</v>
      </c>
      <c r="B397" s="2">
        <f t="shared" si="18"/>
        <v>2</v>
      </c>
      <c r="C397" s="31">
        <f t="shared" si="19"/>
        <v>2</v>
      </c>
      <c r="D397" s="31">
        <f t="shared" si="20"/>
        <v>4</v>
      </c>
    </row>
    <row r="398" spans="1:4" x14ac:dyDescent="0.3">
      <c r="A398" s="22">
        <v>43117</v>
      </c>
      <c r="B398" s="2">
        <f t="shared" si="18"/>
        <v>1</v>
      </c>
      <c r="C398" s="31">
        <f t="shared" si="19"/>
        <v>1</v>
      </c>
      <c r="D398" s="31">
        <f t="shared" si="20"/>
        <v>3</v>
      </c>
    </row>
    <row r="399" spans="1:4" x14ac:dyDescent="0.3">
      <c r="A399" s="22">
        <v>43036</v>
      </c>
      <c r="B399" s="2">
        <f t="shared" si="18"/>
        <v>4</v>
      </c>
      <c r="C399" s="31">
        <f t="shared" si="19"/>
        <v>4</v>
      </c>
      <c r="D399" s="31">
        <f t="shared" si="20"/>
        <v>2</v>
      </c>
    </row>
    <row r="400" spans="1:4" x14ac:dyDescent="0.3">
      <c r="A400" s="22">
        <v>43244</v>
      </c>
      <c r="B400" s="2">
        <f t="shared" si="18"/>
        <v>2</v>
      </c>
      <c r="C400" s="31">
        <f t="shared" si="19"/>
        <v>2</v>
      </c>
      <c r="D400" s="31">
        <f t="shared" si="20"/>
        <v>4</v>
      </c>
    </row>
    <row r="401" spans="1:4" x14ac:dyDescent="0.3">
      <c r="A401" s="22">
        <v>43257</v>
      </c>
      <c r="B401" s="2">
        <f t="shared" si="18"/>
        <v>2</v>
      </c>
      <c r="C401" s="31">
        <f t="shared" si="19"/>
        <v>2</v>
      </c>
      <c r="D401" s="31">
        <f t="shared" si="20"/>
        <v>4</v>
      </c>
    </row>
    <row r="402" spans="1:4" x14ac:dyDescent="0.3">
      <c r="A402" s="22">
        <v>43025</v>
      </c>
      <c r="B402" s="2">
        <f t="shared" si="18"/>
        <v>4</v>
      </c>
      <c r="C402" s="31">
        <f t="shared" si="19"/>
        <v>4</v>
      </c>
      <c r="D402" s="31">
        <f t="shared" si="20"/>
        <v>2</v>
      </c>
    </row>
    <row r="403" spans="1:4" x14ac:dyDescent="0.3">
      <c r="A403" s="22">
        <v>43322</v>
      </c>
      <c r="B403" s="2">
        <f t="shared" si="18"/>
        <v>3</v>
      </c>
      <c r="C403" s="31">
        <f t="shared" si="19"/>
        <v>3</v>
      </c>
      <c r="D403" s="31">
        <f t="shared" si="20"/>
        <v>1</v>
      </c>
    </row>
    <row r="404" spans="1:4" x14ac:dyDescent="0.3">
      <c r="A404" s="22">
        <v>42882</v>
      </c>
      <c r="B404" s="2">
        <f t="shared" si="18"/>
        <v>2</v>
      </c>
      <c r="C404" s="31">
        <f t="shared" si="19"/>
        <v>2</v>
      </c>
      <c r="D404" s="31">
        <f t="shared" si="20"/>
        <v>4</v>
      </c>
    </row>
    <row r="405" spans="1:4" x14ac:dyDescent="0.3">
      <c r="A405" s="22">
        <v>43419</v>
      </c>
      <c r="B405" s="2">
        <f t="shared" si="18"/>
        <v>4</v>
      </c>
      <c r="C405" s="31">
        <f t="shared" si="19"/>
        <v>4</v>
      </c>
      <c r="D405" s="31">
        <f t="shared" si="20"/>
        <v>2</v>
      </c>
    </row>
    <row r="406" spans="1:4" x14ac:dyDescent="0.3">
      <c r="A406" s="22">
        <v>42982</v>
      </c>
      <c r="B406" s="2">
        <f t="shared" si="18"/>
        <v>3</v>
      </c>
      <c r="C406" s="31">
        <f t="shared" si="19"/>
        <v>3</v>
      </c>
      <c r="D406" s="31">
        <f t="shared" si="20"/>
        <v>1</v>
      </c>
    </row>
    <row r="407" spans="1:4" x14ac:dyDescent="0.3">
      <c r="A407" s="22">
        <v>43021</v>
      </c>
      <c r="B407" s="2">
        <f t="shared" si="18"/>
        <v>4</v>
      </c>
      <c r="C407" s="31">
        <f t="shared" si="19"/>
        <v>4</v>
      </c>
      <c r="D407" s="31">
        <f t="shared" si="20"/>
        <v>2</v>
      </c>
    </row>
    <row r="408" spans="1:4" x14ac:dyDescent="0.3">
      <c r="A408" s="22">
        <v>43380</v>
      </c>
      <c r="B408" s="2">
        <f t="shared" si="18"/>
        <v>4</v>
      </c>
      <c r="C408" s="31">
        <f t="shared" si="19"/>
        <v>4</v>
      </c>
      <c r="D408" s="31">
        <f t="shared" si="20"/>
        <v>2</v>
      </c>
    </row>
    <row r="409" spans="1:4" x14ac:dyDescent="0.3">
      <c r="A409" s="22">
        <v>42841</v>
      </c>
      <c r="B409" s="2">
        <f t="shared" si="18"/>
        <v>2</v>
      </c>
      <c r="C409" s="31">
        <f t="shared" si="19"/>
        <v>2</v>
      </c>
      <c r="D409" s="31">
        <f t="shared" si="20"/>
        <v>4</v>
      </c>
    </row>
    <row r="410" spans="1:4" x14ac:dyDescent="0.3">
      <c r="A410" s="22">
        <v>42862</v>
      </c>
      <c r="B410" s="2">
        <f t="shared" si="18"/>
        <v>2</v>
      </c>
      <c r="C410" s="31">
        <f t="shared" si="19"/>
        <v>2</v>
      </c>
      <c r="D410" s="31">
        <f t="shared" si="20"/>
        <v>4</v>
      </c>
    </row>
    <row r="411" spans="1:4" x14ac:dyDescent="0.3">
      <c r="A411" s="22">
        <v>42825</v>
      </c>
      <c r="B411" s="2">
        <f t="shared" si="18"/>
        <v>1</v>
      </c>
      <c r="C411" s="31">
        <f t="shared" si="19"/>
        <v>1</v>
      </c>
      <c r="D411" s="31">
        <f t="shared" si="20"/>
        <v>3</v>
      </c>
    </row>
    <row r="412" spans="1:4" x14ac:dyDescent="0.3">
      <c r="A412" s="22">
        <v>42565</v>
      </c>
      <c r="B412" s="2">
        <f t="shared" si="18"/>
        <v>3</v>
      </c>
      <c r="C412" s="31">
        <f t="shared" si="19"/>
        <v>3</v>
      </c>
      <c r="D412" s="31">
        <f t="shared" si="20"/>
        <v>1</v>
      </c>
    </row>
    <row r="413" spans="1:4" x14ac:dyDescent="0.3">
      <c r="A413" s="22">
        <v>43121</v>
      </c>
      <c r="B413" s="2">
        <f t="shared" si="18"/>
        <v>1</v>
      </c>
      <c r="C413" s="31">
        <f t="shared" si="19"/>
        <v>1</v>
      </c>
      <c r="D413" s="31">
        <f t="shared" si="20"/>
        <v>3</v>
      </c>
    </row>
    <row r="414" spans="1:4" x14ac:dyDescent="0.3">
      <c r="A414" s="22">
        <v>43185</v>
      </c>
      <c r="B414" s="2">
        <f t="shared" si="18"/>
        <v>1</v>
      </c>
      <c r="C414" s="31">
        <f t="shared" si="19"/>
        <v>1</v>
      </c>
      <c r="D414" s="31">
        <f t="shared" si="20"/>
        <v>3</v>
      </c>
    </row>
    <row r="415" spans="1:4" x14ac:dyDescent="0.3">
      <c r="A415" s="22">
        <v>43112</v>
      </c>
      <c r="B415" s="2">
        <f t="shared" si="18"/>
        <v>1</v>
      </c>
      <c r="C415" s="31">
        <f t="shared" si="19"/>
        <v>1</v>
      </c>
      <c r="D415" s="31">
        <f t="shared" si="20"/>
        <v>3</v>
      </c>
    </row>
    <row r="416" spans="1:4" x14ac:dyDescent="0.3">
      <c r="A416" s="22">
        <v>43467</v>
      </c>
      <c r="B416" s="2">
        <f t="shared" si="18"/>
        <v>1</v>
      </c>
      <c r="C416" s="31">
        <f t="shared" si="19"/>
        <v>1</v>
      </c>
      <c r="D416" s="31">
        <f t="shared" si="20"/>
        <v>3</v>
      </c>
    </row>
    <row r="417" spans="1:4" x14ac:dyDescent="0.3">
      <c r="A417" s="22">
        <v>42513</v>
      </c>
      <c r="B417" s="2">
        <f t="shared" si="18"/>
        <v>2</v>
      </c>
      <c r="C417" s="31">
        <f t="shared" si="19"/>
        <v>2</v>
      </c>
      <c r="D417" s="31">
        <f t="shared" si="20"/>
        <v>4</v>
      </c>
    </row>
    <row r="418" spans="1:4" x14ac:dyDescent="0.3">
      <c r="A418" s="22">
        <v>43365</v>
      </c>
      <c r="B418" s="2">
        <f t="shared" si="18"/>
        <v>3</v>
      </c>
      <c r="C418" s="31">
        <f t="shared" si="19"/>
        <v>3</v>
      </c>
      <c r="D418" s="31">
        <f t="shared" si="20"/>
        <v>1</v>
      </c>
    </row>
    <row r="419" spans="1:4" x14ac:dyDescent="0.3">
      <c r="A419" s="22">
        <v>42791</v>
      </c>
      <c r="B419" s="2">
        <f t="shared" si="18"/>
        <v>1</v>
      </c>
      <c r="C419" s="31">
        <f t="shared" si="19"/>
        <v>1</v>
      </c>
      <c r="D419" s="31">
        <f t="shared" si="20"/>
        <v>3</v>
      </c>
    </row>
    <row r="420" spans="1:4" x14ac:dyDescent="0.3">
      <c r="A420" s="22">
        <v>43336</v>
      </c>
      <c r="B420" s="2">
        <f t="shared" si="18"/>
        <v>3</v>
      </c>
      <c r="C420" s="31">
        <f t="shared" si="19"/>
        <v>3</v>
      </c>
      <c r="D420" s="31">
        <f t="shared" si="20"/>
        <v>1</v>
      </c>
    </row>
    <row r="421" spans="1:4" x14ac:dyDescent="0.3">
      <c r="A421" s="22">
        <v>42608</v>
      </c>
      <c r="B421" s="2">
        <f t="shared" si="18"/>
        <v>3</v>
      </c>
      <c r="C421" s="31">
        <f t="shared" si="19"/>
        <v>3</v>
      </c>
      <c r="D421" s="31">
        <f t="shared" si="20"/>
        <v>1</v>
      </c>
    </row>
    <row r="422" spans="1:4" x14ac:dyDescent="0.3">
      <c r="A422" s="22">
        <v>43331</v>
      </c>
      <c r="B422" s="2">
        <f t="shared" si="18"/>
        <v>3</v>
      </c>
      <c r="C422" s="31">
        <f t="shared" si="19"/>
        <v>3</v>
      </c>
      <c r="D422" s="31">
        <f t="shared" si="20"/>
        <v>1</v>
      </c>
    </row>
    <row r="423" spans="1:4" x14ac:dyDescent="0.3">
      <c r="A423" s="22">
        <v>42429</v>
      </c>
      <c r="B423" s="2">
        <f t="shared" si="18"/>
        <v>1</v>
      </c>
      <c r="C423" s="31">
        <f t="shared" si="19"/>
        <v>1</v>
      </c>
      <c r="D423" s="31">
        <f t="shared" si="20"/>
        <v>3</v>
      </c>
    </row>
    <row r="424" spans="1:4" x14ac:dyDescent="0.3">
      <c r="A424" s="22">
        <v>42532</v>
      </c>
      <c r="B424" s="2">
        <f t="shared" si="18"/>
        <v>2</v>
      </c>
      <c r="C424" s="31">
        <f t="shared" si="19"/>
        <v>2</v>
      </c>
      <c r="D424" s="31">
        <f t="shared" si="20"/>
        <v>4</v>
      </c>
    </row>
    <row r="425" spans="1:4" x14ac:dyDescent="0.3">
      <c r="A425" s="22">
        <v>43233</v>
      </c>
      <c r="B425" s="2">
        <f t="shared" si="18"/>
        <v>2</v>
      </c>
      <c r="C425" s="31">
        <f t="shared" si="19"/>
        <v>2</v>
      </c>
      <c r="D425" s="31">
        <f t="shared" si="20"/>
        <v>4</v>
      </c>
    </row>
    <row r="426" spans="1:4" x14ac:dyDescent="0.3">
      <c r="A426" s="22">
        <v>42999</v>
      </c>
      <c r="B426" s="2">
        <f t="shared" si="18"/>
        <v>3</v>
      </c>
      <c r="C426" s="31">
        <f t="shared" si="19"/>
        <v>3</v>
      </c>
      <c r="D426" s="31">
        <f t="shared" si="20"/>
        <v>1</v>
      </c>
    </row>
    <row r="427" spans="1:4" x14ac:dyDescent="0.3">
      <c r="A427" s="22">
        <v>42524</v>
      </c>
      <c r="B427" s="2">
        <f t="shared" si="18"/>
        <v>2</v>
      </c>
      <c r="C427" s="31">
        <f t="shared" si="19"/>
        <v>2</v>
      </c>
      <c r="D427" s="31">
        <f t="shared" si="20"/>
        <v>4</v>
      </c>
    </row>
    <row r="428" spans="1:4" x14ac:dyDescent="0.3">
      <c r="A428" s="22">
        <v>43338</v>
      </c>
      <c r="B428" s="2">
        <f t="shared" si="18"/>
        <v>3</v>
      </c>
      <c r="C428" s="31">
        <f t="shared" si="19"/>
        <v>3</v>
      </c>
      <c r="D428" s="31">
        <f t="shared" si="20"/>
        <v>1</v>
      </c>
    </row>
    <row r="429" spans="1:4" x14ac:dyDescent="0.3">
      <c r="A429" s="22">
        <v>42974</v>
      </c>
      <c r="B429" s="2">
        <f t="shared" si="18"/>
        <v>3</v>
      </c>
      <c r="C429" s="31">
        <f t="shared" si="19"/>
        <v>3</v>
      </c>
      <c r="D429" s="31">
        <f t="shared" si="20"/>
        <v>1</v>
      </c>
    </row>
    <row r="430" spans="1:4" x14ac:dyDescent="0.3">
      <c r="A430" s="22">
        <v>42732</v>
      </c>
      <c r="B430" s="2">
        <f t="shared" si="18"/>
        <v>4</v>
      </c>
      <c r="C430" s="31">
        <f t="shared" si="19"/>
        <v>4</v>
      </c>
      <c r="D430" s="31">
        <f t="shared" si="20"/>
        <v>2</v>
      </c>
    </row>
    <row r="431" spans="1:4" x14ac:dyDescent="0.3">
      <c r="A431" s="22">
        <v>42630</v>
      </c>
      <c r="B431" s="2">
        <f t="shared" si="18"/>
        <v>3</v>
      </c>
      <c r="C431" s="31">
        <f t="shared" si="19"/>
        <v>3</v>
      </c>
      <c r="D431" s="31">
        <f t="shared" si="20"/>
        <v>1</v>
      </c>
    </row>
    <row r="432" spans="1:4" x14ac:dyDescent="0.3">
      <c r="A432" s="22">
        <v>42752</v>
      </c>
      <c r="B432" s="2">
        <f t="shared" si="18"/>
        <v>1</v>
      </c>
      <c r="C432" s="31">
        <f t="shared" si="19"/>
        <v>1</v>
      </c>
      <c r="D432" s="31">
        <f t="shared" si="20"/>
        <v>3</v>
      </c>
    </row>
    <row r="433" spans="1:4" x14ac:dyDescent="0.3">
      <c r="A433" s="22">
        <v>42581</v>
      </c>
      <c r="B433" s="2">
        <f t="shared" si="18"/>
        <v>3</v>
      </c>
      <c r="C433" s="31">
        <f t="shared" si="19"/>
        <v>3</v>
      </c>
      <c r="D433" s="31">
        <f t="shared" si="20"/>
        <v>1</v>
      </c>
    </row>
    <row r="434" spans="1:4" x14ac:dyDescent="0.3">
      <c r="A434" s="22">
        <v>42443</v>
      </c>
      <c r="B434" s="2">
        <f t="shared" si="18"/>
        <v>1</v>
      </c>
      <c r="C434" s="31">
        <f t="shared" si="19"/>
        <v>1</v>
      </c>
      <c r="D434" s="31">
        <f t="shared" si="20"/>
        <v>3</v>
      </c>
    </row>
    <row r="435" spans="1:4" x14ac:dyDescent="0.3">
      <c r="A435" s="22">
        <v>42484</v>
      </c>
      <c r="B435" s="2">
        <f t="shared" si="18"/>
        <v>2</v>
      </c>
      <c r="C435" s="31">
        <f t="shared" si="19"/>
        <v>2</v>
      </c>
      <c r="D435" s="31">
        <f t="shared" si="20"/>
        <v>4</v>
      </c>
    </row>
    <row r="436" spans="1:4" x14ac:dyDescent="0.3">
      <c r="A436" s="22">
        <v>42806</v>
      </c>
      <c r="B436" s="2">
        <f t="shared" si="18"/>
        <v>1</v>
      </c>
      <c r="C436" s="31">
        <f t="shared" si="19"/>
        <v>1</v>
      </c>
      <c r="D436" s="31">
        <f t="shared" si="20"/>
        <v>3</v>
      </c>
    </row>
    <row r="437" spans="1:4" x14ac:dyDescent="0.3">
      <c r="A437" s="22">
        <v>43402</v>
      </c>
      <c r="B437" s="2">
        <f t="shared" si="18"/>
        <v>4</v>
      </c>
      <c r="C437" s="31">
        <f t="shared" si="19"/>
        <v>4</v>
      </c>
      <c r="D437" s="31">
        <f t="shared" si="20"/>
        <v>2</v>
      </c>
    </row>
    <row r="438" spans="1:4" x14ac:dyDescent="0.3">
      <c r="A438" s="22">
        <v>43295</v>
      </c>
      <c r="B438" s="2">
        <f t="shared" si="18"/>
        <v>3</v>
      </c>
      <c r="C438" s="31">
        <f t="shared" si="19"/>
        <v>3</v>
      </c>
      <c r="D438" s="31">
        <f t="shared" si="20"/>
        <v>1</v>
      </c>
    </row>
    <row r="439" spans="1:4" x14ac:dyDescent="0.3">
      <c r="A439" s="22">
        <v>43083</v>
      </c>
      <c r="B439" s="2">
        <f t="shared" si="18"/>
        <v>4</v>
      </c>
      <c r="C439" s="31">
        <f t="shared" si="19"/>
        <v>4</v>
      </c>
      <c r="D439" s="31">
        <f t="shared" si="20"/>
        <v>2</v>
      </c>
    </row>
    <row r="440" spans="1:4" x14ac:dyDescent="0.3">
      <c r="A440" s="22">
        <v>43139</v>
      </c>
      <c r="B440" s="2">
        <f t="shared" si="18"/>
        <v>1</v>
      </c>
      <c r="C440" s="31">
        <f t="shared" si="19"/>
        <v>1</v>
      </c>
      <c r="D440" s="31">
        <f t="shared" si="20"/>
        <v>3</v>
      </c>
    </row>
    <row r="441" spans="1:4" x14ac:dyDescent="0.3">
      <c r="A441" s="22">
        <v>42556</v>
      </c>
      <c r="B441" s="2">
        <f t="shared" si="18"/>
        <v>3</v>
      </c>
      <c r="C441" s="31">
        <f t="shared" si="19"/>
        <v>3</v>
      </c>
      <c r="D441" s="31">
        <f t="shared" si="20"/>
        <v>1</v>
      </c>
    </row>
    <row r="442" spans="1:4" x14ac:dyDescent="0.3">
      <c r="A442" s="22">
        <v>42826</v>
      </c>
      <c r="B442" s="2">
        <f t="shared" si="18"/>
        <v>2</v>
      </c>
      <c r="C442" s="31">
        <f t="shared" si="19"/>
        <v>2</v>
      </c>
      <c r="D442" s="31">
        <f t="shared" si="20"/>
        <v>4</v>
      </c>
    </row>
    <row r="443" spans="1:4" x14ac:dyDescent="0.3">
      <c r="A443" s="22">
        <v>43387</v>
      </c>
      <c r="B443" s="2">
        <f t="shared" si="18"/>
        <v>4</v>
      </c>
      <c r="C443" s="31">
        <f t="shared" si="19"/>
        <v>4</v>
      </c>
      <c r="D443" s="31">
        <f t="shared" si="20"/>
        <v>2</v>
      </c>
    </row>
    <row r="444" spans="1:4" x14ac:dyDescent="0.3">
      <c r="A444" s="22">
        <v>42662</v>
      </c>
      <c r="B444" s="2">
        <f t="shared" si="18"/>
        <v>4</v>
      </c>
      <c r="C444" s="31">
        <f t="shared" si="19"/>
        <v>4</v>
      </c>
      <c r="D444" s="31">
        <f t="shared" si="20"/>
        <v>2</v>
      </c>
    </row>
    <row r="445" spans="1:4" x14ac:dyDescent="0.3">
      <c r="A445" s="22">
        <v>42439</v>
      </c>
      <c r="B445" s="2">
        <f t="shared" si="18"/>
        <v>1</v>
      </c>
      <c r="C445" s="31">
        <f t="shared" si="19"/>
        <v>1</v>
      </c>
      <c r="D445" s="31">
        <f t="shared" si="20"/>
        <v>3</v>
      </c>
    </row>
    <row r="446" spans="1:4" x14ac:dyDescent="0.3">
      <c r="A446" s="22">
        <v>42937</v>
      </c>
      <c r="B446" s="2">
        <f t="shared" si="18"/>
        <v>3</v>
      </c>
      <c r="C446" s="31">
        <f t="shared" si="19"/>
        <v>3</v>
      </c>
      <c r="D446" s="31">
        <f t="shared" si="20"/>
        <v>1</v>
      </c>
    </row>
    <row r="447" spans="1:4" x14ac:dyDescent="0.3">
      <c r="A447" s="22">
        <v>43384</v>
      </c>
      <c r="B447" s="2">
        <f t="shared" si="18"/>
        <v>4</v>
      </c>
      <c r="C447" s="31">
        <f t="shared" si="19"/>
        <v>4</v>
      </c>
      <c r="D447" s="31">
        <f t="shared" si="20"/>
        <v>2</v>
      </c>
    </row>
    <row r="448" spans="1:4" x14ac:dyDescent="0.3">
      <c r="A448" s="22">
        <v>42567</v>
      </c>
      <c r="B448" s="2">
        <f t="shared" si="18"/>
        <v>3</v>
      </c>
      <c r="C448" s="31">
        <f t="shared" si="19"/>
        <v>3</v>
      </c>
      <c r="D448" s="31">
        <f t="shared" si="20"/>
        <v>1</v>
      </c>
    </row>
    <row r="449" spans="1:4" x14ac:dyDescent="0.3">
      <c r="A449" s="22">
        <v>42663</v>
      </c>
      <c r="B449" s="2">
        <f t="shared" si="18"/>
        <v>4</v>
      </c>
      <c r="C449" s="31">
        <f t="shared" si="19"/>
        <v>4</v>
      </c>
      <c r="D449" s="31">
        <f t="shared" si="20"/>
        <v>2</v>
      </c>
    </row>
    <row r="450" spans="1:4" x14ac:dyDescent="0.3">
      <c r="A450" s="22">
        <v>42950</v>
      </c>
      <c r="B450" s="2">
        <f t="shared" si="18"/>
        <v>3</v>
      </c>
      <c r="C450" s="31">
        <f t="shared" si="19"/>
        <v>3</v>
      </c>
      <c r="D450" s="31">
        <f t="shared" si="20"/>
        <v>1</v>
      </c>
    </row>
    <row r="451" spans="1:4" x14ac:dyDescent="0.3">
      <c r="A451" s="22">
        <v>43377</v>
      </c>
      <c r="B451" s="2">
        <f t="shared" ref="B451:B514" si="21">ROUNDUP(MONTH(A451)/3,0)</f>
        <v>4</v>
      </c>
      <c r="C451" s="31">
        <f t="shared" ref="C451:C514" si="22">CHOOSE(MONTH(A451),1,1,1,2,2,2,3,3,3,4,4,4)</f>
        <v>4</v>
      </c>
      <c r="D451" s="31">
        <f t="shared" ref="D451:D514" si="23">CHOOSE(MONTH(A451),3,3,3,4,4,4,1,1,1,2,2,2)</f>
        <v>2</v>
      </c>
    </row>
    <row r="452" spans="1:4" x14ac:dyDescent="0.3">
      <c r="A452" s="22">
        <v>42967</v>
      </c>
      <c r="B452" s="2">
        <f t="shared" si="21"/>
        <v>3</v>
      </c>
      <c r="C452" s="31">
        <f t="shared" si="22"/>
        <v>3</v>
      </c>
      <c r="D452" s="31">
        <f t="shared" si="23"/>
        <v>1</v>
      </c>
    </row>
    <row r="453" spans="1:4" x14ac:dyDescent="0.3">
      <c r="A453" s="22">
        <v>42774</v>
      </c>
      <c r="B453" s="2">
        <f t="shared" si="21"/>
        <v>1</v>
      </c>
      <c r="C453" s="31">
        <f t="shared" si="22"/>
        <v>1</v>
      </c>
      <c r="D453" s="31">
        <f t="shared" si="23"/>
        <v>3</v>
      </c>
    </row>
    <row r="454" spans="1:4" x14ac:dyDescent="0.3">
      <c r="A454" s="22">
        <v>42880</v>
      </c>
      <c r="B454" s="2">
        <f t="shared" si="21"/>
        <v>2</v>
      </c>
      <c r="C454" s="31">
        <f t="shared" si="22"/>
        <v>2</v>
      </c>
      <c r="D454" s="31">
        <f t="shared" si="23"/>
        <v>4</v>
      </c>
    </row>
    <row r="455" spans="1:4" x14ac:dyDescent="0.3">
      <c r="A455" s="22">
        <v>43366</v>
      </c>
      <c r="B455" s="2">
        <f t="shared" si="21"/>
        <v>3</v>
      </c>
      <c r="C455" s="31">
        <f t="shared" si="22"/>
        <v>3</v>
      </c>
      <c r="D455" s="31">
        <f t="shared" si="23"/>
        <v>1</v>
      </c>
    </row>
    <row r="456" spans="1:4" x14ac:dyDescent="0.3">
      <c r="A456" s="22">
        <v>42952</v>
      </c>
      <c r="B456" s="2">
        <f t="shared" si="21"/>
        <v>3</v>
      </c>
      <c r="C456" s="31">
        <f t="shared" si="22"/>
        <v>3</v>
      </c>
      <c r="D456" s="31">
        <f t="shared" si="23"/>
        <v>1</v>
      </c>
    </row>
    <row r="457" spans="1:4" x14ac:dyDescent="0.3">
      <c r="A457" s="22">
        <v>43074</v>
      </c>
      <c r="B457" s="2">
        <f t="shared" si="21"/>
        <v>4</v>
      </c>
      <c r="C457" s="31">
        <f t="shared" si="22"/>
        <v>4</v>
      </c>
      <c r="D457" s="31">
        <f t="shared" si="23"/>
        <v>2</v>
      </c>
    </row>
    <row r="458" spans="1:4" x14ac:dyDescent="0.3">
      <c r="A458" s="22">
        <v>43387</v>
      </c>
      <c r="B458" s="2">
        <f t="shared" si="21"/>
        <v>4</v>
      </c>
      <c r="C458" s="31">
        <f t="shared" si="22"/>
        <v>4</v>
      </c>
      <c r="D458" s="31">
        <f t="shared" si="23"/>
        <v>2</v>
      </c>
    </row>
    <row r="459" spans="1:4" x14ac:dyDescent="0.3">
      <c r="A459" s="22">
        <v>42701</v>
      </c>
      <c r="B459" s="2">
        <f t="shared" si="21"/>
        <v>4</v>
      </c>
      <c r="C459" s="31">
        <f t="shared" si="22"/>
        <v>4</v>
      </c>
      <c r="D459" s="31">
        <f t="shared" si="23"/>
        <v>2</v>
      </c>
    </row>
    <row r="460" spans="1:4" x14ac:dyDescent="0.3">
      <c r="A460" s="22">
        <v>42955</v>
      </c>
      <c r="B460" s="2">
        <f t="shared" si="21"/>
        <v>3</v>
      </c>
      <c r="C460" s="31">
        <f t="shared" si="22"/>
        <v>3</v>
      </c>
      <c r="D460" s="31">
        <f t="shared" si="23"/>
        <v>1</v>
      </c>
    </row>
    <row r="461" spans="1:4" x14ac:dyDescent="0.3">
      <c r="A461" s="22">
        <v>43287</v>
      </c>
      <c r="B461" s="2">
        <f t="shared" si="21"/>
        <v>3</v>
      </c>
      <c r="C461" s="31">
        <f t="shared" si="22"/>
        <v>3</v>
      </c>
      <c r="D461" s="31">
        <f t="shared" si="23"/>
        <v>1</v>
      </c>
    </row>
    <row r="462" spans="1:4" x14ac:dyDescent="0.3">
      <c r="A462" s="22">
        <v>43458</v>
      </c>
      <c r="B462" s="2">
        <f t="shared" si="21"/>
        <v>4</v>
      </c>
      <c r="C462" s="31">
        <f t="shared" si="22"/>
        <v>4</v>
      </c>
      <c r="D462" s="31">
        <f t="shared" si="23"/>
        <v>2</v>
      </c>
    </row>
    <row r="463" spans="1:4" x14ac:dyDescent="0.3">
      <c r="A463" s="22">
        <v>42473</v>
      </c>
      <c r="B463" s="2">
        <f t="shared" si="21"/>
        <v>2</v>
      </c>
      <c r="C463" s="31">
        <f t="shared" si="22"/>
        <v>2</v>
      </c>
      <c r="D463" s="31">
        <f t="shared" si="23"/>
        <v>4</v>
      </c>
    </row>
    <row r="464" spans="1:4" x14ac:dyDescent="0.3">
      <c r="A464" s="22">
        <v>43041</v>
      </c>
      <c r="B464" s="2">
        <f t="shared" si="21"/>
        <v>4</v>
      </c>
      <c r="C464" s="31">
        <f t="shared" si="22"/>
        <v>4</v>
      </c>
      <c r="D464" s="31">
        <f t="shared" si="23"/>
        <v>2</v>
      </c>
    </row>
    <row r="465" spans="1:4" x14ac:dyDescent="0.3">
      <c r="A465" s="22">
        <v>43468</v>
      </c>
      <c r="B465" s="2">
        <f t="shared" si="21"/>
        <v>1</v>
      </c>
      <c r="C465" s="31">
        <f t="shared" si="22"/>
        <v>1</v>
      </c>
      <c r="D465" s="31">
        <f t="shared" si="23"/>
        <v>3</v>
      </c>
    </row>
    <row r="466" spans="1:4" x14ac:dyDescent="0.3">
      <c r="A466" s="22">
        <v>42969</v>
      </c>
      <c r="B466" s="2">
        <f t="shared" si="21"/>
        <v>3</v>
      </c>
      <c r="C466" s="31">
        <f t="shared" si="22"/>
        <v>3</v>
      </c>
      <c r="D466" s="31">
        <f t="shared" si="23"/>
        <v>1</v>
      </c>
    </row>
    <row r="467" spans="1:4" x14ac:dyDescent="0.3">
      <c r="A467" s="22">
        <v>42994</v>
      </c>
      <c r="B467" s="2">
        <f t="shared" si="21"/>
        <v>3</v>
      </c>
      <c r="C467" s="31">
        <f t="shared" si="22"/>
        <v>3</v>
      </c>
      <c r="D467" s="31">
        <f t="shared" si="23"/>
        <v>1</v>
      </c>
    </row>
    <row r="468" spans="1:4" x14ac:dyDescent="0.3">
      <c r="A468" s="22">
        <v>42625</v>
      </c>
      <c r="B468" s="2">
        <f t="shared" si="21"/>
        <v>3</v>
      </c>
      <c r="C468" s="31">
        <f t="shared" si="22"/>
        <v>3</v>
      </c>
      <c r="D468" s="31">
        <f t="shared" si="23"/>
        <v>1</v>
      </c>
    </row>
    <row r="469" spans="1:4" x14ac:dyDescent="0.3">
      <c r="A469" s="22">
        <v>43223</v>
      </c>
      <c r="B469" s="2">
        <f t="shared" si="21"/>
        <v>2</v>
      </c>
      <c r="C469" s="31">
        <f t="shared" si="22"/>
        <v>2</v>
      </c>
      <c r="D469" s="31">
        <f t="shared" si="23"/>
        <v>4</v>
      </c>
    </row>
    <row r="470" spans="1:4" x14ac:dyDescent="0.3">
      <c r="A470" s="22">
        <v>43217</v>
      </c>
      <c r="B470" s="2">
        <f t="shared" si="21"/>
        <v>2</v>
      </c>
      <c r="C470" s="31">
        <f t="shared" si="22"/>
        <v>2</v>
      </c>
      <c r="D470" s="31">
        <f t="shared" si="23"/>
        <v>4</v>
      </c>
    </row>
    <row r="471" spans="1:4" x14ac:dyDescent="0.3">
      <c r="A471" s="22">
        <v>42720</v>
      </c>
      <c r="B471" s="2">
        <f t="shared" si="21"/>
        <v>4</v>
      </c>
      <c r="C471" s="31">
        <f t="shared" si="22"/>
        <v>4</v>
      </c>
      <c r="D471" s="31">
        <f t="shared" si="23"/>
        <v>2</v>
      </c>
    </row>
    <row r="472" spans="1:4" x14ac:dyDescent="0.3">
      <c r="A472" s="22">
        <v>43439</v>
      </c>
      <c r="B472" s="2">
        <f t="shared" si="21"/>
        <v>4</v>
      </c>
      <c r="C472" s="31">
        <f t="shared" si="22"/>
        <v>4</v>
      </c>
      <c r="D472" s="31">
        <f t="shared" si="23"/>
        <v>2</v>
      </c>
    </row>
    <row r="473" spans="1:4" x14ac:dyDescent="0.3">
      <c r="A473" s="22">
        <v>42484</v>
      </c>
      <c r="B473" s="2">
        <f t="shared" si="21"/>
        <v>2</v>
      </c>
      <c r="C473" s="31">
        <f t="shared" si="22"/>
        <v>2</v>
      </c>
      <c r="D473" s="31">
        <f t="shared" si="23"/>
        <v>4</v>
      </c>
    </row>
    <row r="474" spans="1:4" x14ac:dyDescent="0.3">
      <c r="A474" s="22">
        <v>43137</v>
      </c>
      <c r="B474" s="2">
        <f t="shared" si="21"/>
        <v>1</v>
      </c>
      <c r="C474" s="31">
        <f t="shared" si="22"/>
        <v>1</v>
      </c>
      <c r="D474" s="31">
        <f t="shared" si="23"/>
        <v>3</v>
      </c>
    </row>
    <row r="475" spans="1:4" x14ac:dyDescent="0.3">
      <c r="A475" s="22">
        <v>43200</v>
      </c>
      <c r="B475" s="2">
        <f t="shared" si="21"/>
        <v>2</v>
      </c>
      <c r="C475" s="31">
        <f t="shared" si="22"/>
        <v>2</v>
      </c>
      <c r="D475" s="31">
        <f t="shared" si="23"/>
        <v>4</v>
      </c>
    </row>
    <row r="476" spans="1:4" x14ac:dyDescent="0.3">
      <c r="A476" s="22">
        <v>43388</v>
      </c>
      <c r="B476" s="2">
        <f t="shared" si="21"/>
        <v>4</v>
      </c>
      <c r="C476" s="31">
        <f t="shared" si="22"/>
        <v>4</v>
      </c>
      <c r="D476" s="31">
        <f t="shared" si="23"/>
        <v>2</v>
      </c>
    </row>
    <row r="477" spans="1:4" x14ac:dyDescent="0.3">
      <c r="A477" s="22">
        <v>43259</v>
      </c>
      <c r="B477" s="2">
        <f t="shared" si="21"/>
        <v>2</v>
      </c>
      <c r="C477" s="31">
        <f t="shared" si="22"/>
        <v>2</v>
      </c>
      <c r="D477" s="31">
        <f t="shared" si="23"/>
        <v>4</v>
      </c>
    </row>
    <row r="478" spans="1:4" x14ac:dyDescent="0.3">
      <c r="A478" s="22">
        <v>43314</v>
      </c>
      <c r="B478" s="2">
        <f t="shared" si="21"/>
        <v>3</v>
      </c>
      <c r="C478" s="31">
        <f t="shared" si="22"/>
        <v>3</v>
      </c>
      <c r="D478" s="31">
        <f t="shared" si="23"/>
        <v>1</v>
      </c>
    </row>
    <row r="479" spans="1:4" x14ac:dyDescent="0.3">
      <c r="A479" s="22">
        <v>42968</v>
      </c>
      <c r="B479" s="2">
        <f t="shared" si="21"/>
        <v>3</v>
      </c>
      <c r="C479" s="31">
        <f t="shared" si="22"/>
        <v>3</v>
      </c>
      <c r="D479" s="31">
        <f t="shared" si="23"/>
        <v>1</v>
      </c>
    </row>
    <row r="480" spans="1:4" x14ac:dyDescent="0.3">
      <c r="A480" s="22">
        <v>42551</v>
      </c>
      <c r="B480" s="2">
        <f t="shared" si="21"/>
        <v>2</v>
      </c>
      <c r="C480" s="31">
        <f t="shared" si="22"/>
        <v>2</v>
      </c>
      <c r="D480" s="31">
        <f t="shared" si="23"/>
        <v>4</v>
      </c>
    </row>
    <row r="481" spans="1:4" x14ac:dyDescent="0.3">
      <c r="A481" s="22">
        <v>43058</v>
      </c>
      <c r="B481" s="2">
        <f t="shared" si="21"/>
        <v>4</v>
      </c>
      <c r="C481" s="31">
        <f t="shared" si="22"/>
        <v>4</v>
      </c>
      <c r="D481" s="31">
        <f t="shared" si="23"/>
        <v>2</v>
      </c>
    </row>
    <row r="482" spans="1:4" x14ac:dyDescent="0.3">
      <c r="A482" s="22">
        <v>42905</v>
      </c>
      <c r="B482" s="2">
        <f t="shared" si="21"/>
        <v>2</v>
      </c>
      <c r="C482" s="31">
        <f t="shared" si="22"/>
        <v>2</v>
      </c>
      <c r="D482" s="31">
        <f t="shared" si="23"/>
        <v>4</v>
      </c>
    </row>
    <row r="483" spans="1:4" x14ac:dyDescent="0.3">
      <c r="A483" s="22">
        <v>42745</v>
      </c>
      <c r="B483" s="2">
        <f t="shared" si="21"/>
        <v>1</v>
      </c>
      <c r="C483" s="31">
        <f t="shared" si="22"/>
        <v>1</v>
      </c>
      <c r="D483" s="31">
        <f t="shared" si="23"/>
        <v>3</v>
      </c>
    </row>
    <row r="484" spans="1:4" x14ac:dyDescent="0.3">
      <c r="A484" s="22">
        <v>43155</v>
      </c>
      <c r="B484" s="2">
        <f t="shared" si="21"/>
        <v>1</v>
      </c>
      <c r="C484" s="31">
        <f t="shared" si="22"/>
        <v>1</v>
      </c>
      <c r="D484" s="31">
        <f t="shared" si="23"/>
        <v>3</v>
      </c>
    </row>
    <row r="485" spans="1:4" x14ac:dyDescent="0.3">
      <c r="A485" s="22">
        <v>42783</v>
      </c>
      <c r="B485" s="2">
        <f t="shared" si="21"/>
        <v>1</v>
      </c>
      <c r="C485" s="31">
        <f t="shared" si="22"/>
        <v>1</v>
      </c>
      <c r="D485" s="31">
        <f t="shared" si="23"/>
        <v>3</v>
      </c>
    </row>
    <row r="486" spans="1:4" x14ac:dyDescent="0.3">
      <c r="A486" s="22">
        <v>42651</v>
      </c>
      <c r="B486" s="2">
        <f t="shared" si="21"/>
        <v>4</v>
      </c>
      <c r="C486" s="31">
        <f t="shared" si="22"/>
        <v>4</v>
      </c>
      <c r="D486" s="31">
        <f t="shared" si="23"/>
        <v>2</v>
      </c>
    </row>
    <row r="487" spans="1:4" x14ac:dyDescent="0.3">
      <c r="A487" s="22">
        <v>42573</v>
      </c>
      <c r="B487" s="2">
        <f t="shared" si="21"/>
        <v>3</v>
      </c>
      <c r="C487" s="31">
        <f t="shared" si="22"/>
        <v>3</v>
      </c>
      <c r="D487" s="31">
        <f t="shared" si="23"/>
        <v>1</v>
      </c>
    </row>
    <row r="488" spans="1:4" x14ac:dyDescent="0.3">
      <c r="A488" s="22">
        <v>42838</v>
      </c>
      <c r="B488" s="2">
        <f t="shared" si="21"/>
        <v>2</v>
      </c>
      <c r="C488" s="31">
        <f t="shared" si="22"/>
        <v>2</v>
      </c>
      <c r="D488" s="31">
        <f t="shared" si="23"/>
        <v>4</v>
      </c>
    </row>
    <row r="489" spans="1:4" x14ac:dyDescent="0.3">
      <c r="A489" s="22">
        <v>43368</v>
      </c>
      <c r="B489" s="2">
        <f t="shared" si="21"/>
        <v>3</v>
      </c>
      <c r="C489" s="31">
        <f t="shared" si="22"/>
        <v>3</v>
      </c>
      <c r="D489" s="31">
        <f t="shared" si="23"/>
        <v>1</v>
      </c>
    </row>
    <row r="490" spans="1:4" x14ac:dyDescent="0.3">
      <c r="A490" s="22">
        <v>42624</v>
      </c>
      <c r="B490" s="2">
        <f t="shared" si="21"/>
        <v>3</v>
      </c>
      <c r="C490" s="31">
        <f t="shared" si="22"/>
        <v>3</v>
      </c>
      <c r="D490" s="31">
        <f t="shared" si="23"/>
        <v>1</v>
      </c>
    </row>
    <row r="491" spans="1:4" x14ac:dyDescent="0.3">
      <c r="A491" s="22">
        <v>42489</v>
      </c>
      <c r="B491" s="2">
        <f t="shared" si="21"/>
        <v>2</v>
      </c>
      <c r="C491" s="31">
        <f t="shared" si="22"/>
        <v>2</v>
      </c>
      <c r="D491" s="31">
        <f t="shared" si="23"/>
        <v>4</v>
      </c>
    </row>
    <row r="492" spans="1:4" x14ac:dyDescent="0.3">
      <c r="A492" s="22">
        <v>43061</v>
      </c>
      <c r="B492" s="2">
        <f t="shared" si="21"/>
        <v>4</v>
      </c>
      <c r="C492" s="31">
        <f t="shared" si="22"/>
        <v>4</v>
      </c>
      <c r="D492" s="31">
        <f t="shared" si="23"/>
        <v>2</v>
      </c>
    </row>
    <row r="493" spans="1:4" x14ac:dyDescent="0.3">
      <c r="A493" s="22">
        <v>43062</v>
      </c>
      <c r="B493" s="2">
        <f t="shared" si="21"/>
        <v>4</v>
      </c>
      <c r="C493" s="31">
        <f t="shared" si="22"/>
        <v>4</v>
      </c>
      <c r="D493" s="31">
        <f t="shared" si="23"/>
        <v>2</v>
      </c>
    </row>
    <row r="494" spans="1:4" x14ac:dyDescent="0.3">
      <c r="A494" s="22">
        <v>42547</v>
      </c>
      <c r="B494" s="2">
        <f t="shared" si="21"/>
        <v>2</v>
      </c>
      <c r="C494" s="31">
        <f t="shared" si="22"/>
        <v>2</v>
      </c>
      <c r="D494" s="31">
        <f t="shared" si="23"/>
        <v>4</v>
      </c>
    </row>
    <row r="495" spans="1:4" x14ac:dyDescent="0.3">
      <c r="A495" s="22">
        <v>43185</v>
      </c>
      <c r="B495" s="2">
        <f t="shared" si="21"/>
        <v>1</v>
      </c>
      <c r="C495" s="31">
        <f t="shared" si="22"/>
        <v>1</v>
      </c>
      <c r="D495" s="31">
        <f t="shared" si="23"/>
        <v>3</v>
      </c>
    </row>
    <row r="496" spans="1:4" x14ac:dyDescent="0.3">
      <c r="A496" s="22">
        <v>42833</v>
      </c>
      <c r="B496" s="2">
        <f t="shared" si="21"/>
        <v>2</v>
      </c>
      <c r="C496" s="31">
        <f t="shared" si="22"/>
        <v>2</v>
      </c>
      <c r="D496" s="31">
        <f t="shared" si="23"/>
        <v>4</v>
      </c>
    </row>
    <row r="497" spans="1:4" x14ac:dyDescent="0.3">
      <c r="A497" s="22">
        <v>42749</v>
      </c>
      <c r="B497" s="2">
        <f t="shared" si="21"/>
        <v>1</v>
      </c>
      <c r="C497" s="31">
        <f t="shared" si="22"/>
        <v>1</v>
      </c>
      <c r="D497" s="31">
        <f t="shared" si="23"/>
        <v>3</v>
      </c>
    </row>
    <row r="498" spans="1:4" x14ac:dyDescent="0.3">
      <c r="A498" s="22">
        <v>42750</v>
      </c>
      <c r="B498" s="2">
        <f t="shared" si="21"/>
        <v>1</v>
      </c>
      <c r="C498" s="31">
        <f t="shared" si="22"/>
        <v>1</v>
      </c>
      <c r="D498" s="31">
        <f t="shared" si="23"/>
        <v>3</v>
      </c>
    </row>
    <row r="499" spans="1:4" x14ac:dyDescent="0.3">
      <c r="A499" s="22">
        <v>42854</v>
      </c>
      <c r="B499" s="2">
        <f t="shared" si="21"/>
        <v>2</v>
      </c>
      <c r="C499" s="31">
        <f t="shared" si="22"/>
        <v>2</v>
      </c>
      <c r="D499" s="31">
        <f t="shared" si="23"/>
        <v>4</v>
      </c>
    </row>
    <row r="500" spans="1:4" x14ac:dyDescent="0.3">
      <c r="A500" s="22">
        <v>42783</v>
      </c>
      <c r="B500" s="2">
        <f t="shared" si="21"/>
        <v>1</v>
      </c>
      <c r="C500" s="31">
        <f t="shared" si="22"/>
        <v>1</v>
      </c>
      <c r="D500" s="31">
        <f t="shared" si="23"/>
        <v>3</v>
      </c>
    </row>
    <row r="501" spans="1:4" x14ac:dyDescent="0.3">
      <c r="A501" s="22">
        <v>43237</v>
      </c>
      <c r="B501" s="2">
        <f t="shared" si="21"/>
        <v>2</v>
      </c>
      <c r="C501" s="31">
        <f t="shared" si="22"/>
        <v>2</v>
      </c>
      <c r="D501" s="31">
        <f t="shared" si="23"/>
        <v>4</v>
      </c>
    </row>
    <row r="502" spans="1:4" x14ac:dyDescent="0.3">
      <c r="A502" s="22">
        <v>42764</v>
      </c>
      <c r="B502" s="2">
        <f t="shared" si="21"/>
        <v>1</v>
      </c>
      <c r="C502" s="31">
        <f t="shared" si="22"/>
        <v>1</v>
      </c>
      <c r="D502" s="31">
        <f t="shared" si="23"/>
        <v>3</v>
      </c>
    </row>
    <row r="503" spans="1:4" x14ac:dyDescent="0.3">
      <c r="A503" s="22">
        <v>42742</v>
      </c>
      <c r="B503" s="2">
        <f t="shared" si="21"/>
        <v>1</v>
      </c>
      <c r="C503" s="31">
        <f t="shared" si="22"/>
        <v>1</v>
      </c>
      <c r="D503" s="31">
        <f t="shared" si="23"/>
        <v>3</v>
      </c>
    </row>
    <row r="504" spans="1:4" x14ac:dyDescent="0.3">
      <c r="A504" s="22">
        <v>43306</v>
      </c>
      <c r="B504" s="2">
        <f t="shared" si="21"/>
        <v>3</v>
      </c>
      <c r="C504" s="31">
        <f t="shared" si="22"/>
        <v>3</v>
      </c>
      <c r="D504" s="31">
        <f t="shared" si="23"/>
        <v>1</v>
      </c>
    </row>
    <row r="505" spans="1:4" x14ac:dyDescent="0.3">
      <c r="A505" s="22">
        <v>42994</v>
      </c>
      <c r="B505" s="2">
        <f t="shared" si="21"/>
        <v>3</v>
      </c>
      <c r="C505" s="31">
        <f t="shared" si="22"/>
        <v>3</v>
      </c>
      <c r="D505" s="31">
        <f t="shared" si="23"/>
        <v>1</v>
      </c>
    </row>
    <row r="506" spans="1:4" x14ac:dyDescent="0.3">
      <c r="A506" s="22">
        <v>42447</v>
      </c>
      <c r="B506" s="2">
        <f t="shared" si="21"/>
        <v>1</v>
      </c>
      <c r="C506" s="31">
        <f t="shared" si="22"/>
        <v>1</v>
      </c>
      <c r="D506" s="31">
        <f t="shared" si="23"/>
        <v>3</v>
      </c>
    </row>
    <row r="507" spans="1:4" x14ac:dyDescent="0.3">
      <c r="A507" s="22">
        <v>43109</v>
      </c>
      <c r="B507" s="2">
        <f t="shared" si="21"/>
        <v>1</v>
      </c>
      <c r="C507" s="31">
        <f t="shared" si="22"/>
        <v>1</v>
      </c>
      <c r="D507" s="31">
        <f t="shared" si="23"/>
        <v>3</v>
      </c>
    </row>
    <row r="508" spans="1:4" x14ac:dyDescent="0.3">
      <c r="A508" s="22">
        <v>43510</v>
      </c>
      <c r="B508" s="2">
        <f t="shared" si="21"/>
        <v>1</v>
      </c>
      <c r="C508" s="31">
        <f t="shared" si="22"/>
        <v>1</v>
      </c>
      <c r="D508" s="31">
        <f t="shared" si="23"/>
        <v>3</v>
      </c>
    </row>
    <row r="509" spans="1:4" x14ac:dyDescent="0.3">
      <c r="A509" s="22">
        <v>42469</v>
      </c>
      <c r="B509" s="2">
        <f t="shared" si="21"/>
        <v>2</v>
      </c>
      <c r="C509" s="31">
        <f t="shared" si="22"/>
        <v>2</v>
      </c>
      <c r="D509" s="31">
        <f t="shared" si="23"/>
        <v>4</v>
      </c>
    </row>
    <row r="510" spans="1:4" x14ac:dyDescent="0.3">
      <c r="A510" s="22">
        <v>42929</v>
      </c>
      <c r="B510" s="2">
        <f t="shared" si="21"/>
        <v>3</v>
      </c>
      <c r="C510" s="31">
        <f t="shared" si="22"/>
        <v>3</v>
      </c>
      <c r="D510" s="31">
        <f t="shared" si="23"/>
        <v>1</v>
      </c>
    </row>
    <row r="511" spans="1:4" x14ac:dyDescent="0.3">
      <c r="A511" s="22">
        <v>43068</v>
      </c>
      <c r="B511" s="2">
        <f t="shared" si="21"/>
        <v>4</v>
      </c>
      <c r="C511" s="31">
        <f t="shared" si="22"/>
        <v>4</v>
      </c>
      <c r="D511" s="31">
        <f t="shared" si="23"/>
        <v>2</v>
      </c>
    </row>
    <row r="512" spans="1:4" x14ac:dyDescent="0.3">
      <c r="A512" s="22">
        <v>43494</v>
      </c>
      <c r="B512" s="2">
        <f t="shared" si="21"/>
        <v>1</v>
      </c>
      <c r="C512" s="31">
        <f t="shared" si="22"/>
        <v>1</v>
      </c>
      <c r="D512" s="31">
        <f t="shared" si="23"/>
        <v>3</v>
      </c>
    </row>
    <row r="513" spans="1:4" x14ac:dyDescent="0.3">
      <c r="A513" s="22">
        <v>43365</v>
      </c>
      <c r="B513" s="2">
        <f t="shared" si="21"/>
        <v>3</v>
      </c>
      <c r="C513" s="31">
        <f t="shared" si="22"/>
        <v>3</v>
      </c>
      <c r="D513" s="31">
        <f t="shared" si="23"/>
        <v>1</v>
      </c>
    </row>
    <row r="514" spans="1:4" x14ac:dyDescent="0.3">
      <c r="A514" s="22">
        <v>43231</v>
      </c>
      <c r="B514" s="2">
        <f t="shared" si="21"/>
        <v>2</v>
      </c>
      <c r="C514" s="31">
        <f t="shared" si="22"/>
        <v>2</v>
      </c>
      <c r="D514" s="31">
        <f t="shared" si="23"/>
        <v>4</v>
      </c>
    </row>
    <row r="515" spans="1:4" x14ac:dyDescent="0.3">
      <c r="A515" s="22">
        <v>43232</v>
      </c>
      <c r="B515" s="2">
        <f t="shared" ref="B515:B578" si="24">ROUNDUP(MONTH(A515)/3,0)</f>
        <v>2</v>
      </c>
      <c r="C515" s="31">
        <f t="shared" ref="C515:C578" si="25">CHOOSE(MONTH(A515),1,1,1,2,2,2,3,3,3,4,4,4)</f>
        <v>2</v>
      </c>
      <c r="D515" s="31">
        <f t="shared" ref="D515:D578" si="26">CHOOSE(MONTH(A515),3,3,3,4,4,4,1,1,1,2,2,2)</f>
        <v>4</v>
      </c>
    </row>
    <row r="516" spans="1:4" x14ac:dyDescent="0.3">
      <c r="A516" s="22">
        <v>42782</v>
      </c>
      <c r="B516" s="2">
        <f t="shared" si="24"/>
        <v>1</v>
      </c>
      <c r="C516" s="31">
        <f t="shared" si="25"/>
        <v>1</v>
      </c>
      <c r="D516" s="31">
        <f t="shared" si="26"/>
        <v>3</v>
      </c>
    </row>
    <row r="517" spans="1:4" x14ac:dyDescent="0.3">
      <c r="A517" s="22">
        <v>42512</v>
      </c>
      <c r="B517" s="2">
        <f t="shared" si="24"/>
        <v>2</v>
      </c>
      <c r="C517" s="31">
        <f t="shared" si="25"/>
        <v>2</v>
      </c>
      <c r="D517" s="31">
        <f t="shared" si="26"/>
        <v>4</v>
      </c>
    </row>
    <row r="518" spans="1:4" x14ac:dyDescent="0.3">
      <c r="A518" s="22">
        <v>42777</v>
      </c>
      <c r="B518" s="2">
        <f t="shared" si="24"/>
        <v>1</v>
      </c>
      <c r="C518" s="31">
        <f t="shared" si="25"/>
        <v>1</v>
      </c>
      <c r="D518" s="31">
        <f t="shared" si="26"/>
        <v>3</v>
      </c>
    </row>
    <row r="519" spans="1:4" x14ac:dyDescent="0.3">
      <c r="A519" s="22">
        <v>42580</v>
      </c>
      <c r="B519" s="2">
        <f t="shared" si="24"/>
        <v>3</v>
      </c>
      <c r="C519" s="31">
        <f t="shared" si="25"/>
        <v>3</v>
      </c>
      <c r="D519" s="31">
        <f t="shared" si="26"/>
        <v>1</v>
      </c>
    </row>
    <row r="520" spans="1:4" x14ac:dyDescent="0.3">
      <c r="A520" s="22">
        <v>42438</v>
      </c>
      <c r="B520" s="2">
        <f t="shared" si="24"/>
        <v>1</v>
      </c>
      <c r="C520" s="31">
        <f t="shared" si="25"/>
        <v>1</v>
      </c>
      <c r="D520" s="31">
        <f t="shared" si="26"/>
        <v>3</v>
      </c>
    </row>
    <row r="521" spans="1:4" x14ac:dyDescent="0.3">
      <c r="A521" s="22">
        <v>43149</v>
      </c>
      <c r="B521" s="2">
        <f t="shared" si="24"/>
        <v>1</v>
      </c>
      <c r="C521" s="31">
        <f t="shared" si="25"/>
        <v>1</v>
      </c>
      <c r="D521" s="31">
        <f t="shared" si="26"/>
        <v>3</v>
      </c>
    </row>
    <row r="522" spans="1:4" x14ac:dyDescent="0.3">
      <c r="A522" s="22">
        <v>43293</v>
      </c>
      <c r="B522" s="2">
        <f t="shared" si="24"/>
        <v>3</v>
      </c>
      <c r="C522" s="31">
        <f t="shared" si="25"/>
        <v>3</v>
      </c>
      <c r="D522" s="31">
        <f t="shared" si="26"/>
        <v>1</v>
      </c>
    </row>
    <row r="523" spans="1:4" x14ac:dyDescent="0.3">
      <c r="A523" s="22">
        <v>42993</v>
      </c>
      <c r="B523" s="2">
        <f t="shared" si="24"/>
        <v>3</v>
      </c>
      <c r="C523" s="31">
        <f t="shared" si="25"/>
        <v>3</v>
      </c>
      <c r="D523" s="31">
        <f t="shared" si="26"/>
        <v>1</v>
      </c>
    </row>
    <row r="524" spans="1:4" x14ac:dyDescent="0.3">
      <c r="A524" s="22">
        <v>42551</v>
      </c>
      <c r="B524" s="2">
        <f t="shared" si="24"/>
        <v>2</v>
      </c>
      <c r="C524" s="31">
        <f t="shared" si="25"/>
        <v>2</v>
      </c>
      <c r="D524" s="31">
        <f t="shared" si="26"/>
        <v>4</v>
      </c>
    </row>
    <row r="525" spans="1:4" x14ac:dyDescent="0.3">
      <c r="A525" s="22">
        <v>42942</v>
      </c>
      <c r="B525" s="2">
        <f t="shared" si="24"/>
        <v>3</v>
      </c>
      <c r="C525" s="31">
        <f t="shared" si="25"/>
        <v>3</v>
      </c>
      <c r="D525" s="31">
        <f t="shared" si="26"/>
        <v>1</v>
      </c>
    </row>
    <row r="526" spans="1:4" x14ac:dyDescent="0.3">
      <c r="A526" s="22">
        <v>43197</v>
      </c>
      <c r="B526" s="2">
        <f t="shared" si="24"/>
        <v>2</v>
      </c>
      <c r="C526" s="31">
        <f t="shared" si="25"/>
        <v>2</v>
      </c>
      <c r="D526" s="31">
        <f t="shared" si="26"/>
        <v>4</v>
      </c>
    </row>
    <row r="527" spans="1:4" x14ac:dyDescent="0.3">
      <c r="A527" s="22">
        <v>42772</v>
      </c>
      <c r="B527" s="2">
        <f t="shared" si="24"/>
        <v>1</v>
      </c>
      <c r="C527" s="31">
        <f t="shared" si="25"/>
        <v>1</v>
      </c>
      <c r="D527" s="31">
        <f t="shared" si="26"/>
        <v>3</v>
      </c>
    </row>
    <row r="528" spans="1:4" x14ac:dyDescent="0.3">
      <c r="A528" s="22">
        <v>43388</v>
      </c>
      <c r="B528" s="2">
        <f t="shared" si="24"/>
        <v>4</v>
      </c>
      <c r="C528" s="31">
        <f t="shared" si="25"/>
        <v>4</v>
      </c>
      <c r="D528" s="31">
        <f t="shared" si="26"/>
        <v>2</v>
      </c>
    </row>
    <row r="529" spans="1:4" x14ac:dyDescent="0.3">
      <c r="A529" s="22">
        <v>42498</v>
      </c>
      <c r="B529" s="2">
        <f t="shared" si="24"/>
        <v>2</v>
      </c>
      <c r="C529" s="31">
        <f t="shared" si="25"/>
        <v>2</v>
      </c>
      <c r="D529" s="31">
        <f t="shared" si="26"/>
        <v>4</v>
      </c>
    </row>
    <row r="530" spans="1:4" x14ac:dyDescent="0.3">
      <c r="A530" s="22">
        <v>43487</v>
      </c>
      <c r="B530" s="2">
        <f t="shared" si="24"/>
        <v>1</v>
      </c>
      <c r="C530" s="31">
        <f t="shared" si="25"/>
        <v>1</v>
      </c>
      <c r="D530" s="31">
        <f t="shared" si="26"/>
        <v>3</v>
      </c>
    </row>
    <row r="531" spans="1:4" x14ac:dyDescent="0.3">
      <c r="A531" s="22">
        <v>43435</v>
      </c>
      <c r="B531" s="2">
        <f t="shared" si="24"/>
        <v>4</v>
      </c>
      <c r="C531" s="31">
        <f t="shared" si="25"/>
        <v>4</v>
      </c>
      <c r="D531" s="31">
        <f t="shared" si="26"/>
        <v>2</v>
      </c>
    </row>
    <row r="532" spans="1:4" x14ac:dyDescent="0.3">
      <c r="A532" s="22">
        <v>42506</v>
      </c>
      <c r="B532" s="2">
        <f t="shared" si="24"/>
        <v>2</v>
      </c>
      <c r="C532" s="31">
        <f t="shared" si="25"/>
        <v>2</v>
      </c>
      <c r="D532" s="31">
        <f t="shared" si="26"/>
        <v>4</v>
      </c>
    </row>
    <row r="533" spans="1:4" x14ac:dyDescent="0.3">
      <c r="A533" s="22">
        <v>43394</v>
      </c>
      <c r="B533" s="2">
        <f t="shared" si="24"/>
        <v>4</v>
      </c>
      <c r="C533" s="31">
        <f t="shared" si="25"/>
        <v>4</v>
      </c>
      <c r="D533" s="31">
        <f t="shared" si="26"/>
        <v>2</v>
      </c>
    </row>
    <row r="534" spans="1:4" x14ac:dyDescent="0.3">
      <c r="A534" s="22">
        <v>42883</v>
      </c>
      <c r="B534" s="2">
        <f t="shared" si="24"/>
        <v>2</v>
      </c>
      <c r="C534" s="31">
        <f t="shared" si="25"/>
        <v>2</v>
      </c>
      <c r="D534" s="31">
        <f t="shared" si="26"/>
        <v>4</v>
      </c>
    </row>
    <row r="535" spans="1:4" x14ac:dyDescent="0.3">
      <c r="A535" s="22">
        <v>42710</v>
      </c>
      <c r="B535" s="2">
        <f t="shared" si="24"/>
        <v>4</v>
      </c>
      <c r="C535" s="31">
        <f t="shared" si="25"/>
        <v>4</v>
      </c>
      <c r="D535" s="31">
        <f t="shared" si="26"/>
        <v>2</v>
      </c>
    </row>
    <row r="536" spans="1:4" x14ac:dyDescent="0.3">
      <c r="A536" s="22">
        <v>43021</v>
      </c>
      <c r="B536" s="2">
        <f t="shared" si="24"/>
        <v>4</v>
      </c>
      <c r="C536" s="31">
        <f t="shared" si="25"/>
        <v>4</v>
      </c>
      <c r="D536" s="31">
        <f t="shared" si="26"/>
        <v>2</v>
      </c>
    </row>
    <row r="537" spans="1:4" x14ac:dyDescent="0.3">
      <c r="A537" s="22">
        <v>43251</v>
      </c>
      <c r="B537" s="2">
        <f t="shared" si="24"/>
        <v>2</v>
      </c>
      <c r="C537" s="31">
        <f t="shared" si="25"/>
        <v>2</v>
      </c>
      <c r="D537" s="31">
        <f t="shared" si="26"/>
        <v>4</v>
      </c>
    </row>
    <row r="538" spans="1:4" x14ac:dyDescent="0.3">
      <c r="A538" s="22">
        <v>42667</v>
      </c>
      <c r="B538" s="2">
        <f t="shared" si="24"/>
        <v>4</v>
      </c>
      <c r="C538" s="31">
        <f t="shared" si="25"/>
        <v>4</v>
      </c>
      <c r="D538" s="31">
        <f t="shared" si="26"/>
        <v>2</v>
      </c>
    </row>
    <row r="539" spans="1:4" x14ac:dyDescent="0.3">
      <c r="A539" s="22">
        <v>42582</v>
      </c>
      <c r="B539" s="2">
        <f t="shared" si="24"/>
        <v>3</v>
      </c>
      <c r="C539" s="31">
        <f t="shared" si="25"/>
        <v>3</v>
      </c>
      <c r="D539" s="31">
        <f t="shared" si="26"/>
        <v>1</v>
      </c>
    </row>
    <row r="540" spans="1:4" x14ac:dyDescent="0.3">
      <c r="A540" s="22">
        <v>43063</v>
      </c>
      <c r="B540" s="2">
        <f t="shared" si="24"/>
        <v>4</v>
      </c>
      <c r="C540" s="31">
        <f t="shared" si="25"/>
        <v>4</v>
      </c>
      <c r="D540" s="31">
        <f t="shared" si="26"/>
        <v>2</v>
      </c>
    </row>
    <row r="541" spans="1:4" x14ac:dyDescent="0.3">
      <c r="A541" s="22">
        <v>42842</v>
      </c>
      <c r="B541" s="2">
        <f t="shared" si="24"/>
        <v>2</v>
      </c>
      <c r="C541" s="31">
        <f t="shared" si="25"/>
        <v>2</v>
      </c>
      <c r="D541" s="31">
        <f t="shared" si="26"/>
        <v>4</v>
      </c>
    </row>
    <row r="542" spans="1:4" x14ac:dyDescent="0.3">
      <c r="A542" s="22">
        <v>43075</v>
      </c>
      <c r="B542" s="2">
        <f t="shared" si="24"/>
        <v>4</v>
      </c>
      <c r="C542" s="31">
        <f t="shared" si="25"/>
        <v>4</v>
      </c>
      <c r="D542" s="31">
        <f t="shared" si="26"/>
        <v>2</v>
      </c>
    </row>
    <row r="543" spans="1:4" x14ac:dyDescent="0.3">
      <c r="A543" s="22">
        <v>42671</v>
      </c>
      <c r="B543" s="2">
        <f t="shared" si="24"/>
        <v>4</v>
      </c>
      <c r="C543" s="31">
        <f t="shared" si="25"/>
        <v>4</v>
      </c>
      <c r="D543" s="31">
        <f t="shared" si="26"/>
        <v>2</v>
      </c>
    </row>
    <row r="544" spans="1:4" x14ac:dyDescent="0.3">
      <c r="A544" s="22">
        <v>43082</v>
      </c>
      <c r="B544" s="2">
        <f t="shared" si="24"/>
        <v>4</v>
      </c>
      <c r="C544" s="31">
        <f t="shared" si="25"/>
        <v>4</v>
      </c>
      <c r="D544" s="31">
        <f t="shared" si="26"/>
        <v>2</v>
      </c>
    </row>
    <row r="545" spans="1:4" x14ac:dyDescent="0.3">
      <c r="A545" s="22">
        <v>43013</v>
      </c>
      <c r="B545" s="2">
        <f t="shared" si="24"/>
        <v>4</v>
      </c>
      <c r="C545" s="31">
        <f t="shared" si="25"/>
        <v>4</v>
      </c>
      <c r="D545" s="31">
        <f t="shared" si="26"/>
        <v>2</v>
      </c>
    </row>
    <row r="546" spans="1:4" x14ac:dyDescent="0.3">
      <c r="A546" s="22">
        <v>43372</v>
      </c>
      <c r="B546" s="2">
        <f t="shared" si="24"/>
        <v>3</v>
      </c>
      <c r="C546" s="31">
        <f t="shared" si="25"/>
        <v>3</v>
      </c>
      <c r="D546" s="31">
        <f t="shared" si="26"/>
        <v>1</v>
      </c>
    </row>
    <row r="547" spans="1:4" x14ac:dyDescent="0.3">
      <c r="A547" s="22">
        <v>42791</v>
      </c>
      <c r="B547" s="2">
        <f t="shared" si="24"/>
        <v>1</v>
      </c>
      <c r="C547" s="31">
        <f t="shared" si="25"/>
        <v>1</v>
      </c>
      <c r="D547" s="31">
        <f t="shared" si="26"/>
        <v>3</v>
      </c>
    </row>
    <row r="548" spans="1:4" x14ac:dyDescent="0.3">
      <c r="A548" s="22">
        <v>42532</v>
      </c>
      <c r="B548" s="2">
        <f t="shared" si="24"/>
        <v>2</v>
      </c>
      <c r="C548" s="31">
        <f t="shared" si="25"/>
        <v>2</v>
      </c>
      <c r="D548" s="31">
        <f t="shared" si="26"/>
        <v>4</v>
      </c>
    </row>
    <row r="549" spans="1:4" x14ac:dyDescent="0.3">
      <c r="A549" s="22">
        <v>42776</v>
      </c>
      <c r="B549" s="2">
        <f t="shared" si="24"/>
        <v>1</v>
      </c>
      <c r="C549" s="31">
        <f t="shared" si="25"/>
        <v>1</v>
      </c>
      <c r="D549" s="31">
        <f t="shared" si="26"/>
        <v>3</v>
      </c>
    </row>
    <row r="550" spans="1:4" x14ac:dyDescent="0.3">
      <c r="A550" s="22">
        <v>43517</v>
      </c>
      <c r="B550" s="2">
        <f t="shared" si="24"/>
        <v>1</v>
      </c>
      <c r="C550" s="31">
        <f t="shared" si="25"/>
        <v>1</v>
      </c>
      <c r="D550" s="31">
        <f t="shared" si="26"/>
        <v>3</v>
      </c>
    </row>
    <row r="551" spans="1:4" x14ac:dyDescent="0.3">
      <c r="A551" s="22">
        <v>42632</v>
      </c>
      <c r="B551" s="2">
        <f t="shared" si="24"/>
        <v>3</v>
      </c>
      <c r="C551" s="31">
        <f t="shared" si="25"/>
        <v>3</v>
      </c>
      <c r="D551" s="31">
        <f t="shared" si="26"/>
        <v>1</v>
      </c>
    </row>
    <row r="552" spans="1:4" x14ac:dyDescent="0.3">
      <c r="A552" s="22">
        <v>43367</v>
      </c>
      <c r="B552" s="2">
        <f t="shared" si="24"/>
        <v>3</v>
      </c>
      <c r="C552" s="31">
        <f t="shared" si="25"/>
        <v>3</v>
      </c>
      <c r="D552" s="31">
        <f t="shared" si="26"/>
        <v>1</v>
      </c>
    </row>
    <row r="553" spans="1:4" x14ac:dyDescent="0.3">
      <c r="A553" s="22">
        <v>42828</v>
      </c>
      <c r="B553" s="2">
        <f t="shared" si="24"/>
        <v>2</v>
      </c>
      <c r="C553" s="31">
        <f t="shared" si="25"/>
        <v>2</v>
      </c>
      <c r="D553" s="31">
        <f t="shared" si="26"/>
        <v>4</v>
      </c>
    </row>
    <row r="554" spans="1:4" x14ac:dyDescent="0.3">
      <c r="A554" s="22">
        <v>42963</v>
      </c>
      <c r="B554" s="2">
        <f t="shared" si="24"/>
        <v>3</v>
      </c>
      <c r="C554" s="31">
        <f t="shared" si="25"/>
        <v>3</v>
      </c>
      <c r="D554" s="31">
        <f t="shared" si="26"/>
        <v>1</v>
      </c>
    </row>
    <row r="555" spans="1:4" x14ac:dyDescent="0.3">
      <c r="A555" s="22">
        <v>42824</v>
      </c>
      <c r="B555" s="2">
        <f t="shared" si="24"/>
        <v>1</v>
      </c>
      <c r="C555" s="31">
        <f t="shared" si="25"/>
        <v>1</v>
      </c>
      <c r="D555" s="31">
        <f t="shared" si="26"/>
        <v>3</v>
      </c>
    </row>
    <row r="556" spans="1:4" x14ac:dyDescent="0.3">
      <c r="A556" s="22">
        <v>42825</v>
      </c>
      <c r="B556" s="2">
        <f t="shared" si="24"/>
        <v>1</v>
      </c>
      <c r="C556" s="31">
        <f t="shared" si="25"/>
        <v>1</v>
      </c>
      <c r="D556" s="31">
        <f t="shared" si="26"/>
        <v>3</v>
      </c>
    </row>
    <row r="557" spans="1:4" x14ac:dyDescent="0.3">
      <c r="A557" s="22">
        <v>43246</v>
      </c>
      <c r="B557" s="2">
        <f t="shared" si="24"/>
        <v>2</v>
      </c>
      <c r="C557" s="31">
        <f t="shared" si="25"/>
        <v>2</v>
      </c>
      <c r="D557" s="31">
        <f t="shared" si="26"/>
        <v>4</v>
      </c>
    </row>
    <row r="558" spans="1:4" x14ac:dyDescent="0.3">
      <c r="A558" s="22">
        <v>43272</v>
      </c>
      <c r="B558" s="2">
        <f t="shared" si="24"/>
        <v>2</v>
      </c>
      <c r="C558" s="31">
        <f t="shared" si="25"/>
        <v>2</v>
      </c>
      <c r="D558" s="31">
        <f t="shared" si="26"/>
        <v>4</v>
      </c>
    </row>
    <row r="559" spans="1:4" x14ac:dyDescent="0.3">
      <c r="A559" s="22">
        <v>43000</v>
      </c>
      <c r="B559" s="2">
        <f t="shared" si="24"/>
        <v>3</v>
      </c>
      <c r="C559" s="31">
        <f t="shared" si="25"/>
        <v>3</v>
      </c>
      <c r="D559" s="31">
        <f t="shared" si="26"/>
        <v>1</v>
      </c>
    </row>
    <row r="560" spans="1:4" x14ac:dyDescent="0.3">
      <c r="A560" s="22">
        <v>43290</v>
      </c>
      <c r="B560" s="2">
        <f t="shared" si="24"/>
        <v>3</v>
      </c>
      <c r="C560" s="31">
        <f t="shared" si="25"/>
        <v>3</v>
      </c>
      <c r="D560" s="31">
        <f t="shared" si="26"/>
        <v>1</v>
      </c>
    </row>
    <row r="561" spans="1:4" x14ac:dyDescent="0.3">
      <c r="A561" s="22">
        <v>43190</v>
      </c>
      <c r="B561" s="2">
        <f t="shared" si="24"/>
        <v>1</v>
      </c>
      <c r="C561" s="31">
        <f t="shared" si="25"/>
        <v>1</v>
      </c>
      <c r="D561" s="31">
        <f t="shared" si="26"/>
        <v>3</v>
      </c>
    </row>
    <row r="562" spans="1:4" x14ac:dyDescent="0.3">
      <c r="A562" s="22">
        <v>42949</v>
      </c>
      <c r="B562" s="2">
        <f t="shared" si="24"/>
        <v>3</v>
      </c>
      <c r="C562" s="31">
        <f t="shared" si="25"/>
        <v>3</v>
      </c>
      <c r="D562" s="31">
        <f t="shared" si="26"/>
        <v>1</v>
      </c>
    </row>
    <row r="563" spans="1:4" x14ac:dyDescent="0.3">
      <c r="A563" s="22">
        <v>43222</v>
      </c>
      <c r="B563" s="2">
        <f t="shared" si="24"/>
        <v>2</v>
      </c>
      <c r="C563" s="31">
        <f t="shared" si="25"/>
        <v>2</v>
      </c>
      <c r="D563" s="31">
        <f t="shared" si="26"/>
        <v>4</v>
      </c>
    </row>
    <row r="564" spans="1:4" x14ac:dyDescent="0.3">
      <c r="A564" s="22">
        <v>42788</v>
      </c>
      <c r="B564" s="2">
        <f t="shared" si="24"/>
        <v>1</v>
      </c>
      <c r="C564" s="31">
        <f t="shared" si="25"/>
        <v>1</v>
      </c>
      <c r="D564" s="31">
        <f t="shared" si="26"/>
        <v>3</v>
      </c>
    </row>
    <row r="565" spans="1:4" x14ac:dyDescent="0.3">
      <c r="A565" s="22">
        <v>42638</v>
      </c>
      <c r="B565" s="2">
        <f t="shared" si="24"/>
        <v>3</v>
      </c>
      <c r="C565" s="31">
        <f t="shared" si="25"/>
        <v>3</v>
      </c>
      <c r="D565" s="31">
        <f t="shared" si="26"/>
        <v>1</v>
      </c>
    </row>
    <row r="566" spans="1:4" x14ac:dyDescent="0.3">
      <c r="A566" s="22">
        <v>43318</v>
      </c>
      <c r="B566" s="2">
        <f t="shared" si="24"/>
        <v>3</v>
      </c>
      <c r="C566" s="31">
        <f t="shared" si="25"/>
        <v>3</v>
      </c>
      <c r="D566" s="31">
        <f t="shared" si="26"/>
        <v>1</v>
      </c>
    </row>
    <row r="567" spans="1:4" x14ac:dyDescent="0.3">
      <c r="A567" s="22">
        <v>43072</v>
      </c>
      <c r="B567" s="2">
        <f t="shared" si="24"/>
        <v>4</v>
      </c>
      <c r="C567" s="31">
        <f t="shared" si="25"/>
        <v>4</v>
      </c>
      <c r="D567" s="31">
        <f t="shared" si="26"/>
        <v>2</v>
      </c>
    </row>
    <row r="568" spans="1:4" x14ac:dyDescent="0.3">
      <c r="A568" s="22">
        <v>43470</v>
      </c>
      <c r="B568" s="2">
        <f t="shared" si="24"/>
        <v>1</v>
      </c>
      <c r="C568" s="31">
        <f t="shared" si="25"/>
        <v>1</v>
      </c>
      <c r="D568" s="31">
        <f t="shared" si="26"/>
        <v>3</v>
      </c>
    </row>
    <row r="569" spans="1:4" x14ac:dyDescent="0.3">
      <c r="A569" s="22">
        <v>42822</v>
      </c>
      <c r="B569" s="2">
        <f t="shared" si="24"/>
        <v>1</v>
      </c>
      <c r="C569" s="31">
        <f t="shared" si="25"/>
        <v>1</v>
      </c>
      <c r="D569" s="31">
        <f t="shared" si="26"/>
        <v>3</v>
      </c>
    </row>
    <row r="570" spans="1:4" x14ac:dyDescent="0.3">
      <c r="A570" s="22">
        <v>42580</v>
      </c>
      <c r="B570" s="2">
        <f t="shared" si="24"/>
        <v>3</v>
      </c>
      <c r="C570" s="31">
        <f t="shared" si="25"/>
        <v>3</v>
      </c>
      <c r="D570" s="31">
        <f t="shared" si="26"/>
        <v>1</v>
      </c>
    </row>
    <row r="571" spans="1:4" x14ac:dyDescent="0.3">
      <c r="A571" s="22">
        <v>43270</v>
      </c>
      <c r="B571" s="2">
        <f t="shared" si="24"/>
        <v>2</v>
      </c>
      <c r="C571" s="31">
        <f t="shared" si="25"/>
        <v>2</v>
      </c>
      <c r="D571" s="31">
        <f t="shared" si="26"/>
        <v>4</v>
      </c>
    </row>
    <row r="572" spans="1:4" x14ac:dyDescent="0.3">
      <c r="A572" s="22">
        <v>43372</v>
      </c>
      <c r="B572" s="2">
        <f t="shared" si="24"/>
        <v>3</v>
      </c>
      <c r="C572" s="31">
        <f t="shared" si="25"/>
        <v>3</v>
      </c>
      <c r="D572" s="31">
        <f t="shared" si="26"/>
        <v>1</v>
      </c>
    </row>
    <row r="573" spans="1:4" x14ac:dyDescent="0.3">
      <c r="A573" s="22">
        <v>42538</v>
      </c>
      <c r="B573" s="2">
        <f t="shared" si="24"/>
        <v>2</v>
      </c>
      <c r="C573" s="31">
        <f t="shared" si="25"/>
        <v>2</v>
      </c>
      <c r="D573" s="31">
        <f t="shared" si="26"/>
        <v>4</v>
      </c>
    </row>
    <row r="574" spans="1:4" x14ac:dyDescent="0.3">
      <c r="A574" s="22">
        <v>43420</v>
      </c>
      <c r="B574" s="2">
        <f t="shared" si="24"/>
        <v>4</v>
      </c>
      <c r="C574" s="31">
        <f t="shared" si="25"/>
        <v>4</v>
      </c>
      <c r="D574" s="31">
        <f t="shared" si="26"/>
        <v>2</v>
      </c>
    </row>
    <row r="575" spans="1:4" x14ac:dyDescent="0.3">
      <c r="A575" s="22">
        <v>43399</v>
      </c>
      <c r="B575" s="2">
        <f t="shared" si="24"/>
        <v>4</v>
      </c>
      <c r="C575" s="31">
        <f t="shared" si="25"/>
        <v>4</v>
      </c>
      <c r="D575" s="31">
        <f t="shared" si="26"/>
        <v>2</v>
      </c>
    </row>
    <row r="576" spans="1:4" x14ac:dyDescent="0.3">
      <c r="A576" s="22">
        <v>43369</v>
      </c>
      <c r="B576" s="2">
        <f t="shared" si="24"/>
        <v>3</v>
      </c>
      <c r="C576" s="31">
        <f t="shared" si="25"/>
        <v>3</v>
      </c>
      <c r="D576" s="31">
        <f t="shared" si="26"/>
        <v>1</v>
      </c>
    </row>
    <row r="577" spans="1:4" x14ac:dyDescent="0.3">
      <c r="A577" s="22">
        <v>42610</v>
      </c>
      <c r="B577" s="2">
        <f t="shared" si="24"/>
        <v>3</v>
      </c>
      <c r="C577" s="31">
        <f t="shared" si="25"/>
        <v>3</v>
      </c>
      <c r="D577" s="31">
        <f t="shared" si="26"/>
        <v>1</v>
      </c>
    </row>
    <row r="578" spans="1:4" x14ac:dyDescent="0.3">
      <c r="A578" s="22">
        <v>43472</v>
      </c>
      <c r="B578" s="2">
        <f t="shared" si="24"/>
        <v>1</v>
      </c>
      <c r="C578" s="31">
        <f t="shared" si="25"/>
        <v>1</v>
      </c>
      <c r="D578" s="31">
        <f t="shared" si="26"/>
        <v>3</v>
      </c>
    </row>
    <row r="579" spans="1:4" x14ac:dyDescent="0.3">
      <c r="A579" s="22">
        <v>43485</v>
      </c>
      <c r="B579" s="2">
        <f t="shared" ref="B579:B642" si="27">ROUNDUP(MONTH(A579)/3,0)</f>
        <v>1</v>
      </c>
      <c r="C579" s="31">
        <f t="shared" ref="C579:C642" si="28">CHOOSE(MONTH(A579),1,1,1,2,2,2,3,3,3,4,4,4)</f>
        <v>1</v>
      </c>
      <c r="D579" s="31">
        <f t="shared" ref="D579:D642" si="29">CHOOSE(MONTH(A579),3,3,3,4,4,4,1,1,1,2,2,2)</f>
        <v>3</v>
      </c>
    </row>
    <row r="580" spans="1:4" x14ac:dyDescent="0.3">
      <c r="A580" s="22">
        <v>43459</v>
      </c>
      <c r="B580" s="2">
        <f t="shared" si="27"/>
        <v>4</v>
      </c>
      <c r="C580" s="31">
        <f t="shared" si="28"/>
        <v>4</v>
      </c>
      <c r="D580" s="31">
        <f t="shared" si="29"/>
        <v>2</v>
      </c>
    </row>
    <row r="581" spans="1:4" x14ac:dyDescent="0.3">
      <c r="A581" s="22">
        <v>43287</v>
      </c>
      <c r="B581" s="2">
        <f t="shared" si="27"/>
        <v>3</v>
      </c>
      <c r="C581" s="31">
        <f t="shared" si="28"/>
        <v>3</v>
      </c>
      <c r="D581" s="31">
        <f t="shared" si="29"/>
        <v>1</v>
      </c>
    </row>
    <row r="582" spans="1:4" x14ac:dyDescent="0.3">
      <c r="A582" s="22">
        <v>42950</v>
      </c>
      <c r="B582" s="2">
        <f t="shared" si="27"/>
        <v>3</v>
      </c>
      <c r="C582" s="31">
        <f t="shared" si="28"/>
        <v>3</v>
      </c>
      <c r="D582" s="31">
        <f t="shared" si="29"/>
        <v>1</v>
      </c>
    </row>
    <row r="583" spans="1:4" x14ac:dyDescent="0.3">
      <c r="A583" s="22">
        <v>43013</v>
      </c>
      <c r="B583" s="2">
        <f t="shared" si="27"/>
        <v>4</v>
      </c>
      <c r="C583" s="31">
        <f t="shared" si="28"/>
        <v>4</v>
      </c>
      <c r="D583" s="31">
        <f t="shared" si="29"/>
        <v>2</v>
      </c>
    </row>
    <row r="584" spans="1:4" x14ac:dyDescent="0.3">
      <c r="A584" s="22">
        <v>43177</v>
      </c>
      <c r="B584" s="2">
        <f t="shared" si="27"/>
        <v>1</v>
      </c>
      <c r="C584" s="31">
        <f t="shared" si="28"/>
        <v>1</v>
      </c>
      <c r="D584" s="31">
        <f t="shared" si="29"/>
        <v>3</v>
      </c>
    </row>
    <row r="585" spans="1:4" x14ac:dyDescent="0.3">
      <c r="A585" s="22">
        <v>42671</v>
      </c>
      <c r="B585" s="2">
        <f t="shared" si="27"/>
        <v>4</v>
      </c>
      <c r="C585" s="31">
        <f t="shared" si="28"/>
        <v>4</v>
      </c>
      <c r="D585" s="31">
        <f t="shared" si="29"/>
        <v>2</v>
      </c>
    </row>
    <row r="586" spans="1:4" x14ac:dyDescent="0.3">
      <c r="A586" s="22">
        <v>42643</v>
      </c>
      <c r="B586" s="2">
        <f t="shared" si="27"/>
        <v>3</v>
      </c>
      <c r="C586" s="31">
        <f t="shared" si="28"/>
        <v>3</v>
      </c>
      <c r="D586" s="31">
        <f t="shared" si="29"/>
        <v>1</v>
      </c>
    </row>
    <row r="587" spans="1:4" x14ac:dyDescent="0.3">
      <c r="A587" s="22">
        <v>42460</v>
      </c>
      <c r="B587" s="2">
        <f t="shared" si="27"/>
        <v>1</v>
      </c>
      <c r="C587" s="31">
        <f t="shared" si="28"/>
        <v>1</v>
      </c>
      <c r="D587" s="31">
        <f t="shared" si="29"/>
        <v>3</v>
      </c>
    </row>
    <row r="588" spans="1:4" x14ac:dyDescent="0.3">
      <c r="A588" s="22">
        <v>43458</v>
      </c>
      <c r="B588" s="2">
        <f t="shared" si="27"/>
        <v>4</v>
      </c>
      <c r="C588" s="31">
        <f t="shared" si="28"/>
        <v>4</v>
      </c>
      <c r="D588" s="31">
        <f t="shared" si="29"/>
        <v>2</v>
      </c>
    </row>
    <row r="589" spans="1:4" x14ac:dyDescent="0.3">
      <c r="A589" s="22">
        <v>43243</v>
      </c>
      <c r="B589" s="2">
        <f t="shared" si="27"/>
        <v>2</v>
      </c>
      <c r="C589" s="31">
        <f t="shared" si="28"/>
        <v>2</v>
      </c>
      <c r="D589" s="31">
        <f t="shared" si="29"/>
        <v>4</v>
      </c>
    </row>
    <row r="590" spans="1:4" x14ac:dyDescent="0.3">
      <c r="A590" s="22">
        <v>42580</v>
      </c>
      <c r="B590" s="2">
        <f t="shared" si="27"/>
        <v>3</v>
      </c>
      <c r="C590" s="31">
        <f t="shared" si="28"/>
        <v>3</v>
      </c>
      <c r="D590" s="31">
        <f t="shared" si="29"/>
        <v>1</v>
      </c>
    </row>
    <row r="591" spans="1:4" x14ac:dyDescent="0.3">
      <c r="A591" s="22">
        <v>42730</v>
      </c>
      <c r="B591" s="2">
        <f t="shared" si="27"/>
        <v>4</v>
      </c>
      <c r="C591" s="31">
        <f t="shared" si="28"/>
        <v>4</v>
      </c>
      <c r="D591" s="31">
        <f t="shared" si="29"/>
        <v>2</v>
      </c>
    </row>
    <row r="592" spans="1:4" x14ac:dyDescent="0.3">
      <c r="A592" s="22">
        <v>43218</v>
      </c>
      <c r="B592" s="2">
        <f t="shared" si="27"/>
        <v>2</v>
      </c>
      <c r="C592" s="31">
        <f t="shared" si="28"/>
        <v>2</v>
      </c>
      <c r="D592" s="31">
        <f t="shared" si="29"/>
        <v>4</v>
      </c>
    </row>
    <row r="593" spans="1:4" x14ac:dyDescent="0.3">
      <c r="A593" s="22">
        <v>43220</v>
      </c>
      <c r="B593" s="2">
        <f t="shared" si="27"/>
        <v>2</v>
      </c>
      <c r="C593" s="31">
        <f t="shared" si="28"/>
        <v>2</v>
      </c>
      <c r="D593" s="31">
        <f t="shared" si="29"/>
        <v>4</v>
      </c>
    </row>
    <row r="594" spans="1:4" x14ac:dyDescent="0.3">
      <c r="A594" s="22">
        <v>43135</v>
      </c>
      <c r="B594" s="2">
        <f t="shared" si="27"/>
        <v>1</v>
      </c>
      <c r="C594" s="31">
        <f t="shared" si="28"/>
        <v>1</v>
      </c>
      <c r="D594" s="31">
        <f t="shared" si="29"/>
        <v>3</v>
      </c>
    </row>
    <row r="595" spans="1:4" x14ac:dyDescent="0.3">
      <c r="A595" s="22">
        <v>42905</v>
      </c>
      <c r="B595" s="2">
        <f t="shared" si="27"/>
        <v>2</v>
      </c>
      <c r="C595" s="31">
        <f t="shared" si="28"/>
        <v>2</v>
      </c>
      <c r="D595" s="31">
        <f t="shared" si="29"/>
        <v>4</v>
      </c>
    </row>
    <row r="596" spans="1:4" x14ac:dyDescent="0.3">
      <c r="A596" s="22">
        <v>43076</v>
      </c>
      <c r="B596" s="2">
        <f t="shared" si="27"/>
        <v>4</v>
      </c>
      <c r="C596" s="31">
        <f t="shared" si="28"/>
        <v>4</v>
      </c>
      <c r="D596" s="31">
        <f t="shared" si="29"/>
        <v>2</v>
      </c>
    </row>
    <row r="597" spans="1:4" x14ac:dyDescent="0.3">
      <c r="A597" s="22">
        <v>42441</v>
      </c>
      <c r="B597" s="2">
        <f t="shared" si="27"/>
        <v>1</v>
      </c>
      <c r="C597" s="31">
        <f t="shared" si="28"/>
        <v>1</v>
      </c>
      <c r="D597" s="31">
        <f t="shared" si="29"/>
        <v>3</v>
      </c>
    </row>
    <row r="598" spans="1:4" x14ac:dyDescent="0.3">
      <c r="A598" s="22">
        <v>43099</v>
      </c>
      <c r="B598" s="2">
        <f t="shared" si="27"/>
        <v>4</v>
      </c>
      <c r="C598" s="31">
        <f t="shared" si="28"/>
        <v>4</v>
      </c>
      <c r="D598" s="31">
        <f t="shared" si="29"/>
        <v>2</v>
      </c>
    </row>
    <row r="599" spans="1:4" x14ac:dyDescent="0.3">
      <c r="A599" s="22">
        <v>42552</v>
      </c>
      <c r="B599" s="2">
        <f t="shared" si="27"/>
        <v>3</v>
      </c>
      <c r="C599" s="31">
        <f t="shared" si="28"/>
        <v>3</v>
      </c>
      <c r="D599" s="31">
        <f t="shared" si="29"/>
        <v>1</v>
      </c>
    </row>
    <row r="600" spans="1:4" x14ac:dyDescent="0.3">
      <c r="A600" s="22">
        <v>43216</v>
      </c>
      <c r="B600" s="2">
        <f t="shared" si="27"/>
        <v>2</v>
      </c>
      <c r="C600" s="31">
        <f t="shared" si="28"/>
        <v>2</v>
      </c>
      <c r="D600" s="31">
        <f t="shared" si="29"/>
        <v>4</v>
      </c>
    </row>
    <row r="601" spans="1:4" x14ac:dyDescent="0.3">
      <c r="A601" s="22">
        <v>43280</v>
      </c>
      <c r="B601" s="2">
        <f t="shared" si="27"/>
        <v>2</v>
      </c>
      <c r="C601" s="31">
        <f t="shared" si="28"/>
        <v>2</v>
      </c>
      <c r="D601" s="31">
        <f t="shared" si="29"/>
        <v>4</v>
      </c>
    </row>
    <row r="602" spans="1:4" x14ac:dyDescent="0.3">
      <c r="A602" s="22">
        <v>42631</v>
      </c>
      <c r="B602" s="2">
        <f t="shared" si="27"/>
        <v>3</v>
      </c>
      <c r="C602" s="31">
        <f t="shared" si="28"/>
        <v>3</v>
      </c>
      <c r="D602" s="31">
        <f t="shared" si="29"/>
        <v>1</v>
      </c>
    </row>
    <row r="603" spans="1:4" x14ac:dyDescent="0.3">
      <c r="A603" s="22">
        <v>43290</v>
      </c>
      <c r="B603" s="2">
        <f t="shared" si="27"/>
        <v>3</v>
      </c>
      <c r="C603" s="31">
        <f t="shared" si="28"/>
        <v>3</v>
      </c>
      <c r="D603" s="31">
        <f t="shared" si="29"/>
        <v>1</v>
      </c>
    </row>
    <row r="604" spans="1:4" x14ac:dyDescent="0.3">
      <c r="A604" s="22">
        <v>43272</v>
      </c>
      <c r="B604" s="2">
        <f t="shared" si="27"/>
        <v>2</v>
      </c>
      <c r="C604" s="31">
        <f t="shared" si="28"/>
        <v>2</v>
      </c>
      <c r="D604" s="31">
        <f t="shared" si="29"/>
        <v>4</v>
      </c>
    </row>
    <row r="605" spans="1:4" x14ac:dyDescent="0.3">
      <c r="A605" s="22">
        <v>43033</v>
      </c>
      <c r="B605" s="2">
        <f t="shared" si="27"/>
        <v>4</v>
      </c>
      <c r="C605" s="31">
        <f t="shared" si="28"/>
        <v>4</v>
      </c>
      <c r="D605" s="31">
        <f t="shared" si="29"/>
        <v>2</v>
      </c>
    </row>
    <row r="606" spans="1:4" x14ac:dyDescent="0.3">
      <c r="A606" s="22">
        <v>43187</v>
      </c>
      <c r="B606" s="2">
        <f t="shared" si="27"/>
        <v>1</v>
      </c>
      <c r="C606" s="31">
        <f t="shared" si="28"/>
        <v>1</v>
      </c>
      <c r="D606" s="31">
        <f t="shared" si="29"/>
        <v>3</v>
      </c>
    </row>
    <row r="607" spans="1:4" x14ac:dyDescent="0.3">
      <c r="A607" s="22">
        <v>42566</v>
      </c>
      <c r="B607" s="2">
        <f t="shared" si="27"/>
        <v>3</v>
      </c>
      <c r="C607" s="31">
        <f t="shared" si="28"/>
        <v>3</v>
      </c>
      <c r="D607" s="31">
        <f t="shared" si="29"/>
        <v>1</v>
      </c>
    </row>
    <row r="608" spans="1:4" x14ac:dyDescent="0.3">
      <c r="A608" s="22">
        <v>42956</v>
      </c>
      <c r="B608" s="2">
        <f t="shared" si="27"/>
        <v>3</v>
      </c>
      <c r="C608" s="31">
        <f t="shared" si="28"/>
        <v>3</v>
      </c>
      <c r="D608" s="31">
        <f t="shared" si="29"/>
        <v>1</v>
      </c>
    </row>
    <row r="609" spans="1:4" x14ac:dyDescent="0.3">
      <c r="A609" s="22">
        <v>43513</v>
      </c>
      <c r="B609" s="2">
        <f t="shared" si="27"/>
        <v>1</v>
      </c>
      <c r="C609" s="31">
        <f t="shared" si="28"/>
        <v>1</v>
      </c>
      <c r="D609" s="31">
        <f t="shared" si="29"/>
        <v>3</v>
      </c>
    </row>
    <row r="610" spans="1:4" x14ac:dyDescent="0.3">
      <c r="A610" s="22">
        <v>43502</v>
      </c>
      <c r="B610" s="2">
        <f t="shared" si="27"/>
        <v>1</v>
      </c>
      <c r="C610" s="31">
        <f t="shared" si="28"/>
        <v>1</v>
      </c>
      <c r="D610" s="31">
        <f t="shared" si="29"/>
        <v>3</v>
      </c>
    </row>
    <row r="611" spans="1:4" x14ac:dyDescent="0.3">
      <c r="A611" s="22">
        <v>43074</v>
      </c>
      <c r="B611" s="2">
        <f t="shared" si="27"/>
        <v>4</v>
      </c>
      <c r="C611" s="31">
        <f t="shared" si="28"/>
        <v>4</v>
      </c>
      <c r="D611" s="31">
        <f t="shared" si="29"/>
        <v>2</v>
      </c>
    </row>
    <row r="612" spans="1:4" x14ac:dyDescent="0.3">
      <c r="A612" s="22">
        <v>43461</v>
      </c>
      <c r="B612" s="2">
        <f t="shared" si="27"/>
        <v>4</v>
      </c>
      <c r="C612" s="31">
        <f t="shared" si="28"/>
        <v>4</v>
      </c>
      <c r="D612" s="31">
        <f t="shared" si="29"/>
        <v>2</v>
      </c>
    </row>
    <row r="613" spans="1:4" x14ac:dyDescent="0.3">
      <c r="A613" s="22">
        <v>42854</v>
      </c>
      <c r="B613" s="2">
        <f t="shared" si="27"/>
        <v>2</v>
      </c>
      <c r="C613" s="31">
        <f t="shared" si="28"/>
        <v>2</v>
      </c>
      <c r="D613" s="31">
        <f t="shared" si="29"/>
        <v>4</v>
      </c>
    </row>
    <row r="614" spans="1:4" x14ac:dyDescent="0.3">
      <c r="A614" s="22">
        <v>42656</v>
      </c>
      <c r="B614" s="2">
        <f t="shared" si="27"/>
        <v>4</v>
      </c>
      <c r="C614" s="31">
        <f t="shared" si="28"/>
        <v>4</v>
      </c>
      <c r="D614" s="31">
        <f t="shared" si="29"/>
        <v>2</v>
      </c>
    </row>
    <row r="615" spans="1:4" x14ac:dyDescent="0.3">
      <c r="A615" s="22">
        <v>43310</v>
      </c>
      <c r="B615" s="2">
        <f t="shared" si="27"/>
        <v>3</v>
      </c>
      <c r="C615" s="31">
        <f t="shared" si="28"/>
        <v>3</v>
      </c>
      <c r="D615" s="31">
        <f t="shared" si="29"/>
        <v>1</v>
      </c>
    </row>
    <row r="616" spans="1:4" x14ac:dyDescent="0.3">
      <c r="A616" s="22">
        <v>43047</v>
      </c>
      <c r="B616" s="2">
        <f t="shared" si="27"/>
        <v>4</v>
      </c>
      <c r="C616" s="31">
        <f t="shared" si="28"/>
        <v>4</v>
      </c>
      <c r="D616" s="31">
        <f t="shared" si="29"/>
        <v>2</v>
      </c>
    </row>
    <row r="617" spans="1:4" x14ac:dyDescent="0.3">
      <c r="A617" s="22">
        <v>43515</v>
      </c>
      <c r="B617" s="2">
        <f t="shared" si="27"/>
        <v>1</v>
      </c>
      <c r="C617" s="31">
        <f t="shared" si="28"/>
        <v>1</v>
      </c>
      <c r="D617" s="31">
        <f t="shared" si="29"/>
        <v>3</v>
      </c>
    </row>
    <row r="618" spans="1:4" x14ac:dyDescent="0.3">
      <c r="A618" s="22">
        <v>42978</v>
      </c>
      <c r="B618" s="2">
        <f t="shared" si="27"/>
        <v>3</v>
      </c>
      <c r="C618" s="31">
        <f t="shared" si="28"/>
        <v>3</v>
      </c>
      <c r="D618" s="31">
        <f t="shared" si="29"/>
        <v>1</v>
      </c>
    </row>
    <row r="619" spans="1:4" x14ac:dyDescent="0.3">
      <c r="A619" s="22">
        <v>42473</v>
      </c>
      <c r="B619" s="2">
        <f t="shared" si="27"/>
        <v>2</v>
      </c>
      <c r="C619" s="31">
        <f t="shared" si="28"/>
        <v>2</v>
      </c>
      <c r="D619" s="31">
        <f t="shared" si="29"/>
        <v>4</v>
      </c>
    </row>
    <row r="620" spans="1:4" x14ac:dyDescent="0.3">
      <c r="A620" s="22">
        <v>43450</v>
      </c>
      <c r="B620" s="2">
        <f t="shared" si="27"/>
        <v>4</v>
      </c>
      <c r="C620" s="31">
        <f t="shared" si="28"/>
        <v>4</v>
      </c>
      <c r="D620" s="31">
        <f t="shared" si="29"/>
        <v>2</v>
      </c>
    </row>
    <row r="621" spans="1:4" x14ac:dyDescent="0.3">
      <c r="A621" s="22">
        <v>43066</v>
      </c>
      <c r="B621" s="2">
        <f t="shared" si="27"/>
        <v>4</v>
      </c>
      <c r="C621" s="31">
        <f t="shared" si="28"/>
        <v>4</v>
      </c>
      <c r="D621" s="31">
        <f t="shared" si="29"/>
        <v>2</v>
      </c>
    </row>
    <row r="622" spans="1:4" x14ac:dyDescent="0.3">
      <c r="A622" s="22">
        <v>42451</v>
      </c>
      <c r="B622" s="2">
        <f t="shared" si="27"/>
        <v>1</v>
      </c>
      <c r="C622" s="31">
        <f t="shared" si="28"/>
        <v>1</v>
      </c>
      <c r="D622" s="31">
        <f t="shared" si="29"/>
        <v>3</v>
      </c>
    </row>
    <row r="623" spans="1:4" x14ac:dyDescent="0.3">
      <c r="A623" s="22">
        <v>43319</v>
      </c>
      <c r="B623" s="2">
        <f t="shared" si="27"/>
        <v>3</v>
      </c>
      <c r="C623" s="31">
        <f t="shared" si="28"/>
        <v>3</v>
      </c>
      <c r="D623" s="31">
        <f t="shared" si="29"/>
        <v>1</v>
      </c>
    </row>
    <row r="624" spans="1:4" x14ac:dyDescent="0.3">
      <c r="A624" s="22">
        <v>42460</v>
      </c>
      <c r="B624" s="2">
        <f t="shared" si="27"/>
        <v>1</v>
      </c>
      <c r="C624" s="31">
        <f t="shared" si="28"/>
        <v>1</v>
      </c>
      <c r="D624" s="31">
        <f t="shared" si="29"/>
        <v>3</v>
      </c>
    </row>
    <row r="625" spans="1:4" x14ac:dyDescent="0.3">
      <c r="A625" s="22">
        <v>43505</v>
      </c>
      <c r="B625" s="2">
        <f t="shared" si="27"/>
        <v>1</v>
      </c>
      <c r="C625" s="31">
        <f t="shared" si="28"/>
        <v>1</v>
      </c>
      <c r="D625" s="31">
        <f t="shared" si="29"/>
        <v>3</v>
      </c>
    </row>
    <row r="626" spans="1:4" x14ac:dyDescent="0.3">
      <c r="A626" s="22">
        <v>43456</v>
      </c>
      <c r="B626" s="2">
        <f t="shared" si="27"/>
        <v>4</v>
      </c>
      <c r="C626" s="31">
        <f t="shared" si="28"/>
        <v>4</v>
      </c>
      <c r="D626" s="31">
        <f t="shared" si="29"/>
        <v>2</v>
      </c>
    </row>
    <row r="627" spans="1:4" x14ac:dyDescent="0.3">
      <c r="A627" s="22">
        <v>43221</v>
      </c>
      <c r="B627" s="2">
        <f t="shared" si="27"/>
        <v>2</v>
      </c>
      <c r="C627" s="31">
        <f t="shared" si="28"/>
        <v>2</v>
      </c>
      <c r="D627" s="31">
        <f t="shared" si="29"/>
        <v>4</v>
      </c>
    </row>
    <row r="628" spans="1:4" x14ac:dyDescent="0.3">
      <c r="A628" s="22">
        <v>43010</v>
      </c>
      <c r="B628" s="2">
        <f t="shared" si="27"/>
        <v>4</v>
      </c>
      <c r="C628" s="31">
        <f t="shared" si="28"/>
        <v>4</v>
      </c>
      <c r="D628" s="31">
        <f t="shared" si="29"/>
        <v>2</v>
      </c>
    </row>
    <row r="629" spans="1:4" x14ac:dyDescent="0.3">
      <c r="A629" s="22">
        <v>42565</v>
      </c>
      <c r="B629" s="2">
        <f t="shared" si="27"/>
        <v>3</v>
      </c>
      <c r="C629" s="31">
        <f t="shared" si="28"/>
        <v>3</v>
      </c>
      <c r="D629" s="31">
        <f t="shared" si="29"/>
        <v>1</v>
      </c>
    </row>
    <row r="630" spans="1:4" x14ac:dyDescent="0.3">
      <c r="A630" s="22">
        <v>42988</v>
      </c>
      <c r="B630" s="2">
        <f t="shared" si="27"/>
        <v>3</v>
      </c>
      <c r="C630" s="31">
        <f t="shared" si="28"/>
        <v>3</v>
      </c>
      <c r="D630" s="31">
        <f t="shared" si="29"/>
        <v>1</v>
      </c>
    </row>
    <row r="631" spans="1:4" x14ac:dyDescent="0.3">
      <c r="A631" s="22">
        <v>42856</v>
      </c>
      <c r="B631" s="2">
        <f t="shared" si="27"/>
        <v>2</v>
      </c>
      <c r="C631" s="31">
        <f t="shared" si="28"/>
        <v>2</v>
      </c>
      <c r="D631" s="31">
        <f t="shared" si="29"/>
        <v>4</v>
      </c>
    </row>
    <row r="632" spans="1:4" x14ac:dyDescent="0.3">
      <c r="A632" s="22">
        <v>43338</v>
      </c>
      <c r="B632" s="2">
        <f t="shared" si="27"/>
        <v>3</v>
      </c>
      <c r="C632" s="31">
        <f t="shared" si="28"/>
        <v>3</v>
      </c>
      <c r="D632" s="31">
        <f t="shared" si="29"/>
        <v>1</v>
      </c>
    </row>
    <row r="633" spans="1:4" x14ac:dyDescent="0.3">
      <c r="A633" s="22">
        <v>42938</v>
      </c>
      <c r="B633" s="2">
        <f t="shared" si="27"/>
        <v>3</v>
      </c>
      <c r="C633" s="31">
        <f t="shared" si="28"/>
        <v>3</v>
      </c>
      <c r="D633" s="31">
        <f t="shared" si="29"/>
        <v>1</v>
      </c>
    </row>
    <row r="634" spans="1:4" x14ac:dyDescent="0.3">
      <c r="A634" s="22">
        <v>42966</v>
      </c>
      <c r="B634" s="2">
        <f t="shared" si="27"/>
        <v>3</v>
      </c>
      <c r="C634" s="31">
        <f t="shared" si="28"/>
        <v>3</v>
      </c>
      <c r="D634" s="31">
        <f t="shared" si="29"/>
        <v>1</v>
      </c>
    </row>
    <row r="635" spans="1:4" x14ac:dyDescent="0.3">
      <c r="A635" s="22">
        <v>43047</v>
      </c>
      <c r="B635" s="2">
        <f t="shared" si="27"/>
        <v>4</v>
      </c>
      <c r="C635" s="31">
        <f t="shared" si="28"/>
        <v>4</v>
      </c>
      <c r="D635" s="31">
        <f t="shared" si="29"/>
        <v>2</v>
      </c>
    </row>
    <row r="636" spans="1:4" x14ac:dyDescent="0.3">
      <c r="A636" s="22">
        <v>43270</v>
      </c>
      <c r="B636" s="2">
        <f t="shared" si="27"/>
        <v>2</v>
      </c>
      <c r="C636" s="31">
        <f t="shared" si="28"/>
        <v>2</v>
      </c>
      <c r="D636" s="31">
        <f t="shared" si="29"/>
        <v>4</v>
      </c>
    </row>
    <row r="637" spans="1:4" x14ac:dyDescent="0.3">
      <c r="A637" s="22">
        <v>42474</v>
      </c>
      <c r="B637" s="2">
        <f t="shared" si="27"/>
        <v>2</v>
      </c>
      <c r="C637" s="31">
        <f t="shared" si="28"/>
        <v>2</v>
      </c>
      <c r="D637" s="31">
        <f t="shared" si="29"/>
        <v>4</v>
      </c>
    </row>
    <row r="638" spans="1:4" x14ac:dyDescent="0.3">
      <c r="A638" s="22">
        <v>42922</v>
      </c>
      <c r="B638" s="2">
        <f t="shared" si="27"/>
        <v>3</v>
      </c>
      <c r="C638" s="31">
        <f t="shared" si="28"/>
        <v>3</v>
      </c>
      <c r="D638" s="31">
        <f t="shared" si="29"/>
        <v>1</v>
      </c>
    </row>
    <row r="639" spans="1:4" x14ac:dyDescent="0.3">
      <c r="A639" s="22">
        <v>43041</v>
      </c>
      <c r="B639" s="2">
        <f t="shared" si="27"/>
        <v>4</v>
      </c>
      <c r="C639" s="31">
        <f t="shared" si="28"/>
        <v>4</v>
      </c>
      <c r="D639" s="31">
        <f t="shared" si="29"/>
        <v>2</v>
      </c>
    </row>
    <row r="640" spans="1:4" x14ac:dyDescent="0.3">
      <c r="A640" s="22">
        <v>43115</v>
      </c>
      <c r="B640" s="2">
        <f t="shared" si="27"/>
        <v>1</v>
      </c>
      <c r="C640" s="31">
        <f t="shared" si="28"/>
        <v>1</v>
      </c>
      <c r="D640" s="31">
        <f t="shared" si="29"/>
        <v>3</v>
      </c>
    </row>
    <row r="641" spans="1:4" x14ac:dyDescent="0.3">
      <c r="A641" s="22">
        <v>43210</v>
      </c>
      <c r="B641" s="2">
        <f t="shared" si="27"/>
        <v>2</v>
      </c>
      <c r="C641" s="31">
        <f t="shared" si="28"/>
        <v>2</v>
      </c>
      <c r="D641" s="31">
        <f t="shared" si="29"/>
        <v>4</v>
      </c>
    </row>
    <row r="642" spans="1:4" x14ac:dyDescent="0.3">
      <c r="A642" s="22">
        <v>43432</v>
      </c>
      <c r="B642" s="2">
        <f t="shared" si="27"/>
        <v>4</v>
      </c>
      <c r="C642" s="31">
        <f t="shared" si="28"/>
        <v>4</v>
      </c>
      <c r="D642" s="31">
        <f t="shared" si="29"/>
        <v>2</v>
      </c>
    </row>
    <row r="643" spans="1:4" x14ac:dyDescent="0.3">
      <c r="A643" s="22">
        <v>42938</v>
      </c>
      <c r="B643" s="2">
        <f t="shared" ref="B643:B706" si="30">ROUNDUP(MONTH(A643)/3,0)</f>
        <v>3</v>
      </c>
      <c r="C643" s="31">
        <f t="shared" ref="C643:C706" si="31">CHOOSE(MONTH(A643),1,1,1,2,2,2,3,3,3,4,4,4)</f>
        <v>3</v>
      </c>
      <c r="D643" s="31">
        <f t="shared" ref="D643:D706" si="32">CHOOSE(MONTH(A643),3,3,3,4,4,4,1,1,1,2,2,2)</f>
        <v>1</v>
      </c>
    </row>
    <row r="644" spans="1:4" x14ac:dyDescent="0.3">
      <c r="A644" s="22">
        <v>43141</v>
      </c>
      <c r="B644" s="2">
        <f t="shared" si="30"/>
        <v>1</v>
      </c>
      <c r="C644" s="31">
        <f t="shared" si="31"/>
        <v>1</v>
      </c>
      <c r="D644" s="31">
        <f t="shared" si="32"/>
        <v>3</v>
      </c>
    </row>
    <row r="645" spans="1:4" x14ac:dyDescent="0.3">
      <c r="A645" s="22">
        <v>42436</v>
      </c>
      <c r="B645" s="2">
        <f t="shared" si="30"/>
        <v>1</v>
      </c>
      <c r="C645" s="31">
        <f t="shared" si="31"/>
        <v>1</v>
      </c>
      <c r="D645" s="31">
        <f t="shared" si="32"/>
        <v>3</v>
      </c>
    </row>
    <row r="646" spans="1:4" x14ac:dyDescent="0.3">
      <c r="A646" s="22">
        <v>43052</v>
      </c>
      <c r="B646" s="2">
        <f t="shared" si="30"/>
        <v>4</v>
      </c>
      <c r="C646" s="31">
        <f t="shared" si="31"/>
        <v>4</v>
      </c>
      <c r="D646" s="31">
        <f t="shared" si="32"/>
        <v>2</v>
      </c>
    </row>
    <row r="647" spans="1:4" x14ac:dyDescent="0.3">
      <c r="A647" s="22">
        <v>42559</v>
      </c>
      <c r="B647" s="2">
        <f t="shared" si="30"/>
        <v>3</v>
      </c>
      <c r="C647" s="31">
        <f t="shared" si="31"/>
        <v>3</v>
      </c>
      <c r="D647" s="31">
        <f t="shared" si="32"/>
        <v>1</v>
      </c>
    </row>
    <row r="648" spans="1:4" x14ac:dyDescent="0.3">
      <c r="A648" s="22">
        <v>43250</v>
      </c>
      <c r="B648" s="2">
        <f t="shared" si="30"/>
        <v>2</v>
      </c>
      <c r="C648" s="31">
        <f t="shared" si="31"/>
        <v>2</v>
      </c>
      <c r="D648" s="31">
        <f t="shared" si="32"/>
        <v>4</v>
      </c>
    </row>
    <row r="649" spans="1:4" x14ac:dyDescent="0.3">
      <c r="A649" s="22">
        <v>43037</v>
      </c>
      <c r="B649" s="2">
        <f t="shared" si="30"/>
        <v>4</v>
      </c>
      <c r="C649" s="31">
        <f t="shared" si="31"/>
        <v>4</v>
      </c>
      <c r="D649" s="31">
        <f t="shared" si="32"/>
        <v>2</v>
      </c>
    </row>
    <row r="650" spans="1:4" x14ac:dyDescent="0.3">
      <c r="A650" s="22">
        <v>43401</v>
      </c>
      <c r="B650" s="2">
        <f t="shared" si="30"/>
        <v>4</v>
      </c>
      <c r="C650" s="31">
        <f t="shared" si="31"/>
        <v>4</v>
      </c>
      <c r="D650" s="31">
        <f t="shared" si="32"/>
        <v>2</v>
      </c>
    </row>
    <row r="651" spans="1:4" x14ac:dyDescent="0.3">
      <c r="A651" s="22">
        <v>42743</v>
      </c>
      <c r="B651" s="2">
        <f t="shared" si="30"/>
        <v>1</v>
      </c>
      <c r="C651" s="31">
        <f t="shared" si="31"/>
        <v>1</v>
      </c>
      <c r="D651" s="31">
        <f t="shared" si="32"/>
        <v>3</v>
      </c>
    </row>
    <row r="652" spans="1:4" x14ac:dyDescent="0.3">
      <c r="A652" s="22">
        <v>42434</v>
      </c>
      <c r="B652" s="2">
        <f t="shared" si="30"/>
        <v>1</v>
      </c>
      <c r="C652" s="31">
        <f t="shared" si="31"/>
        <v>1</v>
      </c>
      <c r="D652" s="31">
        <f t="shared" si="32"/>
        <v>3</v>
      </c>
    </row>
    <row r="653" spans="1:4" x14ac:dyDescent="0.3">
      <c r="A653" s="22">
        <v>43430</v>
      </c>
      <c r="B653" s="2">
        <f t="shared" si="30"/>
        <v>4</v>
      </c>
      <c r="C653" s="31">
        <f t="shared" si="31"/>
        <v>4</v>
      </c>
      <c r="D653" s="31">
        <f t="shared" si="32"/>
        <v>2</v>
      </c>
    </row>
    <row r="654" spans="1:4" x14ac:dyDescent="0.3">
      <c r="A654" s="22">
        <v>42556</v>
      </c>
      <c r="B654" s="2">
        <f t="shared" si="30"/>
        <v>3</v>
      </c>
      <c r="C654" s="31">
        <f t="shared" si="31"/>
        <v>3</v>
      </c>
      <c r="D654" s="31">
        <f t="shared" si="32"/>
        <v>1</v>
      </c>
    </row>
    <row r="655" spans="1:4" x14ac:dyDescent="0.3">
      <c r="A655" s="22">
        <v>43051</v>
      </c>
      <c r="B655" s="2">
        <f t="shared" si="30"/>
        <v>4</v>
      </c>
      <c r="C655" s="31">
        <f t="shared" si="31"/>
        <v>4</v>
      </c>
      <c r="D655" s="31">
        <f t="shared" si="32"/>
        <v>2</v>
      </c>
    </row>
    <row r="656" spans="1:4" x14ac:dyDescent="0.3">
      <c r="A656" s="22">
        <v>42822</v>
      </c>
      <c r="B656" s="2">
        <f t="shared" si="30"/>
        <v>1</v>
      </c>
      <c r="C656" s="31">
        <f t="shared" si="31"/>
        <v>1</v>
      </c>
      <c r="D656" s="31">
        <f t="shared" si="32"/>
        <v>3</v>
      </c>
    </row>
    <row r="657" spans="1:4" x14ac:dyDescent="0.3">
      <c r="A657" s="22">
        <v>42524</v>
      </c>
      <c r="B657" s="2">
        <f t="shared" si="30"/>
        <v>2</v>
      </c>
      <c r="C657" s="31">
        <f t="shared" si="31"/>
        <v>2</v>
      </c>
      <c r="D657" s="31">
        <f t="shared" si="32"/>
        <v>4</v>
      </c>
    </row>
    <row r="658" spans="1:4" x14ac:dyDescent="0.3">
      <c r="A658" s="22">
        <v>43346</v>
      </c>
      <c r="B658" s="2">
        <f t="shared" si="30"/>
        <v>3</v>
      </c>
      <c r="C658" s="31">
        <f t="shared" si="31"/>
        <v>3</v>
      </c>
      <c r="D658" s="31">
        <f t="shared" si="32"/>
        <v>1</v>
      </c>
    </row>
    <row r="659" spans="1:4" x14ac:dyDescent="0.3">
      <c r="A659" s="22">
        <v>42487</v>
      </c>
      <c r="B659" s="2">
        <f t="shared" si="30"/>
        <v>2</v>
      </c>
      <c r="C659" s="31">
        <f t="shared" si="31"/>
        <v>2</v>
      </c>
      <c r="D659" s="31">
        <f t="shared" si="32"/>
        <v>4</v>
      </c>
    </row>
    <row r="660" spans="1:4" x14ac:dyDescent="0.3">
      <c r="A660" s="22">
        <v>43237</v>
      </c>
      <c r="B660" s="2">
        <f t="shared" si="30"/>
        <v>2</v>
      </c>
      <c r="C660" s="31">
        <f t="shared" si="31"/>
        <v>2</v>
      </c>
      <c r="D660" s="31">
        <f t="shared" si="32"/>
        <v>4</v>
      </c>
    </row>
    <row r="661" spans="1:4" x14ac:dyDescent="0.3">
      <c r="A661" s="22">
        <v>43178</v>
      </c>
      <c r="B661" s="2">
        <f t="shared" si="30"/>
        <v>1</v>
      </c>
      <c r="C661" s="31">
        <f t="shared" si="31"/>
        <v>1</v>
      </c>
      <c r="D661" s="31">
        <f t="shared" si="32"/>
        <v>3</v>
      </c>
    </row>
    <row r="662" spans="1:4" x14ac:dyDescent="0.3">
      <c r="A662" s="22">
        <v>42869</v>
      </c>
      <c r="B662" s="2">
        <f t="shared" si="30"/>
        <v>2</v>
      </c>
      <c r="C662" s="31">
        <f t="shared" si="31"/>
        <v>2</v>
      </c>
      <c r="D662" s="31">
        <f t="shared" si="32"/>
        <v>4</v>
      </c>
    </row>
    <row r="663" spans="1:4" x14ac:dyDescent="0.3">
      <c r="A663" s="22">
        <v>43212</v>
      </c>
      <c r="B663" s="2">
        <f t="shared" si="30"/>
        <v>2</v>
      </c>
      <c r="C663" s="31">
        <f t="shared" si="31"/>
        <v>2</v>
      </c>
      <c r="D663" s="31">
        <f t="shared" si="32"/>
        <v>4</v>
      </c>
    </row>
    <row r="664" spans="1:4" x14ac:dyDescent="0.3">
      <c r="A664" s="22">
        <v>42540</v>
      </c>
      <c r="B664" s="2">
        <f t="shared" si="30"/>
        <v>2</v>
      </c>
      <c r="C664" s="31">
        <f t="shared" si="31"/>
        <v>2</v>
      </c>
      <c r="D664" s="31">
        <f t="shared" si="32"/>
        <v>4</v>
      </c>
    </row>
    <row r="665" spans="1:4" x14ac:dyDescent="0.3">
      <c r="A665" s="22">
        <v>42539</v>
      </c>
      <c r="B665" s="2">
        <f t="shared" si="30"/>
        <v>2</v>
      </c>
      <c r="C665" s="31">
        <f t="shared" si="31"/>
        <v>2</v>
      </c>
      <c r="D665" s="31">
        <f t="shared" si="32"/>
        <v>4</v>
      </c>
    </row>
    <row r="666" spans="1:4" x14ac:dyDescent="0.3">
      <c r="A666" s="22">
        <v>43259</v>
      </c>
      <c r="B666" s="2">
        <f t="shared" si="30"/>
        <v>2</v>
      </c>
      <c r="C666" s="31">
        <f t="shared" si="31"/>
        <v>2</v>
      </c>
      <c r="D666" s="31">
        <f t="shared" si="32"/>
        <v>4</v>
      </c>
    </row>
    <row r="667" spans="1:4" x14ac:dyDescent="0.3">
      <c r="A667" s="22">
        <v>43501</v>
      </c>
      <c r="B667" s="2">
        <f t="shared" si="30"/>
        <v>1</v>
      </c>
      <c r="C667" s="31">
        <f t="shared" si="31"/>
        <v>1</v>
      </c>
      <c r="D667" s="31">
        <f t="shared" si="32"/>
        <v>3</v>
      </c>
    </row>
    <row r="668" spans="1:4" x14ac:dyDescent="0.3">
      <c r="A668" s="22">
        <v>42705</v>
      </c>
      <c r="B668" s="2">
        <f t="shared" si="30"/>
        <v>4</v>
      </c>
      <c r="C668" s="31">
        <f t="shared" si="31"/>
        <v>4</v>
      </c>
      <c r="D668" s="31">
        <f t="shared" si="32"/>
        <v>2</v>
      </c>
    </row>
    <row r="669" spans="1:4" x14ac:dyDescent="0.3">
      <c r="A669" s="22">
        <v>42631</v>
      </c>
      <c r="B669" s="2">
        <f t="shared" si="30"/>
        <v>3</v>
      </c>
      <c r="C669" s="31">
        <f t="shared" si="31"/>
        <v>3</v>
      </c>
      <c r="D669" s="31">
        <f t="shared" si="32"/>
        <v>1</v>
      </c>
    </row>
    <row r="670" spans="1:4" x14ac:dyDescent="0.3">
      <c r="A670" s="22">
        <v>43302</v>
      </c>
      <c r="B670" s="2">
        <f t="shared" si="30"/>
        <v>3</v>
      </c>
      <c r="C670" s="31">
        <f t="shared" si="31"/>
        <v>3</v>
      </c>
      <c r="D670" s="31">
        <f t="shared" si="32"/>
        <v>1</v>
      </c>
    </row>
    <row r="671" spans="1:4" x14ac:dyDescent="0.3">
      <c r="A671" s="22">
        <v>43113</v>
      </c>
      <c r="B671" s="2">
        <f t="shared" si="30"/>
        <v>1</v>
      </c>
      <c r="C671" s="31">
        <f t="shared" si="31"/>
        <v>1</v>
      </c>
      <c r="D671" s="31">
        <f t="shared" si="32"/>
        <v>3</v>
      </c>
    </row>
    <row r="672" spans="1:4" x14ac:dyDescent="0.3">
      <c r="A672" s="22">
        <v>43082</v>
      </c>
      <c r="B672" s="2">
        <f t="shared" si="30"/>
        <v>4</v>
      </c>
      <c r="C672" s="31">
        <f t="shared" si="31"/>
        <v>4</v>
      </c>
      <c r="D672" s="31">
        <f t="shared" si="32"/>
        <v>2</v>
      </c>
    </row>
    <row r="673" spans="1:4" x14ac:dyDescent="0.3">
      <c r="A673" s="22">
        <v>43353</v>
      </c>
      <c r="B673" s="2">
        <f t="shared" si="30"/>
        <v>3</v>
      </c>
      <c r="C673" s="31">
        <f t="shared" si="31"/>
        <v>3</v>
      </c>
      <c r="D673" s="31">
        <f t="shared" si="32"/>
        <v>1</v>
      </c>
    </row>
    <row r="674" spans="1:4" x14ac:dyDescent="0.3">
      <c r="A674" s="22">
        <v>43424</v>
      </c>
      <c r="B674" s="2">
        <f t="shared" si="30"/>
        <v>4</v>
      </c>
      <c r="C674" s="31">
        <f t="shared" si="31"/>
        <v>4</v>
      </c>
      <c r="D674" s="31">
        <f t="shared" si="32"/>
        <v>2</v>
      </c>
    </row>
    <row r="675" spans="1:4" x14ac:dyDescent="0.3">
      <c r="A675" s="22">
        <v>42808</v>
      </c>
      <c r="B675" s="2">
        <f t="shared" si="30"/>
        <v>1</v>
      </c>
      <c r="C675" s="31">
        <f t="shared" si="31"/>
        <v>1</v>
      </c>
      <c r="D675" s="31">
        <f t="shared" si="32"/>
        <v>3</v>
      </c>
    </row>
    <row r="676" spans="1:4" x14ac:dyDescent="0.3">
      <c r="A676" s="22">
        <v>43363</v>
      </c>
      <c r="B676" s="2">
        <f t="shared" si="30"/>
        <v>3</v>
      </c>
      <c r="C676" s="31">
        <f t="shared" si="31"/>
        <v>3</v>
      </c>
      <c r="D676" s="31">
        <f t="shared" si="32"/>
        <v>1</v>
      </c>
    </row>
    <row r="677" spans="1:4" x14ac:dyDescent="0.3">
      <c r="A677" s="22">
        <v>42776</v>
      </c>
      <c r="B677" s="2">
        <f t="shared" si="30"/>
        <v>1</v>
      </c>
      <c r="C677" s="31">
        <f t="shared" si="31"/>
        <v>1</v>
      </c>
      <c r="D677" s="31">
        <f t="shared" si="32"/>
        <v>3</v>
      </c>
    </row>
    <row r="678" spans="1:4" x14ac:dyDescent="0.3">
      <c r="A678" s="22">
        <v>43327</v>
      </c>
      <c r="B678" s="2">
        <f t="shared" si="30"/>
        <v>3</v>
      </c>
      <c r="C678" s="31">
        <f t="shared" si="31"/>
        <v>3</v>
      </c>
      <c r="D678" s="31">
        <f t="shared" si="32"/>
        <v>1</v>
      </c>
    </row>
    <row r="679" spans="1:4" x14ac:dyDescent="0.3">
      <c r="A679" s="22">
        <v>43113</v>
      </c>
      <c r="B679" s="2">
        <f t="shared" si="30"/>
        <v>1</v>
      </c>
      <c r="C679" s="31">
        <f t="shared" si="31"/>
        <v>1</v>
      </c>
      <c r="D679" s="31">
        <f t="shared" si="32"/>
        <v>3</v>
      </c>
    </row>
    <row r="680" spans="1:4" x14ac:dyDescent="0.3">
      <c r="A680" s="22">
        <v>43041</v>
      </c>
      <c r="B680" s="2">
        <f t="shared" si="30"/>
        <v>4</v>
      </c>
      <c r="C680" s="31">
        <f t="shared" si="31"/>
        <v>4</v>
      </c>
      <c r="D680" s="31">
        <f t="shared" si="32"/>
        <v>2</v>
      </c>
    </row>
    <row r="681" spans="1:4" x14ac:dyDescent="0.3">
      <c r="A681" s="22">
        <v>42898</v>
      </c>
      <c r="B681" s="2">
        <f t="shared" si="30"/>
        <v>2</v>
      </c>
      <c r="C681" s="31">
        <f t="shared" si="31"/>
        <v>2</v>
      </c>
      <c r="D681" s="31">
        <f t="shared" si="32"/>
        <v>4</v>
      </c>
    </row>
    <row r="682" spans="1:4" x14ac:dyDescent="0.3">
      <c r="A682" s="22">
        <v>42877</v>
      </c>
      <c r="B682" s="2">
        <f t="shared" si="30"/>
        <v>2</v>
      </c>
      <c r="C682" s="31">
        <f t="shared" si="31"/>
        <v>2</v>
      </c>
      <c r="D682" s="31">
        <f t="shared" si="32"/>
        <v>4</v>
      </c>
    </row>
    <row r="683" spans="1:4" x14ac:dyDescent="0.3">
      <c r="A683" s="22">
        <v>42596</v>
      </c>
      <c r="B683" s="2">
        <f t="shared" si="30"/>
        <v>3</v>
      </c>
      <c r="C683" s="31">
        <f t="shared" si="31"/>
        <v>3</v>
      </c>
      <c r="D683" s="31">
        <f t="shared" si="32"/>
        <v>1</v>
      </c>
    </row>
    <row r="684" spans="1:4" x14ac:dyDescent="0.3">
      <c r="A684" s="22">
        <v>42972</v>
      </c>
      <c r="B684" s="2">
        <f t="shared" si="30"/>
        <v>3</v>
      </c>
      <c r="C684" s="31">
        <f t="shared" si="31"/>
        <v>3</v>
      </c>
      <c r="D684" s="31">
        <f t="shared" si="32"/>
        <v>1</v>
      </c>
    </row>
    <row r="685" spans="1:4" x14ac:dyDescent="0.3">
      <c r="A685" s="22">
        <v>42959</v>
      </c>
      <c r="B685" s="2">
        <f t="shared" si="30"/>
        <v>3</v>
      </c>
      <c r="C685" s="31">
        <f t="shared" si="31"/>
        <v>3</v>
      </c>
      <c r="D685" s="31">
        <f t="shared" si="32"/>
        <v>1</v>
      </c>
    </row>
    <row r="686" spans="1:4" x14ac:dyDescent="0.3">
      <c r="A686" s="22">
        <v>43101</v>
      </c>
      <c r="B686" s="2">
        <f t="shared" si="30"/>
        <v>1</v>
      </c>
      <c r="C686" s="31">
        <f t="shared" si="31"/>
        <v>1</v>
      </c>
      <c r="D686" s="31">
        <f t="shared" si="32"/>
        <v>3</v>
      </c>
    </row>
    <row r="687" spans="1:4" x14ac:dyDescent="0.3">
      <c r="A687" s="22">
        <v>43211</v>
      </c>
      <c r="B687" s="2">
        <f t="shared" si="30"/>
        <v>2</v>
      </c>
      <c r="C687" s="31">
        <f t="shared" si="31"/>
        <v>2</v>
      </c>
      <c r="D687" s="31">
        <f t="shared" si="32"/>
        <v>4</v>
      </c>
    </row>
    <row r="688" spans="1:4" x14ac:dyDescent="0.3">
      <c r="A688" s="22">
        <v>43494</v>
      </c>
      <c r="B688" s="2">
        <f t="shared" si="30"/>
        <v>1</v>
      </c>
      <c r="C688" s="31">
        <f t="shared" si="31"/>
        <v>1</v>
      </c>
      <c r="D688" s="31">
        <f t="shared" si="32"/>
        <v>3</v>
      </c>
    </row>
    <row r="689" spans="1:4" x14ac:dyDescent="0.3">
      <c r="A689" s="22">
        <v>42873</v>
      </c>
      <c r="B689" s="2">
        <f t="shared" si="30"/>
        <v>2</v>
      </c>
      <c r="C689" s="31">
        <f t="shared" si="31"/>
        <v>2</v>
      </c>
      <c r="D689" s="31">
        <f t="shared" si="32"/>
        <v>4</v>
      </c>
    </row>
    <row r="690" spans="1:4" x14ac:dyDescent="0.3">
      <c r="A690" s="22">
        <v>43125</v>
      </c>
      <c r="B690" s="2">
        <f t="shared" si="30"/>
        <v>1</v>
      </c>
      <c r="C690" s="31">
        <f t="shared" si="31"/>
        <v>1</v>
      </c>
      <c r="D690" s="31">
        <f t="shared" si="32"/>
        <v>3</v>
      </c>
    </row>
    <row r="691" spans="1:4" x14ac:dyDescent="0.3">
      <c r="A691" s="22">
        <v>43465</v>
      </c>
      <c r="B691" s="2">
        <f t="shared" si="30"/>
        <v>4</v>
      </c>
      <c r="C691" s="31">
        <f t="shared" si="31"/>
        <v>4</v>
      </c>
      <c r="D691" s="31">
        <f t="shared" si="32"/>
        <v>2</v>
      </c>
    </row>
    <row r="692" spans="1:4" x14ac:dyDescent="0.3">
      <c r="A692" s="22">
        <v>43182</v>
      </c>
      <c r="B692" s="2">
        <f t="shared" si="30"/>
        <v>1</v>
      </c>
      <c r="C692" s="31">
        <f t="shared" si="31"/>
        <v>1</v>
      </c>
      <c r="D692" s="31">
        <f t="shared" si="32"/>
        <v>3</v>
      </c>
    </row>
    <row r="693" spans="1:4" x14ac:dyDescent="0.3">
      <c r="A693" s="22">
        <v>42858</v>
      </c>
      <c r="B693" s="2">
        <f t="shared" si="30"/>
        <v>2</v>
      </c>
      <c r="C693" s="31">
        <f t="shared" si="31"/>
        <v>2</v>
      </c>
      <c r="D693" s="31">
        <f t="shared" si="32"/>
        <v>4</v>
      </c>
    </row>
    <row r="694" spans="1:4" x14ac:dyDescent="0.3">
      <c r="A694" s="22">
        <v>43515</v>
      </c>
      <c r="B694" s="2">
        <f t="shared" si="30"/>
        <v>1</v>
      </c>
      <c r="C694" s="31">
        <f t="shared" si="31"/>
        <v>1</v>
      </c>
      <c r="D694" s="31">
        <f t="shared" si="32"/>
        <v>3</v>
      </c>
    </row>
    <row r="695" spans="1:4" x14ac:dyDescent="0.3">
      <c r="A695" s="22">
        <v>42669</v>
      </c>
      <c r="B695" s="2">
        <f t="shared" si="30"/>
        <v>4</v>
      </c>
      <c r="C695" s="31">
        <f t="shared" si="31"/>
        <v>4</v>
      </c>
      <c r="D695" s="31">
        <f t="shared" si="32"/>
        <v>2</v>
      </c>
    </row>
    <row r="696" spans="1:4" x14ac:dyDescent="0.3">
      <c r="A696" s="22">
        <v>42561</v>
      </c>
      <c r="B696" s="2">
        <f t="shared" si="30"/>
        <v>3</v>
      </c>
      <c r="C696" s="31">
        <f t="shared" si="31"/>
        <v>3</v>
      </c>
      <c r="D696" s="31">
        <f t="shared" si="32"/>
        <v>1</v>
      </c>
    </row>
    <row r="697" spans="1:4" x14ac:dyDescent="0.3">
      <c r="A697" s="22">
        <v>43239</v>
      </c>
      <c r="B697" s="2">
        <f t="shared" si="30"/>
        <v>2</v>
      </c>
      <c r="C697" s="31">
        <f t="shared" si="31"/>
        <v>2</v>
      </c>
      <c r="D697" s="31">
        <f t="shared" si="32"/>
        <v>4</v>
      </c>
    </row>
    <row r="698" spans="1:4" x14ac:dyDescent="0.3">
      <c r="A698" s="22">
        <v>43169</v>
      </c>
      <c r="B698" s="2">
        <f t="shared" si="30"/>
        <v>1</v>
      </c>
      <c r="C698" s="31">
        <f t="shared" si="31"/>
        <v>1</v>
      </c>
      <c r="D698" s="31">
        <f t="shared" si="32"/>
        <v>3</v>
      </c>
    </row>
    <row r="699" spans="1:4" x14ac:dyDescent="0.3">
      <c r="A699" s="22">
        <v>42588</v>
      </c>
      <c r="B699" s="2">
        <f t="shared" si="30"/>
        <v>3</v>
      </c>
      <c r="C699" s="31">
        <f t="shared" si="31"/>
        <v>3</v>
      </c>
      <c r="D699" s="31">
        <f t="shared" si="32"/>
        <v>1</v>
      </c>
    </row>
    <row r="700" spans="1:4" x14ac:dyDescent="0.3">
      <c r="A700" s="22">
        <v>43189</v>
      </c>
      <c r="B700" s="2">
        <f t="shared" si="30"/>
        <v>1</v>
      </c>
      <c r="C700" s="31">
        <f t="shared" si="31"/>
        <v>1</v>
      </c>
      <c r="D700" s="31">
        <f t="shared" si="32"/>
        <v>3</v>
      </c>
    </row>
    <row r="701" spans="1:4" x14ac:dyDescent="0.3">
      <c r="A701" s="22">
        <v>43418</v>
      </c>
      <c r="B701" s="2">
        <f t="shared" si="30"/>
        <v>4</v>
      </c>
      <c r="C701" s="31">
        <f t="shared" si="31"/>
        <v>4</v>
      </c>
      <c r="D701" s="31">
        <f t="shared" si="32"/>
        <v>2</v>
      </c>
    </row>
    <row r="702" spans="1:4" x14ac:dyDescent="0.3">
      <c r="A702" s="22">
        <v>42713</v>
      </c>
      <c r="B702" s="2">
        <f t="shared" si="30"/>
        <v>4</v>
      </c>
      <c r="C702" s="31">
        <f t="shared" si="31"/>
        <v>4</v>
      </c>
      <c r="D702" s="31">
        <f t="shared" si="32"/>
        <v>2</v>
      </c>
    </row>
    <row r="703" spans="1:4" x14ac:dyDescent="0.3">
      <c r="A703" s="22">
        <v>42798</v>
      </c>
      <c r="B703" s="2">
        <f t="shared" si="30"/>
        <v>1</v>
      </c>
      <c r="C703" s="31">
        <f t="shared" si="31"/>
        <v>1</v>
      </c>
      <c r="D703" s="31">
        <f t="shared" si="32"/>
        <v>3</v>
      </c>
    </row>
    <row r="704" spans="1:4" x14ac:dyDescent="0.3">
      <c r="A704" s="22">
        <v>43307</v>
      </c>
      <c r="B704" s="2">
        <f t="shared" si="30"/>
        <v>3</v>
      </c>
      <c r="C704" s="31">
        <f t="shared" si="31"/>
        <v>3</v>
      </c>
      <c r="D704" s="31">
        <f t="shared" si="32"/>
        <v>1</v>
      </c>
    </row>
    <row r="705" spans="1:4" x14ac:dyDescent="0.3">
      <c r="A705" s="22">
        <v>42958</v>
      </c>
      <c r="B705" s="2">
        <f t="shared" si="30"/>
        <v>3</v>
      </c>
      <c r="C705" s="31">
        <f t="shared" si="31"/>
        <v>3</v>
      </c>
      <c r="D705" s="31">
        <f t="shared" si="32"/>
        <v>1</v>
      </c>
    </row>
    <row r="706" spans="1:4" x14ac:dyDescent="0.3">
      <c r="A706" s="22">
        <v>43283</v>
      </c>
      <c r="B706" s="2">
        <f t="shared" si="30"/>
        <v>3</v>
      </c>
      <c r="C706" s="31">
        <f t="shared" si="31"/>
        <v>3</v>
      </c>
      <c r="D706" s="31">
        <f t="shared" si="32"/>
        <v>1</v>
      </c>
    </row>
    <row r="707" spans="1:4" x14ac:dyDescent="0.3">
      <c r="A707" s="22">
        <v>43043</v>
      </c>
      <c r="B707" s="2">
        <f t="shared" ref="B707:B742" si="33">ROUNDUP(MONTH(A707)/3,0)</f>
        <v>4</v>
      </c>
      <c r="C707" s="31">
        <f t="shared" ref="C707:C742" si="34">CHOOSE(MONTH(A707),1,1,1,2,2,2,3,3,3,4,4,4)</f>
        <v>4</v>
      </c>
      <c r="D707" s="31">
        <f t="shared" ref="D707:D742" si="35">CHOOSE(MONTH(A707),3,3,3,4,4,4,1,1,1,2,2,2)</f>
        <v>2</v>
      </c>
    </row>
    <row r="708" spans="1:4" x14ac:dyDescent="0.3">
      <c r="A708" s="22">
        <v>43074</v>
      </c>
      <c r="B708" s="2">
        <f t="shared" si="33"/>
        <v>4</v>
      </c>
      <c r="C708" s="31">
        <f t="shared" si="34"/>
        <v>4</v>
      </c>
      <c r="D708" s="31">
        <f t="shared" si="35"/>
        <v>2</v>
      </c>
    </row>
    <row r="709" spans="1:4" x14ac:dyDescent="0.3">
      <c r="A709" s="22">
        <v>42896</v>
      </c>
      <c r="B709" s="2">
        <f t="shared" si="33"/>
        <v>2</v>
      </c>
      <c r="C709" s="31">
        <f t="shared" si="34"/>
        <v>2</v>
      </c>
      <c r="D709" s="31">
        <f t="shared" si="35"/>
        <v>4</v>
      </c>
    </row>
    <row r="710" spans="1:4" x14ac:dyDescent="0.3">
      <c r="A710" s="22">
        <v>43382</v>
      </c>
      <c r="B710" s="2">
        <f t="shared" si="33"/>
        <v>4</v>
      </c>
      <c r="C710" s="31">
        <f t="shared" si="34"/>
        <v>4</v>
      </c>
      <c r="D710" s="31">
        <f t="shared" si="35"/>
        <v>2</v>
      </c>
    </row>
    <row r="711" spans="1:4" x14ac:dyDescent="0.3">
      <c r="A711" s="22">
        <v>43155</v>
      </c>
      <c r="B711" s="2">
        <f t="shared" si="33"/>
        <v>1</v>
      </c>
      <c r="C711" s="31">
        <f t="shared" si="34"/>
        <v>1</v>
      </c>
      <c r="D711" s="31">
        <f t="shared" si="35"/>
        <v>3</v>
      </c>
    </row>
    <row r="712" spans="1:4" x14ac:dyDescent="0.3">
      <c r="A712" s="22">
        <v>43421</v>
      </c>
      <c r="B712" s="2">
        <f t="shared" si="33"/>
        <v>4</v>
      </c>
      <c r="C712" s="31">
        <f t="shared" si="34"/>
        <v>4</v>
      </c>
      <c r="D712" s="31">
        <f t="shared" si="35"/>
        <v>2</v>
      </c>
    </row>
    <row r="713" spans="1:4" x14ac:dyDescent="0.3">
      <c r="A713" s="22">
        <v>43182</v>
      </c>
      <c r="B713" s="2">
        <f t="shared" si="33"/>
        <v>1</v>
      </c>
      <c r="C713" s="31">
        <f t="shared" si="34"/>
        <v>1</v>
      </c>
      <c r="D713" s="31">
        <f t="shared" si="35"/>
        <v>3</v>
      </c>
    </row>
    <row r="714" spans="1:4" x14ac:dyDescent="0.3">
      <c r="A714" s="22">
        <v>43227</v>
      </c>
      <c r="B714" s="2">
        <f t="shared" si="33"/>
        <v>2</v>
      </c>
      <c r="C714" s="31">
        <f t="shared" si="34"/>
        <v>2</v>
      </c>
      <c r="D714" s="31">
        <f t="shared" si="35"/>
        <v>4</v>
      </c>
    </row>
    <row r="715" spans="1:4" x14ac:dyDescent="0.3">
      <c r="A715" s="22">
        <v>42451</v>
      </c>
      <c r="B715" s="2">
        <f t="shared" si="33"/>
        <v>1</v>
      </c>
      <c r="C715" s="31">
        <f t="shared" si="34"/>
        <v>1</v>
      </c>
      <c r="D715" s="31">
        <f t="shared" si="35"/>
        <v>3</v>
      </c>
    </row>
    <row r="716" spans="1:4" x14ac:dyDescent="0.3">
      <c r="A716" s="22">
        <v>43398</v>
      </c>
      <c r="B716" s="2">
        <f t="shared" si="33"/>
        <v>4</v>
      </c>
      <c r="C716" s="31">
        <f t="shared" si="34"/>
        <v>4</v>
      </c>
      <c r="D716" s="31">
        <f t="shared" si="35"/>
        <v>2</v>
      </c>
    </row>
    <row r="717" spans="1:4" x14ac:dyDescent="0.3">
      <c r="A717" s="22">
        <v>42722</v>
      </c>
      <c r="B717" s="2">
        <f t="shared" si="33"/>
        <v>4</v>
      </c>
      <c r="C717" s="31">
        <f t="shared" si="34"/>
        <v>4</v>
      </c>
      <c r="D717" s="31">
        <f t="shared" si="35"/>
        <v>2</v>
      </c>
    </row>
    <row r="718" spans="1:4" x14ac:dyDescent="0.3">
      <c r="A718" s="22">
        <v>43268</v>
      </c>
      <c r="B718" s="2">
        <f t="shared" si="33"/>
        <v>2</v>
      </c>
      <c r="C718" s="31">
        <f t="shared" si="34"/>
        <v>2</v>
      </c>
      <c r="D718" s="31">
        <f t="shared" si="35"/>
        <v>4</v>
      </c>
    </row>
    <row r="719" spans="1:4" x14ac:dyDescent="0.3">
      <c r="A719" s="22">
        <v>42517</v>
      </c>
      <c r="B719" s="2">
        <f t="shared" si="33"/>
        <v>2</v>
      </c>
      <c r="C719" s="31">
        <f t="shared" si="34"/>
        <v>2</v>
      </c>
      <c r="D719" s="31">
        <f t="shared" si="35"/>
        <v>4</v>
      </c>
    </row>
    <row r="720" spans="1:4" x14ac:dyDescent="0.3">
      <c r="A720" s="22">
        <v>42819</v>
      </c>
      <c r="B720" s="2">
        <f t="shared" si="33"/>
        <v>1</v>
      </c>
      <c r="C720" s="31">
        <f t="shared" si="34"/>
        <v>1</v>
      </c>
      <c r="D720" s="31">
        <f t="shared" si="35"/>
        <v>3</v>
      </c>
    </row>
    <row r="721" spans="1:4" x14ac:dyDescent="0.3">
      <c r="A721" s="22">
        <v>43496</v>
      </c>
      <c r="B721" s="2">
        <f t="shared" si="33"/>
        <v>1</v>
      </c>
      <c r="C721" s="31">
        <f t="shared" si="34"/>
        <v>1</v>
      </c>
      <c r="D721" s="31">
        <f t="shared" si="35"/>
        <v>3</v>
      </c>
    </row>
    <row r="722" spans="1:4" x14ac:dyDescent="0.3">
      <c r="A722" s="22">
        <v>43025</v>
      </c>
      <c r="B722" s="2">
        <f t="shared" si="33"/>
        <v>4</v>
      </c>
      <c r="C722" s="31">
        <f t="shared" si="34"/>
        <v>4</v>
      </c>
      <c r="D722" s="31">
        <f t="shared" si="35"/>
        <v>2</v>
      </c>
    </row>
    <row r="723" spans="1:4" x14ac:dyDescent="0.3">
      <c r="A723" s="22">
        <v>43495</v>
      </c>
      <c r="B723" s="2">
        <f t="shared" si="33"/>
        <v>1</v>
      </c>
      <c r="C723" s="31">
        <f t="shared" si="34"/>
        <v>1</v>
      </c>
      <c r="D723" s="31">
        <f t="shared" si="35"/>
        <v>3</v>
      </c>
    </row>
    <row r="724" spans="1:4" x14ac:dyDescent="0.3">
      <c r="A724" s="22">
        <v>42555</v>
      </c>
      <c r="B724" s="2">
        <f t="shared" si="33"/>
        <v>3</v>
      </c>
      <c r="C724" s="31">
        <f t="shared" si="34"/>
        <v>3</v>
      </c>
      <c r="D724" s="31">
        <f t="shared" si="35"/>
        <v>1</v>
      </c>
    </row>
    <row r="725" spans="1:4" x14ac:dyDescent="0.3">
      <c r="A725" s="22">
        <v>42654</v>
      </c>
      <c r="B725" s="2">
        <f t="shared" si="33"/>
        <v>4</v>
      </c>
      <c r="C725" s="31">
        <f t="shared" si="34"/>
        <v>4</v>
      </c>
      <c r="D725" s="31">
        <f t="shared" si="35"/>
        <v>2</v>
      </c>
    </row>
    <row r="726" spans="1:4" x14ac:dyDescent="0.3">
      <c r="A726" s="22">
        <v>42907</v>
      </c>
      <c r="B726" s="2">
        <f t="shared" si="33"/>
        <v>2</v>
      </c>
      <c r="C726" s="31">
        <f t="shared" si="34"/>
        <v>2</v>
      </c>
      <c r="D726" s="31">
        <f t="shared" si="35"/>
        <v>4</v>
      </c>
    </row>
    <row r="727" spans="1:4" x14ac:dyDescent="0.3">
      <c r="A727" s="22">
        <v>43459</v>
      </c>
      <c r="B727" s="2">
        <f t="shared" si="33"/>
        <v>4</v>
      </c>
      <c r="C727" s="31">
        <f t="shared" si="34"/>
        <v>4</v>
      </c>
      <c r="D727" s="31">
        <f t="shared" si="35"/>
        <v>2</v>
      </c>
    </row>
    <row r="728" spans="1:4" x14ac:dyDescent="0.3">
      <c r="A728" s="22">
        <v>43303</v>
      </c>
      <c r="B728" s="2">
        <f t="shared" si="33"/>
        <v>3</v>
      </c>
      <c r="C728" s="31">
        <f t="shared" si="34"/>
        <v>3</v>
      </c>
      <c r="D728" s="31">
        <f t="shared" si="35"/>
        <v>1</v>
      </c>
    </row>
    <row r="729" spans="1:4" x14ac:dyDescent="0.3">
      <c r="A729" s="22">
        <v>43212</v>
      </c>
      <c r="B729" s="2">
        <f t="shared" si="33"/>
        <v>2</v>
      </c>
      <c r="C729" s="31">
        <f t="shared" si="34"/>
        <v>2</v>
      </c>
      <c r="D729" s="31">
        <f t="shared" si="35"/>
        <v>4</v>
      </c>
    </row>
    <row r="730" spans="1:4" x14ac:dyDescent="0.3">
      <c r="A730" s="22">
        <v>43347</v>
      </c>
      <c r="B730" s="2">
        <f t="shared" si="33"/>
        <v>3</v>
      </c>
      <c r="C730" s="31">
        <f t="shared" si="34"/>
        <v>3</v>
      </c>
      <c r="D730" s="31">
        <f t="shared" si="35"/>
        <v>1</v>
      </c>
    </row>
    <row r="731" spans="1:4" x14ac:dyDescent="0.3">
      <c r="A731" s="22">
        <v>43158</v>
      </c>
      <c r="B731" s="2">
        <f t="shared" si="33"/>
        <v>1</v>
      </c>
      <c r="C731" s="31">
        <f t="shared" si="34"/>
        <v>1</v>
      </c>
      <c r="D731" s="31">
        <f t="shared" si="35"/>
        <v>3</v>
      </c>
    </row>
    <row r="732" spans="1:4" x14ac:dyDescent="0.3">
      <c r="A732" s="22">
        <v>42534</v>
      </c>
      <c r="B732" s="2">
        <f t="shared" si="33"/>
        <v>2</v>
      </c>
      <c r="C732" s="31">
        <f t="shared" si="34"/>
        <v>2</v>
      </c>
      <c r="D732" s="31">
        <f t="shared" si="35"/>
        <v>4</v>
      </c>
    </row>
    <row r="733" spans="1:4" x14ac:dyDescent="0.3">
      <c r="A733" s="22">
        <v>43249</v>
      </c>
      <c r="B733" s="2">
        <f t="shared" si="33"/>
        <v>2</v>
      </c>
      <c r="C733" s="31">
        <f t="shared" si="34"/>
        <v>2</v>
      </c>
      <c r="D733" s="31">
        <f t="shared" si="35"/>
        <v>4</v>
      </c>
    </row>
    <row r="734" spans="1:4" x14ac:dyDescent="0.3">
      <c r="A734" s="22">
        <v>43099</v>
      </c>
      <c r="B734" s="2">
        <f t="shared" si="33"/>
        <v>4</v>
      </c>
      <c r="C734" s="31">
        <f t="shared" si="34"/>
        <v>4</v>
      </c>
      <c r="D734" s="31">
        <f t="shared" si="35"/>
        <v>2</v>
      </c>
    </row>
    <row r="735" spans="1:4" x14ac:dyDescent="0.3">
      <c r="A735" s="22">
        <v>43476</v>
      </c>
      <c r="B735" s="2">
        <f t="shared" si="33"/>
        <v>1</v>
      </c>
      <c r="C735" s="31">
        <f t="shared" si="34"/>
        <v>1</v>
      </c>
      <c r="D735" s="31">
        <f t="shared" si="35"/>
        <v>3</v>
      </c>
    </row>
    <row r="736" spans="1:4" x14ac:dyDescent="0.3">
      <c r="A736" s="22">
        <v>43081</v>
      </c>
      <c r="B736" s="2">
        <f t="shared" si="33"/>
        <v>4</v>
      </c>
      <c r="C736" s="31">
        <f t="shared" si="34"/>
        <v>4</v>
      </c>
      <c r="D736" s="31">
        <f t="shared" si="35"/>
        <v>2</v>
      </c>
    </row>
    <row r="737" spans="1:4" x14ac:dyDescent="0.3">
      <c r="A737" s="22">
        <v>42927</v>
      </c>
      <c r="B737" s="2">
        <f t="shared" si="33"/>
        <v>3</v>
      </c>
      <c r="C737" s="31">
        <f t="shared" si="34"/>
        <v>3</v>
      </c>
      <c r="D737" s="31">
        <f t="shared" si="35"/>
        <v>1</v>
      </c>
    </row>
    <row r="738" spans="1:4" x14ac:dyDescent="0.3">
      <c r="A738" s="22">
        <v>43195</v>
      </c>
      <c r="B738" s="2">
        <f t="shared" si="33"/>
        <v>2</v>
      </c>
      <c r="C738" s="31">
        <f t="shared" si="34"/>
        <v>2</v>
      </c>
      <c r="D738" s="31">
        <f t="shared" si="35"/>
        <v>4</v>
      </c>
    </row>
    <row r="739" spans="1:4" x14ac:dyDescent="0.3">
      <c r="A739" s="22">
        <v>42941</v>
      </c>
      <c r="B739" s="2">
        <f t="shared" si="33"/>
        <v>3</v>
      </c>
      <c r="C739" s="31">
        <f t="shared" si="34"/>
        <v>3</v>
      </c>
      <c r="D739" s="31">
        <f t="shared" si="35"/>
        <v>1</v>
      </c>
    </row>
    <row r="740" spans="1:4" x14ac:dyDescent="0.3">
      <c r="A740" s="22">
        <v>43191</v>
      </c>
      <c r="B740" s="2">
        <f t="shared" si="33"/>
        <v>2</v>
      </c>
      <c r="C740" s="31">
        <f t="shared" si="34"/>
        <v>2</v>
      </c>
      <c r="D740" s="31">
        <f t="shared" si="35"/>
        <v>4</v>
      </c>
    </row>
    <row r="741" spans="1:4" x14ac:dyDescent="0.3">
      <c r="A741" s="22">
        <v>43420</v>
      </c>
      <c r="B741" s="2">
        <f t="shared" si="33"/>
        <v>4</v>
      </c>
      <c r="C741" s="31">
        <f t="shared" si="34"/>
        <v>4</v>
      </c>
      <c r="D741" s="31">
        <f t="shared" si="35"/>
        <v>2</v>
      </c>
    </row>
    <row r="742" spans="1:4" x14ac:dyDescent="0.3">
      <c r="A742" s="22">
        <v>43476</v>
      </c>
      <c r="B742" s="2">
        <f t="shared" si="33"/>
        <v>1</v>
      </c>
      <c r="C742" s="31">
        <f t="shared" si="34"/>
        <v>1</v>
      </c>
      <c r="D742" s="31">
        <f t="shared" si="35"/>
        <v>3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D258"/>
  <sheetViews>
    <sheetView topLeftCell="K1" zoomScale="130" zoomScaleNormal="130" workbookViewId="0">
      <selection activeCell="T7" sqref="T7"/>
    </sheetView>
  </sheetViews>
  <sheetFormatPr baseColWidth="10" defaultColWidth="8.88671875" defaultRowHeight="14.4" x14ac:dyDescent="0.3"/>
  <cols>
    <col min="1" max="1" width="11.109375" bestFit="1" customWidth="1"/>
    <col min="2" max="2" width="3" bestFit="1" customWidth="1"/>
    <col min="3" max="3" width="2.6640625" customWidth="1"/>
    <col min="4" max="4" width="17.5546875" bestFit="1" customWidth="1"/>
    <col min="5" max="5" width="11.109375" bestFit="1" customWidth="1"/>
    <col min="6" max="6" width="14.33203125" bestFit="1" customWidth="1"/>
    <col min="7" max="7" width="23" customWidth="1"/>
    <col min="8" max="8" width="2.88671875" bestFit="1" customWidth="1"/>
    <col min="9" max="9" width="2" customWidth="1"/>
    <col min="10" max="10" width="11.88671875" customWidth="1"/>
    <col min="11" max="11" width="7.88671875" bestFit="1" customWidth="1"/>
    <col min="12" max="12" width="47.5546875" customWidth="1"/>
    <col min="13" max="13" width="6.6640625" customWidth="1"/>
    <col min="14" max="14" width="6.109375" customWidth="1"/>
    <col min="15" max="15" width="3.33203125" bestFit="1" customWidth="1"/>
    <col min="16" max="16" width="2" bestFit="1" customWidth="1"/>
    <col min="17" max="17" width="5.88671875" bestFit="1" customWidth="1"/>
    <col min="18" max="18" width="5.5546875" style="105" bestFit="1" customWidth="1"/>
    <col min="19" max="19" width="11.109375" bestFit="1" customWidth="1"/>
  </cols>
  <sheetData>
    <row r="1" spans="1:30" ht="28.8" x14ac:dyDescent="0.3">
      <c r="A1" s="121" t="s">
        <v>806</v>
      </c>
      <c r="B1" s="122"/>
      <c r="C1" s="16"/>
      <c r="D1" s="77" t="s">
        <v>8</v>
      </c>
      <c r="E1" s="77" t="s">
        <v>807</v>
      </c>
      <c r="F1" s="77" t="s">
        <v>808</v>
      </c>
      <c r="J1" s="21" t="s">
        <v>893</v>
      </c>
      <c r="K1" s="85" t="s">
        <v>1041</v>
      </c>
      <c r="L1" s="86" t="s">
        <v>1040</v>
      </c>
      <c r="M1" s="86"/>
      <c r="N1" s="86"/>
      <c r="O1" s="86"/>
      <c r="Q1" s="106" t="s">
        <v>1596</v>
      </c>
      <c r="R1" s="107" t="s">
        <v>1594</v>
      </c>
      <c r="S1" s="109" t="s">
        <v>1595</v>
      </c>
    </row>
    <row r="2" spans="1:30" x14ac:dyDescent="0.3">
      <c r="A2" s="26" t="s">
        <v>809</v>
      </c>
      <c r="B2" s="27">
        <v>99</v>
      </c>
      <c r="C2" s="2"/>
      <c r="D2" s="28" t="s">
        <v>810</v>
      </c>
      <c r="E2" s="2" t="s">
        <v>811</v>
      </c>
      <c r="F2" s="2">
        <f>VLOOKUP(E2,A:B,2,0)</f>
        <v>71</v>
      </c>
      <c r="J2" s="50">
        <v>42712</v>
      </c>
      <c r="K2">
        <f t="shared" ref="K2:K33" si="0">CHOOSE(MONTH(J2),1,1,1,2,2,2,3,3,3,4,4,4)</f>
        <v>4</v>
      </c>
      <c r="L2" cm="1">
        <f t="array" ref="L2">_xlfn.SWITCH(MONTH(J2),1,1,2,1,3,1,4,2,5,2,6,2,7,3,8,3,9,3,4)</f>
        <v>4</v>
      </c>
      <c r="N2" s="108">
        <v>4</v>
      </c>
      <c r="O2" t="s">
        <v>1600</v>
      </c>
      <c r="Q2">
        <v>68087</v>
      </c>
      <c r="R2" s="105">
        <v>2.2999999999999998</v>
      </c>
      <c r="S2" t="str" cm="1">
        <f t="array" ref="S2">_xlfn.SWITCH(INT(R2+0.5),4,"A",3,"B",2,"C",1,"D","Fail")</f>
        <v>C</v>
      </c>
      <c r="AD2" t="s">
        <v>1597</v>
      </c>
    </row>
    <row r="3" spans="1:30" x14ac:dyDescent="0.3">
      <c r="A3" s="26" t="s">
        <v>812</v>
      </c>
      <c r="B3" s="27">
        <v>92</v>
      </c>
      <c r="C3" s="2"/>
      <c r="D3" s="28" t="s">
        <v>813</v>
      </c>
      <c r="E3" s="2" t="s">
        <v>814</v>
      </c>
      <c r="F3" s="2">
        <f>VLOOKUP(E3,A:B,2,0)</f>
        <v>78</v>
      </c>
      <c r="J3" s="50">
        <v>43240</v>
      </c>
      <c r="K3">
        <f t="shared" si="0"/>
        <v>2</v>
      </c>
      <c r="L3" cm="1">
        <f t="array" ref="L3">_xlfn.SWITCH(MONTH(J3),1,1,2,1,3,1,4,2,5,2,6,2,7,3,8,3,9,3,4)</f>
        <v>2</v>
      </c>
      <c r="N3" s="108">
        <v>3.5</v>
      </c>
      <c r="O3" t="s">
        <v>1600</v>
      </c>
      <c r="Q3">
        <v>63384</v>
      </c>
      <c r="R3" s="105">
        <v>3</v>
      </c>
      <c r="S3" t="str" cm="1">
        <f t="array" ref="S3">_xlfn.SWITCH(INT(R3+0.5),4,"A",3,"B",2,"C",1,"D","Fail")</f>
        <v>B</v>
      </c>
    </row>
    <row r="4" spans="1:30" x14ac:dyDescent="0.3">
      <c r="A4" s="26" t="s">
        <v>815</v>
      </c>
      <c r="B4" s="27">
        <v>85</v>
      </c>
      <c r="C4" s="2"/>
      <c r="D4" s="28" t="s">
        <v>816</v>
      </c>
      <c r="E4" s="2" t="s">
        <v>814</v>
      </c>
      <c r="F4" s="2">
        <f>VLOOKUP(E4,A:B,2,0)</f>
        <v>78</v>
      </c>
      <c r="J4" s="50">
        <v>42925</v>
      </c>
      <c r="K4">
        <f t="shared" si="0"/>
        <v>3</v>
      </c>
      <c r="L4" cm="1">
        <f t="array" ref="L4">_xlfn.SWITCH(MONTH(J4),1,1,2,1,3,1,4,2,5,2,6,2,7,3,8,3,9,3,4)</f>
        <v>3</v>
      </c>
      <c r="N4" s="108">
        <v>3</v>
      </c>
      <c r="O4" t="s">
        <v>1599</v>
      </c>
      <c r="Q4">
        <v>73499</v>
      </c>
      <c r="R4" s="105">
        <v>1.9</v>
      </c>
      <c r="S4" t="str" cm="1">
        <f t="array" ref="S4">_xlfn.SWITCH(INT(R4+0.5),4,"A",3,"B",2,"C",1,"D","Fail")</f>
        <v>C</v>
      </c>
    </row>
    <row r="5" spans="1:30" x14ac:dyDescent="0.3">
      <c r="A5" s="26" t="s">
        <v>814</v>
      </c>
      <c r="B5" s="27">
        <v>78</v>
      </c>
      <c r="C5" s="2"/>
      <c r="D5" s="28" t="s">
        <v>817</v>
      </c>
      <c r="E5" s="2" t="s">
        <v>815</v>
      </c>
      <c r="F5" s="2">
        <f>VLOOKUP(E5,A:B,2,0)</f>
        <v>85</v>
      </c>
      <c r="J5" s="50">
        <v>43412</v>
      </c>
      <c r="K5">
        <f t="shared" si="0"/>
        <v>4</v>
      </c>
      <c r="L5" cm="1">
        <f t="array" ref="L5">_xlfn.SWITCH(MONTH(J5),1,1,2,1,3,1,4,2,5,2,6,2,7,3,8,3,9,3,4)</f>
        <v>4</v>
      </c>
      <c r="N5" s="108">
        <v>2.5</v>
      </c>
      <c r="O5" t="s">
        <v>1599</v>
      </c>
      <c r="Q5">
        <v>46242</v>
      </c>
      <c r="R5" s="105">
        <v>3.3</v>
      </c>
      <c r="S5" t="str" cm="1">
        <f t="array" ref="S5">_xlfn.SWITCH(INT(R5+0.5),4,"A",3,"B",2,"C",1,"D","Fail")</f>
        <v>B</v>
      </c>
    </row>
    <row r="6" spans="1:30" x14ac:dyDescent="0.3">
      <c r="A6" s="26" t="s">
        <v>811</v>
      </c>
      <c r="B6" s="27">
        <v>71</v>
      </c>
      <c r="C6" s="2"/>
      <c r="D6" s="28" t="s">
        <v>818</v>
      </c>
      <c r="E6" s="2" t="s">
        <v>819</v>
      </c>
      <c r="F6" s="2">
        <f>VLOOKUP(E6,A:B,2,0)</f>
        <v>65</v>
      </c>
      <c r="J6" s="50">
        <v>42912</v>
      </c>
      <c r="K6">
        <f t="shared" si="0"/>
        <v>2</v>
      </c>
      <c r="L6" cm="1">
        <f t="array" ref="L6">_xlfn.SWITCH(MONTH(J6),1,1,2,1,3,1,4,2,5,2,6,2,7,3,8,3,9,3,4)</f>
        <v>2</v>
      </c>
      <c r="N6" s="108">
        <v>2</v>
      </c>
      <c r="O6" t="s">
        <v>1598</v>
      </c>
      <c r="Q6">
        <v>89935</v>
      </c>
      <c r="R6" s="105">
        <v>0.1</v>
      </c>
      <c r="S6" t="str" cm="1">
        <f t="array" ref="S6">_xlfn.SWITCH(INT(R6+0.5),4,"A",3,"B",2,"C",1,"D","Fail")</f>
        <v>Fail</v>
      </c>
    </row>
    <row r="7" spans="1:30" x14ac:dyDescent="0.3">
      <c r="A7" s="26" t="s">
        <v>819</v>
      </c>
      <c r="B7" s="27">
        <v>65</v>
      </c>
      <c r="C7" s="2"/>
      <c r="D7" s="28" t="s">
        <v>820</v>
      </c>
      <c r="E7" s="2" t="s">
        <v>814</v>
      </c>
      <c r="F7" s="2">
        <f t="shared" ref="F7:F18" si="1">VLOOKUP(E7,A:B,2,0)</f>
        <v>78</v>
      </c>
      <c r="J7" s="50">
        <v>43209</v>
      </c>
      <c r="K7">
        <f t="shared" si="0"/>
        <v>2</v>
      </c>
      <c r="L7" cm="1">
        <f t="array" ref="L7">_xlfn.SWITCH(MONTH(J7),1,1,2,1,3,1,4,2,5,2,6,2,7,3,8,3,9,3,4)</f>
        <v>2</v>
      </c>
      <c r="N7" s="108">
        <v>1.5</v>
      </c>
      <c r="O7" t="s">
        <v>1598</v>
      </c>
      <c r="Q7">
        <v>42421</v>
      </c>
      <c r="R7" s="105">
        <v>2.5</v>
      </c>
      <c r="S7" t="str" cm="1">
        <f t="array" ref="S7">_xlfn.SWITCH(INT(R7+0.5),4,"A",3,"B",2,"C",1,"D","Fail")</f>
        <v>B</v>
      </c>
    </row>
    <row r="8" spans="1:30" ht="15" thickBot="1" x14ac:dyDescent="0.35">
      <c r="A8" s="29" t="s">
        <v>821</v>
      </c>
      <c r="B8" s="30">
        <v>50</v>
      </c>
      <c r="C8" s="2"/>
      <c r="D8" s="28" t="s">
        <v>822</v>
      </c>
      <c r="E8" s="2" t="s">
        <v>812</v>
      </c>
      <c r="F8" s="2">
        <f t="shared" si="1"/>
        <v>92</v>
      </c>
      <c r="J8" s="50">
        <v>42948</v>
      </c>
      <c r="K8">
        <f t="shared" si="0"/>
        <v>3</v>
      </c>
      <c r="L8" cm="1">
        <f t="array" ref="L8">_xlfn.SWITCH(MONTH(J8),1,1,2,1,3,1,4,2,5,2,6,2,7,3,8,3,9,3,4)</f>
        <v>3</v>
      </c>
      <c r="N8" s="108">
        <v>1</v>
      </c>
      <c r="O8" t="s">
        <v>1586</v>
      </c>
      <c r="Q8">
        <v>51545</v>
      </c>
      <c r="R8" s="105">
        <v>3.9</v>
      </c>
      <c r="S8" t="str" cm="1">
        <f t="array" ref="S8">_xlfn.SWITCH(INT(R8+0.5),4,"A",3,"B",2,"C",1,"D","Fail")</f>
        <v>A</v>
      </c>
    </row>
    <row r="9" spans="1:30" x14ac:dyDescent="0.3">
      <c r="A9" s="2"/>
      <c r="B9" s="2"/>
      <c r="C9" s="2"/>
      <c r="D9" s="28" t="s">
        <v>1033</v>
      </c>
      <c r="E9" s="2" t="s">
        <v>819</v>
      </c>
      <c r="F9" s="2">
        <f t="shared" si="1"/>
        <v>65</v>
      </c>
      <c r="J9" s="50">
        <v>43112</v>
      </c>
      <c r="K9">
        <f t="shared" si="0"/>
        <v>1</v>
      </c>
      <c r="L9" cm="1">
        <f t="array" ref="L9">_xlfn.SWITCH(MONTH(J9),1,1,2,1,3,1,4,2,5,2,6,2,7,3,8,3,9,3,4)</f>
        <v>1</v>
      </c>
      <c r="N9" s="108">
        <v>0.5</v>
      </c>
      <c r="O9" t="s">
        <v>1586</v>
      </c>
      <c r="Q9">
        <v>92791</v>
      </c>
      <c r="R9" s="105">
        <v>0.3</v>
      </c>
      <c r="S9" t="str" cm="1">
        <f t="array" ref="S9">_xlfn.SWITCH(INT(R9+0.5),4,"A",3,"B",2,"C",1,"D","Fail")</f>
        <v>Fail</v>
      </c>
    </row>
    <row r="10" spans="1:30" x14ac:dyDescent="0.3">
      <c r="A10" s="2"/>
      <c r="B10" s="2"/>
      <c r="C10" s="2"/>
      <c r="D10" s="28" t="s">
        <v>823</v>
      </c>
      <c r="E10" s="2" t="s">
        <v>812</v>
      </c>
      <c r="F10" s="2">
        <f t="shared" si="1"/>
        <v>92</v>
      </c>
      <c r="J10" s="50">
        <v>43012</v>
      </c>
      <c r="K10">
        <f t="shared" si="0"/>
        <v>4</v>
      </c>
      <c r="L10" cm="1">
        <f t="array" ref="L10">_xlfn.SWITCH(MONTH(J10),1,1,2,1,3,1,4,2,5,2,6,2,7,3,8,3,9,3,4)</f>
        <v>4</v>
      </c>
      <c r="Q10">
        <v>28635</v>
      </c>
      <c r="R10" s="105">
        <v>0.7</v>
      </c>
      <c r="S10" t="str" cm="1">
        <f t="array" ref="S10">_xlfn.SWITCH(INT(R10+0.5),4,"A",3,"B",2,"C",1,"D","Fail")</f>
        <v>D</v>
      </c>
      <c r="U10" s="108"/>
    </row>
    <row r="11" spans="1:30" x14ac:dyDescent="0.3">
      <c r="A11" s="2"/>
      <c r="B11" s="2"/>
      <c r="C11" s="2"/>
      <c r="D11" s="28" t="s">
        <v>824</v>
      </c>
      <c r="E11" s="2" t="s">
        <v>812</v>
      </c>
      <c r="F11" s="2">
        <f t="shared" si="1"/>
        <v>92</v>
      </c>
      <c r="J11" s="50">
        <v>43213</v>
      </c>
      <c r="K11">
        <f t="shared" si="0"/>
        <v>2</v>
      </c>
      <c r="L11" cm="1">
        <f t="array" ref="L11">_xlfn.SWITCH(MONTH(J11),1,1,2,1,3,1,4,2,5,2,6,2,7,3,8,3,9,3,4)</f>
        <v>2</v>
      </c>
      <c r="Q11">
        <v>87566</v>
      </c>
      <c r="R11" s="105">
        <v>2.9</v>
      </c>
      <c r="S11" t="str" cm="1">
        <f t="array" ref="S11">_xlfn.SWITCH(INT(R11+0.5),4,"A",3,"B",2,"C",1,"D","Fail")</f>
        <v>B</v>
      </c>
    </row>
    <row r="12" spans="1:30" x14ac:dyDescent="0.3">
      <c r="A12" s="2"/>
      <c r="B12" s="2"/>
      <c r="C12" s="2"/>
      <c r="D12" s="28" t="s">
        <v>825</v>
      </c>
      <c r="E12" s="2" t="s">
        <v>809</v>
      </c>
      <c r="F12" s="2">
        <f t="shared" si="1"/>
        <v>99</v>
      </c>
      <c r="J12" s="50">
        <v>42652</v>
      </c>
      <c r="K12">
        <f t="shared" si="0"/>
        <v>4</v>
      </c>
      <c r="L12" cm="1">
        <f t="array" ref="L12">_xlfn.SWITCH(MONTH(J12),1,1,2,1,3,1,4,2,5,2,6,2,7,3,8,3,9,3,4)</f>
        <v>4</v>
      </c>
      <c r="Q12">
        <v>98412</v>
      </c>
      <c r="R12" s="105">
        <v>3.5</v>
      </c>
      <c r="S12" t="str" cm="1">
        <f t="array" ref="S12">_xlfn.SWITCH(INT(R12+0.5),4,"A",3,"B",2,"C",1,"D","Fail")</f>
        <v>A</v>
      </c>
    </row>
    <row r="13" spans="1:30" x14ac:dyDescent="0.3">
      <c r="A13" s="2"/>
      <c r="B13" s="2"/>
      <c r="C13" s="2"/>
      <c r="D13" s="28" t="s">
        <v>826</v>
      </c>
      <c r="E13" s="2" t="s">
        <v>819</v>
      </c>
      <c r="F13" s="2">
        <f t="shared" si="1"/>
        <v>65</v>
      </c>
      <c r="J13" s="50">
        <v>42469</v>
      </c>
      <c r="K13">
        <f t="shared" si="0"/>
        <v>2</v>
      </c>
      <c r="L13" cm="1">
        <f t="array" ref="L13">_xlfn.SWITCH(MONTH(J13),1,1,2,1,3,1,4,2,5,2,6,2,7,3,8,3,9,3,4)</f>
        <v>2</v>
      </c>
      <c r="Q13">
        <v>87599</v>
      </c>
      <c r="R13" s="105">
        <v>0.9</v>
      </c>
      <c r="S13" t="str" cm="1">
        <f t="array" ref="S13">_xlfn.SWITCH(INT(R13+0.5),4,"A",3,"B",2,"C",1,"D","Fail")</f>
        <v>D</v>
      </c>
    </row>
    <row r="14" spans="1:30" x14ac:dyDescent="0.3">
      <c r="A14" s="2"/>
      <c r="B14" s="2"/>
      <c r="C14" s="2"/>
      <c r="D14" s="2" t="s">
        <v>203</v>
      </c>
      <c r="E14" s="2" t="s">
        <v>814</v>
      </c>
      <c r="F14" s="2">
        <f t="shared" si="1"/>
        <v>78</v>
      </c>
      <c r="J14" s="50">
        <v>42549</v>
      </c>
      <c r="K14">
        <f t="shared" si="0"/>
        <v>2</v>
      </c>
      <c r="L14" cm="1">
        <f t="array" ref="L14">_xlfn.SWITCH(MONTH(J14),1,1,2,1,3,1,4,2,5,2,6,2,7,3,8,3,9,3,4)</f>
        <v>2</v>
      </c>
      <c r="Q14">
        <v>96690</v>
      </c>
      <c r="R14" s="105">
        <v>4.0999999999999996</v>
      </c>
      <c r="S14" t="str" cm="1">
        <f t="array" ref="S14">_xlfn.SWITCH(INT(R14+0.5),4,"A",3,"B",2,"C",1,"D","Fail")</f>
        <v>A</v>
      </c>
    </row>
    <row r="15" spans="1:30" x14ac:dyDescent="0.3">
      <c r="A15" s="2"/>
      <c r="B15" s="2"/>
      <c r="C15" s="2"/>
      <c r="D15" s="2" t="s">
        <v>204</v>
      </c>
      <c r="E15" s="2" t="s">
        <v>815</v>
      </c>
      <c r="F15" s="2">
        <f t="shared" si="1"/>
        <v>85</v>
      </c>
      <c r="J15" s="50">
        <v>42837</v>
      </c>
      <c r="K15">
        <f t="shared" si="0"/>
        <v>2</v>
      </c>
      <c r="L15" cm="1">
        <f t="array" ref="L15">_xlfn.SWITCH(MONTH(J15),1,1,2,1,3,1,4,2,5,2,6,2,7,3,8,3,9,3,4)</f>
        <v>2</v>
      </c>
      <c r="Q15">
        <v>91013</v>
      </c>
      <c r="R15" s="105">
        <v>3.4</v>
      </c>
      <c r="S15" t="str" cm="1">
        <f t="array" ref="S15">_xlfn.SWITCH(INT(R15+0.5),4,"A",3,"B",2,"C",1,"D","Fail")</f>
        <v>B</v>
      </c>
    </row>
    <row r="16" spans="1:30" x14ac:dyDescent="0.3">
      <c r="A16" s="2"/>
      <c r="B16" s="2"/>
      <c r="C16" s="2"/>
      <c r="D16" s="2" t="s">
        <v>1034</v>
      </c>
      <c r="E16" s="2" t="s">
        <v>811</v>
      </c>
      <c r="F16" s="2">
        <f t="shared" si="1"/>
        <v>71</v>
      </c>
      <c r="J16" s="50">
        <v>42875</v>
      </c>
      <c r="K16">
        <f t="shared" si="0"/>
        <v>2</v>
      </c>
      <c r="L16" cm="1">
        <f t="array" ref="L16">_xlfn.SWITCH(MONTH(J16),1,1,2,1,3,1,4,2,5,2,6,2,7,3,8,3,9,3,4)</f>
        <v>2</v>
      </c>
      <c r="Q16">
        <v>91641</v>
      </c>
      <c r="R16" s="105">
        <v>1.3</v>
      </c>
      <c r="S16" t="str" cm="1">
        <f t="array" ref="S16">_xlfn.SWITCH(INT(R16+0.5),4,"A",3,"B",2,"C",1,"D","Fail")</f>
        <v>D</v>
      </c>
    </row>
    <row r="17" spans="1:19" x14ac:dyDescent="0.3">
      <c r="A17" s="2"/>
      <c r="B17" s="2"/>
      <c r="C17" s="2"/>
      <c r="D17" s="2" t="s">
        <v>206</v>
      </c>
      <c r="E17" s="2" t="s">
        <v>809</v>
      </c>
      <c r="F17" s="2">
        <f t="shared" si="1"/>
        <v>99</v>
      </c>
      <c r="J17" s="50">
        <v>43086</v>
      </c>
      <c r="K17">
        <f t="shared" si="0"/>
        <v>4</v>
      </c>
      <c r="L17" cm="1">
        <f t="array" ref="L17">_xlfn.SWITCH(MONTH(J17),1,1,2,1,3,1,4,2,5,2,6,2,7,3,8,3,9,3,4)</f>
        <v>4</v>
      </c>
      <c r="Q17">
        <v>80266</v>
      </c>
      <c r="R17" s="105">
        <v>1.7</v>
      </c>
      <c r="S17" t="str" cm="1">
        <f t="array" ref="S17">_xlfn.SWITCH(INT(R17+0.5),4,"A",3,"B",2,"C",1,"D","Fail")</f>
        <v>C</v>
      </c>
    </row>
    <row r="18" spans="1:19" x14ac:dyDescent="0.3">
      <c r="A18" s="2"/>
      <c r="B18" s="2"/>
      <c r="C18" s="2"/>
      <c r="D18" s="2" t="s">
        <v>207</v>
      </c>
      <c r="E18" s="2" t="s">
        <v>821</v>
      </c>
      <c r="F18" s="2">
        <f t="shared" si="1"/>
        <v>50</v>
      </c>
      <c r="J18" s="50">
        <v>43111</v>
      </c>
      <c r="K18">
        <f t="shared" si="0"/>
        <v>1</v>
      </c>
      <c r="L18" cm="1">
        <f t="array" ref="L18">_xlfn.SWITCH(MONTH(J18),1,1,2,1,3,1,4,2,5,2,6,2,7,3,8,3,9,3,4)</f>
        <v>1</v>
      </c>
      <c r="Q18">
        <v>78128</v>
      </c>
      <c r="R18" s="105">
        <v>3.3</v>
      </c>
      <c r="S18" t="str" cm="1">
        <f t="array" ref="S18">_xlfn.SWITCH(INT(R18+0.5),4,"A",3,"B",2,"C",1,"D","Fail")</f>
        <v>B</v>
      </c>
    </row>
    <row r="19" spans="1:19" x14ac:dyDescent="0.3">
      <c r="J19" s="50">
        <v>42442</v>
      </c>
      <c r="K19">
        <f t="shared" si="0"/>
        <v>1</v>
      </c>
      <c r="L19" cm="1">
        <f t="array" ref="L19">_xlfn.SWITCH(MONTH(J19),1,1,2,1,3,1,4,2,5,2,6,2,7,3,8,3,9,3,4)</f>
        <v>1</v>
      </c>
      <c r="Q19">
        <v>15531</v>
      </c>
      <c r="R19" s="105">
        <v>1.9</v>
      </c>
      <c r="S19" t="str" cm="1">
        <f t="array" ref="S19">_xlfn.SWITCH(INT(R19+0.5),4,"A",3,"B",2,"C",1,"D","Fail")</f>
        <v>C</v>
      </c>
    </row>
    <row r="20" spans="1:19" x14ac:dyDescent="0.3">
      <c r="J20" s="50">
        <v>42634</v>
      </c>
      <c r="K20">
        <f t="shared" si="0"/>
        <v>3</v>
      </c>
      <c r="L20" cm="1">
        <f t="array" ref="L20">_xlfn.SWITCH(MONTH(J20),1,1,2,1,3,1,4,2,5,2,6,2,7,3,8,3,9,3,4)</f>
        <v>3</v>
      </c>
      <c r="Q20">
        <v>39447</v>
      </c>
      <c r="R20" s="105">
        <v>2.1</v>
      </c>
      <c r="S20" t="str" cm="1">
        <f t="array" ref="S20">_xlfn.SWITCH(INT(R20+0.5),4,"A",3,"B",2,"C",1,"D","Fail")</f>
        <v>C</v>
      </c>
    </row>
    <row r="21" spans="1:19" x14ac:dyDescent="0.3">
      <c r="J21" s="50">
        <v>42550</v>
      </c>
      <c r="K21">
        <f t="shared" si="0"/>
        <v>2</v>
      </c>
      <c r="L21" cm="1">
        <f t="array" ref="L21">_xlfn.SWITCH(MONTH(J21),1,1,2,1,3,1,4,2,5,2,6,2,7,3,8,3,9,3,4)</f>
        <v>2</v>
      </c>
      <c r="Q21">
        <v>51026</v>
      </c>
      <c r="R21" s="105">
        <v>3.1</v>
      </c>
      <c r="S21" t="str" cm="1">
        <f t="array" ref="S21">_xlfn.SWITCH(INT(R21+0.5),4,"A",3,"B",2,"C",1,"D","Fail")</f>
        <v>B</v>
      </c>
    </row>
    <row r="22" spans="1:19" x14ac:dyDescent="0.3">
      <c r="J22" s="50">
        <v>42623</v>
      </c>
      <c r="K22">
        <f t="shared" si="0"/>
        <v>3</v>
      </c>
      <c r="L22" cm="1">
        <f t="array" ref="L22">_xlfn.SWITCH(MONTH(J22),1,1,2,1,3,1,4,2,5,2,6,2,7,3,8,3,9,3,4)</f>
        <v>3</v>
      </c>
      <c r="Q22">
        <v>24501</v>
      </c>
      <c r="R22" s="105">
        <v>3.7</v>
      </c>
      <c r="S22" t="str" cm="1">
        <f t="array" ref="S22">_xlfn.SWITCH(INT(R22+0.5),4,"A",3,"B",2,"C",1,"D","Fail")</f>
        <v>A</v>
      </c>
    </row>
    <row r="23" spans="1:19" x14ac:dyDescent="0.3">
      <c r="J23" s="50">
        <v>42539</v>
      </c>
      <c r="K23">
        <f t="shared" si="0"/>
        <v>2</v>
      </c>
      <c r="L23" cm="1">
        <f t="array" ref="L23">_xlfn.SWITCH(MONTH(J23),1,1,2,1,3,1,4,2,5,2,6,2,7,3,8,3,9,3,4)</f>
        <v>2</v>
      </c>
    </row>
    <row r="24" spans="1:19" x14ac:dyDescent="0.3">
      <c r="J24" s="50">
        <v>42801</v>
      </c>
      <c r="K24">
        <f t="shared" si="0"/>
        <v>1</v>
      </c>
      <c r="L24" cm="1">
        <f t="array" ref="L24">_xlfn.SWITCH(MONTH(J24),1,1,2,1,3,1,4,2,5,2,6,2,7,3,8,3,9,3,4)</f>
        <v>1</v>
      </c>
    </row>
    <row r="25" spans="1:19" x14ac:dyDescent="0.3">
      <c r="J25" s="50">
        <v>43261</v>
      </c>
      <c r="K25">
        <f t="shared" si="0"/>
        <v>2</v>
      </c>
      <c r="L25" cm="1">
        <f t="array" ref="L25">_xlfn.SWITCH(MONTH(J25),1,1,2,1,3,1,4,2,5,2,6,2,7,3,8,3,9,3,4)</f>
        <v>2</v>
      </c>
    </row>
    <row r="26" spans="1:19" x14ac:dyDescent="0.3">
      <c r="J26" s="50">
        <v>43351</v>
      </c>
      <c r="K26">
        <f t="shared" si="0"/>
        <v>3</v>
      </c>
      <c r="L26" cm="1">
        <f t="array" ref="L26">_xlfn.SWITCH(MONTH(J26),1,1,2,1,3,1,4,2,5,2,6,2,7,3,8,3,9,3,4)</f>
        <v>3</v>
      </c>
    </row>
    <row r="27" spans="1:19" x14ac:dyDescent="0.3">
      <c r="J27" s="50">
        <v>42851</v>
      </c>
      <c r="K27">
        <f t="shared" si="0"/>
        <v>2</v>
      </c>
      <c r="L27" cm="1">
        <f t="array" ref="L27">_xlfn.SWITCH(MONTH(J27),1,1,2,1,3,1,4,2,5,2,6,2,7,3,8,3,9,3,4)</f>
        <v>2</v>
      </c>
    </row>
    <row r="28" spans="1:19" x14ac:dyDescent="0.3">
      <c r="J28" s="50">
        <v>43311</v>
      </c>
      <c r="K28">
        <f t="shared" si="0"/>
        <v>3</v>
      </c>
      <c r="L28" cm="1">
        <f t="array" ref="L28">_xlfn.SWITCH(MONTH(J28),1,1,2,1,3,1,4,2,5,2,6,2,7,3,8,3,9,3,4)</f>
        <v>3</v>
      </c>
    </row>
    <row r="29" spans="1:19" x14ac:dyDescent="0.3">
      <c r="J29" s="50">
        <v>43238</v>
      </c>
      <c r="K29">
        <f t="shared" si="0"/>
        <v>2</v>
      </c>
      <c r="L29" cm="1">
        <f t="array" ref="L29">_xlfn.SWITCH(MONTH(J29),1,1,2,1,3,1,4,2,5,2,6,2,7,3,8,3,9,3,4)</f>
        <v>2</v>
      </c>
    </row>
    <row r="30" spans="1:19" x14ac:dyDescent="0.3">
      <c r="J30" s="50">
        <v>42807</v>
      </c>
      <c r="K30">
        <f t="shared" si="0"/>
        <v>1</v>
      </c>
      <c r="L30" cm="1">
        <f t="array" ref="L30">_xlfn.SWITCH(MONTH(J30),1,1,2,1,3,1,4,2,5,2,6,2,7,3,8,3,9,3,4)</f>
        <v>1</v>
      </c>
    </row>
    <row r="31" spans="1:19" x14ac:dyDescent="0.3">
      <c r="J31" s="50">
        <v>43139</v>
      </c>
      <c r="K31">
        <f t="shared" si="0"/>
        <v>1</v>
      </c>
      <c r="L31" cm="1">
        <f t="array" ref="L31">_xlfn.SWITCH(MONTH(J31),1,1,2,1,3,1,4,2,5,2,6,2,7,3,8,3,9,3,4)</f>
        <v>1</v>
      </c>
    </row>
    <row r="32" spans="1:19" x14ac:dyDescent="0.3">
      <c r="J32" s="50">
        <v>42981</v>
      </c>
      <c r="K32">
        <f t="shared" si="0"/>
        <v>3</v>
      </c>
      <c r="L32" cm="1">
        <f t="array" ref="L32">_xlfn.SWITCH(MONTH(J32),1,1,2,1,3,1,4,2,5,2,6,2,7,3,8,3,9,3,4)</f>
        <v>3</v>
      </c>
    </row>
    <row r="33" spans="10:12" x14ac:dyDescent="0.3">
      <c r="J33" s="50">
        <v>42745</v>
      </c>
      <c r="K33">
        <f t="shared" si="0"/>
        <v>1</v>
      </c>
      <c r="L33" cm="1">
        <f t="array" ref="L33">_xlfn.SWITCH(MONTH(J33),1,1,2,1,3,1,4,2,5,2,6,2,7,3,8,3,9,3,4)</f>
        <v>1</v>
      </c>
    </row>
    <row r="34" spans="10:12" x14ac:dyDescent="0.3">
      <c r="J34" s="50">
        <v>42930</v>
      </c>
      <c r="K34">
        <f t="shared" ref="K34:K65" si="2">CHOOSE(MONTH(J34),1,1,1,2,2,2,3,3,3,4,4,4)</f>
        <v>3</v>
      </c>
      <c r="L34" cm="1">
        <f t="array" ref="L34">_xlfn.SWITCH(MONTH(J34),1,1,2,1,3,1,4,2,5,2,6,2,7,3,8,3,9,3,4)</f>
        <v>3</v>
      </c>
    </row>
    <row r="35" spans="10:12" x14ac:dyDescent="0.3">
      <c r="J35" s="50">
        <v>43191</v>
      </c>
      <c r="K35">
        <f t="shared" si="2"/>
        <v>2</v>
      </c>
      <c r="L35" cm="1">
        <f t="array" ref="L35">_xlfn.SWITCH(MONTH(J35),1,1,2,1,3,1,4,2,5,2,6,2,7,3,8,3,9,3,4)</f>
        <v>2</v>
      </c>
    </row>
    <row r="36" spans="10:12" x14ac:dyDescent="0.3">
      <c r="J36" s="50">
        <v>43372</v>
      </c>
      <c r="K36">
        <f t="shared" si="2"/>
        <v>3</v>
      </c>
      <c r="L36" cm="1">
        <f t="array" ref="L36">_xlfn.SWITCH(MONTH(J36),1,1,2,1,3,1,4,2,5,2,6,2,7,3,8,3,9,3,4)</f>
        <v>3</v>
      </c>
    </row>
    <row r="37" spans="10:12" x14ac:dyDescent="0.3">
      <c r="J37" s="50">
        <v>43232</v>
      </c>
      <c r="K37">
        <f t="shared" si="2"/>
        <v>2</v>
      </c>
      <c r="L37" cm="1">
        <f t="array" ref="L37">_xlfn.SWITCH(MONTH(J37),1,1,2,1,3,1,4,2,5,2,6,2,7,3,8,3,9,3,4)</f>
        <v>2</v>
      </c>
    </row>
    <row r="38" spans="10:12" x14ac:dyDescent="0.3">
      <c r="J38" s="50">
        <v>42955</v>
      </c>
      <c r="K38">
        <f t="shared" si="2"/>
        <v>3</v>
      </c>
      <c r="L38" cm="1">
        <f t="array" ref="L38">_xlfn.SWITCH(MONTH(J38),1,1,2,1,3,1,4,2,5,2,6,2,7,3,8,3,9,3,4)</f>
        <v>3</v>
      </c>
    </row>
    <row r="39" spans="10:12" x14ac:dyDescent="0.3">
      <c r="J39" s="50">
        <v>43263</v>
      </c>
      <c r="K39">
        <f t="shared" si="2"/>
        <v>2</v>
      </c>
      <c r="L39" cm="1">
        <f t="array" ref="L39">_xlfn.SWITCH(MONTH(J39),1,1,2,1,3,1,4,2,5,2,6,2,7,3,8,3,9,3,4)</f>
        <v>2</v>
      </c>
    </row>
    <row r="40" spans="10:12" x14ac:dyDescent="0.3">
      <c r="J40" s="50">
        <v>42592</v>
      </c>
      <c r="K40">
        <f t="shared" si="2"/>
        <v>3</v>
      </c>
      <c r="L40" cm="1">
        <f t="array" ref="L40">_xlfn.SWITCH(MONTH(J40),1,1,2,1,3,1,4,2,5,2,6,2,7,3,8,3,9,3,4)</f>
        <v>3</v>
      </c>
    </row>
    <row r="41" spans="10:12" x14ac:dyDescent="0.3">
      <c r="J41" s="50">
        <v>42884</v>
      </c>
      <c r="K41">
        <f t="shared" si="2"/>
        <v>2</v>
      </c>
      <c r="L41" cm="1">
        <f t="array" ref="L41">_xlfn.SWITCH(MONTH(J41),1,1,2,1,3,1,4,2,5,2,6,2,7,3,8,3,9,3,4)</f>
        <v>2</v>
      </c>
    </row>
    <row r="42" spans="10:12" x14ac:dyDescent="0.3">
      <c r="J42" s="50">
        <v>42605</v>
      </c>
      <c r="K42">
        <f t="shared" si="2"/>
        <v>3</v>
      </c>
      <c r="L42" cm="1">
        <f t="array" ref="L42">_xlfn.SWITCH(MONTH(J42),1,1,2,1,3,1,4,2,5,2,6,2,7,3,8,3,9,3,4)</f>
        <v>3</v>
      </c>
    </row>
    <row r="43" spans="10:12" x14ac:dyDescent="0.3">
      <c r="J43" s="50">
        <v>42757</v>
      </c>
      <c r="K43">
        <f t="shared" si="2"/>
        <v>1</v>
      </c>
      <c r="L43" cm="1">
        <f t="array" ref="L43">_xlfn.SWITCH(MONTH(J43),1,1,2,1,3,1,4,2,5,2,6,2,7,3,8,3,9,3,4)</f>
        <v>1</v>
      </c>
    </row>
    <row r="44" spans="10:12" x14ac:dyDescent="0.3">
      <c r="J44" s="50">
        <v>42815</v>
      </c>
      <c r="K44">
        <f t="shared" si="2"/>
        <v>1</v>
      </c>
      <c r="L44" cm="1">
        <f t="array" ref="L44">_xlfn.SWITCH(MONTH(J44),1,1,2,1,3,1,4,2,5,2,6,2,7,3,8,3,9,3,4)</f>
        <v>1</v>
      </c>
    </row>
    <row r="45" spans="10:12" x14ac:dyDescent="0.3">
      <c r="J45" s="50">
        <v>42504</v>
      </c>
      <c r="K45">
        <f t="shared" si="2"/>
        <v>2</v>
      </c>
      <c r="L45" cm="1">
        <f t="array" ref="L45">_xlfn.SWITCH(MONTH(J45),1,1,2,1,3,1,4,2,5,2,6,2,7,3,8,3,9,3,4)</f>
        <v>2</v>
      </c>
    </row>
    <row r="46" spans="10:12" x14ac:dyDescent="0.3">
      <c r="J46" s="50">
        <v>42550</v>
      </c>
      <c r="K46">
        <f t="shared" si="2"/>
        <v>2</v>
      </c>
      <c r="L46" cm="1">
        <f t="array" ref="L46">_xlfn.SWITCH(MONTH(J46),1,1,2,1,3,1,4,2,5,2,6,2,7,3,8,3,9,3,4)</f>
        <v>2</v>
      </c>
    </row>
    <row r="47" spans="10:12" x14ac:dyDescent="0.3">
      <c r="J47" s="50">
        <v>42827</v>
      </c>
      <c r="K47">
        <f t="shared" si="2"/>
        <v>2</v>
      </c>
      <c r="L47" cm="1">
        <f t="array" ref="L47">_xlfn.SWITCH(MONTH(J47),1,1,2,1,3,1,4,2,5,2,6,2,7,3,8,3,9,3,4)</f>
        <v>2</v>
      </c>
    </row>
    <row r="48" spans="10:12" x14ac:dyDescent="0.3">
      <c r="J48" s="50">
        <v>43029</v>
      </c>
      <c r="K48">
        <f t="shared" si="2"/>
        <v>4</v>
      </c>
      <c r="L48" cm="1">
        <f t="array" ref="L48">_xlfn.SWITCH(MONTH(J48),1,1,2,1,3,1,4,2,5,2,6,2,7,3,8,3,9,3,4)</f>
        <v>4</v>
      </c>
    </row>
    <row r="49" spans="10:12" x14ac:dyDescent="0.3">
      <c r="J49" s="50">
        <v>43505</v>
      </c>
      <c r="K49">
        <f t="shared" si="2"/>
        <v>1</v>
      </c>
      <c r="L49" cm="1">
        <f t="array" ref="L49">_xlfn.SWITCH(MONTH(J49),1,1,2,1,3,1,4,2,5,2,6,2,7,3,8,3,9,3,4)</f>
        <v>1</v>
      </c>
    </row>
    <row r="50" spans="10:12" x14ac:dyDescent="0.3">
      <c r="J50" s="50">
        <v>42681</v>
      </c>
      <c r="K50">
        <f t="shared" si="2"/>
        <v>4</v>
      </c>
      <c r="L50" cm="1">
        <f t="array" ref="L50">_xlfn.SWITCH(MONTH(J50),1,1,2,1,3,1,4,2,5,2,6,2,7,3,8,3,9,3,4)</f>
        <v>4</v>
      </c>
    </row>
    <row r="51" spans="10:12" x14ac:dyDescent="0.3">
      <c r="J51" s="50">
        <v>43444</v>
      </c>
      <c r="K51">
        <f t="shared" si="2"/>
        <v>4</v>
      </c>
      <c r="L51" cm="1">
        <f t="array" ref="L51">_xlfn.SWITCH(MONTH(J51),1,1,2,1,3,1,4,2,5,2,6,2,7,3,8,3,9,3,4)</f>
        <v>4</v>
      </c>
    </row>
    <row r="52" spans="10:12" x14ac:dyDescent="0.3">
      <c r="J52" s="50">
        <v>42992</v>
      </c>
      <c r="K52">
        <f t="shared" si="2"/>
        <v>3</v>
      </c>
      <c r="L52" cm="1">
        <f t="array" ref="L52">_xlfn.SWITCH(MONTH(J52),1,1,2,1,3,1,4,2,5,2,6,2,7,3,8,3,9,3,4)</f>
        <v>3</v>
      </c>
    </row>
    <row r="53" spans="10:12" x14ac:dyDescent="0.3">
      <c r="J53" s="50">
        <v>43439</v>
      </c>
      <c r="K53">
        <f t="shared" si="2"/>
        <v>4</v>
      </c>
      <c r="L53" cm="1">
        <f t="array" ref="L53">_xlfn.SWITCH(MONTH(J53),1,1,2,1,3,1,4,2,5,2,6,2,7,3,8,3,9,3,4)</f>
        <v>4</v>
      </c>
    </row>
    <row r="54" spans="10:12" x14ac:dyDescent="0.3">
      <c r="J54" s="50">
        <v>43369</v>
      </c>
      <c r="K54">
        <f t="shared" si="2"/>
        <v>3</v>
      </c>
      <c r="L54" cm="1">
        <f t="array" ref="L54">_xlfn.SWITCH(MONTH(J54),1,1,2,1,3,1,4,2,5,2,6,2,7,3,8,3,9,3,4)</f>
        <v>3</v>
      </c>
    </row>
    <row r="55" spans="10:12" x14ac:dyDescent="0.3">
      <c r="J55" s="50">
        <v>42650</v>
      </c>
      <c r="K55">
        <f t="shared" si="2"/>
        <v>4</v>
      </c>
      <c r="L55" cm="1">
        <f t="array" ref="L55">_xlfn.SWITCH(MONTH(J55),1,1,2,1,3,1,4,2,5,2,6,2,7,3,8,3,9,3,4)</f>
        <v>4</v>
      </c>
    </row>
    <row r="56" spans="10:12" x14ac:dyDescent="0.3">
      <c r="J56" s="50">
        <v>42484</v>
      </c>
      <c r="K56">
        <f t="shared" si="2"/>
        <v>2</v>
      </c>
      <c r="L56" cm="1">
        <f t="array" ref="L56">_xlfn.SWITCH(MONTH(J56),1,1,2,1,3,1,4,2,5,2,6,2,7,3,8,3,9,3,4)</f>
        <v>2</v>
      </c>
    </row>
    <row r="57" spans="10:12" x14ac:dyDescent="0.3">
      <c r="J57" s="50">
        <v>42974</v>
      </c>
      <c r="K57">
        <f t="shared" si="2"/>
        <v>3</v>
      </c>
      <c r="L57" cm="1">
        <f t="array" ref="L57">_xlfn.SWITCH(MONTH(J57),1,1,2,1,3,1,4,2,5,2,6,2,7,3,8,3,9,3,4)</f>
        <v>3</v>
      </c>
    </row>
    <row r="58" spans="10:12" x14ac:dyDescent="0.3">
      <c r="J58" s="50">
        <v>42894</v>
      </c>
      <c r="K58">
        <f t="shared" si="2"/>
        <v>2</v>
      </c>
      <c r="L58" cm="1">
        <f t="array" ref="L58">_xlfn.SWITCH(MONTH(J58),1,1,2,1,3,1,4,2,5,2,6,2,7,3,8,3,9,3,4)</f>
        <v>2</v>
      </c>
    </row>
    <row r="59" spans="10:12" x14ac:dyDescent="0.3">
      <c r="J59" s="50">
        <v>42667</v>
      </c>
      <c r="K59">
        <f t="shared" si="2"/>
        <v>4</v>
      </c>
      <c r="L59" cm="1">
        <f t="array" ref="L59">_xlfn.SWITCH(MONTH(J59),1,1,2,1,3,1,4,2,5,2,6,2,7,3,8,3,9,3,4)</f>
        <v>4</v>
      </c>
    </row>
    <row r="60" spans="10:12" x14ac:dyDescent="0.3">
      <c r="J60" s="50">
        <v>43458</v>
      </c>
      <c r="K60">
        <f t="shared" si="2"/>
        <v>4</v>
      </c>
      <c r="L60" cm="1">
        <f t="array" ref="L60">_xlfn.SWITCH(MONTH(J60),1,1,2,1,3,1,4,2,5,2,6,2,7,3,8,3,9,3,4)</f>
        <v>4</v>
      </c>
    </row>
    <row r="61" spans="10:12" x14ac:dyDescent="0.3">
      <c r="J61" s="50">
        <v>43494</v>
      </c>
      <c r="K61">
        <f t="shared" si="2"/>
        <v>1</v>
      </c>
      <c r="L61" cm="1">
        <f t="array" ref="L61">_xlfn.SWITCH(MONTH(J61),1,1,2,1,3,1,4,2,5,2,6,2,7,3,8,3,9,3,4)</f>
        <v>1</v>
      </c>
    </row>
    <row r="62" spans="10:12" x14ac:dyDescent="0.3">
      <c r="J62" s="50">
        <v>42704</v>
      </c>
      <c r="K62">
        <f t="shared" si="2"/>
        <v>4</v>
      </c>
      <c r="L62" cm="1">
        <f t="array" ref="L62">_xlfn.SWITCH(MONTH(J62),1,1,2,1,3,1,4,2,5,2,6,2,7,3,8,3,9,3,4)</f>
        <v>4</v>
      </c>
    </row>
    <row r="63" spans="10:12" x14ac:dyDescent="0.3">
      <c r="J63" s="50">
        <v>42871</v>
      </c>
      <c r="K63">
        <f t="shared" si="2"/>
        <v>2</v>
      </c>
      <c r="L63" cm="1">
        <f t="array" ref="L63">_xlfn.SWITCH(MONTH(J63),1,1,2,1,3,1,4,2,5,2,6,2,7,3,8,3,9,3,4)</f>
        <v>2</v>
      </c>
    </row>
    <row r="64" spans="10:12" x14ac:dyDescent="0.3">
      <c r="J64" s="50">
        <v>42965</v>
      </c>
      <c r="K64">
        <f t="shared" si="2"/>
        <v>3</v>
      </c>
      <c r="L64" cm="1">
        <f t="array" ref="L64">_xlfn.SWITCH(MONTH(J64),1,1,2,1,3,1,4,2,5,2,6,2,7,3,8,3,9,3,4)</f>
        <v>3</v>
      </c>
    </row>
    <row r="65" spans="10:12" x14ac:dyDescent="0.3">
      <c r="J65" s="50">
        <v>43069</v>
      </c>
      <c r="K65">
        <f t="shared" si="2"/>
        <v>4</v>
      </c>
      <c r="L65" cm="1">
        <f t="array" ref="L65">_xlfn.SWITCH(MONTH(J65),1,1,2,1,3,1,4,2,5,2,6,2,7,3,8,3,9,3,4)</f>
        <v>4</v>
      </c>
    </row>
    <row r="66" spans="10:12" x14ac:dyDescent="0.3">
      <c r="J66" s="50">
        <v>42517</v>
      </c>
      <c r="K66">
        <f>CHOOSE(MONTH(J66),1,1,1,2,2,2,3,3,3,4,4,4)</f>
        <v>2</v>
      </c>
      <c r="L66" cm="1">
        <f t="array" ref="L66">_xlfn.SWITCH(MONTH(J66),1,1,2,1,3,1,4,2,5,2,6,2,7,3,8,3,9,3,4)</f>
        <v>2</v>
      </c>
    </row>
    <row r="67" spans="10:12" x14ac:dyDescent="0.3">
      <c r="J67" s="50">
        <v>42885</v>
      </c>
      <c r="K67">
        <f t="shared" ref="K67:K130" si="3">CHOOSE(MONTH(J67),1,1,1,2,2,2,3,3,3,4,4,4)</f>
        <v>2</v>
      </c>
      <c r="L67" cm="1">
        <f t="array" ref="L67">_xlfn.SWITCH(MONTH(J67),1,1,2,1,3,1,4,2,5,2,6,2,7,3,8,3,9,3,4)</f>
        <v>2</v>
      </c>
    </row>
    <row r="68" spans="10:12" x14ac:dyDescent="0.3">
      <c r="J68" s="50">
        <v>42481</v>
      </c>
      <c r="K68">
        <f t="shared" si="3"/>
        <v>2</v>
      </c>
      <c r="L68" cm="1">
        <f t="array" ref="L68">_xlfn.SWITCH(MONTH(J68),1,1,2,1,3,1,4,2,5,2,6,2,7,3,8,3,9,3,4)</f>
        <v>2</v>
      </c>
    </row>
    <row r="69" spans="10:12" x14ac:dyDescent="0.3">
      <c r="J69" s="50">
        <v>43189</v>
      </c>
      <c r="K69">
        <f t="shared" si="3"/>
        <v>1</v>
      </c>
      <c r="L69" cm="1">
        <f t="array" ref="L69">_xlfn.SWITCH(MONTH(J69),1,1,2,1,3,1,4,2,5,2,6,2,7,3,8,3,9,3,4)</f>
        <v>1</v>
      </c>
    </row>
    <row r="70" spans="10:12" x14ac:dyDescent="0.3">
      <c r="J70" s="50">
        <v>42458</v>
      </c>
      <c r="K70">
        <f t="shared" si="3"/>
        <v>1</v>
      </c>
      <c r="L70" cm="1">
        <f t="array" ref="L70">_xlfn.SWITCH(MONTH(J70),1,1,2,1,3,1,4,2,5,2,6,2,7,3,8,3,9,3,4)</f>
        <v>1</v>
      </c>
    </row>
    <row r="71" spans="10:12" x14ac:dyDescent="0.3">
      <c r="J71" s="50">
        <v>43054</v>
      </c>
      <c r="K71">
        <f t="shared" si="3"/>
        <v>4</v>
      </c>
      <c r="L71" cm="1">
        <f t="array" ref="L71">_xlfn.SWITCH(MONTH(J71),1,1,2,1,3,1,4,2,5,2,6,2,7,3,8,3,9,3,4)</f>
        <v>4</v>
      </c>
    </row>
    <row r="72" spans="10:12" x14ac:dyDescent="0.3">
      <c r="J72" s="50">
        <v>42652</v>
      </c>
      <c r="K72">
        <f t="shared" si="3"/>
        <v>4</v>
      </c>
      <c r="L72" cm="1">
        <f t="array" ref="L72">_xlfn.SWITCH(MONTH(J72),1,1,2,1,3,1,4,2,5,2,6,2,7,3,8,3,9,3,4)</f>
        <v>4</v>
      </c>
    </row>
    <row r="73" spans="10:12" x14ac:dyDescent="0.3">
      <c r="J73" s="50">
        <v>43048</v>
      </c>
      <c r="K73">
        <f t="shared" si="3"/>
        <v>4</v>
      </c>
      <c r="L73" cm="1">
        <f t="array" ref="L73">_xlfn.SWITCH(MONTH(J73),1,1,2,1,3,1,4,2,5,2,6,2,7,3,8,3,9,3,4)</f>
        <v>4</v>
      </c>
    </row>
    <row r="74" spans="10:12" x14ac:dyDescent="0.3">
      <c r="J74" s="50">
        <v>42879</v>
      </c>
      <c r="K74">
        <f t="shared" si="3"/>
        <v>2</v>
      </c>
      <c r="L74" cm="1">
        <f t="array" ref="L74">_xlfn.SWITCH(MONTH(J74),1,1,2,1,3,1,4,2,5,2,6,2,7,3,8,3,9,3,4)</f>
        <v>2</v>
      </c>
    </row>
    <row r="75" spans="10:12" x14ac:dyDescent="0.3">
      <c r="J75" s="50">
        <v>43249</v>
      </c>
      <c r="K75">
        <f t="shared" si="3"/>
        <v>2</v>
      </c>
      <c r="L75" cm="1">
        <f t="array" ref="L75">_xlfn.SWITCH(MONTH(J75),1,1,2,1,3,1,4,2,5,2,6,2,7,3,8,3,9,3,4)</f>
        <v>2</v>
      </c>
    </row>
    <row r="76" spans="10:12" x14ac:dyDescent="0.3">
      <c r="J76" s="50">
        <v>42576</v>
      </c>
      <c r="K76">
        <f t="shared" si="3"/>
        <v>3</v>
      </c>
      <c r="L76" cm="1">
        <f t="array" ref="L76">_xlfn.SWITCH(MONTH(J76),1,1,2,1,3,1,4,2,5,2,6,2,7,3,8,3,9,3,4)</f>
        <v>3</v>
      </c>
    </row>
    <row r="77" spans="10:12" x14ac:dyDescent="0.3">
      <c r="J77" s="50">
        <v>42501</v>
      </c>
      <c r="K77">
        <f t="shared" si="3"/>
        <v>2</v>
      </c>
      <c r="L77" cm="1">
        <f t="array" ref="L77">_xlfn.SWITCH(MONTH(J77),1,1,2,1,3,1,4,2,5,2,6,2,7,3,8,3,9,3,4)</f>
        <v>2</v>
      </c>
    </row>
    <row r="78" spans="10:12" x14ac:dyDescent="0.3">
      <c r="J78" s="50">
        <v>42571</v>
      </c>
      <c r="K78">
        <f t="shared" si="3"/>
        <v>3</v>
      </c>
      <c r="L78" cm="1">
        <f t="array" ref="L78">_xlfn.SWITCH(MONTH(J78),1,1,2,1,3,1,4,2,5,2,6,2,7,3,8,3,9,3,4)</f>
        <v>3</v>
      </c>
    </row>
    <row r="79" spans="10:12" x14ac:dyDescent="0.3">
      <c r="J79" s="50">
        <v>42937</v>
      </c>
      <c r="K79">
        <f t="shared" si="3"/>
        <v>3</v>
      </c>
      <c r="L79" cm="1">
        <f t="array" ref="L79">_xlfn.SWITCH(MONTH(J79),1,1,2,1,3,1,4,2,5,2,6,2,7,3,8,3,9,3,4)</f>
        <v>3</v>
      </c>
    </row>
    <row r="80" spans="10:12" x14ac:dyDescent="0.3">
      <c r="J80" s="50">
        <v>42709</v>
      </c>
      <c r="K80">
        <f t="shared" si="3"/>
        <v>4</v>
      </c>
      <c r="L80" cm="1">
        <f t="array" ref="L80">_xlfn.SWITCH(MONTH(J80),1,1,2,1,3,1,4,2,5,2,6,2,7,3,8,3,9,3,4)</f>
        <v>4</v>
      </c>
    </row>
    <row r="81" spans="10:12" x14ac:dyDescent="0.3">
      <c r="J81" s="50">
        <v>43056</v>
      </c>
      <c r="K81">
        <f t="shared" si="3"/>
        <v>4</v>
      </c>
      <c r="L81" cm="1">
        <f t="array" ref="L81">_xlfn.SWITCH(MONTH(J81),1,1,2,1,3,1,4,2,5,2,6,2,7,3,8,3,9,3,4)</f>
        <v>4</v>
      </c>
    </row>
    <row r="82" spans="10:12" x14ac:dyDescent="0.3">
      <c r="J82" s="50">
        <v>42719</v>
      </c>
      <c r="K82">
        <f t="shared" si="3"/>
        <v>4</v>
      </c>
      <c r="L82" cm="1">
        <f t="array" ref="L82">_xlfn.SWITCH(MONTH(J82),1,1,2,1,3,1,4,2,5,2,6,2,7,3,8,3,9,3,4)</f>
        <v>4</v>
      </c>
    </row>
    <row r="83" spans="10:12" x14ac:dyDescent="0.3">
      <c r="J83" s="50">
        <v>43015</v>
      </c>
      <c r="K83">
        <f t="shared" si="3"/>
        <v>4</v>
      </c>
      <c r="L83" cm="1">
        <f t="array" ref="L83">_xlfn.SWITCH(MONTH(J83),1,1,2,1,3,1,4,2,5,2,6,2,7,3,8,3,9,3,4)</f>
        <v>4</v>
      </c>
    </row>
    <row r="84" spans="10:12" x14ac:dyDescent="0.3">
      <c r="J84" s="50">
        <v>43149</v>
      </c>
      <c r="K84">
        <f t="shared" si="3"/>
        <v>1</v>
      </c>
      <c r="L84" cm="1">
        <f t="array" ref="L84">_xlfn.SWITCH(MONTH(J84),1,1,2,1,3,1,4,2,5,2,6,2,7,3,8,3,9,3,4)</f>
        <v>1</v>
      </c>
    </row>
    <row r="85" spans="10:12" x14ac:dyDescent="0.3">
      <c r="J85" s="50">
        <v>42943</v>
      </c>
      <c r="K85">
        <f t="shared" si="3"/>
        <v>3</v>
      </c>
      <c r="L85" cm="1">
        <f t="array" ref="L85">_xlfn.SWITCH(MONTH(J85),1,1,2,1,3,1,4,2,5,2,6,2,7,3,8,3,9,3,4)</f>
        <v>3</v>
      </c>
    </row>
    <row r="86" spans="10:12" x14ac:dyDescent="0.3">
      <c r="J86" s="50">
        <v>43095</v>
      </c>
      <c r="K86">
        <f t="shared" si="3"/>
        <v>4</v>
      </c>
      <c r="L86" cm="1">
        <f t="array" ref="L86">_xlfn.SWITCH(MONTH(J86),1,1,2,1,3,1,4,2,5,2,6,2,7,3,8,3,9,3,4)</f>
        <v>4</v>
      </c>
    </row>
    <row r="87" spans="10:12" x14ac:dyDescent="0.3">
      <c r="J87" s="50">
        <v>42923</v>
      </c>
      <c r="K87">
        <f t="shared" si="3"/>
        <v>3</v>
      </c>
      <c r="L87" cm="1">
        <f t="array" ref="L87">_xlfn.SWITCH(MONTH(J87),1,1,2,1,3,1,4,2,5,2,6,2,7,3,8,3,9,3,4)</f>
        <v>3</v>
      </c>
    </row>
    <row r="88" spans="10:12" x14ac:dyDescent="0.3">
      <c r="J88" s="50">
        <v>43412</v>
      </c>
      <c r="K88">
        <f t="shared" si="3"/>
        <v>4</v>
      </c>
      <c r="L88" cm="1">
        <f t="array" ref="L88">_xlfn.SWITCH(MONTH(J88),1,1,2,1,3,1,4,2,5,2,6,2,7,3,8,3,9,3,4)</f>
        <v>4</v>
      </c>
    </row>
    <row r="89" spans="10:12" x14ac:dyDescent="0.3">
      <c r="J89" s="50">
        <v>43070</v>
      </c>
      <c r="K89">
        <f t="shared" si="3"/>
        <v>4</v>
      </c>
      <c r="L89" cm="1">
        <f t="array" ref="L89">_xlfn.SWITCH(MONTH(J89),1,1,2,1,3,1,4,2,5,2,6,2,7,3,8,3,9,3,4)</f>
        <v>4</v>
      </c>
    </row>
    <row r="90" spans="10:12" x14ac:dyDescent="0.3">
      <c r="J90" s="50">
        <v>43043</v>
      </c>
      <c r="K90">
        <f t="shared" si="3"/>
        <v>4</v>
      </c>
      <c r="L90" cm="1">
        <f t="array" ref="L90">_xlfn.SWITCH(MONTH(J90),1,1,2,1,3,1,4,2,5,2,6,2,7,3,8,3,9,3,4)</f>
        <v>4</v>
      </c>
    </row>
    <row r="91" spans="10:12" x14ac:dyDescent="0.3">
      <c r="J91" s="50">
        <v>43021</v>
      </c>
      <c r="K91">
        <f t="shared" si="3"/>
        <v>4</v>
      </c>
      <c r="L91" cm="1">
        <f t="array" ref="L91">_xlfn.SWITCH(MONTH(J91),1,1,2,1,3,1,4,2,5,2,6,2,7,3,8,3,9,3,4)</f>
        <v>4</v>
      </c>
    </row>
    <row r="92" spans="10:12" x14ac:dyDescent="0.3">
      <c r="J92" s="50">
        <v>43110</v>
      </c>
      <c r="K92">
        <f t="shared" si="3"/>
        <v>1</v>
      </c>
      <c r="L92" cm="1">
        <f t="array" ref="L92">_xlfn.SWITCH(MONTH(J92),1,1,2,1,3,1,4,2,5,2,6,2,7,3,8,3,9,3,4)</f>
        <v>1</v>
      </c>
    </row>
    <row r="93" spans="10:12" x14ac:dyDescent="0.3">
      <c r="J93" s="50">
        <v>43349</v>
      </c>
      <c r="K93">
        <f t="shared" si="3"/>
        <v>3</v>
      </c>
      <c r="L93" cm="1">
        <f t="array" ref="L93">_xlfn.SWITCH(MONTH(J93),1,1,2,1,3,1,4,2,5,2,6,2,7,3,8,3,9,3,4)</f>
        <v>3</v>
      </c>
    </row>
    <row r="94" spans="10:12" x14ac:dyDescent="0.3">
      <c r="J94" s="50">
        <v>42710</v>
      </c>
      <c r="K94">
        <f t="shared" si="3"/>
        <v>4</v>
      </c>
      <c r="L94" cm="1">
        <f t="array" ref="L94">_xlfn.SWITCH(MONTH(J94),1,1,2,1,3,1,4,2,5,2,6,2,7,3,8,3,9,3,4)</f>
        <v>4</v>
      </c>
    </row>
    <row r="95" spans="10:12" x14ac:dyDescent="0.3">
      <c r="J95" s="50">
        <v>42991</v>
      </c>
      <c r="K95">
        <f t="shared" si="3"/>
        <v>3</v>
      </c>
      <c r="L95" cm="1">
        <f t="array" ref="L95">_xlfn.SWITCH(MONTH(J95),1,1,2,1,3,1,4,2,5,2,6,2,7,3,8,3,9,3,4)</f>
        <v>3</v>
      </c>
    </row>
    <row r="96" spans="10:12" x14ac:dyDescent="0.3">
      <c r="J96" s="50">
        <v>43290</v>
      </c>
      <c r="K96">
        <f t="shared" si="3"/>
        <v>3</v>
      </c>
      <c r="L96" cm="1">
        <f t="array" ref="L96">_xlfn.SWITCH(MONTH(J96),1,1,2,1,3,1,4,2,5,2,6,2,7,3,8,3,9,3,4)</f>
        <v>3</v>
      </c>
    </row>
    <row r="97" spans="10:12" x14ac:dyDescent="0.3">
      <c r="J97" s="50">
        <v>43271</v>
      </c>
      <c r="K97">
        <f t="shared" si="3"/>
        <v>2</v>
      </c>
      <c r="L97" cm="1">
        <f t="array" ref="L97">_xlfn.SWITCH(MONTH(J97),1,1,2,1,3,1,4,2,5,2,6,2,7,3,8,3,9,3,4)</f>
        <v>2</v>
      </c>
    </row>
    <row r="98" spans="10:12" x14ac:dyDescent="0.3">
      <c r="J98" s="50">
        <v>42762</v>
      </c>
      <c r="K98">
        <f t="shared" si="3"/>
        <v>1</v>
      </c>
      <c r="L98" cm="1">
        <f t="array" ref="L98">_xlfn.SWITCH(MONTH(J98),1,1,2,1,3,1,4,2,5,2,6,2,7,3,8,3,9,3,4)</f>
        <v>1</v>
      </c>
    </row>
    <row r="99" spans="10:12" x14ac:dyDescent="0.3">
      <c r="J99" s="50">
        <v>43156</v>
      </c>
      <c r="K99">
        <f t="shared" si="3"/>
        <v>1</v>
      </c>
      <c r="L99" cm="1">
        <f t="array" ref="L99">_xlfn.SWITCH(MONTH(J99),1,1,2,1,3,1,4,2,5,2,6,2,7,3,8,3,9,3,4)</f>
        <v>1</v>
      </c>
    </row>
    <row r="100" spans="10:12" x14ac:dyDescent="0.3">
      <c r="J100" s="50">
        <v>43326</v>
      </c>
      <c r="K100">
        <f t="shared" si="3"/>
        <v>3</v>
      </c>
      <c r="L100" cm="1">
        <f t="array" ref="L100">_xlfn.SWITCH(MONTH(J100),1,1,2,1,3,1,4,2,5,2,6,2,7,3,8,3,9,3,4)</f>
        <v>3</v>
      </c>
    </row>
    <row r="101" spans="10:12" x14ac:dyDescent="0.3">
      <c r="J101" s="50">
        <v>42487</v>
      </c>
      <c r="K101">
        <f t="shared" si="3"/>
        <v>2</v>
      </c>
      <c r="L101" cm="1">
        <f t="array" ref="L101">_xlfn.SWITCH(MONTH(J101),1,1,2,1,3,1,4,2,5,2,6,2,7,3,8,3,9,3,4)</f>
        <v>2</v>
      </c>
    </row>
    <row r="102" spans="10:12" x14ac:dyDescent="0.3">
      <c r="J102" s="50">
        <v>42792</v>
      </c>
      <c r="K102">
        <f t="shared" si="3"/>
        <v>1</v>
      </c>
      <c r="L102" cm="1">
        <f t="array" ref="L102">_xlfn.SWITCH(MONTH(J102),1,1,2,1,3,1,4,2,5,2,6,2,7,3,8,3,9,3,4)</f>
        <v>1</v>
      </c>
    </row>
    <row r="103" spans="10:12" x14ac:dyDescent="0.3">
      <c r="J103" s="50">
        <v>43420</v>
      </c>
      <c r="K103">
        <f t="shared" si="3"/>
        <v>4</v>
      </c>
      <c r="L103" cm="1">
        <f t="array" ref="L103">_xlfn.SWITCH(MONTH(J103),1,1,2,1,3,1,4,2,5,2,6,2,7,3,8,3,9,3,4)</f>
        <v>4</v>
      </c>
    </row>
    <row r="104" spans="10:12" x14ac:dyDescent="0.3">
      <c r="J104" s="50">
        <v>42427</v>
      </c>
      <c r="K104">
        <f t="shared" si="3"/>
        <v>1</v>
      </c>
      <c r="L104" cm="1">
        <f t="array" ref="L104">_xlfn.SWITCH(MONTH(J104),1,1,2,1,3,1,4,2,5,2,6,2,7,3,8,3,9,3,4)</f>
        <v>1</v>
      </c>
    </row>
    <row r="105" spans="10:12" x14ac:dyDescent="0.3">
      <c r="J105" s="50">
        <v>42506</v>
      </c>
      <c r="K105">
        <f t="shared" si="3"/>
        <v>2</v>
      </c>
      <c r="L105" cm="1">
        <f t="array" ref="L105">_xlfn.SWITCH(MONTH(J105),1,1,2,1,3,1,4,2,5,2,6,2,7,3,8,3,9,3,4)</f>
        <v>2</v>
      </c>
    </row>
    <row r="106" spans="10:12" x14ac:dyDescent="0.3">
      <c r="J106" s="50">
        <v>43378</v>
      </c>
      <c r="K106">
        <f t="shared" si="3"/>
        <v>4</v>
      </c>
      <c r="L106" cm="1">
        <f t="array" ref="L106">_xlfn.SWITCH(MONTH(J106),1,1,2,1,3,1,4,2,5,2,6,2,7,3,8,3,9,3,4)</f>
        <v>4</v>
      </c>
    </row>
    <row r="107" spans="10:12" x14ac:dyDescent="0.3">
      <c r="J107" s="50">
        <v>42496</v>
      </c>
      <c r="K107">
        <f t="shared" si="3"/>
        <v>2</v>
      </c>
      <c r="L107" cm="1">
        <f t="array" ref="L107">_xlfn.SWITCH(MONTH(J107),1,1,2,1,3,1,4,2,5,2,6,2,7,3,8,3,9,3,4)</f>
        <v>2</v>
      </c>
    </row>
    <row r="108" spans="10:12" x14ac:dyDescent="0.3">
      <c r="J108" s="50">
        <v>42557</v>
      </c>
      <c r="K108">
        <f t="shared" si="3"/>
        <v>3</v>
      </c>
      <c r="L108" cm="1">
        <f t="array" ref="L108">_xlfn.SWITCH(MONTH(J108),1,1,2,1,3,1,4,2,5,2,6,2,7,3,8,3,9,3,4)</f>
        <v>3</v>
      </c>
    </row>
    <row r="109" spans="10:12" x14ac:dyDescent="0.3">
      <c r="J109" s="50">
        <v>43299</v>
      </c>
      <c r="K109">
        <f t="shared" si="3"/>
        <v>3</v>
      </c>
      <c r="L109" cm="1">
        <f t="array" ref="L109">_xlfn.SWITCH(MONTH(J109),1,1,2,1,3,1,4,2,5,2,6,2,7,3,8,3,9,3,4)</f>
        <v>3</v>
      </c>
    </row>
    <row r="110" spans="10:12" x14ac:dyDescent="0.3">
      <c r="J110" s="50">
        <v>43390</v>
      </c>
      <c r="K110">
        <f t="shared" si="3"/>
        <v>4</v>
      </c>
      <c r="L110" cm="1">
        <f t="array" ref="L110">_xlfn.SWITCH(MONTH(J110),1,1,2,1,3,1,4,2,5,2,6,2,7,3,8,3,9,3,4)</f>
        <v>4</v>
      </c>
    </row>
    <row r="111" spans="10:12" x14ac:dyDescent="0.3">
      <c r="J111" s="50">
        <v>43456</v>
      </c>
      <c r="K111">
        <f t="shared" si="3"/>
        <v>4</v>
      </c>
      <c r="L111" cm="1">
        <f t="array" ref="L111">_xlfn.SWITCH(MONTH(J111),1,1,2,1,3,1,4,2,5,2,6,2,7,3,8,3,9,3,4)</f>
        <v>4</v>
      </c>
    </row>
    <row r="112" spans="10:12" x14ac:dyDescent="0.3">
      <c r="J112" s="50">
        <v>42619</v>
      </c>
      <c r="K112">
        <f t="shared" si="3"/>
        <v>3</v>
      </c>
      <c r="L112" cm="1">
        <f t="array" ref="L112">_xlfn.SWITCH(MONTH(J112),1,1,2,1,3,1,4,2,5,2,6,2,7,3,8,3,9,3,4)</f>
        <v>3</v>
      </c>
    </row>
    <row r="113" spans="10:12" x14ac:dyDescent="0.3">
      <c r="J113" s="50">
        <v>43148</v>
      </c>
      <c r="K113">
        <f t="shared" si="3"/>
        <v>1</v>
      </c>
      <c r="L113" cm="1">
        <f t="array" ref="L113">_xlfn.SWITCH(MONTH(J113),1,1,2,1,3,1,4,2,5,2,6,2,7,3,8,3,9,3,4)</f>
        <v>1</v>
      </c>
    </row>
    <row r="114" spans="10:12" x14ac:dyDescent="0.3">
      <c r="J114" s="50">
        <v>43347</v>
      </c>
      <c r="K114">
        <f t="shared" si="3"/>
        <v>3</v>
      </c>
      <c r="L114" cm="1">
        <f t="array" ref="L114">_xlfn.SWITCH(MONTH(J114),1,1,2,1,3,1,4,2,5,2,6,2,7,3,8,3,9,3,4)</f>
        <v>3</v>
      </c>
    </row>
    <row r="115" spans="10:12" x14ac:dyDescent="0.3">
      <c r="J115" s="50">
        <v>43193</v>
      </c>
      <c r="K115">
        <f t="shared" si="3"/>
        <v>2</v>
      </c>
      <c r="L115" cm="1">
        <f t="array" ref="L115">_xlfn.SWITCH(MONTH(J115),1,1,2,1,3,1,4,2,5,2,6,2,7,3,8,3,9,3,4)</f>
        <v>2</v>
      </c>
    </row>
    <row r="116" spans="10:12" x14ac:dyDescent="0.3">
      <c r="J116" s="50">
        <v>42896</v>
      </c>
      <c r="K116">
        <f t="shared" si="3"/>
        <v>2</v>
      </c>
      <c r="L116" cm="1">
        <f t="array" ref="L116">_xlfn.SWITCH(MONTH(J116),1,1,2,1,3,1,4,2,5,2,6,2,7,3,8,3,9,3,4)</f>
        <v>2</v>
      </c>
    </row>
    <row r="117" spans="10:12" x14ac:dyDescent="0.3">
      <c r="J117" s="50">
        <v>43158</v>
      </c>
      <c r="K117">
        <f t="shared" si="3"/>
        <v>1</v>
      </c>
      <c r="L117" cm="1">
        <f t="array" ref="L117">_xlfn.SWITCH(MONTH(J117),1,1,2,1,3,1,4,2,5,2,6,2,7,3,8,3,9,3,4)</f>
        <v>1</v>
      </c>
    </row>
    <row r="118" spans="10:12" x14ac:dyDescent="0.3">
      <c r="J118" s="50">
        <v>43071</v>
      </c>
      <c r="K118">
        <f t="shared" si="3"/>
        <v>4</v>
      </c>
      <c r="L118" cm="1">
        <f t="array" ref="L118">_xlfn.SWITCH(MONTH(J118),1,1,2,1,3,1,4,2,5,2,6,2,7,3,8,3,9,3,4)</f>
        <v>4</v>
      </c>
    </row>
    <row r="119" spans="10:12" x14ac:dyDescent="0.3">
      <c r="J119" s="50">
        <v>42688</v>
      </c>
      <c r="K119">
        <f t="shared" si="3"/>
        <v>4</v>
      </c>
      <c r="L119" cm="1">
        <f t="array" ref="L119">_xlfn.SWITCH(MONTH(J119),1,1,2,1,3,1,4,2,5,2,6,2,7,3,8,3,9,3,4)</f>
        <v>4</v>
      </c>
    </row>
    <row r="120" spans="10:12" x14ac:dyDescent="0.3">
      <c r="J120" s="50">
        <v>43300</v>
      </c>
      <c r="K120">
        <f t="shared" si="3"/>
        <v>3</v>
      </c>
      <c r="L120" cm="1">
        <f t="array" ref="L120">_xlfn.SWITCH(MONTH(J120),1,1,2,1,3,1,4,2,5,2,6,2,7,3,8,3,9,3,4)</f>
        <v>3</v>
      </c>
    </row>
    <row r="121" spans="10:12" x14ac:dyDescent="0.3">
      <c r="J121" s="50">
        <v>43129</v>
      </c>
      <c r="K121">
        <f t="shared" si="3"/>
        <v>1</v>
      </c>
      <c r="L121" cm="1">
        <f t="array" ref="L121">_xlfn.SWITCH(MONTH(J121),1,1,2,1,3,1,4,2,5,2,6,2,7,3,8,3,9,3,4)</f>
        <v>1</v>
      </c>
    </row>
    <row r="122" spans="10:12" x14ac:dyDescent="0.3">
      <c r="J122" s="50">
        <v>42618</v>
      </c>
      <c r="K122">
        <f t="shared" si="3"/>
        <v>3</v>
      </c>
      <c r="L122" cm="1">
        <f t="array" ref="L122">_xlfn.SWITCH(MONTH(J122),1,1,2,1,3,1,4,2,5,2,6,2,7,3,8,3,9,3,4)</f>
        <v>3</v>
      </c>
    </row>
    <row r="123" spans="10:12" x14ac:dyDescent="0.3">
      <c r="J123" s="50">
        <v>42749</v>
      </c>
      <c r="K123">
        <f t="shared" si="3"/>
        <v>1</v>
      </c>
      <c r="L123" cm="1">
        <f t="array" ref="L123">_xlfn.SWITCH(MONTH(J123),1,1,2,1,3,1,4,2,5,2,6,2,7,3,8,3,9,3,4)</f>
        <v>1</v>
      </c>
    </row>
    <row r="124" spans="10:12" x14ac:dyDescent="0.3">
      <c r="J124" s="50">
        <v>42425</v>
      </c>
      <c r="K124">
        <f t="shared" si="3"/>
        <v>1</v>
      </c>
      <c r="L124" cm="1">
        <f t="array" ref="L124">_xlfn.SWITCH(MONTH(J124),1,1,2,1,3,1,4,2,5,2,6,2,7,3,8,3,9,3,4)</f>
        <v>1</v>
      </c>
    </row>
    <row r="125" spans="10:12" x14ac:dyDescent="0.3">
      <c r="J125" s="50">
        <v>43446</v>
      </c>
      <c r="K125">
        <f t="shared" si="3"/>
        <v>4</v>
      </c>
      <c r="L125" cm="1">
        <f t="array" ref="L125">_xlfn.SWITCH(MONTH(J125),1,1,2,1,3,1,4,2,5,2,6,2,7,3,8,3,9,3,4)</f>
        <v>4</v>
      </c>
    </row>
    <row r="126" spans="10:12" x14ac:dyDescent="0.3">
      <c r="J126" s="50">
        <v>43026</v>
      </c>
      <c r="K126">
        <f t="shared" si="3"/>
        <v>4</v>
      </c>
      <c r="L126" cm="1">
        <f t="array" ref="L126">_xlfn.SWITCH(MONTH(J126),1,1,2,1,3,1,4,2,5,2,6,2,7,3,8,3,9,3,4)</f>
        <v>4</v>
      </c>
    </row>
    <row r="127" spans="10:12" x14ac:dyDescent="0.3">
      <c r="J127" s="50">
        <v>42909</v>
      </c>
      <c r="K127">
        <f t="shared" si="3"/>
        <v>2</v>
      </c>
      <c r="L127" cm="1">
        <f t="array" ref="L127">_xlfn.SWITCH(MONTH(J127),1,1,2,1,3,1,4,2,5,2,6,2,7,3,8,3,9,3,4)</f>
        <v>2</v>
      </c>
    </row>
    <row r="128" spans="10:12" x14ac:dyDescent="0.3">
      <c r="J128" s="50">
        <v>43269</v>
      </c>
      <c r="K128">
        <f t="shared" si="3"/>
        <v>2</v>
      </c>
      <c r="L128" cm="1">
        <f t="array" ref="L128">_xlfn.SWITCH(MONTH(J128),1,1,2,1,3,1,4,2,5,2,6,2,7,3,8,3,9,3,4)</f>
        <v>2</v>
      </c>
    </row>
    <row r="129" spans="10:12" x14ac:dyDescent="0.3">
      <c r="J129" s="50">
        <v>42532</v>
      </c>
      <c r="K129">
        <f t="shared" si="3"/>
        <v>2</v>
      </c>
      <c r="L129" cm="1">
        <f t="array" ref="L129">_xlfn.SWITCH(MONTH(J129),1,1,2,1,3,1,4,2,5,2,6,2,7,3,8,3,9,3,4)</f>
        <v>2</v>
      </c>
    </row>
    <row r="130" spans="10:12" x14ac:dyDescent="0.3">
      <c r="J130" s="50">
        <v>43489</v>
      </c>
      <c r="K130">
        <f t="shared" si="3"/>
        <v>1</v>
      </c>
      <c r="L130" cm="1">
        <f t="array" ref="L130">_xlfn.SWITCH(MONTH(J130),1,1,2,1,3,1,4,2,5,2,6,2,7,3,8,3,9,3,4)</f>
        <v>1</v>
      </c>
    </row>
    <row r="131" spans="10:12" x14ac:dyDescent="0.3">
      <c r="J131" s="50">
        <v>43165</v>
      </c>
      <c r="K131">
        <f t="shared" ref="K131:K194" si="4">CHOOSE(MONTH(J131),1,1,1,2,2,2,3,3,3,4,4,4)</f>
        <v>1</v>
      </c>
      <c r="L131" cm="1">
        <f t="array" ref="L131">_xlfn.SWITCH(MONTH(J131),1,1,2,1,3,1,4,2,5,2,6,2,7,3,8,3,9,3,4)</f>
        <v>1</v>
      </c>
    </row>
    <row r="132" spans="10:12" x14ac:dyDescent="0.3">
      <c r="J132" s="50">
        <v>43011</v>
      </c>
      <c r="K132">
        <f t="shared" si="4"/>
        <v>4</v>
      </c>
      <c r="L132" cm="1">
        <f t="array" ref="L132">_xlfn.SWITCH(MONTH(J132),1,1,2,1,3,1,4,2,5,2,6,2,7,3,8,3,9,3,4)</f>
        <v>4</v>
      </c>
    </row>
    <row r="133" spans="10:12" x14ac:dyDescent="0.3">
      <c r="J133" s="50">
        <v>43348</v>
      </c>
      <c r="K133">
        <f t="shared" si="4"/>
        <v>3</v>
      </c>
      <c r="L133" cm="1">
        <f t="array" ref="L133">_xlfn.SWITCH(MONTH(J133),1,1,2,1,3,1,4,2,5,2,6,2,7,3,8,3,9,3,4)</f>
        <v>3</v>
      </c>
    </row>
    <row r="134" spans="10:12" x14ac:dyDescent="0.3">
      <c r="J134" s="50">
        <v>42454</v>
      </c>
      <c r="K134">
        <f t="shared" si="4"/>
        <v>1</v>
      </c>
      <c r="L134" cm="1">
        <f t="array" ref="L134">_xlfn.SWITCH(MONTH(J134),1,1,2,1,3,1,4,2,5,2,6,2,7,3,8,3,9,3,4)</f>
        <v>1</v>
      </c>
    </row>
    <row r="135" spans="10:12" x14ac:dyDescent="0.3">
      <c r="J135" s="50">
        <v>42967</v>
      </c>
      <c r="K135">
        <f t="shared" si="4"/>
        <v>3</v>
      </c>
      <c r="L135" cm="1">
        <f t="array" ref="L135">_xlfn.SWITCH(MONTH(J135),1,1,2,1,3,1,4,2,5,2,6,2,7,3,8,3,9,3,4)</f>
        <v>3</v>
      </c>
    </row>
    <row r="136" spans="10:12" x14ac:dyDescent="0.3">
      <c r="J136" s="50">
        <v>43219</v>
      </c>
      <c r="K136">
        <f t="shared" si="4"/>
        <v>2</v>
      </c>
      <c r="L136" cm="1">
        <f t="array" ref="L136">_xlfn.SWITCH(MONTH(J136),1,1,2,1,3,1,4,2,5,2,6,2,7,3,8,3,9,3,4)</f>
        <v>2</v>
      </c>
    </row>
    <row r="137" spans="10:12" x14ac:dyDescent="0.3">
      <c r="J137" s="50">
        <v>43463</v>
      </c>
      <c r="K137">
        <f t="shared" si="4"/>
        <v>4</v>
      </c>
      <c r="L137" cm="1">
        <f t="array" ref="L137">_xlfn.SWITCH(MONTH(J137),1,1,2,1,3,1,4,2,5,2,6,2,7,3,8,3,9,3,4)</f>
        <v>4</v>
      </c>
    </row>
    <row r="138" spans="10:12" x14ac:dyDescent="0.3">
      <c r="J138" s="50">
        <v>42992</v>
      </c>
      <c r="K138">
        <f t="shared" si="4"/>
        <v>3</v>
      </c>
      <c r="L138" cm="1">
        <f t="array" ref="L138">_xlfn.SWITCH(MONTH(J138),1,1,2,1,3,1,4,2,5,2,6,2,7,3,8,3,9,3,4)</f>
        <v>3</v>
      </c>
    </row>
    <row r="139" spans="10:12" x14ac:dyDescent="0.3">
      <c r="J139" s="50">
        <v>43142</v>
      </c>
      <c r="K139">
        <f t="shared" si="4"/>
        <v>1</v>
      </c>
      <c r="L139" cm="1">
        <f t="array" ref="L139">_xlfn.SWITCH(MONTH(J139),1,1,2,1,3,1,4,2,5,2,6,2,7,3,8,3,9,3,4)</f>
        <v>1</v>
      </c>
    </row>
    <row r="140" spans="10:12" x14ac:dyDescent="0.3">
      <c r="J140" s="50">
        <v>43435</v>
      </c>
      <c r="K140">
        <f t="shared" si="4"/>
        <v>4</v>
      </c>
      <c r="L140" cm="1">
        <f t="array" ref="L140">_xlfn.SWITCH(MONTH(J140),1,1,2,1,3,1,4,2,5,2,6,2,7,3,8,3,9,3,4)</f>
        <v>4</v>
      </c>
    </row>
    <row r="141" spans="10:12" x14ac:dyDescent="0.3">
      <c r="J141" s="50">
        <v>42933</v>
      </c>
      <c r="K141">
        <f t="shared" si="4"/>
        <v>3</v>
      </c>
      <c r="L141" cm="1">
        <f t="array" ref="L141">_xlfn.SWITCH(MONTH(J141),1,1,2,1,3,1,4,2,5,2,6,2,7,3,8,3,9,3,4)</f>
        <v>3</v>
      </c>
    </row>
    <row r="142" spans="10:12" x14ac:dyDescent="0.3">
      <c r="J142" s="50">
        <v>42818</v>
      </c>
      <c r="K142">
        <f t="shared" si="4"/>
        <v>1</v>
      </c>
      <c r="L142" cm="1">
        <f t="array" ref="L142">_xlfn.SWITCH(MONTH(J142),1,1,2,1,3,1,4,2,5,2,6,2,7,3,8,3,9,3,4)</f>
        <v>1</v>
      </c>
    </row>
    <row r="143" spans="10:12" x14ac:dyDescent="0.3">
      <c r="J143" s="50">
        <v>43449</v>
      </c>
      <c r="K143">
        <f t="shared" si="4"/>
        <v>4</v>
      </c>
      <c r="L143" cm="1">
        <f t="array" ref="L143">_xlfn.SWITCH(MONTH(J143),1,1,2,1,3,1,4,2,5,2,6,2,7,3,8,3,9,3,4)</f>
        <v>4</v>
      </c>
    </row>
    <row r="144" spans="10:12" x14ac:dyDescent="0.3">
      <c r="J144" s="50">
        <v>43119</v>
      </c>
      <c r="K144">
        <f t="shared" si="4"/>
        <v>1</v>
      </c>
      <c r="L144" cm="1">
        <f t="array" ref="L144">_xlfn.SWITCH(MONTH(J144),1,1,2,1,3,1,4,2,5,2,6,2,7,3,8,3,9,3,4)</f>
        <v>1</v>
      </c>
    </row>
    <row r="145" spans="10:12" x14ac:dyDescent="0.3">
      <c r="J145" s="50">
        <v>43060</v>
      </c>
      <c r="K145">
        <f t="shared" si="4"/>
        <v>4</v>
      </c>
      <c r="L145" cm="1">
        <f t="array" ref="L145">_xlfn.SWITCH(MONTH(J145),1,1,2,1,3,1,4,2,5,2,6,2,7,3,8,3,9,3,4)</f>
        <v>4</v>
      </c>
    </row>
    <row r="146" spans="10:12" x14ac:dyDescent="0.3">
      <c r="J146" s="50">
        <v>42797</v>
      </c>
      <c r="K146">
        <f t="shared" si="4"/>
        <v>1</v>
      </c>
      <c r="L146" cm="1">
        <f t="array" ref="L146">_xlfn.SWITCH(MONTH(J146),1,1,2,1,3,1,4,2,5,2,6,2,7,3,8,3,9,3,4)</f>
        <v>1</v>
      </c>
    </row>
    <row r="147" spans="10:12" x14ac:dyDescent="0.3">
      <c r="J147" s="50">
        <v>42735</v>
      </c>
      <c r="K147">
        <f t="shared" si="4"/>
        <v>4</v>
      </c>
      <c r="L147" cm="1">
        <f t="array" ref="L147">_xlfn.SWITCH(MONTH(J147),1,1,2,1,3,1,4,2,5,2,6,2,7,3,8,3,9,3,4)</f>
        <v>4</v>
      </c>
    </row>
    <row r="148" spans="10:12" x14ac:dyDescent="0.3">
      <c r="J148" s="50">
        <v>43397</v>
      </c>
      <c r="K148">
        <f t="shared" si="4"/>
        <v>4</v>
      </c>
      <c r="L148" cm="1">
        <f t="array" ref="L148">_xlfn.SWITCH(MONTH(J148),1,1,2,1,3,1,4,2,5,2,6,2,7,3,8,3,9,3,4)</f>
        <v>4</v>
      </c>
    </row>
    <row r="149" spans="10:12" x14ac:dyDescent="0.3">
      <c r="J149" s="50">
        <v>42743</v>
      </c>
      <c r="K149">
        <f t="shared" si="4"/>
        <v>1</v>
      </c>
      <c r="L149" cm="1">
        <f t="array" ref="L149">_xlfn.SWITCH(MONTH(J149),1,1,2,1,3,1,4,2,5,2,6,2,7,3,8,3,9,3,4)</f>
        <v>1</v>
      </c>
    </row>
    <row r="150" spans="10:12" x14ac:dyDescent="0.3">
      <c r="J150" s="50">
        <v>42787</v>
      </c>
      <c r="K150">
        <f t="shared" si="4"/>
        <v>1</v>
      </c>
      <c r="L150" cm="1">
        <f t="array" ref="L150">_xlfn.SWITCH(MONTH(J150),1,1,2,1,3,1,4,2,5,2,6,2,7,3,8,3,9,3,4)</f>
        <v>1</v>
      </c>
    </row>
    <row r="151" spans="10:12" x14ac:dyDescent="0.3">
      <c r="J151" s="50">
        <v>42604</v>
      </c>
      <c r="K151">
        <f t="shared" si="4"/>
        <v>3</v>
      </c>
      <c r="L151" cm="1">
        <f t="array" ref="L151">_xlfn.SWITCH(MONTH(J151),1,1,2,1,3,1,4,2,5,2,6,2,7,3,8,3,9,3,4)</f>
        <v>3</v>
      </c>
    </row>
    <row r="152" spans="10:12" x14ac:dyDescent="0.3">
      <c r="J152" s="50">
        <v>42855</v>
      </c>
      <c r="K152">
        <f t="shared" si="4"/>
        <v>2</v>
      </c>
      <c r="L152" cm="1">
        <f t="array" ref="L152">_xlfn.SWITCH(MONTH(J152),1,1,2,1,3,1,4,2,5,2,6,2,7,3,8,3,9,3,4)</f>
        <v>2</v>
      </c>
    </row>
    <row r="153" spans="10:12" x14ac:dyDescent="0.3">
      <c r="J153" s="50">
        <v>42711</v>
      </c>
      <c r="K153">
        <f t="shared" si="4"/>
        <v>4</v>
      </c>
      <c r="L153" cm="1">
        <f t="array" ref="L153">_xlfn.SWITCH(MONTH(J153),1,1,2,1,3,1,4,2,5,2,6,2,7,3,8,3,9,3,4)</f>
        <v>4</v>
      </c>
    </row>
    <row r="154" spans="10:12" x14ac:dyDescent="0.3">
      <c r="J154" s="50">
        <v>42888</v>
      </c>
      <c r="K154">
        <f t="shared" si="4"/>
        <v>2</v>
      </c>
      <c r="L154" cm="1">
        <f t="array" ref="L154">_xlfn.SWITCH(MONTH(J154),1,1,2,1,3,1,4,2,5,2,6,2,7,3,8,3,9,3,4)</f>
        <v>2</v>
      </c>
    </row>
    <row r="155" spans="10:12" x14ac:dyDescent="0.3">
      <c r="J155" s="50">
        <v>42895</v>
      </c>
      <c r="K155">
        <f t="shared" si="4"/>
        <v>2</v>
      </c>
      <c r="L155" cm="1">
        <f t="array" ref="L155">_xlfn.SWITCH(MONTH(J155),1,1,2,1,3,1,4,2,5,2,6,2,7,3,8,3,9,3,4)</f>
        <v>2</v>
      </c>
    </row>
    <row r="156" spans="10:12" x14ac:dyDescent="0.3">
      <c r="J156" s="50">
        <v>42917</v>
      </c>
      <c r="K156">
        <f t="shared" si="4"/>
        <v>3</v>
      </c>
      <c r="L156" cm="1">
        <f t="array" ref="L156">_xlfn.SWITCH(MONTH(J156),1,1,2,1,3,1,4,2,5,2,6,2,7,3,8,3,9,3,4)</f>
        <v>3</v>
      </c>
    </row>
    <row r="157" spans="10:12" x14ac:dyDescent="0.3">
      <c r="J157" s="50">
        <v>42847</v>
      </c>
      <c r="K157">
        <f t="shared" si="4"/>
        <v>2</v>
      </c>
      <c r="L157" cm="1">
        <f t="array" ref="L157">_xlfn.SWITCH(MONTH(J157),1,1,2,1,3,1,4,2,5,2,6,2,7,3,8,3,9,3,4)</f>
        <v>2</v>
      </c>
    </row>
    <row r="158" spans="10:12" x14ac:dyDescent="0.3">
      <c r="J158" s="50">
        <v>42647</v>
      </c>
      <c r="K158">
        <f t="shared" si="4"/>
        <v>4</v>
      </c>
      <c r="L158" cm="1">
        <f t="array" ref="L158">_xlfn.SWITCH(MONTH(J158),1,1,2,1,3,1,4,2,5,2,6,2,7,3,8,3,9,3,4)</f>
        <v>4</v>
      </c>
    </row>
    <row r="159" spans="10:12" x14ac:dyDescent="0.3">
      <c r="J159" s="50">
        <v>42583</v>
      </c>
      <c r="K159">
        <f t="shared" si="4"/>
        <v>3</v>
      </c>
      <c r="L159" cm="1">
        <f t="array" ref="L159">_xlfn.SWITCH(MONTH(J159),1,1,2,1,3,1,4,2,5,2,6,2,7,3,8,3,9,3,4)</f>
        <v>3</v>
      </c>
    </row>
    <row r="160" spans="10:12" x14ac:dyDescent="0.3">
      <c r="J160" s="50">
        <v>43485</v>
      </c>
      <c r="K160">
        <f t="shared" si="4"/>
        <v>1</v>
      </c>
      <c r="L160" cm="1">
        <f t="array" ref="L160">_xlfn.SWITCH(MONTH(J160),1,1,2,1,3,1,4,2,5,2,6,2,7,3,8,3,9,3,4)</f>
        <v>1</v>
      </c>
    </row>
    <row r="161" spans="10:12" x14ac:dyDescent="0.3">
      <c r="J161" s="50">
        <v>43090</v>
      </c>
      <c r="K161">
        <f t="shared" si="4"/>
        <v>4</v>
      </c>
      <c r="L161" cm="1">
        <f t="array" ref="L161">_xlfn.SWITCH(MONTH(J161),1,1,2,1,3,1,4,2,5,2,6,2,7,3,8,3,9,3,4)</f>
        <v>4</v>
      </c>
    </row>
    <row r="162" spans="10:12" x14ac:dyDescent="0.3">
      <c r="J162" s="50">
        <v>42924</v>
      </c>
      <c r="K162">
        <f t="shared" si="4"/>
        <v>3</v>
      </c>
      <c r="L162" cm="1">
        <f t="array" ref="L162">_xlfn.SWITCH(MONTH(J162),1,1,2,1,3,1,4,2,5,2,6,2,7,3,8,3,9,3,4)</f>
        <v>3</v>
      </c>
    </row>
    <row r="163" spans="10:12" x14ac:dyDescent="0.3">
      <c r="J163" s="50">
        <v>43132</v>
      </c>
      <c r="K163">
        <f t="shared" si="4"/>
        <v>1</v>
      </c>
      <c r="L163" cm="1">
        <f t="array" ref="L163">_xlfn.SWITCH(MONTH(J163),1,1,2,1,3,1,4,2,5,2,6,2,7,3,8,3,9,3,4)</f>
        <v>1</v>
      </c>
    </row>
    <row r="164" spans="10:12" x14ac:dyDescent="0.3">
      <c r="J164" s="50">
        <v>42852</v>
      </c>
      <c r="K164">
        <f t="shared" si="4"/>
        <v>2</v>
      </c>
      <c r="L164" cm="1">
        <f t="array" ref="L164">_xlfn.SWITCH(MONTH(J164),1,1,2,1,3,1,4,2,5,2,6,2,7,3,8,3,9,3,4)</f>
        <v>2</v>
      </c>
    </row>
    <row r="165" spans="10:12" x14ac:dyDescent="0.3">
      <c r="J165" s="50">
        <v>43420</v>
      </c>
      <c r="K165">
        <f t="shared" si="4"/>
        <v>4</v>
      </c>
      <c r="L165" cm="1">
        <f t="array" ref="L165">_xlfn.SWITCH(MONTH(J165),1,1,2,1,3,1,4,2,5,2,6,2,7,3,8,3,9,3,4)</f>
        <v>4</v>
      </c>
    </row>
    <row r="166" spans="10:12" x14ac:dyDescent="0.3">
      <c r="J166" s="50">
        <v>43138</v>
      </c>
      <c r="K166">
        <f t="shared" si="4"/>
        <v>1</v>
      </c>
      <c r="L166" cm="1">
        <f t="array" ref="L166">_xlfn.SWITCH(MONTH(J166),1,1,2,1,3,1,4,2,5,2,6,2,7,3,8,3,9,3,4)</f>
        <v>1</v>
      </c>
    </row>
    <row r="167" spans="10:12" x14ac:dyDescent="0.3">
      <c r="J167" s="50">
        <v>43229</v>
      </c>
      <c r="K167">
        <f t="shared" si="4"/>
        <v>2</v>
      </c>
      <c r="L167" cm="1">
        <f t="array" ref="L167">_xlfn.SWITCH(MONTH(J167),1,1,2,1,3,1,4,2,5,2,6,2,7,3,8,3,9,3,4)</f>
        <v>2</v>
      </c>
    </row>
    <row r="168" spans="10:12" x14ac:dyDescent="0.3">
      <c r="J168" s="50">
        <v>42931</v>
      </c>
      <c r="K168">
        <f t="shared" si="4"/>
        <v>3</v>
      </c>
      <c r="L168" cm="1">
        <f t="array" ref="L168">_xlfn.SWITCH(MONTH(J168),1,1,2,1,3,1,4,2,5,2,6,2,7,3,8,3,9,3,4)</f>
        <v>3</v>
      </c>
    </row>
    <row r="169" spans="10:12" x14ac:dyDescent="0.3">
      <c r="J169" s="50">
        <v>42539</v>
      </c>
      <c r="K169">
        <f t="shared" si="4"/>
        <v>2</v>
      </c>
      <c r="L169" cm="1">
        <f t="array" ref="L169">_xlfn.SWITCH(MONTH(J169),1,1,2,1,3,1,4,2,5,2,6,2,7,3,8,3,9,3,4)</f>
        <v>2</v>
      </c>
    </row>
    <row r="170" spans="10:12" x14ac:dyDescent="0.3">
      <c r="J170" s="50">
        <v>42998</v>
      </c>
      <c r="K170">
        <f t="shared" si="4"/>
        <v>3</v>
      </c>
      <c r="L170" cm="1">
        <f t="array" ref="L170">_xlfn.SWITCH(MONTH(J170),1,1,2,1,3,1,4,2,5,2,6,2,7,3,8,3,9,3,4)</f>
        <v>3</v>
      </c>
    </row>
    <row r="171" spans="10:12" x14ac:dyDescent="0.3">
      <c r="J171" s="50">
        <v>42501</v>
      </c>
      <c r="K171">
        <f t="shared" si="4"/>
        <v>2</v>
      </c>
      <c r="L171" cm="1">
        <f t="array" ref="L171">_xlfn.SWITCH(MONTH(J171),1,1,2,1,3,1,4,2,5,2,6,2,7,3,8,3,9,3,4)</f>
        <v>2</v>
      </c>
    </row>
    <row r="172" spans="10:12" x14ac:dyDescent="0.3">
      <c r="J172" s="50">
        <v>42631</v>
      </c>
      <c r="K172">
        <f t="shared" si="4"/>
        <v>3</v>
      </c>
      <c r="L172" cm="1">
        <f t="array" ref="L172">_xlfn.SWITCH(MONTH(J172),1,1,2,1,3,1,4,2,5,2,6,2,7,3,8,3,9,3,4)</f>
        <v>3</v>
      </c>
    </row>
    <row r="173" spans="10:12" x14ac:dyDescent="0.3">
      <c r="J173" s="50">
        <v>43461</v>
      </c>
      <c r="K173">
        <f t="shared" si="4"/>
        <v>4</v>
      </c>
      <c r="L173" cm="1">
        <f t="array" ref="L173">_xlfn.SWITCH(MONTH(J173),1,1,2,1,3,1,4,2,5,2,6,2,7,3,8,3,9,3,4)</f>
        <v>4</v>
      </c>
    </row>
    <row r="174" spans="10:12" x14ac:dyDescent="0.3">
      <c r="J174" s="50">
        <v>43051</v>
      </c>
      <c r="K174">
        <f t="shared" si="4"/>
        <v>4</v>
      </c>
      <c r="L174" cm="1">
        <f t="array" ref="L174">_xlfn.SWITCH(MONTH(J174),1,1,2,1,3,1,4,2,5,2,6,2,7,3,8,3,9,3,4)</f>
        <v>4</v>
      </c>
    </row>
    <row r="175" spans="10:12" x14ac:dyDescent="0.3">
      <c r="J175" s="50">
        <v>42658</v>
      </c>
      <c r="K175">
        <f t="shared" si="4"/>
        <v>4</v>
      </c>
      <c r="L175" cm="1">
        <f t="array" ref="L175">_xlfn.SWITCH(MONTH(J175),1,1,2,1,3,1,4,2,5,2,6,2,7,3,8,3,9,3,4)</f>
        <v>4</v>
      </c>
    </row>
    <row r="176" spans="10:12" x14ac:dyDescent="0.3">
      <c r="J176" s="50">
        <v>42682</v>
      </c>
      <c r="K176">
        <f t="shared" si="4"/>
        <v>4</v>
      </c>
      <c r="L176" cm="1">
        <f t="array" ref="L176">_xlfn.SWITCH(MONTH(J176),1,1,2,1,3,1,4,2,5,2,6,2,7,3,8,3,9,3,4)</f>
        <v>4</v>
      </c>
    </row>
    <row r="177" spans="10:12" x14ac:dyDescent="0.3">
      <c r="J177" s="50">
        <v>43131</v>
      </c>
      <c r="K177">
        <f t="shared" si="4"/>
        <v>1</v>
      </c>
      <c r="L177" cm="1">
        <f t="array" ref="L177">_xlfn.SWITCH(MONTH(J177),1,1,2,1,3,1,4,2,5,2,6,2,7,3,8,3,9,3,4)</f>
        <v>1</v>
      </c>
    </row>
    <row r="178" spans="10:12" x14ac:dyDescent="0.3">
      <c r="J178" s="50">
        <v>43171</v>
      </c>
      <c r="K178">
        <f t="shared" si="4"/>
        <v>1</v>
      </c>
      <c r="L178" cm="1">
        <f t="array" ref="L178">_xlfn.SWITCH(MONTH(J178),1,1,2,1,3,1,4,2,5,2,6,2,7,3,8,3,9,3,4)</f>
        <v>1</v>
      </c>
    </row>
    <row r="179" spans="10:12" x14ac:dyDescent="0.3">
      <c r="J179" s="50">
        <v>43286</v>
      </c>
      <c r="K179">
        <f t="shared" si="4"/>
        <v>3</v>
      </c>
      <c r="L179" cm="1">
        <f t="array" ref="L179">_xlfn.SWITCH(MONTH(J179),1,1,2,1,3,1,4,2,5,2,6,2,7,3,8,3,9,3,4)</f>
        <v>3</v>
      </c>
    </row>
    <row r="180" spans="10:12" x14ac:dyDescent="0.3">
      <c r="J180" s="50">
        <v>43219</v>
      </c>
      <c r="K180">
        <f t="shared" si="4"/>
        <v>2</v>
      </c>
      <c r="L180" cm="1">
        <f t="array" ref="L180">_xlfn.SWITCH(MONTH(J180),1,1,2,1,3,1,4,2,5,2,6,2,7,3,8,3,9,3,4)</f>
        <v>2</v>
      </c>
    </row>
    <row r="181" spans="10:12" x14ac:dyDescent="0.3">
      <c r="J181" s="50">
        <v>42909</v>
      </c>
      <c r="K181">
        <f t="shared" si="4"/>
        <v>2</v>
      </c>
      <c r="L181" cm="1">
        <f t="array" ref="L181">_xlfn.SWITCH(MONTH(J181),1,1,2,1,3,1,4,2,5,2,6,2,7,3,8,3,9,3,4)</f>
        <v>2</v>
      </c>
    </row>
    <row r="182" spans="10:12" x14ac:dyDescent="0.3">
      <c r="J182" s="50">
        <v>42569</v>
      </c>
      <c r="K182">
        <f t="shared" si="4"/>
        <v>3</v>
      </c>
      <c r="L182" cm="1">
        <f t="array" ref="L182">_xlfn.SWITCH(MONTH(J182),1,1,2,1,3,1,4,2,5,2,6,2,7,3,8,3,9,3,4)</f>
        <v>3</v>
      </c>
    </row>
    <row r="183" spans="10:12" x14ac:dyDescent="0.3">
      <c r="J183" s="50">
        <v>43242</v>
      </c>
      <c r="K183">
        <f t="shared" si="4"/>
        <v>2</v>
      </c>
      <c r="L183" cm="1">
        <f t="array" ref="L183">_xlfn.SWITCH(MONTH(J183),1,1,2,1,3,1,4,2,5,2,6,2,7,3,8,3,9,3,4)</f>
        <v>2</v>
      </c>
    </row>
    <row r="184" spans="10:12" x14ac:dyDescent="0.3">
      <c r="J184" s="50">
        <v>42951</v>
      </c>
      <c r="K184">
        <f t="shared" si="4"/>
        <v>3</v>
      </c>
      <c r="L184" cm="1">
        <f t="array" ref="L184">_xlfn.SWITCH(MONTH(J184),1,1,2,1,3,1,4,2,5,2,6,2,7,3,8,3,9,3,4)</f>
        <v>3</v>
      </c>
    </row>
    <row r="185" spans="10:12" x14ac:dyDescent="0.3">
      <c r="J185" s="50">
        <v>42625</v>
      </c>
      <c r="K185">
        <f t="shared" si="4"/>
        <v>3</v>
      </c>
      <c r="L185" cm="1">
        <f t="array" ref="L185">_xlfn.SWITCH(MONTH(J185),1,1,2,1,3,1,4,2,5,2,6,2,7,3,8,3,9,3,4)</f>
        <v>3</v>
      </c>
    </row>
    <row r="186" spans="10:12" x14ac:dyDescent="0.3">
      <c r="J186" s="50">
        <v>42976</v>
      </c>
      <c r="K186">
        <f t="shared" si="4"/>
        <v>3</v>
      </c>
      <c r="L186" cm="1">
        <f t="array" ref="L186">_xlfn.SWITCH(MONTH(J186),1,1,2,1,3,1,4,2,5,2,6,2,7,3,8,3,9,3,4)</f>
        <v>3</v>
      </c>
    </row>
    <row r="187" spans="10:12" x14ac:dyDescent="0.3">
      <c r="J187" s="50">
        <v>43225</v>
      </c>
      <c r="K187">
        <f t="shared" si="4"/>
        <v>2</v>
      </c>
      <c r="L187" cm="1">
        <f t="array" ref="L187">_xlfn.SWITCH(MONTH(J187),1,1,2,1,3,1,4,2,5,2,6,2,7,3,8,3,9,3,4)</f>
        <v>2</v>
      </c>
    </row>
    <row r="188" spans="10:12" x14ac:dyDescent="0.3">
      <c r="J188" s="50">
        <v>42776</v>
      </c>
      <c r="K188">
        <f t="shared" si="4"/>
        <v>1</v>
      </c>
      <c r="L188" cm="1">
        <f t="array" ref="L188">_xlfn.SWITCH(MONTH(J188),1,1,2,1,3,1,4,2,5,2,6,2,7,3,8,3,9,3,4)</f>
        <v>1</v>
      </c>
    </row>
    <row r="189" spans="10:12" x14ac:dyDescent="0.3">
      <c r="J189" s="50">
        <v>43305</v>
      </c>
      <c r="K189">
        <f t="shared" si="4"/>
        <v>3</v>
      </c>
      <c r="L189" cm="1">
        <f t="array" ref="L189">_xlfn.SWITCH(MONTH(J189),1,1,2,1,3,1,4,2,5,2,6,2,7,3,8,3,9,3,4)</f>
        <v>3</v>
      </c>
    </row>
    <row r="190" spans="10:12" x14ac:dyDescent="0.3">
      <c r="J190" s="50">
        <v>43062</v>
      </c>
      <c r="K190">
        <f t="shared" si="4"/>
        <v>4</v>
      </c>
      <c r="L190" cm="1">
        <f t="array" ref="L190">_xlfn.SWITCH(MONTH(J190),1,1,2,1,3,1,4,2,5,2,6,2,7,3,8,3,9,3,4)</f>
        <v>4</v>
      </c>
    </row>
    <row r="191" spans="10:12" x14ac:dyDescent="0.3">
      <c r="J191" s="50">
        <v>42424</v>
      </c>
      <c r="K191">
        <f t="shared" si="4"/>
        <v>1</v>
      </c>
      <c r="L191" cm="1">
        <f t="array" ref="L191">_xlfn.SWITCH(MONTH(J191),1,1,2,1,3,1,4,2,5,2,6,2,7,3,8,3,9,3,4)</f>
        <v>1</v>
      </c>
    </row>
    <row r="192" spans="10:12" x14ac:dyDescent="0.3">
      <c r="J192" s="50">
        <v>42937</v>
      </c>
      <c r="K192">
        <f t="shared" si="4"/>
        <v>3</v>
      </c>
      <c r="L192" cm="1">
        <f t="array" ref="L192">_xlfn.SWITCH(MONTH(J192),1,1,2,1,3,1,4,2,5,2,6,2,7,3,8,3,9,3,4)</f>
        <v>3</v>
      </c>
    </row>
    <row r="193" spans="10:12" x14ac:dyDescent="0.3">
      <c r="J193" s="50">
        <v>42853</v>
      </c>
      <c r="K193">
        <f t="shared" si="4"/>
        <v>2</v>
      </c>
      <c r="L193" cm="1">
        <f t="array" ref="L193">_xlfn.SWITCH(MONTH(J193),1,1,2,1,3,1,4,2,5,2,6,2,7,3,8,3,9,3,4)</f>
        <v>2</v>
      </c>
    </row>
    <row r="194" spans="10:12" x14ac:dyDescent="0.3">
      <c r="J194" s="50">
        <v>42602</v>
      </c>
      <c r="K194">
        <f t="shared" si="4"/>
        <v>3</v>
      </c>
      <c r="L194" cm="1">
        <f t="array" ref="L194">_xlfn.SWITCH(MONTH(J194),1,1,2,1,3,1,4,2,5,2,6,2,7,3,8,3,9,3,4)</f>
        <v>3</v>
      </c>
    </row>
    <row r="195" spans="10:12" x14ac:dyDescent="0.3">
      <c r="J195" s="50">
        <v>43225</v>
      </c>
      <c r="K195">
        <f t="shared" ref="K195:K258" si="5">CHOOSE(MONTH(J195),1,1,1,2,2,2,3,3,3,4,4,4)</f>
        <v>2</v>
      </c>
      <c r="L195" cm="1">
        <f t="array" ref="L195">_xlfn.SWITCH(MONTH(J195),1,1,2,1,3,1,4,2,5,2,6,2,7,3,8,3,9,3,4)</f>
        <v>2</v>
      </c>
    </row>
    <row r="196" spans="10:12" x14ac:dyDescent="0.3">
      <c r="J196" s="50">
        <v>43470</v>
      </c>
      <c r="K196">
        <f t="shared" si="5"/>
        <v>1</v>
      </c>
      <c r="L196" cm="1">
        <f t="array" ref="L196">_xlfn.SWITCH(MONTH(J196),1,1,2,1,3,1,4,2,5,2,6,2,7,3,8,3,9,3,4)</f>
        <v>1</v>
      </c>
    </row>
    <row r="197" spans="10:12" x14ac:dyDescent="0.3">
      <c r="J197" s="50">
        <v>42488</v>
      </c>
      <c r="K197">
        <f t="shared" si="5"/>
        <v>2</v>
      </c>
      <c r="L197" cm="1">
        <f t="array" ref="L197">_xlfn.SWITCH(MONTH(J197),1,1,2,1,3,1,4,2,5,2,6,2,7,3,8,3,9,3,4)</f>
        <v>2</v>
      </c>
    </row>
    <row r="198" spans="10:12" x14ac:dyDescent="0.3">
      <c r="J198" s="50">
        <v>42600</v>
      </c>
      <c r="K198">
        <f t="shared" si="5"/>
        <v>3</v>
      </c>
      <c r="L198" cm="1">
        <f t="array" ref="L198">_xlfn.SWITCH(MONTH(J198),1,1,2,1,3,1,4,2,5,2,6,2,7,3,8,3,9,3,4)</f>
        <v>3</v>
      </c>
    </row>
    <row r="199" spans="10:12" x14ac:dyDescent="0.3">
      <c r="J199" s="50">
        <v>42963</v>
      </c>
      <c r="K199">
        <f t="shared" si="5"/>
        <v>3</v>
      </c>
      <c r="L199" cm="1">
        <f t="array" ref="L199">_xlfn.SWITCH(MONTH(J199),1,1,2,1,3,1,4,2,5,2,6,2,7,3,8,3,9,3,4)</f>
        <v>3</v>
      </c>
    </row>
    <row r="200" spans="10:12" x14ac:dyDescent="0.3">
      <c r="J200" s="50">
        <v>43446</v>
      </c>
      <c r="K200">
        <f t="shared" si="5"/>
        <v>4</v>
      </c>
      <c r="L200" cm="1">
        <f t="array" ref="L200">_xlfn.SWITCH(MONTH(J200),1,1,2,1,3,1,4,2,5,2,6,2,7,3,8,3,9,3,4)</f>
        <v>4</v>
      </c>
    </row>
    <row r="201" spans="10:12" x14ac:dyDescent="0.3">
      <c r="J201" s="50">
        <v>42724</v>
      </c>
      <c r="K201">
        <f t="shared" si="5"/>
        <v>4</v>
      </c>
      <c r="L201" cm="1">
        <f t="array" ref="L201">_xlfn.SWITCH(MONTH(J201),1,1,2,1,3,1,4,2,5,2,6,2,7,3,8,3,9,3,4)</f>
        <v>4</v>
      </c>
    </row>
    <row r="202" spans="10:12" x14ac:dyDescent="0.3">
      <c r="J202" s="50">
        <v>43426</v>
      </c>
      <c r="K202">
        <f t="shared" si="5"/>
        <v>4</v>
      </c>
      <c r="L202" cm="1">
        <f t="array" ref="L202">_xlfn.SWITCH(MONTH(J202),1,1,2,1,3,1,4,2,5,2,6,2,7,3,8,3,9,3,4)</f>
        <v>4</v>
      </c>
    </row>
    <row r="203" spans="10:12" x14ac:dyDescent="0.3">
      <c r="J203" s="50">
        <v>42704</v>
      </c>
      <c r="K203">
        <f t="shared" si="5"/>
        <v>4</v>
      </c>
      <c r="L203" cm="1">
        <f t="array" ref="L203">_xlfn.SWITCH(MONTH(J203),1,1,2,1,3,1,4,2,5,2,6,2,7,3,8,3,9,3,4)</f>
        <v>4</v>
      </c>
    </row>
    <row r="204" spans="10:12" x14ac:dyDescent="0.3">
      <c r="J204" s="50">
        <v>43067</v>
      </c>
      <c r="K204">
        <f t="shared" si="5"/>
        <v>4</v>
      </c>
      <c r="L204" cm="1">
        <f t="array" ref="L204">_xlfn.SWITCH(MONTH(J204),1,1,2,1,3,1,4,2,5,2,6,2,7,3,8,3,9,3,4)</f>
        <v>4</v>
      </c>
    </row>
    <row r="205" spans="10:12" x14ac:dyDescent="0.3">
      <c r="J205" s="50">
        <v>42703</v>
      </c>
      <c r="K205">
        <f t="shared" si="5"/>
        <v>4</v>
      </c>
      <c r="L205" cm="1">
        <f t="array" ref="L205">_xlfn.SWITCH(MONTH(J205),1,1,2,1,3,1,4,2,5,2,6,2,7,3,8,3,9,3,4)</f>
        <v>4</v>
      </c>
    </row>
    <row r="206" spans="10:12" x14ac:dyDescent="0.3">
      <c r="J206" s="50">
        <v>42665</v>
      </c>
      <c r="K206">
        <f t="shared" si="5"/>
        <v>4</v>
      </c>
      <c r="L206" cm="1">
        <f t="array" ref="L206">_xlfn.SWITCH(MONTH(J206),1,1,2,1,3,1,4,2,5,2,6,2,7,3,8,3,9,3,4)</f>
        <v>4</v>
      </c>
    </row>
    <row r="207" spans="10:12" x14ac:dyDescent="0.3">
      <c r="J207" s="50">
        <v>42485</v>
      </c>
      <c r="K207">
        <f t="shared" si="5"/>
        <v>2</v>
      </c>
      <c r="L207" cm="1">
        <f t="array" ref="L207">_xlfn.SWITCH(MONTH(J207),1,1,2,1,3,1,4,2,5,2,6,2,7,3,8,3,9,3,4)</f>
        <v>2</v>
      </c>
    </row>
    <row r="208" spans="10:12" x14ac:dyDescent="0.3">
      <c r="J208" s="50">
        <v>43413</v>
      </c>
      <c r="K208">
        <f t="shared" si="5"/>
        <v>4</v>
      </c>
      <c r="L208" cm="1">
        <f t="array" ref="L208">_xlfn.SWITCH(MONTH(J208),1,1,2,1,3,1,4,2,5,2,6,2,7,3,8,3,9,3,4)</f>
        <v>4</v>
      </c>
    </row>
    <row r="209" spans="10:12" x14ac:dyDescent="0.3">
      <c r="J209" s="50">
        <v>42874</v>
      </c>
      <c r="K209">
        <f t="shared" si="5"/>
        <v>2</v>
      </c>
      <c r="L209" cm="1">
        <f t="array" ref="L209">_xlfn.SWITCH(MONTH(J209),1,1,2,1,3,1,4,2,5,2,6,2,7,3,8,3,9,3,4)</f>
        <v>2</v>
      </c>
    </row>
    <row r="210" spans="10:12" x14ac:dyDescent="0.3">
      <c r="J210" s="50">
        <v>42928</v>
      </c>
      <c r="K210">
        <f t="shared" si="5"/>
        <v>3</v>
      </c>
      <c r="L210" cm="1">
        <f t="array" ref="L210">_xlfn.SWITCH(MONTH(J210),1,1,2,1,3,1,4,2,5,2,6,2,7,3,8,3,9,3,4)</f>
        <v>3</v>
      </c>
    </row>
    <row r="211" spans="10:12" x14ac:dyDescent="0.3">
      <c r="J211" s="50">
        <v>43135</v>
      </c>
      <c r="K211">
        <f t="shared" si="5"/>
        <v>1</v>
      </c>
      <c r="L211" cm="1">
        <f t="array" ref="L211">_xlfn.SWITCH(MONTH(J211),1,1,2,1,3,1,4,2,5,2,6,2,7,3,8,3,9,3,4)</f>
        <v>1</v>
      </c>
    </row>
    <row r="212" spans="10:12" x14ac:dyDescent="0.3">
      <c r="J212" s="50">
        <v>42709</v>
      </c>
      <c r="K212">
        <f t="shared" si="5"/>
        <v>4</v>
      </c>
      <c r="L212" cm="1">
        <f t="array" ref="L212">_xlfn.SWITCH(MONTH(J212),1,1,2,1,3,1,4,2,5,2,6,2,7,3,8,3,9,3,4)</f>
        <v>4</v>
      </c>
    </row>
    <row r="213" spans="10:12" x14ac:dyDescent="0.3">
      <c r="J213" s="50">
        <v>43058</v>
      </c>
      <c r="K213">
        <f t="shared" si="5"/>
        <v>4</v>
      </c>
      <c r="L213" cm="1">
        <f t="array" ref="L213">_xlfn.SWITCH(MONTH(J213),1,1,2,1,3,1,4,2,5,2,6,2,7,3,8,3,9,3,4)</f>
        <v>4</v>
      </c>
    </row>
    <row r="214" spans="10:12" x14ac:dyDescent="0.3">
      <c r="J214" s="50">
        <v>43337</v>
      </c>
      <c r="K214">
        <f t="shared" si="5"/>
        <v>3</v>
      </c>
      <c r="L214" cm="1">
        <f t="array" ref="L214">_xlfn.SWITCH(MONTH(J214),1,1,2,1,3,1,4,2,5,2,6,2,7,3,8,3,9,3,4)</f>
        <v>3</v>
      </c>
    </row>
    <row r="215" spans="10:12" x14ac:dyDescent="0.3">
      <c r="J215" s="50">
        <v>42771</v>
      </c>
      <c r="K215">
        <f t="shared" si="5"/>
        <v>1</v>
      </c>
      <c r="L215" cm="1">
        <f t="array" ref="L215">_xlfn.SWITCH(MONTH(J215),1,1,2,1,3,1,4,2,5,2,6,2,7,3,8,3,9,3,4)</f>
        <v>1</v>
      </c>
    </row>
    <row r="216" spans="10:12" x14ac:dyDescent="0.3">
      <c r="J216" s="50">
        <v>42575</v>
      </c>
      <c r="K216">
        <f t="shared" si="5"/>
        <v>3</v>
      </c>
      <c r="L216" cm="1">
        <f t="array" ref="L216">_xlfn.SWITCH(MONTH(J216),1,1,2,1,3,1,4,2,5,2,6,2,7,3,8,3,9,3,4)</f>
        <v>3</v>
      </c>
    </row>
    <row r="217" spans="10:12" x14ac:dyDescent="0.3">
      <c r="J217" s="50">
        <v>42855</v>
      </c>
      <c r="K217">
        <f t="shared" si="5"/>
        <v>2</v>
      </c>
      <c r="L217" cm="1">
        <f t="array" ref="L217">_xlfn.SWITCH(MONTH(J217),1,1,2,1,3,1,4,2,5,2,6,2,7,3,8,3,9,3,4)</f>
        <v>2</v>
      </c>
    </row>
    <row r="218" spans="10:12" x14ac:dyDescent="0.3">
      <c r="J218" s="50">
        <v>42812</v>
      </c>
      <c r="K218">
        <f t="shared" si="5"/>
        <v>1</v>
      </c>
      <c r="L218" cm="1">
        <f t="array" ref="L218">_xlfn.SWITCH(MONTH(J218),1,1,2,1,3,1,4,2,5,2,6,2,7,3,8,3,9,3,4)</f>
        <v>1</v>
      </c>
    </row>
    <row r="219" spans="10:12" x14ac:dyDescent="0.3">
      <c r="J219" s="50">
        <v>42757</v>
      </c>
      <c r="K219">
        <f t="shared" si="5"/>
        <v>1</v>
      </c>
      <c r="L219" cm="1">
        <f t="array" ref="L219">_xlfn.SWITCH(MONTH(J219),1,1,2,1,3,1,4,2,5,2,6,2,7,3,8,3,9,3,4)</f>
        <v>1</v>
      </c>
    </row>
    <row r="220" spans="10:12" x14ac:dyDescent="0.3">
      <c r="J220" s="50">
        <v>42804</v>
      </c>
      <c r="K220">
        <f t="shared" si="5"/>
        <v>1</v>
      </c>
      <c r="L220" cm="1">
        <f t="array" ref="L220">_xlfn.SWITCH(MONTH(J220),1,1,2,1,3,1,4,2,5,2,6,2,7,3,8,3,9,3,4)</f>
        <v>1</v>
      </c>
    </row>
    <row r="221" spans="10:12" x14ac:dyDescent="0.3">
      <c r="J221" s="50">
        <v>43177</v>
      </c>
      <c r="K221">
        <f t="shared" si="5"/>
        <v>1</v>
      </c>
      <c r="L221" cm="1">
        <f t="array" ref="L221">_xlfn.SWITCH(MONTH(J221),1,1,2,1,3,1,4,2,5,2,6,2,7,3,8,3,9,3,4)</f>
        <v>1</v>
      </c>
    </row>
    <row r="222" spans="10:12" x14ac:dyDescent="0.3">
      <c r="J222" s="50">
        <v>43016</v>
      </c>
      <c r="K222">
        <f t="shared" si="5"/>
        <v>4</v>
      </c>
      <c r="L222" cm="1">
        <f t="array" ref="L222">_xlfn.SWITCH(MONTH(J222),1,1,2,1,3,1,4,2,5,2,6,2,7,3,8,3,9,3,4)</f>
        <v>4</v>
      </c>
    </row>
    <row r="223" spans="10:12" x14ac:dyDescent="0.3">
      <c r="J223" s="50">
        <v>43188</v>
      </c>
      <c r="K223">
        <f t="shared" si="5"/>
        <v>1</v>
      </c>
      <c r="L223" cm="1">
        <f t="array" ref="L223">_xlfn.SWITCH(MONTH(J223),1,1,2,1,3,1,4,2,5,2,6,2,7,3,8,3,9,3,4)</f>
        <v>1</v>
      </c>
    </row>
    <row r="224" spans="10:12" x14ac:dyDescent="0.3">
      <c r="J224" s="50">
        <v>42464</v>
      </c>
      <c r="K224">
        <f t="shared" si="5"/>
        <v>2</v>
      </c>
      <c r="L224" cm="1">
        <f t="array" ref="L224">_xlfn.SWITCH(MONTH(J224),1,1,2,1,3,1,4,2,5,2,6,2,7,3,8,3,9,3,4)</f>
        <v>2</v>
      </c>
    </row>
    <row r="225" spans="10:12" x14ac:dyDescent="0.3">
      <c r="J225" s="50">
        <v>42922</v>
      </c>
      <c r="K225">
        <f t="shared" si="5"/>
        <v>3</v>
      </c>
      <c r="L225" cm="1">
        <f t="array" ref="L225">_xlfn.SWITCH(MONTH(J225),1,1,2,1,3,1,4,2,5,2,6,2,7,3,8,3,9,3,4)</f>
        <v>3</v>
      </c>
    </row>
    <row r="226" spans="10:12" x14ac:dyDescent="0.3">
      <c r="J226" s="50">
        <v>42601</v>
      </c>
      <c r="K226">
        <f t="shared" si="5"/>
        <v>3</v>
      </c>
      <c r="L226" cm="1">
        <f t="array" ref="L226">_xlfn.SWITCH(MONTH(J226),1,1,2,1,3,1,4,2,5,2,6,2,7,3,8,3,9,3,4)</f>
        <v>3</v>
      </c>
    </row>
    <row r="227" spans="10:12" x14ac:dyDescent="0.3">
      <c r="J227" s="50">
        <v>42799</v>
      </c>
      <c r="K227">
        <f t="shared" si="5"/>
        <v>1</v>
      </c>
      <c r="L227" cm="1">
        <f t="array" ref="L227">_xlfn.SWITCH(MONTH(J227),1,1,2,1,3,1,4,2,5,2,6,2,7,3,8,3,9,3,4)</f>
        <v>1</v>
      </c>
    </row>
    <row r="228" spans="10:12" x14ac:dyDescent="0.3">
      <c r="J228" s="50">
        <v>43323</v>
      </c>
      <c r="K228">
        <f t="shared" si="5"/>
        <v>3</v>
      </c>
      <c r="L228" cm="1">
        <f t="array" ref="L228">_xlfn.SWITCH(MONTH(J228),1,1,2,1,3,1,4,2,5,2,6,2,7,3,8,3,9,3,4)</f>
        <v>3</v>
      </c>
    </row>
    <row r="229" spans="10:12" x14ac:dyDescent="0.3">
      <c r="J229" s="50">
        <v>43122</v>
      </c>
      <c r="K229">
        <f t="shared" si="5"/>
        <v>1</v>
      </c>
      <c r="L229" cm="1">
        <f t="array" ref="L229">_xlfn.SWITCH(MONTH(J229),1,1,2,1,3,1,4,2,5,2,6,2,7,3,8,3,9,3,4)</f>
        <v>1</v>
      </c>
    </row>
    <row r="230" spans="10:12" x14ac:dyDescent="0.3">
      <c r="J230" s="50">
        <v>42916</v>
      </c>
      <c r="K230">
        <f t="shared" si="5"/>
        <v>2</v>
      </c>
      <c r="L230" cm="1">
        <f t="array" ref="L230">_xlfn.SWITCH(MONTH(J230),1,1,2,1,3,1,4,2,5,2,6,2,7,3,8,3,9,3,4)</f>
        <v>2</v>
      </c>
    </row>
    <row r="231" spans="10:12" x14ac:dyDescent="0.3">
      <c r="J231" s="50">
        <v>43385</v>
      </c>
      <c r="K231">
        <f t="shared" si="5"/>
        <v>4</v>
      </c>
      <c r="L231" cm="1">
        <f t="array" ref="L231">_xlfn.SWITCH(MONTH(J231),1,1,2,1,3,1,4,2,5,2,6,2,7,3,8,3,9,3,4)</f>
        <v>4</v>
      </c>
    </row>
    <row r="232" spans="10:12" x14ac:dyDescent="0.3">
      <c r="J232" s="50">
        <v>42481</v>
      </c>
      <c r="K232">
        <f t="shared" si="5"/>
        <v>2</v>
      </c>
      <c r="L232" cm="1">
        <f t="array" ref="L232">_xlfn.SWITCH(MONTH(J232),1,1,2,1,3,1,4,2,5,2,6,2,7,3,8,3,9,3,4)</f>
        <v>2</v>
      </c>
    </row>
    <row r="233" spans="10:12" x14ac:dyDescent="0.3">
      <c r="J233" s="50">
        <v>42637</v>
      </c>
      <c r="K233">
        <f t="shared" si="5"/>
        <v>3</v>
      </c>
      <c r="L233" cm="1">
        <f t="array" ref="L233">_xlfn.SWITCH(MONTH(J233),1,1,2,1,3,1,4,2,5,2,6,2,7,3,8,3,9,3,4)</f>
        <v>3</v>
      </c>
    </row>
    <row r="234" spans="10:12" x14ac:dyDescent="0.3">
      <c r="J234" s="50">
        <v>42887</v>
      </c>
      <c r="K234">
        <f t="shared" si="5"/>
        <v>2</v>
      </c>
      <c r="L234" cm="1">
        <f t="array" ref="L234">_xlfn.SWITCH(MONTH(J234),1,1,2,1,3,1,4,2,5,2,6,2,7,3,8,3,9,3,4)</f>
        <v>2</v>
      </c>
    </row>
    <row r="235" spans="10:12" x14ac:dyDescent="0.3">
      <c r="J235" s="50">
        <v>43091</v>
      </c>
      <c r="K235">
        <f t="shared" si="5"/>
        <v>4</v>
      </c>
      <c r="L235" cm="1">
        <f t="array" ref="L235">_xlfn.SWITCH(MONTH(J235),1,1,2,1,3,1,4,2,5,2,6,2,7,3,8,3,9,3,4)</f>
        <v>4</v>
      </c>
    </row>
    <row r="236" spans="10:12" x14ac:dyDescent="0.3">
      <c r="J236" s="50">
        <v>42562</v>
      </c>
      <c r="K236">
        <f t="shared" si="5"/>
        <v>3</v>
      </c>
      <c r="L236" cm="1">
        <f t="array" ref="L236">_xlfn.SWITCH(MONTH(J236),1,1,2,1,3,1,4,2,5,2,6,2,7,3,8,3,9,3,4)</f>
        <v>3</v>
      </c>
    </row>
    <row r="237" spans="10:12" x14ac:dyDescent="0.3">
      <c r="J237" s="50">
        <v>43294</v>
      </c>
      <c r="K237">
        <f t="shared" si="5"/>
        <v>3</v>
      </c>
      <c r="L237" cm="1">
        <f t="array" ref="L237">_xlfn.SWITCH(MONTH(J237),1,1,2,1,3,1,4,2,5,2,6,2,7,3,8,3,9,3,4)</f>
        <v>3</v>
      </c>
    </row>
    <row r="238" spans="10:12" x14ac:dyDescent="0.3">
      <c r="J238" s="50">
        <v>42800</v>
      </c>
      <c r="K238">
        <f t="shared" si="5"/>
        <v>1</v>
      </c>
      <c r="L238" cm="1">
        <f t="array" ref="L238">_xlfn.SWITCH(MONTH(J238),1,1,2,1,3,1,4,2,5,2,6,2,7,3,8,3,9,3,4)</f>
        <v>1</v>
      </c>
    </row>
    <row r="239" spans="10:12" x14ac:dyDescent="0.3">
      <c r="J239" s="50">
        <v>43312</v>
      </c>
      <c r="K239">
        <f t="shared" si="5"/>
        <v>3</v>
      </c>
      <c r="L239" cm="1">
        <f t="array" ref="L239">_xlfn.SWITCH(MONTH(J239),1,1,2,1,3,1,4,2,5,2,6,2,7,3,8,3,9,3,4)</f>
        <v>3</v>
      </c>
    </row>
    <row r="240" spans="10:12" x14ac:dyDescent="0.3">
      <c r="J240" s="50">
        <v>43206</v>
      </c>
      <c r="K240">
        <f t="shared" si="5"/>
        <v>2</v>
      </c>
      <c r="L240" cm="1">
        <f t="array" ref="L240">_xlfn.SWITCH(MONTH(J240),1,1,2,1,3,1,4,2,5,2,6,2,7,3,8,3,9,3,4)</f>
        <v>2</v>
      </c>
    </row>
    <row r="241" spans="10:12" x14ac:dyDescent="0.3">
      <c r="J241" s="50">
        <v>43410</v>
      </c>
      <c r="K241">
        <f t="shared" si="5"/>
        <v>4</v>
      </c>
      <c r="L241" cm="1">
        <f t="array" ref="L241">_xlfn.SWITCH(MONTH(J241),1,1,2,1,3,1,4,2,5,2,6,2,7,3,8,3,9,3,4)</f>
        <v>4</v>
      </c>
    </row>
    <row r="242" spans="10:12" x14ac:dyDescent="0.3">
      <c r="J242" s="50">
        <v>42815</v>
      </c>
      <c r="K242">
        <f t="shared" si="5"/>
        <v>1</v>
      </c>
      <c r="L242" cm="1">
        <f t="array" ref="L242">_xlfn.SWITCH(MONTH(J242),1,1,2,1,3,1,4,2,5,2,6,2,7,3,8,3,9,3,4)</f>
        <v>1</v>
      </c>
    </row>
    <row r="243" spans="10:12" x14ac:dyDescent="0.3">
      <c r="J243" s="50">
        <v>42490</v>
      </c>
      <c r="K243">
        <f t="shared" si="5"/>
        <v>2</v>
      </c>
      <c r="L243" cm="1">
        <f t="array" ref="L243">_xlfn.SWITCH(MONTH(J243),1,1,2,1,3,1,4,2,5,2,6,2,7,3,8,3,9,3,4)</f>
        <v>2</v>
      </c>
    </row>
    <row r="244" spans="10:12" x14ac:dyDescent="0.3">
      <c r="J244" s="50">
        <v>43499</v>
      </c>
      <c r="K244">
        <f t="shared" si="5"/>
        <v>1</v>
      </c>
      <c r="L244" cm="1">
        <f t="array" ref="L244">_xlfn.SWITCH(MONTH(J244),1,1,2,1,3,1,4,2,5,2,6,2,7,3,8,3,9,3,4)</f>
        <v>1</v>
      </c>
    </row>
    <row r="245" spans="10:12" x14ac:dyDescent="0.3">
      <c r="J245" s="50">
        <v>43418</v>
      </c>
      <c r="K245">
        <f t="shared" si="5"/>
        <v>4</v>
      </c>
      <c r="L245" cm="1">
        <f t="array" ref="L245">_xlfn.SWITCH(MONTH(J245),1,1,2,1,3,1,4,2,5,2,6,2,7,3,8,3,9,3,4)</f>
        <v>4</v>
      </c>
    </row>
    <row r="246" spans="10:12" x14ac:dyDescent="0.3">
      <c r="J246" s="50">
        <v>43498</v>
      </c>
      <c r="K246">
        <f t="shared" si="5"/>
        <v>1</v>
      </c>
      <c r="L246" cm="1">
        <f t="array" ref="L246">_xlfn.SWITCH(MONTH(J246),1,1,2,1,3,1,4,2,5,2,6,2,7,3,8,3,9,3,4)</f>
        <v>1</v>
      </c>
    </row>
    <row r="247" spans="10:12" x14ac:dyDescent="0.3">
      <c r="J247" s="50">
        <v>42671</v>
      </c>
      <c r="K247">
        <f t="shared" si="5"/>
        <v>4</v>
      </c>
      <c r="L247" cm="1">
        <f t="array" ref="L247">_xlfn.SWITCH(MONTH(J247),1,1,2,1,3,1,4,2,5,2,6,2,7,3,8,3,9,3,4)</f>
        <v>4</v>
      </c>
    </row>
    <row r="248" spans="10:12" x14ac:dyDescent="0.3">
      <c r="J248" s="50">
        <v>42693</v>
      </c>
      <c r="K248">
        <f t="shared" si="5"/>
        <v>4</v>
      </c>
      <c r="L248" cm="1">
        <f t="array" ref="L248">_xlfn.SWITCH(MONTH(J248),1,1,2,1,3,1,4,2,5,2,6,2,7,3,8,3,9,3,4)</f>
        <v>4</v>
      </c>
    </row>
    <row r="249" spans="10:12" x14ac:dyDescent="0.3">
      <c r="J249" s="50">
        <v>42953</v>
      </c>
      <c r="K249">
        <f t="shared" si="5"/>
        <v>3</v>
      </c>
      <c r="L249" cm="1">
        <f t="array" ref="L249">_xlfn.SWITCH(MONTH(J249),1,1,2,1,3,1,4,2,5,2,6,2,7,3,8,3,9,3,4)</f>
        <v>3</v>
      </c>
    </row>
    <row r="250" spans="10:12" x14ac:dyDescent="0.3">
      <c r="J250" s="50">
        <v>42532</v>
      </c>
      <c r="K250">
        <f t="shared" si="5"/>
        <v>2</v>
      </c>
      <c r="L250" cm="1">
        <f t="array" ref="L250">_xlfn.SWITCH(MONTH(J250),1,1,2,1,3,1,4,2,5,2,6,2,7,3,8,3,9,3,4)</f>
        <v>2</v>
      </c>
    </row>
    <row r="251" spans="10:12" x14ac:dyDescent="0.3">
      <c r="J251" s="50">
        <v>43448</v>
      </c>
      <c r="K251">
        <f t="shared" si="5"/>
        <v>4</v>
      </c>
      <c r="L251" cm="1">
        <f t="array" ref="L251">_xlfn.SWITCH(MONTH(J251),1,1,2,1,3,1,4,2,5,2,6,2,7,3,8,3,9,3,4)</f>
        <v>4</v>
      </c>
    </row>
    <row r="252" spans="10:12" x14ac:dyDescent="0.3">
      <c r="J252" s="50">
        <v>42473</v>
      </c>
      <c r="K252">
        <f t="shared" si="5"/>
        <v>2</v>
      </c>
      <c r="L252" cm="1">
        <f t="array" ref="L252">_xlfn.SWITCH(MONTH(J252),1,1,2,1,3,1,4,2,5,2,6,2,7,3,8,3,9,3,4)</f>
        <v>2</v>
      </c>
    </row>
    <row r="253" spans="10:12" x14ac:dyDescent="0.3">
      <c r="J253" s="50">
        <v>43009</v>
      </c>
      <c r="K253">
        <f t="shared" si="5"/>
        <v>4</v>
      </c>
      <c r="L253" cm="1">
        <f t="array" ref="L253">_xlfn.SWITCH(MONTH(J253),1,1,2,1,3,1,4,2,5,2,6,2,7,3,8,3,9,3,4)</f>
        <v>4</v>
      </c>
    </row>
    <row r="254" spans="10:12" x14ac:dyDescent="0.3">
      <c r="J254" s="50">
        <v>43045</v>
      </c>
      <c r="K254">
        <f t="shared" si="5"/>
        <v>4</v>
      </c>
      <c r="L254" cm="1">
        <f t="array" ref="L254">_xlfn.SWITCH(MONTH(J254),1,1,2,1,3,1,4,2,5,2,6,2,7,3,8,3,9,3,4)</f>
        <v>4</v>
      </c>
    </row>
    <row r="255" spans="10:12" x14ac:dyDescent="0.3">
      <c r="J255" s="50">
        <v>42443</v>
      </c>
      <c r="K255">
        <f t="shared" si="5"/>
        <v>1</v>
      </c>
      <c r="L255" cm="1">
        <f t="array" ref="L255">_xlfn.SWITCH(MONTH(J255),1,1,2,1,3,1,4,2,5,2,6,2,7,3,8,3,9,3,4)</f>
        <v>1</v>
      </c>
    </row>
    <row r="256" spans="10:12" x14ac:dyDescent="0.3">
      <c r="J256" s="50">
        <v>42959</v>
      </c>
      <c r="K256">
        <f t="shared" si="5"/>
        <v>3</v>
      </c>
      <c r="L256" cm="1">
        <f t="array" ref="L256">_xlfn.SWITCH(MONTH(J256),1,1,2,1,3,1,4,2,5,2,6,2,7,3,8,3,9,3,4)</f>
        <v>3</v>
      </c>
    </row>
    <row r="257" spans="10:12" x14ac:dyDescent="0.3">
      <c r="J257" s="50">
        <v>42746</v>
      </c>
      <c r="K257">
        <f t="shared" si="5"/>
        <v>1</v>
      </c>
      <c r="L257" cm="1">
        <f t="array" ref="L257">_xlfn.SWITCH(MONTH(J257),1,1,2,1,3,1,4,2,5,2,6,2,7,3,8,3,9,3,4)</f>
        <v>1</v>
      </c>
    </row>
    <row r="258" spans="10:12" x14ac:dyDescent="0.3">
      <c r="J258" s="50">
        <v>43423</v>
      </c>
      <c r="K258">
        <f t="shared" si="5"/>
        <v>4</v>
      </c>
      <c r="L258" cm="1">
        <f t="array" ref="L258">_xlfn.SWITCH(MONTH(J258),1,1,2,1,3,1,4,2,5,2,6,2,7,3,8,3,9,3,4)</f>
        <v>4</v>
      </c>
    </row>
  </sheetData>
  <sortState xmlns:xlrd2="http://schemas.microsoft.com/office/spreadsheetml/2017/richdata2" ref="N2:O9">
    <sortCondition descending="1" ref="N2"/>
  </sortState>
  <mergeCells count="1">
    <mergeCell ref="A1: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E31"/>
  <sheetViews>
    <sheetView zoomScale="175" zoomScaleNormal="175" zoomScalePageLayoutView="145" workbookViewId="0">
      <selection activeCell="D7" sqref="D7"/>
    </sheetView>
  </sheetViews>
  <sheetFormatPr baseColWidth="10" defaultColWidth="9.109375" defaultRowHeight="14.4" x14ac:dyDescent="0.3"/>
  <cols>
    <col min="1" max="3" width="11.88671875" style="2" bestFit="1" customWidth="1"/>
    <col min="4" max="4" width="11.88671875" style="2" customWidth="1"/>
    <col min="5" max="5" width="15.5546875" style="2" bestFit="1" customWidth="1"/>
    <col min="6" max="16384" width="9.109375" style="2"/>
  </cols>
  <sheetData>
    <row r="1" spans="1:5" x14ac:dyDescent="0.3">
      <c r="A1" s="7" t="s">
        <v>895</v>
      </c>
    </row>
    <row r="2" spans="1:5" x14ac:dyDescent="0.3">
      <c r="A2" s="8">
        <v>447006117</v>
      </c>
      <c r="B2" s="8"/>
      <c r="C2" s="9">
        <v>560005255</v>
      </c>
      <c r="D2" s="31">
        <f>MATCH(C2,A:A,0)</f>
        <v>7</v>
      </c>
      <c r="E2" s="2" t="s">
        <v>1606</v>
      </c>
    </row>
    <row r="3" spans="1:5" x14ac:dyDescent="0.3">
      <c r="A3" s="8">
        <v>937009910</v>
      </c>
      <c r="B3" s="8"/>
      <c r="C3" s="9">
        <v>899007108</v>
      </c>
      <c r="D3" s="31">
        <f t="shared" ref="D3:D4" si="0">MATCH(C3,A:A,0)</f>
        <v>12</v>
      </c>
    </row>
    <row r="4" spans="1:5" x14ac:dyDescent="0.3">
      <c r="A4" s="8">
        <v>725000913</v>
      </c>
      <c r="B4" s="8"/>
      <c r="C4" s="8">
        <v>941007602</v>
      </c>
      <c r="D4" s="31">
        <f>MATCH(C4,A:A,0)</f>
        <v>29</v>
      </c>
    </row>
    <row r="5" spans="1:5" x14ac:dyDescent="0.3">
      <c r="A5" s="8">
        <v>744005200</v>
      </c>
      <c r="B5" s="8"/>
    </row>
    <row r="6" spans="1:5" x14ac:dyDescent="0.3">
      <c r="A6" s="8">
        <v>460005559</v>
      </c>
      <c r="B6" s="8"/>
    </row>
    <row r="7" spans="1:5" x14ac:dyDescent="0.3">
      <c r="A7" s="9">
        <v>560005255</v>
      </c>
      <c r="B7" s="8"/>
    </row>
    <row r="8" spans="1:5" x14ac:dyDescent="0.3">
      <c r="A8" s="8">
        <v>295006686</v>
      </c>
      <c r="B8" s="8"/>
    </row>
    <row r="9" spans="1:5" x14ac:dyDescent="0.3">
      <c r="A9" s="8">
        <v>259006820</v>
      </c>
      <c r="B9" s="8"/>
    </row>
    <row r="10" spans="1:5" x14ac:dyDescent="0.3">
      <c r="A10" s="8">
        <v>606004453</v>
      </c>
      <c r="B10" s="8"/>
    </row>
    <row r="11" spans="1:5" x14ac:dyDescent="0.3">
      <c r="A11" s="8">
        <v>882001640</v>
      </c>
      <c r="B11" s="8"/>
    </row>
    <row r="12" spans="1:5" x14ac:dyDescent="0.3">
      <c r="A12" s="9">
        <v>899007108</v>
      </c>
      <c r="B12" s="8"/>
    </row>
    <row r="13" spans="1:5" x14ac:dyDescent="0.3">
      <c r="A13" s="8">
        <v>117004232</v>
      </c>
      <c r="B13" s="8"/>
    </row>
    <row r="14" spans="1:5" x14ac:dyDescent="0.3">
      <c r="A14" s="8">
        <v>399000824</v>
      </c>
      <c r="B14" s="8"/>
    </row>
    <row r="15" spans="1:5" x14ac:dyDescent="0.3">
      <c r="A15" s="8">
        <v>874007394</v>
      </c>
      <c r="B15" s="8"/>
    </row>
    <row r="16" spans="1:5" x14ac:dyDescent="0.3">
      <c r="A16" s="8">
        <v>209008868</v>
      </c>
      <c r="B16" s="8"/>
    </row>
    <row r="17" spans="1:2" x14ac:dyDescent="0.3">
      <c r="A17" s="9">
        <v>554008817</v>
      </c>
      <c r="B17" s="8"/>
    </row>
    <row r="18" spans="1:2" x14ac:dyDescent="0.3">
      <c r="A18" s="8">
        <v>857003556</v>
      </c>
      <c r="B18" s="8"/>
    </row>
    <row r="19" spans="1:2" x14ac:dyDescent="0.3">
      <c r="A19" s="9">
        <v>290006381</v>
      </c>
      <c r="B19" s="8"/>
    </row>
    <row r="20" spans="1:2" x14ac:dyDescent="0.3">
      <c r="A20" s="8">
        <v>770009459</v>
      </c>
      <c r="B20" s="8"/>
    </row>
    <row r="21" spans="1:2" x14ac:dyDescent="0.3">
      <c r="A21" s="8">
        <v>871009771</v>
      </c>
      <c r="B21" s="8"/>
    </row>
    <row r="22" spans="1:2" x14ac:dyDescent="0.3">
      <c r="A22" s="8">
        <v>156001792</v>
      </c>
      <c r="B22" s="8"/>
    </row>
    <row r="23" spans="1:2" x14ac:dyDescent="0.3">
      <c r="A23" s="8">
        <v>221009436</v>
      </c>
      <c r="B23" s="8"/>
    </row>
    <row r="24" spans="1:2" x14ac:dyDescent="0.3">
      <c r="A24" s="8">
        <v>145006388</v>
      </c>
      <c r="B24" s="8"/>
    </row>
    <row r="25" spans="1:2" x14ac:dyDescent="0.3">
      <c r="A25" s="8">
        <v>490001782</v>
      </c>
      <c r="B25" s="8"/>
    </row>
    <row r="26" spans="1:2" x14ac:dyDescent="0.3">
      <c r="A26" s="8">
        <v>589005031</v>
      </c>
      <c r="B26" s="8"/>
    </row>
    <row r="27" spans="1:2" x14ac:dyDescent="0.3">
      <c r="A27" s="8">
        <v>184002397</v>
      </c>
      <c r="B27" s="8"/>
    </row>
    <row r="28" spans="1:2" x14ac:dyDescent="0.3">
      <c r="A28" s="8">
        <v>400004726</v>
      </c>
      <c r="B28" s="8"/>
    </row>
    <row r="29" spans="1:2" x14ac:dyDescent="0.3">
      <c r="A29" s="8">
        <v>941007602</v>
      </c>
      <c r="B29" s="8"/>
    </row>
    <row r="30" spans="1:2" x14ac:dyDescent="0.3">
      <c r="A30" s="9">
        <v>281006554</v>
      </c>
      <c r="B30" s="8"/>
    </row>
    <row r="31" spans="1:2" x14ac:dyDescent="0.3">
      <c r="A31" s="8">
        <v>298004217</v>
      </c>
      <c r="B31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6CCFF"/>
  </sheetPr>
  <dimension ref="A1:O501"/>
  <sheetViews>
    <sheetView zoomScale="160" zoomScaleNormal="160" zoomScalePageLayoutView="130" workbookViewId="0">
      <selection activeCell="P6" sqref="P6"/>
    </sheetView>
  </sheetViews>
  <sheetFormatPr baseColWidth="10" defaultColWidth="9.109375" defaultRowHeight="14.4" x14ac:dyDescent="0.3"/>
  <cols>
    <col min="1" max="1" width="3.109375" style="2" bestFit="1" customWidth="1"/>
    <col min="2" max="2" width="2" style="2" bestFit="1" customWidth="1"/>
    <col min="3" max="10" width="5.44140625" style="2" bestFit="1" customWidth="1"/>
    <col min="11" max="11" width="9.109375" style="2" customWidth="1"/>
    <col min="12" max="12" width="7.6640625" style="2" bestFit="1" customWidth="1"/>
    <col min="13" max="13" width="4" style="18" bestFit="1" customWidth="1"/>
    <col min="14" max="14" width="12" style="18" bestFit="1" customWidth="1"/>
    <col min="15" max="15" width="13.109375" style="2" bestFit="1" customWidth="1"/>
    <col min="16" max="16384" width="9.109375" style="2"/>
  </cols>
  <sheetData>
    <row r="1" spans="1:15" x14ac:dyDescent="0.3">
      <c r="C1" s="129" t="s">
        <v>896</v>
      </c>
      <c r="D1" s="130"/>
      <c r="E1" s="130"/>
      <c r="F1" s="130"/>
      <c r="G1" s="130"/>
      <c r="H1" s="130"/>
      <c r="I1" s="130"/>
      <c r="J1" s="131"/>
      <c r="L1" s="17" t="s">
        <v>897</v>
      </c>
      <c r="M1" s="16" t="s">
        <v>898</v>
      </c>
      <c r="N1" s="16" t="s">
        <v>896</v>
      </c>
      <c r="O1" s="16" t="s">
        <v>899</v>
      </c>
    </row>
    <row r="2" spans="1:15" x14ac:dyDescent="0.3">
      <c r="C2" s="16">
        <v>1</v>
      </c>
      <c r="D2" s="16">
        <v>2</v>
      </c>
      <c r="E2" s="16">
        <v>3</v>
      </c>
      <c r="F2" s="16">
        <v>4</v>
      </c>
      <c r="G2" s="16">
        <v>5</v>
      </c>
      <c r="H2" s="16">
        <v>6</v>
      </c>
      <c r="I2" s="16">
        <v>7</v>
      </c>
      <c r="J2" s="16">
        <v>8</v>
      </c>
      <c r="L2" s="2" t="s">
        <v>1274</v>
      </c>
      <c r="M2" s="18">
        <v>2</v>
      </c>
      <c r="N2" s="18">
        <v>4</v>
      </c>
      <c r="O2" s="140" cm="1">
        <f t="array" ref="O2">INDEX($C$3:$J$7,M2,N2)</f>
        <v>21.3</v>
      </c>
    </row>
    <row r="3" spans="1:15" x14ac:dyDescent="0.3">
      <c r="A3" s="132" t="s">
        <v>898</v>
      </c>
      <c r="B3" s="16">
        <v>1</v>
      </c>
      <c r="C3" s="20">
        <v>10.8</v>
      </c>
      <c r="D3" s="20">
        <v>12.92</v>
      </c>
      <c r="E3" s="20">
        <v>15.44</v>
      </c>
      <c r="F3" s="20">
        <v>18.47</v>
      </c>
      <c r="G3" s="20">
        <v>22.11</v>
      </c>
      <c r="H3" s="20">
        <v>26.55</v>
      </c>
      <c r="I3" s="20">
        <v>31.8</v>
      </c>
      <c r="J3" s="20">
        <v>38.17</v>
      </c>
      <c r="L3" s="2" t="s">
        <v>1277</v>
      </c>
      <c r="M3" s="18">
        <v>2</v>
      </c>
      <c r="N3" s="18">
        <v>8</v>
      </c>
      <c r="O3" s="140" cm="1">
        <f t="array" ref="O3">INDEX($C$3:$J$7,M3,N3)</f>
        <v>43.92</v>
      </c>
    </row>
    <row r="4" spans="1:15" x14ac:dyDescent="0.3">
      <c r="A4" s="133"/>
      <c r="B4" s="16">
        <v>2</v>
      </c>
      <c r="C4" s="20">
        <v>12.41</v>
      </c>
      <c r="D4" s="20">
        <v>14.84</v>
      </c>
      <c r="E4" s="20">
        <v>17.77</v>
      </c>
      <c r="F4" s="20">
        <v>21.3</v>
      </c>
      <c r="G4" s="20">
        <v>25.54</v>
      </c>
      <c r="H4" s="20">
        <v>30.59</v>
      </c>
      <c r="I4" s="20">
        <v>36.65</v>
      </c>
      <c r="J4" s="20">
        <v>43.92</v>
      </c>
      <c r="L4" s="2" t="s">
        <v>1303</v>
      </c>
      <c r="M4" s="18">
        <v>1</v>
      </c>
      <c r="N4" s="18">
        <v>7</v>
      </c>
      <c r="O4" s="140" cm="1">
        <f t="array" ref="O4">INDEX($C$3:$J$7,M4,N4)</f>
        <v>31.8</v>
      </c>
    </row>
    <row r="5" spans="1:15" x14ac:dyDescent="0.3">
      <c r="A5" s="133"/>
      <c r="B5" s="16">
        <v>3</v>
      </c>
      <c r="C5" s="20">
        <v>14.33</v>
      </c>
      <c r="D5" s="20">
        <v>17.16</v>
      </c>
      <c r="E5" s="20">
        <v>20.59</v>
      </c>
      <c r="F5" s="20">
        <v>24.73</v>
      </c>
      <c r="G5" s="20">
        <v>29.68</v>
      </c>
      <c r="H5" s="20">
        <v>35.64</v>
      </c>
      <c r="I5" s="20">
        <v>42.71</v>
      </c>
      <c r="J5" s="20">
        <v>51.2</v>
      </c>
      <c r="L5" s="2" t="s">
        <v>1113</v>
      </c>
      <c r="M5" s="18">
        <v>3</v>
      </c>
      <c r="N5" s="18">
        <v>6</v>
      </c>
      <c r="O5" s="140" cm="1">
        <f t="array" ref="O5">INDEX($C$3:$J$7,M5,N5)</f>
        <v>35.64</v>
      </c>
    </row>
    <row r="6" spans="1:15" x14ac:dyDescent="0.3">
      <c r="A6" s="133"/>
      <c r="B6" s="16">
        <v>4</v>
      </c>
      <c r="C6" s="20">
        <v>17.059999999999999</v>
      </c>
      <c r="D6" s="20">
        <v>20.49</v>
      </c>
      <c r="E6" s="20">
        <v>24.53</v>
      </c>
      <c r="F6" s="20">
        <v>29.38</v>
      </c>
      <c r="G6" s="20">
        <v>35.24</v>
      </c>
      <c r="H6" s="20">
        <v>42.31</v>
      </c>
      <c r="I6" s="20">
        <v>50.79</v>
      </c>
      <c r="J6" s="20">
        <v>60.89</v>
      </c>
      <c r="L6" s="2" t="s">
        <v>1125</v>
      </c>
      <c r="M6" s="18">
        <v>1</v>
      </c>
      <c r="N6" s="18">
        <v>8</v>
      </c>
      <c r="O6" s="140" cm="1">
        <f t="array" ref="O6">INDEX($C$3:$J$7,M6,N6)</f>
        <v>38.17</v>
      </c>
    </row>
    <row r="7" spans="1:15" x14ac:dyDescent="0.3">
      <c r="A7" s="134"/>
      <c r="B7" s="16">
        <v>5</v>
      </c>
      <c r="C7" s="20">
        <v>18.47</v>
      </c>
      <c r="D7" s="20">
        <v>22.11</v>
      </c>
      <c r="E7" s="20">
        <v>26.55</v>
      </c>
      <c r="F7" s="20">
        <v>31.8</v>
      </c>
      <c r="G7" s="20">
        <v>38.17</v>
      </c>
      <c r="H7" s="20">
        <v>45.74</v>
      </c>
      <c r="I7" s="20">
        <v>54.83</v>
      </c>
      <c r="J7" s="20">
        <v>65.739999999999995</v>
      </c>
      <c r="L7" s="2" t="s">
        <v>1190</v>
      </c>
      <c r="M7" s="18">
        <v>1</v>
      </c>
      <c r="N7" s="18">
        <v>6</v>
      </c>
      <c r="O7" s="140" cm="1">
        <f t="array" ref="O7">INDEX($C$3:$J$7,M7,N7)</f>
        <v>26.55</v>
      </c>
    </row>
    <row r="8" spans="1:15" x14ac:dyDescent="0.3">
      <c r="L8" s="2" t="s">
        <v>1236</v>
      </c>
      <c r="M8" s="18">
        <v>2</v>
      </c>
      <c r="N8" s="18">
        <v>3</v>
      </c>
      <c r="O8" s="140" cm="1">
        <f t="array" ref="O8">INDEX($C$3:$J$7,M8,N8)</f>
        <v>17.77</v>
      </c>
    </row>
    <row r="9" spans="1:15" x14ac:dyDescent="0.3">
      <c r="L9" s="2" t="s">
        <v>1441</v>
      </c>
      <c r="M9" s="18">
        <v>2</v>
      </c>
      <c r="N9" s="18">
        <v>7</v>
      </c>
      <c r="O9" s="140" cm="1">
        <f t="array" ref="O9">INDEX($C$3:$J$7,M9,N9)</f>
        <v>36.65</v>
      </c>
    </row>
    <row r="10" spans="1:15" x14ac:dyDescent="0.3">
      <c r="L10" s="2" t="s">
        <v>1199</v>
      </c>
      <c r="M10" s="18">
        <v>2</v>
      </c>
      <c r="N10" s="18">
        <v>1</v>
      </c>
      <c r="O10" s="140" cm="1">
        <f t="array" ref="O10">INDEX($C$3:$J$7,M10,N10)</f>
        <v>12.41</v>
      </c>
    </row>
    <row r="11" spans="1:15" x14ac:dyDescent="0.3">
      <c r="D11" s="20"/>
      <c r="L11" s="2" t="s">
        <v>1372</v>
      </c>
      <c r="M11" s="18">
        <v>5</v>
      </c>
      <c r="N11" s="18">
        <v>3</v>
      </c>
      <c r="O11" s="140" cm="1">
        <f t="array" ref="O11">INDEX($C$3:$J$7,M11,N11)</f>
        <v>26.55</v>
      </c>
    </row>
    <row r="12" spans="1:15" x14ac:dyDescent="0.3">
      <c r="D12" s="20"/>
      <c r="L12" s="2" t="s">
        <v>1079</v>
      </c>
      <c r="M12" s="18">
        <v>4</v>
      </c>
      <c r="N12" s="18">
        <v>7</v>
      </c>
      <c r="O12" s="140" cm="1">
        <f t="array" ref="O12">INDEX($C$3:$J$7,M12,N12)</f>
        <v>50.79</v>
      </c>
    </row>
    <row r="13" spans="1:15" x14ac:dyDescent="0.3">
      <c r="D13" s="20"/>
      <c r="L13" s="2" t="s">
        <v>1209</v>
      </c>
      <c r="M13" s="18">
        <v>2</v>
      </c>
      <c r="N13" s="18">
        <v>6</v>
      </c>
      <c r="O13" s="140" cm="1">
        <f t="array" ref="O13">INDEX($C$3:$J$7,M13,N13)</f>
        <v>30.59</v>
      </c>
    </row>
    <row r="14" spans="1:15" x14ac:dyDescent="0.3">
      <c r="D14" s="20"/>
      <c r="L14" s="2" t="s">
        <v>1103</v>
      </c>
      <c r="M14" s="18">
        <v>3</v>
      </c>
      <c r="N14" s="18">
        <v>4</v>
      </c>
      <c r="O14" s="140" cm="1">
        <f t="array" ref="O14">INDEX($C$3:$J$7,M14,N14)</f>
        <v>24.73</v>
      </c>
    </row>
    <row r="15" spans="1:15" x14ac:dyDescent="0.3">
      <c r="D15" s="20"/>
      <c r="L15" s="2" t="s">
        <v>1062</v>
      </c>
      <c r="M15" s="18">
        <v>1</v>
      </c>
      <c r="N15" s="18">
        <v>3</v>
      </c>
      <c r="O15" s="140" cm="1">
        <f t="array" ref="O15">INDEX($C$3:$J$7,M15,N15)</f>
        <v>15.44</v>
      </c>
    </row>
    <row r="16" spans="1:15" x14ac:dyDescent="0.3">
      <c r="D16" s="20"/>
      <c r="L16" s="2" t="s">
        <v>1182</v>
      </c>
      <c r="M16" s="18">
        <v>5</v>
      </c>
      <c r="N16" s="18">
        <v>2</v>
      </c>
      <c r="O16" s="140" cm="1">
        <f t="array" ref="O16">INDEX($C$3:$J$7,M16,N16)</f>
        <v>22.11</v>
      </c>
    </row>
    <row r="17" spans="4:15" x14ac:dyDescent="0.3">
      <c r="D17" s="20"/>
      <c r="L17" s="2" t="s">
        <v>1171</v>
      </c>
      <c r="M17" s="18">
        <v>1</v>
      </c>
      <c r="N17" s="18">
        <v>5</v>
      </c>
      <c r="O17" s="140" cm="1">
        <f t="array" ref="O17">INDEX($C$3:$J$7,M17,N17)</f>
        <v>22.11</v>
      </c>
    </row>
    <row r="18" spans="4:15" x14ac:dyDescent="0.3">
      <c r="D18" s="20"/>
      <c r="L18" s="2" t="s">
        <v>1506</v>
      </c>
      <c r="M18" s="18">
        <v>4</v>
      </c>
      <c r="N18" s="18">
        <v>5</v>
      </c>
      <c r="O18" s="140" cm="1">
        <f t="array" ref="O18">INDEX($C$3:$J$7,M18,N18)</f>
        <v>35.24</v>
      </c>
    </row>
    <row r="19" spans="4:15" x14ac:dyDescent="0.3">
      <c r="D19" s="20"/>
      <c r="L19" s="2" t="s">
        <v>1302</v>
      </c>
      <c r="M19" s="18">
        <v>5</v>
      </c>
      <c r="N19" s="18">
        <v>4</v>
      </c>
      <c r="O19" s="140" cm="1">
        <f t="array" ref="O19">INDEX($C$3:$J$7,M19,N19)</f>
        <v>31.8</v>
      </c>
    </row>
    <row r="20" spans="4:15" x14ac:dyDescent="0.3">
      <c r="D20" s="20"/>
      <c r="L20" s="2" t="s">
        <v>1268</v>
      </c>
      <c r="M20" s="18">
        <v>3</v>
      </c>
      <c r="N20" s="18">
        <v>5</v>
      </c>
      <c r="O20" s="140" cm="1">
        <f t="array" ref="O20">INDEX($C$3:$J$7,M20,N20)</f>
        <v>29.68</v>
      </c>
    </row>
    <row r="21" spans="4:15" x14ac:dyDescent="0.3">
      <c r="D21" s="20"/>
      <c r="L21" s="2" t="s">
        <v>1528</v>
      </c>
      <c r="M21" s="18">
        <v>5</v>
      </c>
      <c r="N21" s="18">
        <v>5</v>
      </c>
      <c r="O21" s="140" cm="1">
        <f t="array" ref="O21">INDEX($C$3:$J$7,M21,N21)</f>
        <v>38.17</v>
      </c>
    </row>
    <row r="22" spans="4:15" x14ac:dyDescent="0.3">
      <c r="D22" s="20"/>
      <c r="L22" s="2" t="s">
        <v>1118</v>
      </c>
      <c r="M22" s="18">
        <v>2</v>
      </c>
      <c r="N22" s="18">
        <v>4</v>
      </c>
      <c r="O22" s="140" cm="1">
        <f t="array" ref="O22">INDEX($C$3:$J$7,M22,N22)</f>
        <v>21.3</v>
      </c>
    </row>
    <row r="23" spans="4:15" x14ac:dyDescent="0.3">
      <c r="D23" s="20"/>
      <c r="L23" s="2" t="s">
        <v>1387</v>
      </c>
      <c r="M23" s="18">
        <v>1</v>
      </c>
      <c r="N23" s="18">
        <v>3</v>
      </c>
      <c r="O23" s="140" cm="1">
        <f t="array" ref="O23">INDEX($C$3:$J$7,M23,N23)</f>
        <v>15.44</v>
      </c>
    </row>
    <row r="24" spans="4:15" x14ac:dyDescent="0.3">
      <c r="D24" s="20"/>
      <c r="L24" s="2" t="s">
        <v>1306</v>
      </c>
      <c r="M24" s="18">
        <v>5</v>
      </c>
      <c r="N24" s="18">
        <v>4</v>
      </c>
      <c r="O24" s="140" cm="1">
        <f t="array" ref="O24">INDEX($C$3:$J$7,M24,N24)</f>
        <v>31.8</v>
      </c>
    </row>
    <row r="25" spans="4:15" x14ac:dyDescent="0.3">
      <c r="D25" s="20"/>
      <c r="L25" s="2" t="s">
        <v>1160</v>
      </c>
      <c r="M25" s="18">
        <v>5</v>
      </c>
      <c r="N25" s="18">
        <v>2</v>
      </c>
      <c r="O25" s="140" cm="1">
        <f t="array" ref="O25">INDEX($C$3:$J$7,M25,N25)</f>
        <v>22.11</v>
      </c>
    </row>
    <row r="26" spans="4:15" x14ac:dyDescent="0.3">
      <c r="D26" s="20"/>
      <c r="L26" s="2" t="s">
        <v>1318</v>
      </c>
      <c r="M26" s="18">
        <v>3</v>
      </c>
      <c r="N26" s="18">
        <v>5</v>
      </c>
      <c r="O26" s="140" cm="1">
        <f t="array" ref="O26">INDEX($C$3:$J$7,M26,N26)</f>
        <v>29.68</v>
      </c>
    </row>
    <row r="27" spans="4:15" x14ac:dyDescent="0.3">
      <c r="D27" s="20"/>
      <c r="L27" s="2" t="s">
        <v>1448</v>
      </c>
      <c r="M27" s="18">
        <v>4</v>
      </c>
      <c r="N27" s="18">
        <v>6</v>
      </c>
      <c r="O27" s="140" cm="1">
        <f t="array" ref="O27">INDEX($C$3:$J$7,M27,N27)</f>
        <v>42.31</v>
      </c>
    </row>
    <row r="28" spans="4:15" x14ac:dyDescent="0.3">
      <c r="D28" s="20"/>
      <c r="L28" s="2" t="s">
        <v>1263</v>
      </c>
      <c r="M28" s="18">
        <v>2</v>
      </c>
      <c r="N28" s="18">
        <v>6</v>
      </c>
      <c r="O28" s="140" cm="1">
        <f t="array" ref="O28">INDEX($C$3:$J$7,M28,N28)</f>
        <v>30.59</v>
      </c>
    </row>
    <row r="29" spans="4:15" x14ac:dyDescent="0.3">
      <c r="D29" s="20"/>
      <c r="L29" s="2" t="s">
        <v>1057</v>
      </c>
      <c r="M29" s="18">
        <v>1</v>
      </c>
      <c r="N29" s="18">
        <v>6</v>
      </c>
      <c r="O29" s="140" cm="1">
        <f t="array" ref="O29">INDEX($C$3:$J$7,M29,N29)</f>
        <v>26.55</v>
      </c>
    </row>
    <row r="30" spans="4:15" x14ac:dyDescent="0.3">
      <c r="D30" s="20"/>
      <c r="L30" s="2" t="s">
        <v>1200</v>
      </c>
      <c r="M30" s="18">
        <v>3</v>
      </c>
      <c r="N30" s="18">
        <v>2</v>
      </c>
      <c r="O30" s="140" cm="1">
        <f t="array" ref="O30">INDEX($C$3:$J$7,M30,N30)</f>
        <v>17.16</v>
      </c>
    </row>
    <row r="31" spans="4:15" x14ac:dyDescent="0.3">
      <c r="D31" s="20"/>
      <c r="L31" s="2" t="s">
        <v>1356</v>
      </c>
      <c r="M31" s="18">
        <v>1</v>
      </c>
      <c r="N31" s="18">
        <v>3</v>
      </c>
      <c r="O31" s="140" cm="1">
        <f t="array" ref="O31">INDEX($C$3:$J$7,M31,N31)</f>
        <v>15.44</v>
      </c>
    </row>
    <row r="32" spans="4:15" x14ac:dyDescent="0.3">
      <c r="D32" s="20"/>
      <c r="L32" s="2" t="s">
        <v>1184</v>
      </c>
      <c r="M32" s="18">
        <v>2</v>
      </c>
      <c r="N32" s="18">
        <v>1</v>
      </c>
      <c r="O32" s="140" cm="1">
        <f t="array" ref="O32">INDEX($C$3:$J$7,M32,N32)</f>
        <v>12.41</v>
      </c>
    </row>
    <row r="33" spans="4:15" x14ac:dyDescent="0.3">
      <c r="D33" s="20"/>
      <c r="L33" s="2" t="s">
        <v>1434</v>
      </c>
      <c r="M33" s="18">
        <v>3</v>
      </c>
      <c r="N33" s="18">
        <v>5</v>
      </c>
      <c r="O33" s="140" cm="1">
        <f t="array" ref="O33">INDEX($C$3:$J$7,M33,N33)</f>
        <v>29.68</v>
      </c>
    </row>
    <row r="34" spans="4:15" x14ac:dyDescent="0.3">
      <c r="D34" s="20"/>
      <c r="L34" s="2" t="s">
        <v>1342</v>
      </c>
      <c r="M34" s="18">
        <v>5</v>
      </c>
      <c r="N34" s="18">
        <v>4</v>
      </c>
      <c r="O34" s="140" cm="1">
        <f t="array" ref="O34">INDEX($C$3:$J$7,M34,N34)</f>
        <v>31.8</v>
      </c>
    </row>
    <row r="35" spans="4:15" x14ac:dyDescent="0.3">
      <c r="D35" s="20"/>
      <c r="L35" s="2" t="s">
        <v>1390</v>
      </c>
      <c r="M35" s="18">
        <v>4</v>
      </c>
      <c r="N35" s="18">
        <v>3</v>
      </c>
      <c r="O35" s="140" cm="1">
        <f t="array" ref="O35">INDEX($C$3:$J$7,M35,N35)</f>
        <v>24.53</v>
      </c>
    </row>
    <row r="36" spans="4:15" x14ac:dyDescent="0.3">
      <c r="D36" s="20"/>
      <c r="L36" s="2" t="s">
        <v>1196</v>
      </c>
      <c r="M36" s="18">
        <v>4</v>
      </c>
      <c r="N36" s="18">
        <v>6</v>
      </c>
      <c r="O36" s="140" cm="1">
        <f t="array" ref="O36">INDEX($C$3:$J$7,M36,N36)</f>
        <v>42.31</v>
      </c>
    </row>
    <row r="37" spans="4:15" x14ac:dyDescent="0.3">
      <c r="D37" s="20"/>
      <c r="L37" s="2" t="s">
        <v>1486</v>
      </c>
      <c r="M37" s="18">
        <v>5</v>
      </c>
      <c r="N37" s="18">
        <v>6</v>
      </c>
      <c r="O37" s="140" cm="1">
        <f t="array" ref="O37">INDEX($C$3:$J$7,M37,N37)</f>
        <v>45.74</v>
      </c>
    </row>
    <row r="38" spans="4:15" x14ac:dyDescent="0.3">
      <c r="D38" s="20"/>
      <c r="L38" s="2" t="s">
        <v>1172</v>
      </c>
      <c r="M38" s="18">
        <v>3</v>
      </c>
      <c r="N38" s="18">
        <v>2</v>
      </c>
      <c r="O38" s="140" cm="1">
        <f t="array" ref="O38">INDEX($C$3:$J$7,M38,N38)</f>
        <v>17.16</v>
      </c>
    </row>
    <row r="39" spans="4:15" x14ac:dyDescent="0.3">
      <c r="D39" s="20"/>
      <c r="L39" s="2" t="s">
        <v>1170</v>
      </c>
      <c r="M39" s="18">
        <v>3</v>
      </c>
      <c r="N39" s="18">
        <v>3</v>
      </c>
      <c r="O39" s="140" cm="1">
        <f t="array" ref="O39">INDEX($C$3:$J$7,M39,N39)</f>
        <v>20.59</v>
      </c>
    </row>
    <row r="40" spans="4:15" x14ac:dyDescent="0.3">
      <c r="D40" s="20"/>
      <c r="L40" s="2" t="s">
        <v>1526</v>
      </c>
      <c r="M40" s="18">
        <v>4</v>
      </c>
      <c r="N40" s="18">
        <v>5</v>
      </c>
      <c r="O40" s="140" cm="1">
        <f t="array" ref="O40">INDEX($C$3:$J$7,M40,N40)</f>
        <v>35.24</v>
      </c>
    </row>
    <row r="41" spans="4:15" x14ac:dyDescent="0.3">
      <c r="D41" s="20"/>
      <c r="L41" s="2" t="s">
        <v>1218</v>
      </c>
      <c r="M41" s="18">
        <v>5</v>
      </c>
      <c r="N41" s="18">
        <v>8</v>
      </c>
      <c r="O41" s="140" cm="1">
        <f t="array" ref="O41">INDEX($C$3:$J$7,M41,N41)</f>
        <v>65.739999999999995</v>
      </c>
    </row>
    <row r="42" spans="4:15" x14ac:dyDescent="0.3">
      <c r="D42" s="20"/>
      <c r="L42" s="2" t="s">
        <v>1323</v>
      </c>
      <c r="M42" s="18">
        <v>2</v>
      </c>
      <c r="N42" s="18">
        <v>4</v>
      </c>
      <c r="O42" s="140" cm="1">
        <f t="array" ref="O42">INDEX($C$3:$J$7,M42,N42)</f>
        <v>21.3</v>
      </c>
    </row>
    <row r="43" spans="4:15" x14ac:dyDescent="0.3">
      <c r="D43" s="20"/>
      <c r="L43" s="2" t="s">
        <v>1386</v>
      </c>
      <c r="M43" s="18">
        <v>2</v>
      </c>
      <c r="N43" s="18">
        <v>7</v>
      </c>
      <c r="O43" s="140" cm="1">
        <f t="array" ref="O43">INDEX($C$3:$J$7,M43,N43)</f>
        <v>36.65</v>
      </c>
    </row>
    <row r="44" spans="4:15" x14ac:dyDescent="0.3">
      <c r="D44" s="20"/>
      <c r="L44" s="2" t="s">
        <v>1319</v>
      </c>
      <c r="M44" s="18">
        <v>1</v>
      </c>
      <c r="N44" s="18">
        <v>4</v>
      </c>
      <c r="O44" s="140" cm="1">
        <f t="array" ref="O44">INDEX($C$3:$J$7,M44,N44)</f>
        <v>18.47</v>
      </c>
    </row>
    <row r="45" spans="4:15" x14ac:dyDescent="0.3">
      <c r="D45" s="20"/>
      <c r="L45" s="2" t="s">
        <v>1482</v>
      </c>
      <c r="M45" s="18">
        <v>4</v>
      </c>
      <c r="N45" s="18">
        <v>8</v>
      </c>
      <c r="O45" s="140" cm="1">
        <f t="array" ref="O45">INDEX($C$3:$J$7,M45,N45)</f>
        <v>60.89</v>
      </c>
    </row>
    <row r="46" spans="4:15" x14ac:dyDescent="0.3">
      <c r="D46" s="20"/>
      <c r="L46" s="2" t="s">
        <v>1230</v>
      </c>
      <c r="M46" s="18">
        <v>3</v>
      </c>
      <c r="N46" s="18">
        <v>2</v>
      </c>
      <c r="O46" s="140" cm="1">
        <f t="array" ref="O46">INDEX($C$3:$J$7,M46,N46)</f>
        <v>17.16</v>
      </c>
    </row>
    <row r="47" spans="4:15" x14ac:dyDescent="0.3">
      <c r="D47" s="20"/>
      <c r="L47" s="2" t="s">
        <v>1191</v>
      </c>
      <c r="M47" s="18">
        <v>2</v>
      </c>
      <c r="N47" s="18">
        <v>7</v>
      </c>
      <c r="O47" s="140" cm="1">
        <f t="array" ref="O47">INDEX($C$3:$J$7,M47,N47)</f>
        <v>36.65</v>
      </c>
    </row>
    <row r="48" spans="4:15" x14ac:dyDescent="0.3">
      <c r="D48" s="20"/>
      <c r="L48" s="2" t="s">
        <v>1461</v>
      </c>
      <c r="M48" s="18">
        <v>4</v>
      </c>
      <c r="N48" s="18">
        <v>5</v>
      </c>
      <c r="O48" s="140" cm="1">
        <f t="array" ref="O48">INDEX($C$3:$J$7,M48,N48)</f>
        <v>35.24</v>
      </c>
    </row>
    <row r="49" spans="4:15" x14ac:dyDescent="0.3">
      <c r="D49" s="20"/>
      <c r="L49" s="2" t="s">
        <v>1202</v>
      </c>
      <c r="M49" s="18">
        <v>2</v>
      </c>
      <c r="N49" s="18">
        <v>1</v>
      </c>
      <c r="O49" s="140" cm="1">
        <f t="array" ref="O49">INDEX($C$3:$J$7,M49,N49)</f>
        <v>12.41</v>
      </c>
    </row>
    <row r="50" spans="4:15" x14ac:dyDescent="0.3">
      <c r="D50" s="20"/>
      <c r="L50" s="2" t="s">
        <v>1174</v>
      </c>
      <c r="M50" s="18">
        <v>4</v>
      </c>
      <c r="N50" s="18">
        <v>2</v>
      </c>
      <c r="O50" s="140" cm="1">
        <f t="array" ref="O50">INDEX($C$3:$J$7,M50,N50)</f>
        <v>20.49</v>
      </c>
    </row>
    <row r="51" spans="4:15" x14ac:dyDescent="0.3">
      <c r="D51" s="20"/>
      <c r="L51" s="2" t="s">
        <v>1161</v>
      </c>
      <c r="M51" s="18">
        <v>5</v>
      </c>
      <c r="N51" s="18">
        <v>4</v>
      </c>
      <c r="O51" s="140" cm="1">
        <f t="array" ref="O51">INDEX($C$3:$J$7,M51,N51)</f>
        <v>31.8</v>
      </c>
    </row>
    <row r="52" spans="4:15" x14ac:dyDescent="0.3">
      <c r="D52" s="20"/>
      <c r="L52" s="2" t="s">
        <v>1362</v>
      </c>
      <c r="M52" s="18">
        <v>2</v>
      </c>
      <c r="N52" s="18">
        <v>2</v>
      </c>
      <c r="O52" s="140" cm="1">
        <f t="array" ref="O52">INDEX($C$3:$J$7,M52,N52)</f>
        <v>14.84</v>
      </c>
    </row>
    <row r="53" spans="4:15" x14ac:dyDescent="0.3">
      <c r="D53" s="20"/>
      <c r="L53" s="2" t="s">
        <v>1494</v>
      </c>
      <c r="M53" s="18">
        <v>3</v>
      </c>
      <c r="N53" s="18">
        <v>1</v>
      </c>
      <c r="O53" s="140" cm="1">
        <f t="array" ref="O53">INDEX($C$3:$J$7,M53,N53)</f>
        <v>14.33</v>
      </c>
    </row>
    <row r="54" spans="4:15" x14ac:dyDescent="0.3">
      <c r="D54" s="20"/>
      <c r="L54" s="2" t="s">
        <v>1359</v>
      </c>
      <c r="M54" s="18">
        <v>3</v>
      </c>
      <c r="N54" s="18">
        <v>1</v>
      </c>
      <c r="O54" s="140" cm="1">
        <f t="array" ref="O54">INDEX($C$3:$J$7,M54,N54)</f>
        <v>14.33</v>
      </c>
    </row>
    <row r="55" spans="4:15" x14ac:dyDescent="0.3">
      <c r="D55" s="20"/>
      <c r="L55" s="2" t="s">
        <v>1056</v>
      </c>
      <c r="M55" s="18">
        <v>2</v>
      </c>
      <c r="N55" s="18">
        <v>4</v>
      </c>
      <c r="O55" s="140" cm="1">
        <f t="array" ref="O55">INDEX($C$3:$J$7,M55,N55)</f>
        <v>21.3</v>
      </c>
    </row>
    <row r="56" spans="4:15" x14ac:dyDescent="0.3">
      <c r="D56" s="20"/>
      <c r="L56" s="2" t="s">
        <v>1366</v>
      </c>
      <c r="M56" s="18">
        <v>3</v>
      </c>
      <c r="N56" s="18">
        <v>2</v>
      </c>
      <c r="O56" s="140" cm="1">
        <f t="array" ref="O56">INDEX($C$3:$J$7,M56,N56)</f>
        <v>17.16</v>
      </c>
    </row>
    <row r="57" spans="4:15" x14ac:dyDescent="0.3">
      <c r="D57" s="20"/>
      <c r="L57" s="2" t="s">
        <v>1183</v>
      </c>
      <c r="M57" s="18">
        <v>5</v>
      </c>
      <c r="N57" s="18">
        <v>3</v>
      </c>
      <c r="O57" s="140" cm="1">
        <f t="array" ref="O57">INDEX($C$3:$J$7,M57,N57)</f>
        <v>26.55</v>
      </c>
    </row>
    <row r="58" spans="4:15" x14ac:dyDescent="0.3">
      <c r="D58" s="20"/>
      <c r="L58" s="2" t="s">
        <v>1307</v>
      </c>
      <c r="M58" s="18">
        <v>4</v>
      </c>
      <c r="N58" s="18">
        <v>7</v>
      </c>
      <c r="O58" s="140" cm="1">
        <f t="array" ref="O58">INDEX($C$3:$J$7,M58,N58)</f>
        <v>50.79</v>
      </c>
    </row>
    <row r="59" spans="4:15" x14ac:dyDescent="0.3">
      <c r="D59" s="20"/>
      <c r="L59" s="2" t="s">
        <v>1239</v>
      </c>
      <c r="M59" s="18">
        <v>1</v>
      </c>
      <c r="N59" s="18">
        <v>6</v>
      </c>
      <c r="O59" s="140" cm="1">
        <f t="array" ref="O59">INDEX($C$3:$J$7,M59,N59)</f>
        <v>26.55</v>
      </c>
    </row>
    <row r="60" spans="4:15" x14ac:dyDescent="0.3">
      <c r="D60" s="20"/>
      <c r="L60" s="2" t="s">
        <v>1092</v>
      </c>
      <c r="M60" s="18">
        <v>2</v>
      </c>
      <c r="N60" s="18">
        <v>3</v>
      </c>
      <c r="O60" s="140" cm="1">
        <f t="array" ref="O60">INDEX($C$3:$J$7,M60,N60)</f>
        <v>17.77</v>
      </c>
    </row>
    <row r="61" spans="4:15" x14ac:dyDescent="0.3">
      <c r="D61" s="20"/>
      <c r="L61" s="2" t="s">
        <v>1285</v>
      </c>
      <c r="M61" s="18">
        <v>2</v>
      </c>
      <c r="N61" s="18">
        <v>5</v>
      </c>
      <c r="O61" s="140" cm="1">
        <f t="array" ref="O61">INDEX($C$3:$J$7,M61,N61)</f>
        <v>25.54</v>
      </c>
    </row>
    <row r="62" spans="4:15" x14ac:dyDescent="0.3">
      <c r="D62" s="20"/>
      <c r="L62" s="2" t="s">
        <v>1061</v>
      </c>
      <c r="M62" s="18">
        <v>5</v>
      </c>
      <c r="N62" s="18">
        <v>2</v>
      </c>
      <c r="O62" s="140" cm="1">
        <f t="array" ref="O62">INDEX($C$3:$J$7,M62,N62)</f>
        <v>22.11</v>
      </c>
    </row>
    <row r="63" spans="4:15" x14ac:dyDescent="0.3">
      <c r="D63" s="20"/>
      <c r="L63" s="2" t="s">
        <v>1084</v>
      </c>
      <c r="M63" s="18">
        <v>3</v>
      </c>
      <c r="N63" s="18">
        <v>4</v>
      </c>
      <c r="O63" s="140" cm="1">
        <f t="array" ref="O63">INDEX($C$3:$J$7,M63,N63)</f>
        <v>24.73</v>
      </c>
    </row>
    <row r="64" spans="4:15" x14ac:dyDescent="0.3">
      <c r="D64" s="20"/>
      <c r="L64" s="2" t="s">
        <v>1408</v>
      </c>
      <c r="M64" s="18">
        <v>5</v>
      </c>
      <c r="N64" s="18">
        <v>4</v>
      </c>
      <c r="O64" s="140" cm="1">
        <f t="array" ref="O64">INDEX($C$3:$J$7,M64,N64)</f>
        <v>31.8</v>
      </c>
    </row>
    <row r="65" spans="4:15" x14ac:dyDescent="0.3">
      <c r="D65" s="20"/>
      <c r="L65" s="2" t="s">
        <v>1371</v>
      </c>
      <c r="M65" s="18">
        <v>2</v>
      </c>
      <c r="N65" s="18">
        <v>6</v>
      </c>
      <c r="O65" s="140" cm="1">
        <f t="array" ref="O65">INDEX($C$3:$J$7,M65,N65)</f>
        <v>30.59</v>
      </c>
    </row>
    <row r="66" spans="4:15" x14ac:dyDescent="0.3">
      <c r="D66" s="20"/>
      <c r="L66" s="2" t="s">
        <v>1325</v>
      </c>
      <c r="M66" s="18">
        <v>2</v>
      </c>
      <c r="N66" s="18">
        <v>4</v>
      </c>
      <c r="O66" s="140" cm="1">
        <f t="array" ref="O66">INDEX($C$3:$J$7,M66,N66)</f>
        <v>21.3</v>
      </c>
    </row>
    <row r="67" spans="4:15" x14ac:dyDescent="0.3">
      <c r="D67" s="20"/>
      <c r="L67" s="2" t="s">
        <v>1134</v>
      </c>
      <c r="M67" s="18">
        <v>4</v>
      </c>
      <c r="N67" s="18">
        <v>2</v>
      </c>
      <c r="O67" s="140" cm="1">
        <f t="array" ref="O67">INDEX($C$3:$J$7,M67,N67)</f>
        <v>20.49</v>
      </c>
    </row>
    <row r="68" spans="4:15" x14ac:dyDescent="0.3">
      <c r="D68" s="20"/>
      <c r="L68" s="2" t="s">
        <v>1370</v>
      </c>
      <c r="M68" s="18">
        <v>5</v>
      </c>
      <c r="N68" s="18">
        <v>7</v>
      </c>
      <c r="O68" s="140" cm="1">
        <f t="array" ref="O68">INDEX($C$3:$J$7,M68,N68)</f>
        <v>54.83</v>
      </c>
    </row>
    <row r="69" spans="4:15" x14ac:dyDescent="0.3">
      <c r="D69" s="20"/>
      <c r="L69" s="2" t="s">
        <v>1178</v>
      </c>
      <c r="M69" s="18">
        <v>5</v>
      </c>
      <c r="N69" s="18">
        <v>8</v>
      </c>
      <c r="O69" s="140" cm="1">
        <f t="array" ref="O69">INDEX($C$3:$J$7,M69,N69)</f>
        <v>65.739999999999995</v>
      </c>
    </row>
    <row r="70" spans="4:15" x14ac:dyDescent="0.3">
      <c r="D70" s="20"/>
      <c r="L70" s="2" t="s">
        <v>1179</v>
      </c>
      <c r="M70" s="18">
        <v>3</v>
      </c>
      <c r="N70" s="18">
        <v>5</v>
      </c>
      <c r="O70" s="140" cm="1">
        <f t="array" ref="O70">INDEX($C$3:$J$7,M70,N70)</f>
        <v>29.68</v>
      </c>
    </row>
    <row r="71" spans="4:15" x14ac:dyDescent="0.3">
      <c r="D71" s="20"/>
      <c r="L71" s="2" t="s">
        <v>1296</v>
      </c>
      <c r="M71" s="18">
        <v>4</v>
      </c>
      <c r="N71" s="18">
        <v>3</v>
      </c>
      <c r="O71" s="140" cm="1">
        <f t="array" ref="O71">INDEX($C$3:$J$7,M71,N71)</f>
        <v>24.53</v>
      </c>
    </row>
    <row r="72" spans="4:15" x14ac:dyDescent="0.3">
      <c r="D72" s="20"/>
      <c r="L72" s="2" t="s">
        <v>1151</v>
      </c>
      <c r="M72" s="18">
        <v>1</v>
      </c>
      <c r="N72" s="18">
        <v>3</v>
      </c>
      <c r="O72" s="140" cm="1">
        <f t="array" ref="O72">INDEX($C$3:$J$7,M72,N72)</f>
        <v>15.44</v>
      </c>
    </row>
    <row r="73" spans="4:15" x14ac:dyDescent="0.3">
      <c r="D73" s="20"/>
      <c r="L73" s="2" t="s">
        <v>1529</v>
      </c>
      <c r="M73" s="18">
        <v>4</v>
      </c>
      <c r="N73" s="18">
        <v>6</v>
      </c>
      <c r="O73" s="140" cm="1">
        <f t="array" ref="O73">INDEX($C$3:$J$7,M73,N73)</f>
        <v>42.31</v>
      </c>
    </row>
    <row r="74" spans="4:15" x14ac:dyDescent="0.3">
      <c r="D74" s="20"/>
      <c r="L74" s="2" t="s">
        <v>1223</v>
      </c>
      <c r="M74" s="18">
        <v>5</v>
      </c>
      <c r="N74" s="18">
        <v>2</v>
      </c>
      <c r="O74" s="140" cm="1">
        <f t="array" ref="O74">INDEX($C$3:$J$7,M74,N74)</f>
        <v>22.11</v>
      </c>
    </row>
    <row r="75" spans="4:15" x14ac:dyDescent="0.3">
      <c r="D75" s="20"/>
      <c r="L75" s="2" t="s">
        <v>1235</v>
      </c>
      <c r="M75" s="18">
        <v>5</v>
      </c>
      <c r="N75" s="18">
        <v>1</v>
      </c>
      <c r="O75" s="140" cm="1">
        <f t="array" ref="O75">INDEX($C$3:$J$7,M75,N75)</f>
        <v>18.47</v>
      </c>
    </row>
    <row r="76" spans="4:15" x14ac:dyDescent="0.3">
      <c r="D76" s="20"/>
      <c r="L76" s="2" t="s">
        <v>1432</v>
      </c>
      <c r="M76" s="18">
        <v>5</v>
      </c>
      <c r="N76" s="18">
        <v>5</v>
      </c>
      <c r="O76" s="140" cm="1">
        <f t="array" ref="O76">INDEX($C$3:$J$7,M76,N76)</f>
        <v>38.17</v>
      </c>
    </row>
    <row r="77" spans="4:15" x14ac:dyDescent="0.3">
      <c r="D77" s="20"/>
      <c r="L77" s="2" t="s">
        <v>1376</v>
      </c>
      <c r="M77" s="18">
        <v>3</v>
      </c>
      <c r="N77" s="18">
        <v>1</v>
      </c>
      <c r="O77" s="140" cm="1">
        <f t="array" ref="O77">INDEX($C$3:$J$7,M77,N77)</f>
        <v>14.33</v>
      </c>
    </row>
    <row r="78" spans="4:15" x14ac:dyDescent="0.3">
      <c r="D78" s="20"/>
      <c r="L78" s="2" t="s">
        <v>1312</v>
      </c>
      <c r="M78" s="18">
        <v>5</v>
      </c>
      <c r="N78" s="18">
        <v>7</v>
      </c>
      <c r="O78" s="140" cm="1">
        <f t="array" ref="O78">INDEX($C$3:$J$7,M78,N78)</f>
        <v>54.83</v>
      </c>
    </row>
    <row r="79" spans="4:15" x14ac:dyDescent="0.3">
      <c r="D79" s="20"/>
      <c r="L79" s="2" t="s">
        <v>1188</v>
      </c>
      <c r="M79" s="18">
        <v>2</v>
      </c>
      <c r="N79" s="18">
        <v>6</v>
      </c>
      <c r="O79" s="140" cm="1">
        <f t="array" ref="O79">INDEX($C$3:$J$7,M79,N79)</f>
        <v>30.59</v>
      </c>
    </row>
    <row r="80" spans="4:15" x14ac:dyDescent="0.3">
      <c r="D80" s="20"/>
      <c r="L80" s="2" t="s">
        <v>1321</v>
      </c>
      <c r="M80" s="18">
        <v>2</v>
      </c>
      <c r="N80" s="18">
        <v>7</v>
      </c>
      <c r="O80" s="140" cm="1">
        <f t="array" ref="O80">INDEX($C$3:$J$7,M80,N80)</f>
        <v>36.65</v>
      </c>
    </row>
    <row r="81" spans="4:15" x14ac:dyDescent="0.3">
      <c r="D81" s="20"/>
      <c r="L81" s="2" t="s">
        <v>1222</v>
      </c>
      <c r="M81" s="18">
        <v>4</v>
      </c>
      <c r="N81" s="18">
        <v>2</v>
      </c>
      <c r="O81" s="140" cm="1">
        <f t="array" ref="O81">INDEX($C$3:$J$7,M81,N81)</f>
        <v>20.49</v>
      </c>
    </row>
    <row r="82" spans="4:15" x14ac:dyDescent="0.3">
      <c r="D82" s="20"/>
      <c r="L82" s="2" t="s">
        <v>1229</v>
      </c>
      <c r="M82" s="18">
        <v>2</v>
      </c>
      <c r="N82" s="18">
        <v>8</v>
      </c>
      <c r="O82" s="140" cm="1">
        <f t="array" ref="O82">INDEX($C$3:$J$7,M82,N82)</f>
        <v>43.92</v>
      </c>
    </row>
    <row r="83" spans="4:15" x14ac:dyDescent="0.3">
      <c r="D83" s="20"/>
      <c r="L83" s="2" t="s">
        <v>1334</v>
      </c>
      <c r="M83" s="18">
        <v>2</v>
      </c>
      <c r="N83" s="18">
        <v>6</v>
      </c>
      <c r="O83" s="140" cm="1">
        <f t="array" ref="O83">INDEX($C$3:$J$7,M83,N83)</f>
        <v>30.59</v>
      </c>
    </row>
    <row r="84" spans="4:15" x14ac:dyDescent="0.3">
      <c r="D84" s="20"/>
      <c r="L84" s="2" t="s">
        <v>1194</v>
      </c>
      <c r="M84" s="18">
        <v>4</v>
      </c>
      <c r="N84" s="18">
        <v>1</v>
      </c>
      <c r="O84" s="140" cm="1">
        <f t="array" ref="O84">INDEX($C$3:$J$7,M84,N84)</f>
        <v>17.059999999999999</v>
      </c>
    </row>
    <row r="85" spans="4:15" x14ac:dyDescent="0.3">
      <c r="D85" s="20"/>
      <c r="L85" s="2" t="s">
        <v>1120</v>
      </c>
      <c r="M85" s="18">
        <v>1</v>
      </c>
      <c r="N85" s="18">
        <v>4</v>
      </c>
      <c r="O85" s="140" cm="1">
        <f t="array" ref="O85">INDEX($C$3:$J$7,M85,N85)</f>
        <v>18.47</v>
      </c>
    </row>
    <row r="86" spans="4:15" x14ac:dyDescent="0.3">
      <c r="D86" s="20"/>
      <c r="L86" s="2" t="s">
        <v>1121</v>
      </c>
      <c r="M86" s="18">
        <v>1</v>
      </c>
      <c r="N86" s="18">
        <v>6</v>
      </c>
      <c r="O86" s="140" cm="1">
        <f t="array" ref="O86">INDEX($C$3:$J$7,M86,N86)</f>
        <v>26.55</v>
      </c>
    </row>
    <row r="87" spans="4:15" x14ac:dyDescent="0.3">
      <c r="D87" s="20"/>
      <c r="L87" s="2" t="s">
        <v>1488</v>
      </c>
      <c r="M87" s="18">
        <v>4</v>
      </c>
      <c r="N87" s="18">
        <v>4</v>
      </c>
      <c r="O87" s="140" cm="1">
        <f t="array" ref="O87">INDEX($C$3:$J$7,M87,N87)</f>
        <v>29.38</v>
      </c>
    </row>
    <row r="88" spans="4:15" x14ac:dyDescent="0.3">
      <c r="D88" s="20"/>
      <c r="L88" s="2" t="s">
        <v>1338</v>
      </c>
      <c r="M88" s="18">
        <v>2</v>
      </c>
      <c r="N88" s="18">
        <v>6</v>
      </c>
      <c r="O88" s="140" cm="1">
        <f t="array" ref="O88">INDEX($C$3:$J$7,M88,N88)</f>
        <v>30.59</v>
      </c>
    </row>
    <row r="89" spans="4:15" x14ac:dyDescent="0.3">
      <c r="D89" s="20"/>
      <c r="L89" s="2" t="s">
        <v>1123</v>
      </c>
      <c r="M89" s="18">
        <v>1</v>
      </c>
      <c r="N89" s="18">
        <v>5</v>
      </c>
      <c r="O89" s="140" cm="1">
        <f t="array" ref="O89">INDEX($C$3:$J$7,M89,N89)</f>
        <v>22.11</v>
      </c>
    </row>
    <row r="90" spans="4:15" x14ac:dyDescent="0.3">
      <c r="D90" s="20"/>
      <c r="L90" s="2" t="s">
        <v>1262</v>
      </c>
      <c r="M90" s="18">
        <v>3</v>
      </c>
      <c r="N90" s="18">
        <v>2</v>
      </c>
      <c r="O90" s="140" cm="1">
        <f t="array" ref="O90">INDEX($C$3:$J$7,M90,N90)</f>
        <v>17.16</v>
      </c>
    </row>
    <row r="91" spans="4:15" x14ac:dyDescent="0.3">
      <c r="D91" s="20"/>
      <c r="L91" s="2" t="s">
        <v>1261</v>
      </c>
      <c r="M91" s="18">
        <v>3</v>
      </c>
      <c r="N91" s="18">
        <v>4</v>
      </c>
      <c r="O91" s="140" cm="1">
        <f t="array" ref="O91">INDEX($C$3:$J$7,M91,N91)</f>
        <v>24.73</v>
      </c>
    </row>
    <row r="92" spans="4:15" x14ac:dyDescent="0.3">
      <c r="D92" s="20"/>
      <c r="L92" s="2" t="s">
        <v>1050</v>
      </c>
      <c r="M92" s="18">
        <v>4</v>
      </c>
      <c r="N92" s="18">
        <v>3</v>
      </c>
      <c r="O92" s="140" cm="1">
        <f t="array" ref="O92">INDEX($C$3:$J$7,M92,N92)</f>
        <v>24.53</v>
      </c>
    </row>
    <row r="93" spans="4:15" x14ac:dyDescent="0.3">
      <c r="D93" s="20"/>
      <c r="L93" s="2" t="s">
        <v>1515</v>
      </c>
      <c r="M93" s="18">
        <v>4</v>
      </c>
      <c r="N93" s="18">
        <v>4</v>
      </c>
      <c r="O93" s="140" cm="1">
        <f t="array" ref="O93">INDEX($C$3:$J$7,M93,N93)</f>
        <v>29.38</v>
      </c>
    </row>
    <row r="94" spans="4:15" x14ac:dyDescent="0.3">
      <c r="D94" s="20"/>
      <c r="L94" s="2" t="s">
        <v>1192</v>
      </c>
      <c r="M94" s="18">
        <v>5</v>
      </c>
      <c r="N94" s="18">
        <v>5</v>
      </c>
      <c r="O94" s="140" cm="1">
        <f t="array" ref="O94">INDEX($C$3:$J$7,M94,N94)</f>
        <v>38.17</v>
      </c>
    </row>
    <row r="95" spans="4:15" x14ac:dyDescent="0.3">
      <c r="D95" s="20"/>
      <c r="L95" s="2" t="s">
        <v>1401</v>
      </c>
      <c r="M95" s="18">
        <v>2</v>
      </c>
      <c r="N95" s="18">
        <v>6</v>
      </c>
      <c r="O95" s="140" cm="1">
        <f t="array" ref="O95">INDEX($C$3:$J$7,M95,N95)</f>
        <v>30.59</v>
      </c>
    </row>
    <row r="96" spans="4:15" x14ac:dyDescent="0.3">
      <c r="D96" s="20"/>
      <c r="L96" s="2" t="s">
        <v>1085</v>
      </c>
      <c r="M96" s="18">
        <v>4</v>
      </c>
      <c r="N96" s="18">
        <v>3</v>
      </c>
      <c r="O96" s="140" cm="1">
        <f t="array" ref="O96">INDEX($C$3:$J$7,M96,N96)</f>
        <v>24.53</v>
      </c>
    </row>
    <row r="97" spans="4:15" x14ac:dyDescent="0.3">
      <c r="D97" s="20"/>
      <c r="L97" s="2" t="s">
        <v>1129</v>
      </c>
      <c r="M97" s="18">
        <v>5</v>
      </c>
      <c r="N97" s="18">
        <v>7</v>
      </c>
      <c r="O97" s="140" cm="1">
        <f t="array" ref="O97">INDEX($C$3:$J$7,M97,N97)</f>
        <v>54.83</v>
      </c>
    </row>
    <row r="98" spans="4:15" x14ac:dyDescent="0.3">
      <c r="D98" s="20"/>
      <c r="L98" s="2" t="s">
        <v>1212</v>
      </c>
      <c r="M98" s="18">
        <v>1</v>
      </c>
      <c r="N98" s="18">
        <v>1</v>
      </c>
      <c r="O98" s="140" cm="1">
        <f t="array" ref="O98">INDEX($C$3:$J$7,M98,N98)</f>
        <v>10.8</v>
      </c>
    </row>
    <row r="99" spans="4:15" x14ac:dyDescent="0.3">
      <c r="D99" s="20"/>
      <c r="L99" s="2" t="s">
        <v>1431</v>
      </c>
      <c r="M99" s="18">
        <v>5</v>
      </c>
      <c r="N99" s="18">
        <v>8</v>
      </c>
      <c r="O99" s="140" cm="1">
        <f t="array" ref="O99">INDEX($C$3:$J$7,M99,N99)</f>
        <v>65.739999999999995</v>
      </c>
    </row>
    <row r="100" spans="4:15" x14ac:dyDescent="0.3">
      <c r="D100" s="20"/>
      <c r="L100" s="2" t="s">
        <v>1443</v>
      </c>
      <c r="M100" s="18">
        <v>1</v>
      </c>
      <c r="N100" s="18">
        <v>4</v>
      </c>
      <c r="O100" s="140" cm="1">
        <f t="array" ref="O100">INDEX($C$3:$J$7,M100,N100)</f>
        <v>18.47</v>
      </c>
    </row>
    <row r="101" spans="4:15" x14ac:dyDescent="0.3">
      <c r="D101" s="20"/>
      <c r="L101" s="2" t="s">
        <v>1256</v>
      </c>
      <c r="M101" s="18">
        <v>5</v>
      </c>
      <c r="N101" s="18">
        <v>2</v>
      </c>
      <c r="O101" s="140" cm="1">
        <f t="array" ref="O101">INDEX($C$3:$J$7,M101,N101)</f>
        <v>22.11</v>
      </c>
    </row>
    <row r="102" spans="4:15" x14ac:dyDescent="0.3">
      <c r="D102" s="20"/>
      <c r="L102" s="2" t="s">
        <v>1074</v>
      </c>
      <c r="M102" s="18">
        <v>5</v>
      </c>
      <c r="N102" s="18">
        <v>2</v>
      </c>
      <c r="O102" s="140" cm="1">
        <f t="array" ref="O102">INDEX($C$3:$J$7,M102,N102)</f>
        <v>22.11</v>
      </c>
    </row>
    <row r="103" spans="4:15" x14ac:dyDescent="0.3">
      <c r="D103" s="20"/>
      <c r="L103" s="2" t="s">
        <v>1108</v>
      </c>
      <c r="M103" s="18">
        <v>1</v>
      </c>
      <c r="N103" s="18">
        <v>8</v>
      </c>
      <c r="O103" s="140" cm="1">
        <f t="array" ref="O103">INDEX($C$3:$J$7,M103,N103)</f>
        <v>38.17</v>
      </c>
    </row>
    <row r="104" spans="4:15" x14ac:dyDescent="0.3">
      <c r="D104" s="20"/>
      <c r="L104" s="2" t="s">
        <v>1042</v>
      </c>
      <c r="M104" s="18">
        <v>5</v>
      </c>
      <c r="N104" s="18">
        <v>4</v>
      </c>
      <c r="O104" s="140" cm="1">
        <f t="array" ref="O104">INDEX($C$3:$J$7,M104,N104)</f>
        <v>31.8</v>
      </c>
    </row>
    <row r="105" spans="4:15" x14ac:dyDescent="0.3">
      <c r="D105" s="20"/>
      <c r="L105" s="2" t="s">
        <v>1343</v>
      </c>
      <c r="M105" s="18">
        <v>2</v>
      </c>
      <c r="N105" s="18">
        <v>1</v>
      </c>
      <c r="O105" s="140" cm="1">
        <f t="array" ref="O105">INDEX($C$3:$J$7,M105,N105)</f>
        <v>12.41</v>
      </c>
    </row>
    <row r="106" spans="4:15" x14ac:dyDescent="0.3">
      <c r="D106" s="20"/>
      <c r="L106" s="2" t="s">
        <v>1478</v>
      </c>
      <c r="M106" s="18">
        <v>1</v>
      </c>
      <c r="N106" s="18">
        <v>3</v>
      </c>
      <c r="O106" s="140" cm="1">
        <f t="array" ref="O106">INDEX($C$3:$J$7,M106,N106)</f>
        <v>15.44</v>
      </c>
    </row>
    <row r="107" spans="4:15" x14ac:dyDescent="0.3">
      <c r="D107" s="20"/>
      <c r="L107" s="2" t="s">
        <v>1436</v>
      </c>
      <c r="M107" s="18">
        <v>5</v>
      </c>
      <c r="N107" s="18">
        <v>1</v>
      </c>
      <c r="O107" s="140" cm="1">
        <f t="array" ref="O107">INDEX($C$3:$J$7,M107,N107)</f>
        <v>18.47</v>
      </c>
    </row>
    <row r="108" spans="4:15" x14ac:dyDescent="0.3">
      <c r="D108" s="20"/>
      <c r="L108" s="2" t="s">
        <v>1369</v>
      </c>
      <c r="M108" s="18">
        <v>5</v>
      </c>
      <c r="N108" s="18">
        <v>5</v>
      </c>
      <c r="O108" s="140" cm="1">
        <f t="array" ref="O108">INDEX($C$3:$J$7,M108,N108)</f>
        <v>38.17</v>
      </c>
    </row>
    <row r="109" spans="4:15" x14ac:dyDescent="0.3">
      <c r="D109" s="20"/>
      <c r="L109" s="2" t="s">
        <v>1344</v>
      </c>
      <c r="M109" s="18">
        <v>4</v>
      </c>
      <c r="N109" s="18">
        <v>5</v>
      </c>
      <c r="O109" s="140" cm="1">
        <f t="array" ref="O109">INDEX($C$3:$J$7,M109,N109)</f>
        <v>35.24</v>
      </c>
    </row>
    <row r="110" spans="4:15" x14ac:dyDescent="0.3">
      <c r="D110" s="20"/>
      <c r="L110" s="2" t="s">
        <v>1464</v>
      </c>
      <c r="M110" s="18">
        <v>3</v>
      </c>
      <c r="N110" s="18">
        <v>5</v>
      </c>
      <c r="O110" s="140" cm="1">
        <f t="array" ref="O110">INDEX($C$3:$J$7,M110,N110)</f>
        <v>29.68</v>
      </c>
    </row>
    <row r="111" spans="4:15" x14ac:dyDescent="0.3">
      <c r="D111" s="20"/>
      <c r="L111" s="2" t="s">
        <v>1234</v>
      </c>
      <c r="M111" s="18">
        <v>2</v>
      </c>
      <c r="N111" s="18">
        <v>6</v>
      </c>
      <c r="O111" s="140" cm="1">
        <f t="array" ref="O111">INDEX($C$3:$J$7,M111,N111)</f>
        <v>30.59</v>
      </c>
    </row>
    <row r="112" spans="4:15" x14ac:dyDescent="0.3">
      <c r="D112" s="20"/>
      <c r="L112" s="2" t="s">
        <v>1146</v>
      </c>
      <c r="M112" s="18">
        <v>1</v>
      </c>
      <c r="N112" s="18">
        <v>3</v>
      </c>
      <c r="O112" s="140" cm="1">
        <f t="array" ref="O112">INDEX($C$3:$J$7,M112,N112)</f>
        <v>15.44</v>
      </c>
    </row>
    <row r="113" spans="4:15" x14ac:dyDescent="0.3">
      <c r="D113" s="20"/>
      <c r="L113" s="2" t="s">
        <v>1388</v>
      </c>
      <c r="M113" s="18">
        <v>2</v>
      </c>
      <c r="N113" s="18">
        <v>2</v>
      </c>
      <c r="O113" s="140" cm="1">
        <f t="array" ref="O113">INDEX($C$3:$J$7,M113,N113)</f>
        <v>14.84</v>
      </c>
    </row>
    <row r="114" spans="4:15" x14ac:dyDescent="0.3">
      <c r="D114" s="20"/>
      <c r="L114" s="2" t="s">
        <v>1444</v>
      </c>
      <c r="M114" s="18">
        <v>1</v>
      </c>
      <c r="N114" s="18">
        <v>1</v>
      </c>
      <c r="O114" s="140" cm="1">
        <f t="array" ref="O114">INDEX($C$3:$J$7,M114,N114)</f>
        <v>10.8</v>
      </c>
    </row>
    <row r="115" spans="4:15" x14ac:dyDescent="0.3">
      <c r="D115" s="20"/>
      <c r="L115" s="2" t="s">
        <v>1311</v>
      </c>
      <c r="M115" s="18">
        <v>4</v>
      </c>
      <c r="N115" s="18">
        <v>8</v>
      </c>
      <c r="O115" s="140" cm="1">
        <f t="array" ref="O115">INDEX($C$3:$J$7,M115,N115)</f>
        <v>60.89</v>
      </c>
    </row>
    <row r="116" spans="4:15" x14ac:dyDescent="0.3">
      <c r="D116" s="20"/>
      <c r="L116" s="2" t="s">
        <v>1295</v>
      </c>
      <c r="M116" s="18">
        <v>1</v>
      </c>
      <c r="N116" s="18">
        <v>7</v>
      </c>
      <c r="O116" s="140" cm="1">
        <f t="array" ref="O116">INDEX($C$3:$J$7,M116,N116)</f>
        <v>31.8</v>
      </c>
    </row>
    <row r="117" spans="4:15" x14ac:dyDescent="0.3">
      <c r="D117" s="20"/>
      <c r="L117" s="2" t="s">
        <v>1269</v>
      </c>
      <c r="M117" s="18">
        <v>3</v>
      </c>
      <c r="N117" s="18">
        <v>8</v>
      </c>
      <c r="O117" s="140" cm="1">
        <f t="array" ref="O117">INDEX($C$3:$J$7,M117,N117)</f>
        <v>51.2</v>
      </c>
    </row>
    <row r="118" spans="4:15" x14ac:dyDescent="0.3">
      <c r="D118" s="20"/>
      <c r="L118" s="2" t="s">
        <v>1533</v>
      </c>
      <c r="M118" s="18">
        <v>5</v>
      </c>
      <c r="N118" s="18">
        <v>2</v>
      </c>
      <c r="O118" s="140" cm="1">
        <f t="array" ref="O118">INDEX($C$3:$J$7,M118,N118)</f>
        <v>22.11</v>
      </c>
    </row>
    <row r="119" spans="4:15" x14ac:dyDescent="0.3">
      <c r="D119" s="20"/>
      <c r="L119" s="2" t="s">
        <v>1132</v>
      </c>
      <c r="M119" s="18">
        <v>2</v>
      </c>
      <c r="N119" s="18">
        <v>7</v>
      </c>
      <c r="O119" s="140" cm="1">
        <f t="array" ref="O119">INDEX($C$3:$J$7,M119,N119)</f>
        <v>36.65</v>
      </c>
    </row>
    <row r="120" spans="4:15" x14ac:dyDescent="0.3">
      <c r="D120" s="20"/>
      <c r="L120" s="2" t="s">
        <v>1491</v>
      </c>
      <c r="M120" s="18">
        <v>2</v>
      </c>
      <c r="N120" s="18">
        <v>1</v>
      </c>
      <c r="O120" s="140" cm="1">
        <f t="array" ref="O120">INDEX($C$3:$J$7,M120,N120)</f>
        <v>12.41</v>
      </c>
    </row>
    <row r="121" spans="4:15" x14ac:dyDescent="0.3">
      <c r="D121" s="20"/>
      <c r="L121" s="2" t="s">
        <v>1205</v>
      </c>
      <c r="M121" s="18">
        <v>5</v>
      </c>
      <c r="N121" s="18">
        <v>8</v>
      </c>
      <c r="O121" s="140" cm="1">
        <f t="array" ref="O121">INDEX($C$3:$J$7,M121,N121)</f>
        <v>65.739999999999995</v>
      </c>
    </row>
    <row r="122" spans="4:15" x14ac:dyDescent="0.3">
      <c r="D122" s="20"/>
      <c r="L122" s="2" t="s">
        <v>1114</v>
      </c>
      <c r="M122" s="18">
        <v>4</v>
      </c>
      <c r="N122" s="18">
        <v>8</v>
      </c>
      <c r="O122" s="140" cm="1">
        <f t="array" ref="O122">INDEX($C$3:$J$7,M122,N122)</f>
        <v>60.89</v>
      </c>
    </row>
    <row r="123" spans="4:15" x14ac:dyDescent="0.3">
      <c r="D123" s="20"/>
      <c r="L123" s="2" t="s">
        <v>1214</v>
      </c>
      <c r="M123" s="18">
        <v>2</v>
      </c>
      <c r="N123" s="18">
        <v>2</v>
      </c>
      <c r="O123" s="140" cm="1">
        <f t="array" ref="O123">INDEX($C$3:$J$7,M123,N123)</f>
        <v>14.84</v>
      </c>
    </row>
    <row r="124" spans="4:15" x14ac:dyDescent="0.3">
      <c r="D124" s="20"/>
      <c r="L124" s="2" t="s">
        <v>1481</v>
      </c>
      <c r="M124" s="18">
        <v>5</v>
      </c>
      <c r="N124" s="18">
        <v>6</v>
      </c>
      <c r="O124" s="140" cm="1">
        <f t="array" ref="O124">INDEX($C$3:$J$7,M124,N124)</f>
        <v>45.74</v>
      </c>
    </row>
    <row r="125" spans="4:15" x14ac:dyDescent="0.3">
      <c r="D125" s="20"/>
      <c r="L125" s="2" t="s">
        <v>1429</v>
      </c>
      <c r="M125" s="18">
        <v>4</v>
      </c>
      <c r="N125" s="18">
        <v>7</v>
      </c>
      <c r="O125" s="140" cm="1">
        <f t="array" ref="O125">INDEX($C$3:$J$7,M125,N125)</f>
        <v>50.79</v>
      </c>
    </row>
    <row r="126" spans="4:15" x14ac:dyDescent="0.3">
      <c r="D126" s="20"/>
      <c r="L126" s="2" t="s">
        <v>1185</v>
      </c>
      <c r="M126" s="18">
        <v>1</v>
      </c>
      <c r="N126" s="18">
        <v>5</v>
      </c>
      <c r="O126" s="140" cm="1">
        <f t="array" ref="O126">INDEX($C$3:$J$7,M126,N126)</f>
        <v>22.11</v>
      </c>
    </row>
    <row r="127" spans="4:15" x14ac:dyDescent="0.3">
      <c r="D127" s="20"/>
      <c r="L127" s="2" t="s">
        <v>1156</v>
      </c>
      <c r="M127" s="18">
        <v>3</v>
      </c>
      <c r="N127" s="18">
        <v>6</v>
      </c>
      <c r="O127" s="140" cm="1">
        <f t="array" ref="O127">INDEX($C$3:$J$7,M127,N127)</f>
        <v>35.64</v>
      </c>
    </row>
    <row r="128" spans="4:15" x14ac:dyDescent="0.3">
      <c r="D128" s="20"/>
      <c r="L128" s="2" t="s">
        <v>1423</v>
      </c>
      <c r="M128" s="18">
        <v>5</v>
      </c>
      <c r="N128" s="18">
        <v>1</v>
      </c>
      <c r="O128" s="140" cm="1">
        <f t="array" ref="O128">INDEX($C$3:$J$7,M128,N128)</f>
        <v>18.47</v>
      </c>
    </row>
    <row r="129" spans="4:15" x14ac:dyDescent="0.3">
      <c r="D129" s="20"/>
      <c r="L129" s="2" t="s">
        <v>1217</v>
      </c>
      <c r="M129" s="18">
        <v>5</v>
      </c>
      <c r="N129" s="18">
        <v>1</v>
      </c>
      <c r="O129" s="140" cm="1">
        <f t="array" ref="O129">INDEX($C$3:$J$7,M129,N129)</f>
        <v>18.47</v>
      </c>
    </row>
    <row r="130" spans="4:15" x14ac:dyDescent="0.3">
      <c r="D130" s="20"/>
      <c r="L130" s="2" t="s">
        <v>1145</v>
      </c>
      <c r="M130" s="18">
        <v>1</v>
      </c>
      <c r="N130" s="18">
        <v>8</v>
      </c>
      <c r="O130" s="140" cm="1">
        <f t="array" ref="O130">INDEX($C$3:$J$7,M130,N130)</f>
        <v>38.17</v>
      </c>
    </row>
    <row r="131" spans="4:15" x14ac:dyDescent="0.3">
      <c r="D131" s="20"/>
      <c r="L131" s="2" t="s">
        <v>1527</v>
      </c>
      <c r="M131" s="18">
        <v>4</v>
      </c>
      <c r="N131" s="18">
        <v>8</v>
      </c>
      <c r="O131" s="140" cm="1">
        <f t="array" ref="O131">INDEX($C$3:$J$7,M131,N131)</f>
        <v>60.89</v>
      </c>
    </row>
    <row r="132" spans="4:15" x14ac:dyDescent="0.3">
      <c r="D132" s="20"/>
      <c r="L132" s="2" t="s">
        <v>1416</v>
      </c>
      <c r="M132" s="18">
        <v>3</v>
      </c>
      <c r="N132" s="18">
        <v>2</v>
      </c>
      <c r="O132" s="140" cm="1">
        <f t="array" ref="O132">INDEX($C$3:$J$7,M132,N132)</f>
        <v>17.16</v>
      </c>
    </row>
    <row r="133" spans="4:15" x14ac:dyDescent="0.3">
      <c r="D133" s="20"/>
      <c r="L133" s="2" t="s">
        <v>1337</v>
      </c>
      <c r="M133" s="18">
        <v>5</v>
      </c>
      <c r="N133" s="18">
        <v>6</v>
      </c>
      <c r="O133" s="140" cm="1">
        <f t="array" ref="O133">INDEX($C$3:$J$7,M133,N133)</f>
        <v>45.74</v>
      </c>
    </row>
    <row r="134" spans="4:15" x14ac:dyDescent="0.3">
      <c r="D134" s="20"/>
      <c r="L134" s="2" t="s">
        <v>1440</v>
      </c>
      <c r="M134" s="18">
        <v>4</v>
      </c>
      <c r="N134" s="18">
        <v>1</v>
      </c>
      <c r="O134" s="140" cm="1">
        <f t="array" ref="O134">INDEX($C$3:$J$7,M134,N134)</f>
        <v>17.059999999999999</v>
      </c>
    </row>
    <row r="135" spans="4:15" x14ac:dyDescent="0.3">
      <c r="D135" s="20"/>
      <c r="L135" s="2" t="s">
        <v>1249</v>
      </c>
      <c r="M135" s="18">
        <v>4</v>
      </c>
      <c r="N135" s="18">
        <v>2</v>
      </c>
      <c r="O135" s="140" cm="1">
        <f t="array" ref="O135">INDEX($C$3:$J$7,M135,N135)</f>
        <v>20.49</v>
      </c>
    </row>
    <row r="136" spans="4:15" x14ac:dyDescent="0.3">
      <c r="D136" s="20"/>
      <c r="L136" s="2" t="s">
        <v>1049</v>
      </c>
      <c r="M136" s="18">
        <v>3</v>
      </c>
      <c r="N136" s="18">
        <v>1</v>
      </c>
      <c r="O136" s="140" cm="1">
        <f t="array" ref="O136">INDEX($C$3:$J$7,M136,N136)</f>
        <v>14.33</v>
      </c>
    </row>
    <row r="137" spans="4:15" x14ac:dyDescent="0.3">
      <c r="D137" s="20"/>
      <c r="L137" s="2" t="s">
        <v>1181</v>
      </c>
      <c r="M137" s="18">
        <v>3</v>
      </c>
      <c r="N137" s="18">
        <v>1</v>
      </c>
      <c r="O137" s="140" cm="1">
        <f t="array" ref="O137">INDEX($C$3:$J$7,M137,N137)</f>
        <v>14.33</v>
      </c>
    </row>
    <row r="138" spans="4:15" x14ac:dyDescent="0.3">
      <c r="D138" s="20"/>
      <c r="L138" s="2" t="s">
        <v>1442</v>
      </c>
      <c r="M138" s="18">
        <v>2</v>
      </c>
      <c r="N138" s="18">
        <v>1</v>
      </c>
      <c r="O138" s="140" cm="1">
        <f t="array" ref="O138">INDEX($C$3:$J$7,M138,N138)</f>
        <v>12.41</v>
      </c>
    </row>
    <row r="139" spans="4:15" x14ac:dyDescent="0.3">
      <c r="D139" s="20"/>
      <c r="L139" s="2" t="s">
        <v>1348</v>
      </c>
      <c r="M139" s="18">
        <v>2</v>
      </c>
      <c r="N139" s="18">
        <v>3</v>
      </c>
      <c r="O139" s="140" cm="1">
        <f t="array" ref="O139">INDEX($C$3:$J$7,M139,N139)</f>
        <v>17.77</v>
      </c>
    </row>
    <row r="140" spans="4:15" x14ac:dyDescent="0.3">
      <c r="D140" s="20"/>
      <c r="L140" s="2" t="s">
        <v>1324</v>
      </c>
      <c r="M140" s="18">
        <v>3</v>
      </c>
      <c r="N140" s="18">
        <v>4</v>
      </c>
      <c r="O140" s="140" cm="1">
        <f t="array" ref="O140">INDEX($C$3:$J$7,M140,N140)</f>
        <v>24.73</v>
      </c>
    </row>
    <row r="141" spans="4:15" x14ac:dyDescent="0.3">
      <c r="D141" s="20"/>
      <c r="L141" s="2" t="s">
        <v>1143</v>
      </c>
      <c r="M141" s="18">
        <v>5</v>
      </c>
      <c r="N141" s="18">
        <v>4</v>
      </c>
      <c r="O141" s="140" cm="1">
        <f t="array" ref="O141">INDEX($C$3:$J$7,M141,N141)</f>
        <v>31.8</v>
      </c>
    </row>
    <row r="142" spans="4:15" x14ac:dyDescent="0.3">
      <c r="D142" s="20"/>
      <c r="L142" s="2" t="s">
        <v>1045</v>
      </c>
      <c r="M142" s="18">
        <v>4</v>
      </c>
      <c r="N142" s="18">
        <v>2</v>
      </c>
      <c r="O142" s="140" cm="1">
        <f t="array" ref="O142">INDEX($C$3:$J$7,M142,N142)</f>
        <v>20.49</v>
      </c>
    </row>
    <row r="143" spans="4:15" x14ac:dyDescent="0.3">
      <c r="D143" s="20"/>
      <c r="L143" s="2" t="s">
        <v>1292</v>
      </c>
      <c r="M143" s="18">
        <v>1</v>
      </c>
      <c r="N143" s="18">
        <v>7</v>
      </c>
      <c r="O143" s="140" cm="1">
        <f t="array" ref="O143">INDEX($C$3:$J$7,M143,N143)</f>
        <v>31.8</v>
      </c>
    </row>
    <row r="144" spans="4:15" x14ac:dyDescent="0.3">
      <c r="D144" s="20"/>
      <c r="L144" s="2" t="s">
        <v>1456</v>
      </c>
      <c r="M144" s="18">
        <v>4</v>
      </c>
      <c r="N144" s="18">
        <v>6</v>
      </c>
      <c r="O144" s="140" cm="1">
        <f t="array" ref="O144">INDEX($C$3:$J$7,M144,N144)</f>
        <v>42.31</v>
      </c>
    </row>
    <row r="145" spans="4:15" x14ac:dyDescent="0.3">
      <c r="D145" s="20"/>
      <c r="L145" s="2" t="s">
        <v>1470</v>
      </c>
      <c r="M145" s="18">
        <v>2</v>
      </c>
      <c r="N145" s="18">
        <v>6</v>
      </c>
      <c r="O145" s="140" cm="1">
        <f t="array" ref="O145">INDEX($C$3:$J$7,M145,N145)</f>
        <v>30.59</v>
      </c>
    </row>
    <row r="146" spans="4:15" x14ac:dyDescent="0.3">
      <c r="D146" s="20"/>
      <c r="L146" s="2" t="s">
        <v>1327</v>
      </c>
      <c r="M146" s="18">
        <v>3</v>
      </c>
      <c r="N146" s="18">
        <v>8</v>
      </c>
      <c r="O146" s="140" cm="1">
        <f t="array" ref="O146">INDEX($C$3:$J$7,M146,N146)</f>
        <v>51.2</v>
      </c>
    </row>
    <row r="147" spans="4:15" x14ac:dyDescent="0.3">
      <c r="D147" s="20"/>
      <c r="L147" s="2" t="s">
        <v>1374</v>
      </c>
      <c r="M147" s="18">
        <v>3</v>
      </c>
      <c r="N147" s="18">
        <v>7</v>
      </c>
      <c r="O147" s="140" cm="1">
        <f t="array" ref="O147">INDEX($C$3:$J$7,M147,N147)</f>
        <v>42.71</v>
      </c>
    </row>
    <row r="148" spans="4:15" x14ac:dyDescent="0.3">
      <c r="D148" s="20"/>
      <c r="L148" s="2" t="s">
        <v>1258</v>
      </c>
      <c r="M148" s="18">
        <v>3</v>
      </c>
      <c r="N148" s="18">
        <v>8</v>
      </c>
      <c r="O148" s="140" cm="1">
        <f t="array" ref="O148">INDEX($C$3:$J$7,M148,N148)</f>
        <v>51.2</v>
      </c>
    </row>
    <row r="149" spans="4:15" x14ac:dyDescent="0.3">
      <c r="D149" s="20"/>
      <c r="L149" s="2" t="s">
        <v>1511</v>
      </c>
      <c r="M149" s="18">
        <v>1</v>
      </c>
      <c r="N149" s="18">
        <v>3</v>
      </c>
      <c r="O149" s="140" cm="1">
        <f t="array" ref="O149">INDEX($C$3:$J$7,M149,N149)</f>
        <v>15.44</v>
      </c>
    </row>
    <row r="150" spans="4:15" x14ac:dyDescent="0.3">
      <c r="D150" s="20"/>
      <c r="L150" s="2" t="s">
        <v>1055</v>
      </c>
      <c r="M150" s="18">
        <v>5</v>
      </c>
      <c r="N150" s="18">
        <v>7</v>
      </c>
      <c r="O150" s="140" cm="1">
        <f t="array" ref="O150">INDEX($C$3:$J$7,M150,N150)</f>
        <v>54.83</v>
      </c>
    </row>
    <row r="151" spans="4:15" x14ac:dyDescent="0.3">
      <c r="D151" s="20"/>
      <c r="L151" s="2" t="s">
        <v>1479</v>
      </c>
      <c r="M151" s="18">
        <v>3</v>
      </c>
      <c r="N151" s="18">
        <v>8</v>
      </c>
      <c r="O151" s="140" cm="1">
        <f t="array" ref="O151">INDEX($C$3:$J$7,M151,N151)</f>
        <v>51.2</v>
      </c>
    </row>
    <row r="152" spans="4:15" x14ac:dyDescent="0.3">
      <c r="D152" s="20"/>
      <c r="L152" s="2" t="s">
        <v>1155</v>
      </c>
      <c r="M152" s="18">
        <v>4</v>
      </c>
      <c r="N152" s="18">
        <v>3</v>
      </c>
      <c r="O152" s="140" cm="1">
        <f t="array" ref="O152">INDEX($C$3:$J$7,M152,N152)</f>
        <v>24.53</v>
      </c>
    </row>
    <row r="153" spans="4:15" x14ac:dyDescent="0.3">
      <c r="D153" s="20"/>
      <c r="L153" s="2" t="s">
        <v>1433</v>
      </c>
      <c r="M153" s="18">
        <v>4</v>
      </c>
      <c r="N153" s="18">
        <v>3</v>
      </c>
      <c r="O153" s="140" cm="1">
        <f t="array" ref="O153">INDEX($C$3:$J$7,M153,N153)</f>
        <v>24.53</v>
      </c>
    </row>
    <row r="154" spans="4:15" x14ac:dyDescent="0.3">
      <c r="D154" s="20"/>
      <c r="L154" s="2" t="s">
        <v>1075</v>
      </c>
      <c r="M154" s="18">
        <v>2</v>
      </c>
      <c r="N154" s="18">
        <v>5</v>
      </c>
      <c r="O154" s="140" cm="1">
        <f t="array" ref="O154">INDEX($C$3:$J$7,M154,N154)</f>
        <v>25.54</v>
      </c>
    </row>
    <row r="155" spans="4:15" x14ac:dyDescent="0.3">
      <c r="D155" s="20"/>
      <c r="L155" s="2" t="s">
        <v>1537</v>
      </c>
      <c r="M155" s="18">
        <v>3</v>
      </c>
      <c r="N155" s="18">
        <v>6</v>
      </c>
      <c r="O155" s="140" cm="1">
        <f t="array" ref="O155">INDEX($C$3:$J$7,M155,N155)</f>
        <v>35.64</v>
      </c>
    </row>
    <row r="156" spans="4:15" x14ac:dyDescent="0.3">
      <c r="D156" s="20"/>
      <c r="L156" s="2" t="s">
        <v>1201</v>
      </c>
      <c r="M156" s="18">
        <v>4</v>
      </c>
      <c r="N156" s="18">
        <v>7</v>
      </c>
      <c r="O156" s="140" cm="1">
        <f t="array" ref="O156">INDEX($C$3:$J$7,M156,N156)</f>
        <v>50.79</v>
      </c>
    </row>
    <row r="157" spans="4:15" x14ac:dyDescent="0.3">
      <c r="D157" s="20"/>
      <c r="L157" s="2" t="s">
        <v>1278</v>
      </c>
      <c r="M157" s="18">
        <v>5</v>
      </c>
      <c r="N157" s="18">
        <v>7</v>
      </c>
      <c r="O157" s="140" cm="1">
        <f t="array" ref="O157">INDEX($C$3:$J$7,M157,N157)</f>
        <v>54.83</v>
      </c>
    </row>
    <row r="158" spans="4:15" x14ac:dyDescent="0.3">
      <c r="D158" s="20"/>
      <c r="L158" s="2" t="s">
        <v>1153</v>
      </c>
      <c r="M158" s="18">
        <v>1</v>
      </c>
      <c r="N158" s="18">
        <v>4</v>
      </c>
      <c r="O158" s="140" cm="1">
        <f t="array" ref="O158">INDEX($C$3:$J$7,M158,N158)</f>
        <v>18.47</v>
      </c>
    </row>
    <row r="159" spans="4:15" x14ac:dyDescent="0.3">
      <c r="D159" s="20"/>
      <c r="L159" s="2" t="s">
        <v>900</v>
      </c>
      <c r="M159" s="18">
        <v>1</v>
      </c>
      <c r="N159" s="18">
        <v>6</v>
      </c>
      <c r="O159" s="140" cm="1">
        <f t="array" ref="O159">INDEX($C$3:$J$7,M159,N159)</f>
        <v>26.55</v>
      </c>
    </row>
    <row r="160" spans="4:15" x14ac:dyDescent="0.3">
      <c r="D160" s="20"/>
      <c r="L160" s="2" t="s">
        <v>1509</v>
      </c>
      <c r="M160" s="18">
        <v>4</v>
      </c>
      <c r="N160" s="18">
        <v>5</v>
      </c>
      <c r="O160" s="140" cm="1">
        <f t="array" ref="O160">INDEX($C$3:$J$7,M160,N160)</f>
        <v>35.24</v>
      </c>
    </row>
    <row r="161" spans="4:15" x14ac:dyDescent="0.3">
      <c r="D161" s="20"/>
      <c r="L161" s="2" t="s">
        <v>1507</v>
      </c>
      <c r="M161" s="18">
        <v>1</v>
      </c>
      <c r="N161" s="18">
        <v>7</v>
      </c>
      <c r="O161" s="140" cm="1">
        <f t="array" ref="O161">INDEX($C$3:$J$7,M161,N161)</f>
        <v>31.8</v>
      </c>
    </row>
    <row r="162" spans="4:15" x14ac:dyDescent="0.3">
      <c r="D162" s="20"/>
      <c r="L162" s="2" t="s">
        <v>1287</v>
      </c>
      <c r="M162" s="18">
        <v>5</v>
      </c>
      <c r="N162" s="18">
        <v>5</v>
      </c>
      <c r="O162" s="140" cm="1">
        <f t="array" ref="O162">INDEX($C$3:$J$7,M162,N162)</f>
        <v>38.17</v>
      </c>
    </row>
    <row r="163" spans="4:15" x14ac:dyDescent="0.3">
      <c r="D163" s="20"/>
      <c r="L163" s="2" t="s">
        <v>1389</v>
      </c>
      <c r="M163" s="18">
        <v>2</v>
      </c>
      <c r="N163" s="18">
        <v>5</v>
      </c>
      <c r="O163" s="140" cm="1">
        <f t="array" ref="O163">INDEX($C$3:$J$7,M163,N163)</f>
        <v>25.54</v>
      </c>
    </row>
    <row r="164" spans="4:15" x14ac:dyDescent="0.3">
      <c r="D164" s="20"/>
      <c r="L164" s="2" t="s">
        <v>1516</v>
      </c>
      <c r="M164" s="18">
        <v>1</v>
      </c>
      <c r="N164" s="18">
        <v>8</v>
      </c>
      <c r="O164" s="140" cm="1">
        <f t="array" ref="O164">INDEX($C$3:$J$7,M164,N164)</f>
        <v>38.17</v>
      </c>
    </row>
    <row r="165" spans="4:15" x14ac:dyDescent="0.3">
      <c r="D165" s="20"/>
      <c r="L165" s="2" t="s">
        <v>1109</v>
      </c>
      <c r="M165" s="18">
        <v>2</v>
      </c>
      <c r="N165" s="18">
        <v>4</v>
      </c>
      <c r="O165" s="140" cm="1">
        <f t="array" ref="O165">INDEX($C$3:$J$7,M165,N165)</f>
        <v>21.3</v>
      </c>
    </row>
    <row r="166" spans="4:15" x14ac:dyDescent="0.3">
      <c r="D166" s="20"/>
      <c r="L166" s="2" t="s">
        <v>1197</v>
      </c>
      <c r="M166" s="18">
        <v>2</v>
      </c>
      <c r="N166" s="18">
        <v>3</v>
      </c>
      <c r="O166" s="140" cm="1">
        <f t="array" ref="O166">INDEX($C$3:$J$7,M166,N166)</f>
        <v>17.77</v>
      </c>
    </row>
    <row r="167" spans="4:15" x14ac:dyDescent="0.3">
      <c r="D167" s="20"/>
      <c r="L167" s="2" t="s">
        <v>1469</v>
      </c>
      <c r="M167" s="18">
        <v>4</v>
      </c>
      <c r="N167" s="18">
        <v>1</v>
      </c>
      <c r="O167" s="140" cm="1">
        <f t="array" ref="O167">INDEX($C$3:$J$7,M167,N167)</f>
        <v>17.059999999999999</v>
      </c>
    </row>
    <row r="168" spans="4:15" x14ac:dyDescent="0.3">
      <c r="D168" s="20"/>
      <c r="L168" s="2" t="s">
        <v>1227</v>
      </c>
      <c r="M168" s="18">
        <v>5</v>
      </c>
      <c r="N168" s="18">
        <v>5</v>
      </c>
      <c r="O168" s="140" cm="1">
        <f t="array" ref="O168">INDEX($C$3:$J$7,M168,N168)</f>
        <v>38.17</v>
      </c>
    </row>
    <row r="169" spans="4:15" x14ac:dyDescent="0.3">
      <c r="D169" s="20"/>
      <c r="L169" s="2" t="s">
        <v>1206</v>
      </c>
      <c r="M169" s="18">
        <v>1</v>
      </c>
      <c r="N169" s="18">
        <v>5</v>
      </c>
      <c r="O169" s="140" cm="1">
        <f t="array" ref="O169">INDEX($C$3:$J$7,M169,N169)</f>
        <v>22.11</v>
      </c>
    </row>
    <row r="170" spans="4:15" x14ac:dyDescent="0.3">
      <c r="D170" s="20"/>
      <c r="L170" s="2" t="s">
        <v>1530</v>
      </c>
      <c r="M170" s="18">
        <v>4</v>
      </c>
      <c r="N170" s="18">
        <v>5</v>
      </c>
      <c r="O170" s="140" cm="1">
        <f t="array" ref="O170">INDEX($C$3:$J$7,M170,N170)</f>
        <v>35.24</v>
      </c>
    </row>
    <row r="171" spans="4:15" x14ac:dyDescent="0.3">
      <c r="D171" s="20"/>
      <c r="L171" s="2" t="s">
        <v>1422</v>
      </c>
      <c r="M171" s="18">
        <v>2</v>
      </c>
      <c r="N171" s="18">
        <v>5</v>
      </c>
      <c r="O171" s="140" cm="1">
        <f t="array" ref="O171">INDEX($C$3:$J$7,M171,N171)</f>
        <v>25.54</v>
      </c>
    </row>
    <row r="172" spans="4:15" x14ac:dyDescent="0.3">
      <c r="D172" s="20"/>
      <c r="L172" s="2" t="s">
        <v>1385</v>
      </c>
      <c r="M172" s="18">
        <v>5</v>
      </c>
      <c r="N172" s="18">
        <v>3</v>
      </c>
      <c r="O172" s="140" cm="1">
        <f t="array" ref="O172">INDEX($C$3:$J$7,M172,N172)</f>
        <v>26.55</v>
      </c>
    </row>
    <row r="173" spans="4:15" x14ac:dyDescent="0.3">
      <c r="D173" s="20"/>
      <c r="L173" s="2" t="s">
        <v>902</v>
      </c>
      <c r="M173" s="18">
        <v>2</v>
      </c>
      <c r="N173" s="18">
        <v>4</v>
      </c>
      <c r="O173" s="140" cm="1">
        <f t="array" ref="O173">INDEX($C$3:$J$7,M173,N173)</f>
        <v>21.3</v>
      </c>
    </row>
    <row r="174" spans="4:15" x14ac:dyDescent="0.3">
      <c r="D174" s="20"/>
      <c r="L174" s="2" t="s">
        <v>1460</v>
      </c>
      <c r="M174" s="18">
        <v>3</v>
      </c>
      <c r="N174" s="18">
        <v>5</v>
      </c>
      <c r="O174" s="140" cm="1">
        <f t="array" ref="O174">INDEX($C$3:$J$7,M174,N174)</f>
        <v>29.68</v>
      </c>
    </row>
    <row r="175" spans="4:15" x14ac:dyDescent="0.3">
      <c r="D175" s="20"/>
      <c r="L175" s="2" t="s">
        <v>1410</v>
      </c>
      <c r="M175" s="18">
        <v>1</v>
      </c>
      <c r="N175" s="18">
        <v>2</v>
      </c>
      <c r="O175" s="140" cm="1">
        <f t="array" ref="O175">INDEX($C$3:$J$7,M175,N175)</f>
        <v>12.92</v>
      </c>
    </row>
    <row r="176" spans="4:15" x14ac:dyDescent="0.3">
      <c r="D176" s="20"/>
      <c r="L176" s="2" t="s">
        <v>1395</v>
      </c>
      <c r="M176" s="18">
        <v>1</v>
      </c>
      <c r="N176" s="18">
        <v>1</v>
      </c>
      <c r="O176" s="140" cm="1">
        <f t="array" ref="O176">INDEX($C$3:$J$7,M176,N176)</f>
        <v>10.8</v>
      </c>
    </row>
    <row r="177" spans="4:15" x14ac:dyDescent="0.3">
      <c r="D177" s="20"/>
      <c r="L177" s="2" t="s">
        <v>1130</v>
      </c>
      <c r="M177" s="18">
        <v>4</v>
      </c>
      <c r="N177" s="18">
        <v>4</v>
      </c>
      <c r="O177" s="140" cm="1">
        <f t="array" ref="O177">INDEX($C$3:$J$7,M177,N177)</f>
        <v>29.38</v>
      </c>
    </row>
    <row r="178" spans="4:15" x14ac:dyDescent="0.3">
      <c r="D178" s="20"/>
      <c r="L178" s="2" t="s">
        <v>1065</v>
      </c>
      <c r="M178" s="18">
        <v>4</v>
      </c>
      <c r="N178" s="18">
        <v>5</v>
      </c>
      <c r="O178" s="140" cm="1">
        <f t="array" ref="O178">INDEX($C$3:$J$7,M178,N178)</f>
        <v>35.24</v>
      </c>
    </row>
    <row r="179" spans="4:15" x14ac:dyDescent="0.3">
      <c r="D179" s="20"/>
      <c r="L179" s="2" t="s">
        <v>1081</v>
      </c>
      <c r="M179" s="18">
        <v>3</v>
      </c>
      <c r="N179" s="18">
        <v>6</v>
      </c>
      <c r="O179" s="140" cm="1">
        <f t="array" ref="O179">INDEX($C$3:$J$7,M179,N179)</f>
        <v>35.64</v>
      </c>
    </row>
    <row r="180" spans="4:15" x14ac:dyDescent="0.3">
      <c r="D180" s="20"/>
      <c r="L180" s="2" t="s">
        <v>1208</v>
      </c>
      <c r="M180" s="18">
        <v>2</v>
      </c>
      <c r="N180" s="18">
        <v>8</v>
      </c>
      <c r="O180" s="140" cm="1">
        <f t="array" ref="O180">INDEX($C$3:$J$7,M180,N180)</f>
        <v>43.92</v>
      </c>
    </row>
    <row r="181" spans="4:15" x14ac:dyDescent="0.3">
      <c r="D181" s="20"/>
      <c r="L181" s="2" t="s">
        <v>1187</v>
      </c>
      <c r="M181" s="18">
        <v>5</v>
      </c>
      <c r="N181" s="18">
        <v>4</v>
      </c>
      <c r="O181" s="140" cm="1">
        <f t="array" ref="O181">INDEX($C$3:$J$7,M181,N181)</f>
        <v>31.8</v>
      </c>
    </row>
    <row r="182" spans="4:15" x14ac:dyDescent="0.3">
      <c r="D182" s="20"/>
      <c r="L182" s="2" t="s">
        <v>1418</v>
      </c>
      <c r="M182" s="18">
        <v>1</v>
      </c>
      <c r="N182" s="18">
        <v>2</v>
      </c>
      <c r="O182" s="140" cm="1">
        <f t="array" ref="O182">INDEX($C$3:$J$7,M182,N182)</f>
        <v>12.92</v>
      </c>
    </row>
    <row r="183" spans="4:15" x14ac:dyDescent="0.3">
      <c r="D183" s="20"/>
      <c r="L183" s="2" t="s">
        <v>1536</v>
      </c>
      <c r="M183" s="18">
        <v>4</v>
      </c>
      <c r="N183" s="18">
        <v>3</v>
      </c>
      <c r="O183" s="140" cm="1">
        <f t="array" ref="O183">INDEX($C$3:$J$7,M183,N183)</f>
        <v>24.53</v>
      </c>
    </row>
    <row r="184" spans="4:15" x14ac:dyDescent="0.3">
      <c r="D184" s="20"/>
      <c r="L184" s="2" t="s">
        <v>1524</v>
      </c>
      <c r="M184" s="18">
        <v>2</v>
      </c>
      <c r="N184" s="18">
        <v>4</v>
      </c>
      <c r="O184" s="140" cm="1">
        <f t="array" ref="O184">INDEX($C$3:$J$7,M184,N184)</f>
        <v>21.3</v>
      </c>
    </row>
    <row r="185" spans="4:15" x14ac:dyDescent="0.3">
      <c r="D185" s="20"/>
      <c r="L185" s="2" t="s">
        <v>1131</v>
      </c>
      <c r="M185" s="18">
        <v>3</v>
      </c>
      <c r="N185" s="18">
        <v>2</v>
      </c>
      <c r="O185" s="140" cm="1">
        <f t="array" ref="O185">INDEX($C$3:$J$7,M185,N185)</f>
        <v>17.16</v>
      </c>
    </row>
    <row r="186" spans="4:15" x14ac:dyDescent="0.3">
      <c r="D186" s="20"/>
      <c r="L186" s="2" t="s">
        <v>1519</v>
      </c>
      <c r="M186" s="18">
        <v>1</v>
      </c>
      <c r="N186" s="18">
        <v>2</v>
      </c>
      <c r="O186" s="140" cm="1">
        <f t="array" ref="O186">INDEX($C$3:$J$7,M186,N186)</f>
        <v>12.92</v>
      </c>
    </row>
    <row r="187" spans="4:15" x14ac:dyDescent="0.3">
      <c r="D187" s="20"/>
      <c r="L187" s="2" t="s">
        <v>1260</v>
      </c>
      <c r="M187" s="18">
        <v>1</v>
      </c>
      <c r="N187" s="18">
        <v>3</v>
      </c>
      <c r="O187" s="140" cm="1">
        <f t="array" ref="O187">INDEX($C$3:$J$7,M187,N187)</f>
        <v>15.44</v>
      </c>
    </row>
    <row r="188" spans="4:15" x14ac:dyDescent="0.3">
      <c r="D188" s="20"/>
      <c r="L188" s="2" t="s">
        <v>1136</v>
      </c>
      <c r="M188" s="18">
        <v>2</v>
      </c>
      <c r="N188" s="18">
        <v>8</v>
      </c>
      <c r="O188" s="140" cm="1">
        <f t="array" ref="O188">INDEX($C$3:$J$7,M188,N188)</f>
        <v>43.92</v>
      </c>
    </row>
    <row r="189" spans="4:15" x14ac:dyDescent="0.3">
      <c r="D189" s="20"/>
      <c r="L189" s="2" t="s">
        <v>1137</v>
      </c>
      <c r="M189" s="18">
        <v>5</v>
      </c>
      <c r="N189" s="18">
        <v>8</v>
      </c>
      <c r="O189" s="140" cm="1">
        <f t="array" ref="O189">INDEX($C$3:$J$7,M189,N189)</f>
        <v>65.739999999999995</v>
      </c>
    </row>
    <row r="190" spans="4:15" x14ac:dyDescent="0.3">
      <c r="D190" s="20"/>
      <c r="L190" s="2" t="s">
        <v>1501</v>
      </c>
      <c r="M190" s="18">
        <v>2</v>
      </c>
      <c r="N190" s="18">
        <v>2</v>
      </c>
      <c r="O190" s="140" cm="1">
        <f t="array" ref="O190">INDEX($C$3:$J$7,M190,N190)</f>
        <v>14.84</v>
      </c>
    </row>
    <row r="191" spans="4:15" x14ac:dyDescent="0.3">
      <c r="D191" s="20"/>
      <c r="L191" s="2" t="s">
        <v>1305</v>
      </c>
      <c r="M191" s="18">
        <v>2</v>
      </c>
      <c r="N191" s="18">
        <v>6</v>
      </c>
      <c r="O191" s="140" cm="1">
        <f t="array" ref="O191">INDEX($C$3:$J$7,M191,N191)</f>
        <v>30.59</v>
      </c>
    </row>
    <row r="192" spans="4:15" x14ac:dyDescent="0.3">
      <c r="D192" s="20"/>
      <c r="L192" s="2" t="s">
        <v>1452</v>
      </c>
      <c r="M192" s="18">
        <v>4</v>
      </c>
      <c r="N192" s="18">
        <v>7</v>
      </c>
      <c r="O192" s="140" cm="1">
        <f t="array" ref="O192">INDEX($C$3:$J$7,M192,N192)</f>
        <v>50.79</v>
      </c>
    </row>
    <row r="193" spans="1:15" x14ac:dyDescent="0.3">
      <c r="D193" s="20"/>
      <c r="L193" s="2" t="s">
        <v>1345</v>
      </c>
      <c r="M193" s="18">
        <v>3</v>
      </c>
      <c r="N193" s="18">
        <v>8</v>
      </c>
      <c r="O193" s="140" cm="1">
        <f t="array" ref="O193">INDEX($C$3:$J$7,M193,N193)</f>
        <v>51.2</v>
      </c>
    </row>
    <row r="194" spans="1:15" x14ac:dyDescent="0.3">
      <c r="D194" s="20"/>
      <c r="L194" s="2" t="s">
        <v>1280</v>
      </c>
      <c r="M194" s="18">
        <v>3</v>
      </c>
      <c r="N194" s="18">
        <v>6</v>
      </c>
      <c r="O194" s="140" cm="1">
        <f t="array" ref="O194">INDEX($C$3:$J$7,M194,N194)</f>
        <v>35.64</v>
      </c>
    </row>
    <row r="195" spans="1:15" x14ac:dyDescent="0.3">
      <c r="D195" s="20"/>
      <c r="L195" s="2" t="s">
        <v>1437</v>
      </c>
      <c r="M195" s="18">
        <v>4</v>
      </c>
      <c r="N195" s="18">
        <v>4</v>
      </c>
      <c r="O195" s="140" cm="1">
        <f t="array" ref="O195">INDEX($C$3:$J$7,M195,N195)</f>
        <v>29.38</v>
      </c>
    </row>
    <row r="196" spans="1:15" x14ac:dyDescent="0.3">
      <c r="D196" s="20"/>
      <c r="L196" s="2" t="s">
        <v>1228</v>
      </c>
      <c r="M196" s="18">
        <v>2</v>
      </c>
      <c r="N196" s="18">
        <v>2</v>
      </c>
      <c r="O196" s="140" cm="1">
        <f t="array" ref="O196">INDEX($C$3:$J$7,M196,N196)</f>
        <v>14.84</v>
      </c>
    </row>
    <row r="197" spans="1:15" x14ac:dyDescent="0.3">
      <c r="D197" s="20"/>
      <c r="L197" s="2" t="s">
        <v>1463</v>
      </c>
      <c r="M197" s="18">
        <v>3</v>
      </c>
      <c r="N197" s="18">
        <v>8</v>
      </c>
      <c r="O197" s="140" cm="1">
        <f t="array" ref="O197">INDEX($C$3:$J$7,M197,N197)</f>
        <v>51.2</v>
      </c>
    </row>
    <row r="198" spans="1:15" x14ac:dyDescent="0.3">
      <c r="D198" s="20"/>
      <c r="L198" s="2" t="s">
        <v>1193</v>
      </c>
      <c r="M198" s="18">
        <v>5</v>
      </c>
      <c r="N198" s="18">
        <v>6</v>
      </c>
      <c r="O198" s="140" cm="1">
        <f t="array" ref="O198">INDEX($C$3:$J$7,M198,N198)</f>
        <v>45.74</v>
      </c>
    </row>
    <row r="199" spans="1:15" x14ac:dyDescent="0.3">
      <c r="D199" s="20"/>
      <c r="L199" s="2" t="s">
        <v>1489</v>
      </c>
      <c r="M199" s="18">
        <v>4</v>
      </c>
      <c r="N199" s="18">
        <v>2</v>
      </c>
      <c r="O199" s="140" cm="1">
        <f t="array" ref="O199">INDEX($C$3:$J$7,M199,N199)</f>
        <v>20.49</v>
      </c>
    </row>
    <row r="200" spans="1:15" x14ac:dyDescent="0.3">
      <c r="D200" s="20"/>
      <c r="L200" s="2" t="s">
        <v>1163</v>
      </c>
      <c r="M200" s="18">
        <v>5</v>
      </c>
      <c r="N200" s="18">
        <v>4</v>
      </c>
      <c r="O200" s="140" cm="1">
        <f t="array" ref="O200">INDEX($C$3:$J$7,M200,N200)</f>
        <v>31.8</v>
      </c>
    </row>
    <row r="201" spans="1:15" x14ac:dyDescent="0.3">
      <c r="D201" s="20"/>
      <c r="L201" s="2" t="s">
        <v>1484</v>
      </c>
      <c r="M201" s="18">
        <v>1</v>
      </c>
      <c r="N201" s="18">
        <v>1</v>
      </c>
      <c r="O201" s="140" cm="1">
        <f t="array" ref="O201">INDEX($C$3:$J$7,M201,N201)</f>
        <v>10.8</v>
      </c>
    </row>
    <row r="202" spans="1:15" x14ac:dyDescent="0.3">
      <c r="D202" s="20"/>
      <c r="L202" s="2" t="s">
        <v>1496</v>
      </c>
      <c r="M202" s="18">
        <v>2</v>
      </c>
      <c r="N202" s="18">
        <v>2</v>
      </c>
      <c r="O202" s="140" cm="1">
        <f t="array" ref="O202">INDEX($C$3:$J$7,M202,N202)</f>
        <v>14.84</v>
      </c>
    </row>
    <row r="203" spans="1:15" x14ac:dyDescent="0.3">
      <c r="L203" s="2" t="s">
        <v>1368</v>
      </c>
      <c r="M203" s="18">
        <v>4</v>
      </c>
      <c r="N203" s="18">
        <v>7</v>
      </c>
      <c r="O203" s="140" cm="1">
        <f t="array" ref="O203">INDEX($C$3:$J$7,M203,N203)</f>
        <v>50.79</v>
      </c>
    </row>
    <row r="204" spans="1:15" x14ac:dyDescent="0.3">
      <c r="C204" s="135" t="s">
        <v>901</v>
      </c>
      <c r="D204" s="136"/>
      <c r="E204" s="136"/>
      <c r="F204" s="136"/>
      <c r="G204" s="136"/>
      <c r="H204" s="136"/>
      <c r="I204" s="136"/>
      <c r="J204" s="137"/>
      <c r="L204" s="2" t="s">
        <v>1350</v>
      </c>
      <c r="M204" s="18">
        <v>2</v>
      </c>
      <c r="N204" s="18">
        <v>1</v>
      </c>
      <c r="O204" s="140" cm="1">
        <f t="array" ref="O204">INDEX($C$3:$J$7,M204,N204)</f>
        <v>12.41</v>
      </c>
    </row>
    <row r="205" spans="1:15" x14ac:dyDescent="0.3">
      <c r="C205" s="16">
        <v>1</v>
      </c>
      <c r="D205" s="16">
        <v>2</v>
      </c>
      <c r="E205" s="16">
        <v>3</v>
      </c>
      <c r="F205" s="16">
        <v>4</v>
      </c>
      <c r="G205" s="16">
        <v>5</v>
      </c>
      <c r="H205" s="16">
        <v>6</v>
      </c>
      <c r="I205" s="16">
        <v>7</v>
      </c>
      <c r="J205" s="16">
        <v>8</v>
      </c>
      <c r="L205" s="2" t="s">
        <v>1139</v>
      </c>
      <c r="M205" s="18">
        <v>4</v>
      </c>
      <c r="N205" s="18">
        <v>6</v>
      </c>
      <c r="O205" s="140" cm="1">
        <f t="array" ref="O205">INDEX($C$3:$J$7,M205,N205)</f>
        <v>42.31</v>
      </c>
    </row>
    <row r="206" spans="1:15" x14ac:dyDescent="0.3">
      <c r="A206" s="126" t="s">
        <v>898</v>
      </c>
      <c r="B206" s="16">
        <v>1</v>
      </c>
      <c r="C206" s="20" t="e">
        <f>SUMIFS(#REF!,$M:$M,$B206,$N:$N,C$205)</f>
        <v>#REF!</v>
      </c>
      <c r="D206" s="20" t="e">
        <f>SUMIFS(#REF!,$M:$M,$B206,$N:$N,D$205)</f>
        <v>#REF!</v>
      </c>
      <c r="E206" s="20" t="e">
        <f>SUMIFS(#REF!,$M:$M,$B206,$N:$N,E$205)</f>
        <v>#REF!</v>
      </c>
      <c r="F206" s="20" t="e">
        <f>SUMIFS(#REF!,$M:$M,$B206,$N:$N,F$205)</f>
        <v>#REF!</v>
      </c>
      <c r="G206" s="20" t="e">
        <f>SUMIFS(#REF!,$M:$M,$B206,$N:$N,G$205)</f>
        <v>#REF!</v>
      </c>
      <c r="H206" s="20" t="e">
        <f>SUMIFS(#REF!,$M:$M,$B206,$N:$N,H$205)</f>
        <v>#REF!</v>
      </c>
      <c r="I206" s="20" t="e">
        <f>SUMIFS(#REF!,$M:$M,$B206,$N:$N,I$205)</f>
        <v>#REF!</v>
      </c>
      <c r="J206" s="20" t="e">
        <f>SUMIFS(#REF!,$M:$M,$B206,$N:$N,J$205)</f>
        <v>#REF!</v>
      </c>
      <c r="L206" s="2" t="s">
        <v>1314</v>
      </c>
      <c r="M206" s="18">
        <v>2</v>
      </c>
      <c r="N206" s="18">
        <v>5</v>
      </c>
      <c r="O206" s="140" cm="1">
        <f t="array" ref="O206">INDEX($C$3:$J$7,M206,N206)</f>
        <v>25.54</v>
      </c>
    </row>
    <row r="207" spans="1:15" x14ac:dyDescent="0.3">
      <c r="A207" s="127"/>
      <c r="B207" s="16">
        <v>2</v>
      </c>
      <c r="C207" s="20" t="e">
        <f>SUMIFS(#REF!,$M:$M,$B207,$N:$N,C$205)</f>
        <v>#REF!</v>
      </c>
      <c r="D207" s="20" t="e">
        <f>SUMIFS(#REF!,$M:$M,$B207,$N:$N,D$205)</f>
        <v>#REF!</v>
      </c>
      <c r="E207" s="20" t="e">
        <f>SUMIFS(#REF!,$M:$M,$B207,$N:$N,E$205)</f>
        <v>#REF!</v>
      </c>
      <c r="F207" s="20" t="e">
        <f>SUMIFS(#REF!,$M:$M,$B207,$N:$N,F$205)</f>
        <v>#REF!</v>
      </c>
      <c r="G207" s="20" t="e">
        <f>SUMIFS(#REF!,$M:$M,$B207,$N:$N,G$205)</f>
        <v>#REF!</v>
      </c>
      <c r="H207" s="20" t="e">
        <f>SUMIFS(#REF!,$M:$M,$B207,$N:$N,H$205)</f>
        <v>#REF!</v>
      </c>
      <c r="I207" s="20" t="e">
        <f>SUMIFS(#REF!,$M:$M,$B207,$N:$N,I$205)</f>
        <v>#REF!</v>
      </c>
      <c r="J207" s="20" t="e">
        <f>SUMIFS(#REF!,$M:$M,$B207,$N:$N,J$205)</f>
        <v>#REF!</v>
      </c>
      <c r="L207" s="2" t="s">
        <v>1107</v>
      </c>
      <c r="M207" s="18">
        <v>5</v>
      </c>
      <c r="N207" s="18">
        <v>8</v>
      </c>
      <c r="O207" s="140" cm="1">
        <f t="array" ref="O207">INDEX($C$3:$J$7,M207,N207)</f>
        <v>65.739999999999995</v>
      </c>
    </row>
    <row r="208" spans="1:15" x14ac:dyDescent="0.3">
      <c r="A208" s="127"/>
      <c r="B208" s="16">
        <v>3</v>
      </c>
      <c r="C208" s="20" t="e">
        <f>SUMIFS(#REF!,$M:$M,$B208,$N:$N,C$205)</f>
        <v>#REF!</v>
      </c>
      <c r="D208" s="20" t="e">
        <f>SUMIFS(#REF!,$M:$M,$B208,$N:$N,D$205)</f>
        <v>#REF!</v>
      </c>
      <c r="E208" s="20" t="e">
        <f>SUMIFS(#REF!,$M:$M,$B208,$N:$N,E$205)</f>
        <v>#REF!</v>
      </c>
      <c r="F208" s="20" t="e">
        <f>SUMIFS(#REF!,$M:$M,$B208,$N:$N,F$205)</f>
        <v>#REF!</v>
      </c>
      <c r="G208" s="20" t="e">
        <f>SUMIFS(#REF!,$M:$M,$B208,$N:$N,G$205)</f>
        <v>#REF!</v>
      </c>
      <c r="H208" s="20" t="e">
        <f>SUMIFS(#REF!,$M:$M,$B208,$N:$N,H$205)</f>
        <v>#REF!</v>
      </c>
      <c r="I208" s="20" t="e">
        <f>SUMIFS(#REF!,$M:$M,$B208,$N:$N,I$205)</f>
        <v>#REF!</v>
      </c>
      <c r="J208" s="20" t="e">
        <f>SUMIFS(#REF!,$M:$M,$B208,$N:$N,J$205)</f>
        <v>#REF!</v>
      </c>
      <c r="L208" s="2" t="s">
        <v>1259</v>
      </c>
      <c r="M208" s="18">
        <v>1</v>
      </c>
      <c r="N208" s="18">
        <v>5</v>
      </c>
      <c r="O208" s="140" cm="1">
        <f t="array" ref="O208">INDEX($C$3:$J$7,M208,N208)</f>
        <v>22.11</v>
      </c>
    </row>
    <row r="209" spans="1:15" x14ac:dyDescent="0.3">
      <c r="A209" s="127"/>
      <c r="B209" s="16">
        <v>4</v>
      </c>
      <c r="C209" s="20" t="e">
        <f>SUMIFS(#REF!,$M:$M,$B209,$N:$N,C$205)</f>
        <v>#REF!</v>
      </c>
      <c r="D209" s="20" t="e">
        <f>SUMIFS(#REF!,$M:$M,$B209,$N:$N,D$205)</f>
        <v>#REF!</v>
      </c>
      <c r="E209" s="20" t="e">
        <f>SUMIFS(#REF!,$M:$M,$B209,$N:$N,E$205)</f>
        <v>#REF!</v>
      </c>
      <c r="F209" s="20" t="e">
        <f>SUMIFS(#REF!,$M:$M,$B209,$N:$N,F$205)</f>
        <v>#REF!</v>
      </c>
      <c r="G209" s="20" t="e">
        <f>SUMIFS(#REF!,$M:$M,$B209,$N:$N,G$205)</f>
        <v>#REF!</v>
      </c>
      <c r="H209" s="20" t="e">
        <f>SUMIFS(#REF!,$M:$M,$B209,$N:$N,H$205)</f>
        <v>#REF!</v>
      </c>
      <c r="I209" s="20" t="e">
        <f>SUMIFS(#REF!,$M:$M,$B209,$N:$N,I$205)</f>
        <v>#REF!</v>
      </c>
      <c r="J209" s="20" t="e">
        <f>SUMIFS(#REF!,$M:$M,$B209,$N:$N,J$205)</f>
        <v>#REF!</v>
      </c>
      <c r="L209" s="2" t="s">
        <v>1322</v>
      </c>
      <c r="M209" s="18">
        <v>2</v>
      </c>
      <c r="N209" s="18">
        <v>6</v>
      </c>
      <c r="O209" s="140" cm="1">
        <f t="array" ref="O209">INDEX($C$3:$J$7,M209,N209)</f>
        <v>30.59</v>
      </c>
    </row>
    <row r="210" spans="1:15" x14ac:dyDescent="0.3">
      <c r="A210" s="128"/>
      <c r="B210" s="16">
        <v>5</v>
      </c>
      <c r="C210" s="20" t="e">
        <f>SUMIFS(#REF!,$M:$M,$B210,$N:$N,C$205)</f>
        <v>#REF!</v>
      </c>
      <c r="D210" s="20" t="e">
        <f>SUMIFS(#REF!,$M:$M,$B210,$N:$N,D$205)</f>
        <v>#REF!</v>
      </c>
      <c r="E210" s="20" t="e">
        <f>SUMIFS(#REF!,$M:$M,$B210,$N:$N,E$205)</f>
        <v>#REF!</v>
      </c>
      <c r="F210" s="20" t="e">
        <f>SUMIFS(#REF!,$M:$M,$B210,$N:$N,F$205)</f>
        <v>#REF!</v>
      </c>
      <c r="G210" s="20" t="e">
        <f>SUMIFS(#REF!,$M:$M,$B210,$N:$N,G$205)</f>
        <v>#REF!</v>
      </c>
      <c r="H210" s="20" t="e">
        <f>SUMIFS(#REF!,$M:$M,$B210,$N:$N,H$205)</f>
        <v>#REF!</v>
      </c>
      <c r="I210" s="20" t="e">
        <f>SUMIFS(#REF!,$M:$M,$B210,$N:$N,I$205)</f>
        <v>#REF!</v>
      </c>
      <c r="J210" s="20" t="e">
        <f>SUMIFS(#REF!,$M:$M,$B210,$N:$N,J$205)</f>
        <v>#REF!</v>
      </c>
      <c r="L210" s="2" t="s">
        <v>1335</v>
      </c>
      <c r="M210" s="18">
        <v>4</v>
      </c>
      <c r="N210" s="18">
        <v>2</v>
      </c>
      <c r="O210" s="140" cm="1">
        <f t="array" ref="O210">INDEX($C$3:$J$7,M210,N210)</f>
        <v>20.49</v>
      </c>
    </row>
    <row r="211" spans="1:15" x14ac:dyDescent="0.3">
      <c r="L211" s="2" t="s">
        <v>1059</v>
      </c>
      <c r="M211" s="18">
        <v>5</v>
      </c>
      <c r="N211" s="18">
        <v>2</v>
      </c>
      <c r="O211" s="140" cm="1">
        <f t="array" ref="O211">INDEX($C$3:$J$7,M211,N211)</f>
        <v>22.11</v>
      </c>
    </row>
    <row r="212" spans="1:15" x14ac:dyDescent="0.3">
      <c r="L212" s="2" t="s">
        <v>1485</v>
      </c>
      <c r="M212" s="18">
        <v>3</v>
      </c>
      <c r="N212" s="18">
        <v>3</v>
      </c>
      <c r="O212" s="140" cm="1">
        <f t="array" ref="O212">INDEX($C$3:$J$7,M212,N212)</f>
        <v>20.59</v>
      </c>
    </row>
    <row r="213" spans="1:15" x14ac:dyDescent="0.3">
      <c r="C213" s="135" t="s">
        <v>901</v>
      </c>
      <c r="D213" s="136"/>
      <c r="E213" s="136"/>
      <c r="F213" s="136"/>
      <c r="G213" s="136"/>
      <c r="H213" s="136"/>
      <c r="I213" s="136"/>
      <c r="J213" s="137"/>
      <c r="L213" s="2" t="s">
        <v>1058</v>
      </c>
      <c r="M213" s="18">
        <v>1</v>
      </c>
      <c r="N213" s="18">
        <v>3</v>
      </c>
      <c r="O213" s="140" cm="1">
        <f t="array" ref="O213">INDEX($C$3:$J$7,M213,N213)</f>
        <v>15.44</v>
      </c>
    </row>
    <row r="214" spans="1:15" x14ac:dyDescent="0.3">
      <c r="C214" s="16">
        <v>1</v>
      </c>
      <c r="D214" s="16">
        <v>2</v>
      </c>
      <c r="E214" s="16">
        <v>3</v>
      </c>
      <c r="F214" s="16">
        <v>4</v>
      </c>
      <c r="G214" s="16">
        <v>5</v>
      </c>
      <c r="H214" s="16">
        <v>6</v>
      </c>
      <c r="I214" s="16">
        <v>7</v>
      </c>
      <c r="J214" s="16">
        <v>8</v>
      </c>
      <c r="L214" s="2" t="s">
        <v>1538</v>
      </c>
      <c r="M214" s="18">
        <v>1</v>
      </c>
      <c r="N214" s="18">
        <v>2</v>
      </c>
      <c r="O214" s="140" cm="1">
        <f t="array" ref="O214">INDEX($C$3:$J$7,M214,N214)</f>
        <v>12.92</v>
      </c>
    </row>
    <row r="215" spans="1:15" x14ac:dyDescent="0.3">
      <c r="A215" s="126" t="s">
        <v>898</v>
      </c>
      <c r="B215" s="16">
        <v>1</v>
      </c>
      <c r="C215" s="14">
        <f t="shared" ref="C215:J219" si="0">COUNTIFS($M:$M,$B215,$N:$N,C$214)</f>
        <v>12</v>
      </c>
      <c r="D215" s="14">
        <f t="shared" si="0"/>
        <v>14</v>
      </c>
      <c r="E215" s="14">
        <f t="shared" si="0"/>
        <v>18</v>
      </c>
      <c r="F215" s="14">
        <f t="shared" si="0"/>
        <v>13</v>
      </c>
      <c r="G215" s="14">
        <f t="shared" si="0"/>
        <v>11</v>
      </c>
      <c r="H215" s="14">
        <f t="shared" si="0"/>
        <v>15</v>
      </c>
      <c r="I215" s="14">
        <f t="shared" si="0"/>
        <v>9</v>
      </c>
      <c r="J215" s="14">
        <f t="shared" si="0"/>
        <v>11</v>
      </c>
      <c r="L215" s="2" t="s">
        <v>1283</v>
      </c>
      <c r="M215" s="18">
        <v>5</v>
      </c>
      <c r="N215" s="18">
        <v>7</v>
      </c>
      <c r="O215" s="140" cm="1">
        <f t="array" ref="O215">INDEX($C$3:$J$7,M215,N215)</f>
        <v>54.83</v>
      </c>
    </row>
    <row r="216" spans="1:15" x14ac:dyDescent="0.3">
      <c r="A216" s="127"/>
      <c r="B216" s="16">
        <v>2</v>
      </c>
      <c r="C216" s="14">
        <f t="shared" si="0"/>
        <v>12</v>
      </c>
      <c r="D216" s="14">
        <f t="shared" si="0"/>
        <v>16</v>
      </c>
      <c r="E216" s="14">
        <f t="shared" si="0"/>
        <v>13</v>
      </c>
      <c r="F216" s="14">
        <f t="shared" si="0"/>
        <v>17</v>
      </c>
      <c r="G216" s="14">
        <f t="shared" si="0"/>
        <v>10</v>
      </c>
      <c r="H216" s="14">
        <f t="shared" si="0"/>
        <v>18</v>
      </c>
      <c r="I216" s="14">
        <f t="shared" si="0"/>
        <v>11</v>
      </c>
      <c r="J216" s="14">
        <f t="shared" si="0"/>
        <v>11</v>
      </c>
      <c r="L216" s="2" t="s">
        <v>1255</v>
      </c>
      <c r="M216" s="18">
        <v>4</v>
      </c>
      <c r="N216" s="18">
        <v>4</v>
      </c>
      <c r="O216" s="140" cm="1">
        <f t="array" ref="O216">INDEX($C$3:$J$7,M216,N216)</f>
        <v>29.38</v>
      </c>
    </row>
    <row r="217" spans="1:15" x14ac:dyDescent="0.3">
      <c r="A217" s="127"/>
      <c r="B217" s="16">
        <v>3</v>
      </c>
      <c r="C217" s="14">
        <f t="shared" si="0"/>
        <v>8</v>
      </c>
      <c r="D217" s="14">
        <f t="shared" si="0"/>
        <v>15</v>
      </c>
      <c r="E217" s="14">
        <f t="shared" si="0"/>
        <v>9</v>
      </c>
      <c r="F217" s="14">
        <f t="shared" si="0"/>
        <v>9</v>
      </c>
      <c r="G217" s="14">
        <f t="shared" si="0"/>
        <v>20</v>
      </c>
      <c r="H217" s="14">
        <f t="shared" si="0"/>
        <v>10</v>
      </c>
      <c r="I217" s="14">
        <f t="shared" si="0"/>
        <v>11</v>
      </c>
      <c r="J217" s="14">
        <f t="shared" si="0"/>
        <v>10</v>
      </c>
      <c r="L217" s="2" t="s">
        <v>1251</v>
      </c>
      <c r="M217" s="18">
        <v>4</v>
      </c>
      <c r="N217" s="18">
        <v>1</v>
      </c>
      <c r="O217" s="140" cm="1">
        <f t="array" ref="O217">INDEX($C$3:$J$7,M217,N217)</f>
        <v>17.059999999999999</v>
      </c>
    </row>
    <row r="218" spans="1:15" x14ac:dyDescent="0.3">
      <c r="A218" s="127"/>
      <c r="B218" s="16">
        <v>4</v>
      </c>
      <c r="C218" s="14">
        <f t="shared" si="0"/>
        <v>10</v>
      </c>
      <c r="D218" s="14">
        <f t="shared" si="0"/>
        <v>17</v>
      </c>
      <c r="E218" s="14">
        <f t="shared" si="0"/>
        <v>11</v>
      </c>
      <c r="F218" s="14">
        <f t="shared" si="0"/>
        <v>11</v>
      </c>
      <c r="G218" s="14">
        <f t="shared" si="0"/>
        <v>13</v>
      </c>
      <c r="H218" s="14">
        <f t="shared" si="0"/>
        <v>15</v>
      </c>
      <c r="I218" s="14">
        <f t="shared" si="0"/>
        <v>18</v>
      </c>
      <c r="J218" s="14">
        <f t="shared" si="0"/>
        <v>10</v>
      </c>
      <c r="L218" s="2" t="s">
        <v>1455</v>
      </c>
      <c r="M218" s="18">
        <v>1</v>
      </c>
      <c r="N218" s="18">
        <v>4</v>
      </c>
      <c r="O218" s="140" cm="1">
        <f t="array" ref="O218">INDEX($C$3:$J$7,M218,N218)</f>
        <v>18.47</v>
      </c>
    </row>
    <row r="219" spans="1:15" x14ac:dyDescent="0.3">
      <c r="A219" s="128"/>
      <c r="B219" s="16">
        <v>5</v>
      </c>
      <c r="C219" s="14">
        <f t="shared" si="0"/>
        <v>12</v>
      </c>
      <c r="D219" s="14">
        <f t="shared" si="0"/>
        <v>10</v>
      </c>
      <c r="E219" s="14">
        <f t="shared" si="0"/>
        <v>7</v>
      </c>
      <c r="F219" s="14">
        <f t="shared" si="0"/>
        <v>14</v>
      </c>
      <c r="G219" s="14">
        <f t="shared" si="0"/>
        <v>9</v>
      </c>
      <c r="H219" s="14">
        <f t="shared" si="0"/>
        <v>12</v>
      </c>
      <c r="I219" s="14">
        <f t="shared" si="0"/>
        <v>13</v>
      </c>
      <c r="J219" s="14">
        <f t="shared" si="0"/>
        <v>15</v>
      </c>
      <c r="L219" s="2" t="s">
        <v>1377</v>
      </c>
      <c r="M219" s="18">
        <v>5</v>
      </c>
      <c r="N219" s="18">
        <v>7</v>
      </c>
      <c r="O219" s="140" cm="1">
        <f t="array" ref="O219">INDEX($C$3:$J$7,M219,N219)</f>
        <v>54.83</v>
      </c>
    </row>
    <row r="220" spans="1:15" x14ac:dyDescent="0.3">
      <c r="L220" s="2" t="s">
        <v>1288</v>
      </c>
      <c r="M220" s="18">
        <v>2</v>
      </c>
      <c r="N220" s="18">
        <v>3</v>
      </c>
      <c r="O220" s="140" cm="1">
        <f t="array" ref="O220">INDEX($C$3:$J$7,M220,N220)</f>
        <v>17.77</v>
      </c>
    </row>
    <row r="221" spans="1:15" x14ac:dyDescent="0.3">
      <c r="L221" s="2" t="s">
        <v>1051</v>
      </c>
      <c r="M221" s="18">
        <v>2</v>
      </c>
      <c r="N221" s="18">
        <v>3</v>
      </c>
      <c r="O221" s="140" cm="1">
        <f t="array" ref="O221">INDEX($C$3:$J$7,M221,N221)</f>
        <v>17.77</v>
      </c>
    </row>
    <row r="222" spans="1:15" x14ac:dyDescent="0.3">
      <c r="L222" s="2" t="s">
        <v>1308</v>
      </c>
      <c r="M222" s="18">
        <v>2</v>
      </c>
      <c r="N222" s="18">
        <v>5</v>
      </c>
      <c r="O222" s="140" cm="1">
        <f t="array" ref="O222">INDEX($C$3:$J$7,M222,N222)</f>
        <v>25.54</v>
      </c>
    </row>
    <row r="223" spans="1:15" x14ac:dyDescent="0.3">
      <c r="L223" s="2" t="s">
        <v>1243</v>
      </c>
      <c r="M223" s="18">
        <v>2</v>
      </c>
      <c r="N223" s="18">
        <v>6</v>
      </c>
      <c r="O223" s="140" cm="1">
        <f t="array" ref="O223">INDEX($C$3:$J$7,M223,N223)</f>
        <v>30.59</v>
      </c>
    </row>
    <row r="224" spans="1:15" x14ac:dyDescent="0.3">
      <c r="L224" s="2" t="s">
        <v>1451</v>
      </c>
      <c r="M224" s="18">
        <v>1</v>
      </c>
      <c r="N224" s="18">
        <v>3</v>
      </c>
      <c r="O224" s="140" cm="1">
        <f t="array" ref="O224">INDEX($C$3:$J$7,M224,N224)</f>
        <v>15.44</v>
      </c>
    </row>
    <row r="225" spans="12:15" x14ac:dyDescent="0.3">
      <c r="L225" s="2" t="s">
        <v>1090</v>
      </c>
      <c r="M225" s="18">
        <v>1</v>
      </c>
      <c r="N225" s="18">
        <v>7</v>
      </c>
      <c r="O225" s="140" cm="1">
        <f t="array" ref="O225">INDEX($C$3:$J$7,M225,N225)</f>
        <v>31.8</v>
      </c>
    </row>
    <row r="226" spans="12:15" x14ac:dyDescent="0.3">
      <c r="L226" s="2" t="s">
        <v>1168</v>
      </c>
      <c r="M226" s="18">
        <v>2</v>
      </c>
      <c r="N226" s="18">
        <v>7</v>
      </c>
      <c r="O226" s="140" cm="1">
        <f t="array" ref="O226">INDEX($C$3:$J$7,M226,N226)</f>
        <v>36.65</v>
      </c>
    </row>
    <row r="227" spans="12:15" x14ac:dyDescent="0.3">
      <c r="L227" s="2" t="s">
        <v>1177</v>
      </c>
      <c r="M227" s="18">
        <v>3</v>
      </c>
      <c r="N227" s="18">
        <v>2</v>
      </c>
      <c r="O227" s="140" cm="1">
        <f t="array" ref="O227">INDEX($C$3:$J$7,M227,N227)</f>
        <v>17.16</v>
      </c>
    </row>
    <row r="228" spans="12:15" x14ac:dyDescent="0.3">
      <c r="L228" s="2" t="s">
        <v>1148</v>
      </c>
      <c r="M228" s="18">
        <v>5</v>
      </c>
      <c r="N228" s="18">
        <v>4</v>
      </c>
      <c r="O228" s="140" cm="1">
        <f t="array" ref="O228">INDEX($C$3:$J$7,M228,N228)</f>
        <v>31.8</v>
      </c>
    </row>
    <row r="229" spans="12:15" x14ac:dyDescent="0.3">
      <c r="L229" s="2" t="s">
        <v>1147</v>
      </c>
      <c r="M229" s="18">
        <v>4</v>
      </c>
      <c r="N229" s="18">
        <v>1</v>
      </c>
      <c r="O229" s="140" cm="1">
        <f t="array" ref="O229">INDEX($C$3:$J$7,M229,N229)</f>
        <v>17.059999999999999</v>
      </c>
    </row>
    <row r="230" spans="12:15" x14ac:dyDescent="0.3">
      <c r="L230" s="2" t="s">
        <v>1454</v>
      </c>
      <c r="M230" s="18">
        <v>1</v>
      </c>
      <c r="N230" s="18">
        <v>8</v>
      </c>
      <c r="O230" s="140" cm="1">
        <f t="array" ref="O230">INDEX($C$3:$J$7,M230,N230)</f>
        <v>38.17</v>
      </c>
    </row>
    <row r="231" spans="12:15" x14ac:dyDescent="0.3">
      <c r="L231" s="2" t="s">
        <v>1439</v>
      </c>
      <c r="M231" s="18">
        <v>5</v>
      </c>
      <c r="N231" s="18">
        <v>1</v>
      </c>
      <c r="O231" s="140" cm="1">
        <f t="array" ref="O231">INDEX($C$3:$J$7,M231,N231)</f>
        <v>18.47</v>
      </c>
    </row>
    <row r="232" spans="12:15" x14ac:dyDescent="0.3">
      <c r="L232" s="2" t="s">
        <v>1157</v>
      </c>
      <c r="M232" s="18">
        <v>1</v>
      </c>
      <c r="N232" s="18">
        <v>1</v>
      </c>
      <c r="O232" s="140" cm="1">
        <f t="array" ref="O232">INDEX($C$3:$J$7,M232,N232)</f>
        <v>10.8</v>
      </c>
    </row>
    <row r="233" spans="12:15" x14ac:dyDescent="0.3">
      <c r="L233" s="2" t="s">
        <v>1347</v>
      </c>
      <c r="M233" s="18">
        <v>3</v>
      </c>
      <c r="N233" s="18">
        <v>5</v>
      </c>
      <c r="O233" s="140" cm="1">
        <f t="array" ref="O233">INDEX($C$3:$J$7,M233,N233)</f>
        <v>29.68</v>
      </c>
    </row>
    <row r="234" spans="12:15" x14ac:dyDescent="0.3">
      <c r="L234" s="2" t="s">
        <v>1149</v>
      </c>
      <c r="M234" s="18">
        <v>4</v>
      </c>
      <c r="N234" s="18">
        <v>4</v>
      </c>
      <c r="O234" s="140" cm="1">
        <f t="array" ref="O234">INDEX($C$3:$J$7,M234,N234)</f>
        <v>29.38</v>
      </c>
    </row>
    <row r="235" spans="12:15" x14ac:dyDescent="0.3">
      <c r="L235" s="2" t="s">
        <v>1382</v>
      </c>
      <c r="M235" s="18">
        <v>4</v>
      </c>
      <c r="N235" s="18">
        <v>7</v>
      </c>
      <c r="O235" s="140" cm="1">
        <f t="array" ref="O235">INDEX($C$3:$J$7,M235,N235)</f>
        <v>50.79</v>
      </c>
    </row>
    <row r="236" spans="12:15" x14ac:dyDescent="0.3">
      <c r="L236" s="2" t="s">
        <v>1363</v>
      </c>
      <c r="M236" s="18">
        <v>3</v>
      </c>
      <c r="N236" s="18">
        <v>4</v>
      </c>
      <c r="O236" s="140" cm="1">
        <f t="array" ref="O236">INDEX($C$3:$J$7,M236,N236)</f>
        <v>24.73</v>
      </c>
    </row>
    <row r="237" spans="12:15" x14ac:dyDescent="0.3">
      <c r="L237" s="2" t="s">
        <v>1233</v>
      </c>
      <c r="M237" s="18">
        <v>5</v>
      </c>
      <c r="N237" s="18">
        <v>7</v>
      </c>
      <c r="O237" s="140" cm="1">
        <f t="array" ref="O237">INDEX($C$3:$J$7,M237,N237)</f>
        <v>54.83</v>
      </c>
    </row>
    <row r="238" spans="12:15" x14ac:dyDescent="0.3">
      <c r="L238" s="2" t="s">
        <v>1492</v>
      </c>
      <c r="M238" s="18">
        <v>3</v>
      </c>
      <c r="N238" s="18">
        <v>4</v>
      </c>
      <c r="O238" s="140" cm="1">
        <f t="array" ref="O238">INDEX($C$3:$J$7,M238,N238)</f>
        <v>24.73</v>
      </c>
    </row>
    <row r="239" spans="12:15" x14ac:dyDescent="0.3">
      <c r="L239" s="2" t="s">
        <v>1111</v>
      </c>
      <c r="M239" s="18">
        <v>1</v>
      </c>
      <c r="N239" s="18">
        <v>6</v>
      </c>
      <c r="O239" s="140" cm="1">
        <f t="array" ref="O239">INDEX($C$3:$J$7,M239,N239)</f>
        <v>26.55</v>
      </c>
    </row>
    <row r="240" spans="12:15" x14ac:dyDescent="0.3">
      <c r="L240" s="2" t="s">
        <v>1241</v>
      </c>
      <c r="M240" s="18">
        <v>4</v>
      </c>
      <c r="N240" s="18">
        <v>8</v>
      </c>
      <c r="O240" s="140" cm="1">
        <f t="array" ref="O240">INDEX($C$3:$J$7,M240,N240)</f>
        <v>60.89</v>
      </c>
    </row>
    <row r="241" spans="12:15" x14ac:dyDescent="0.3">
      <c r="L241" s="2" t="s">
        <v>1531</v>
      </c>
      <c r="M241" s="18">
        <v>2</v>
      </c>
      <c r="N241" s="18">
        <v>3</v>
      </c>
      <c r="O241" s="140" cm="1">
        <f t="array" ref="O241">INDEX($C$3:$J$7,M241,N241)</f>
        <v>17.77</v>
      </c>
    </row>
    <row r="242" spans="12:15" x14ac:dyDescent="0.3">
      <c r="L242" s="2" t="s">
        <v>1513</v>
      </c>
      <c r="M242" s="18">
        <v>3</v>
      </c>
      <c r="N242" s="18">
        <v>7</v>
      </c>
      <c r="O242" s="140" cm="1">
        <f t="array" ref="O242">INDEX($C$3:$J$7,M242,N242)</f>
        <v>42.71</v>
      </c>
    </row>
    <row r="243" spans="12:15" x14ac:dyDescent="0.3">
      <c r="L243" s="2" t="s">
        <v>1413</v>
      </c>
      <c r="M243" s="18">
        <v>5</v>
      </c>
      <c r="N243" s="18">
        <v>8</v>
      </c>
      <c r="O243" s="140" cm="1">
        <f t="array" ref="O243">INDEX($C$3:$J$7,M243,N243)</f>
        <v>65.739999999999995</v>
      </c>
    </row>
    <row r="244" spans="12:15" x14ac:dyDescent="0.3">
      <c r="L244" s="2" t="s">
        <v>1355</v>
      </c>
      <c r="M244" s="18">
        <v>1</v>
      </c>
      <c r="N244" s="18">
        <v>8</v>
      </c>
      <c r="O244" s="140" cm="1">
        <f t="array" ref="O244">INDEX($C$3:$J$7,M244,N244)</f>
        <v>38.17</v>
      </c>
    </row>
    <row r="245" spans="12:15" x14ac:dyDescent="0.3">
      <c r="L245" s="2" t="s">
        <v>1128</v>
      </c>
      <c r="M245" s="18">
        <v>1</v>
      </c>
      <c r="N245" s="18">
        <v>2</v>
      </c>
      <c r="O245" s="140" cm="1">
        <f t="array" ref="O245">INDEX($C$3:$J$7,M245,N245)</f>
        <v>12.92</v>
      </c>
    </row>
    <row r="246" spans="12:15" x14ac:dyDescent="0.3">
      <c r="L246" s="2" t="s">
        <v>1357</v>
      </c>
      <c r="M246" s="18">
        <v>2</v>
      </c>
      <c r="N246" s="18">
        <v>3</v>
      </c>
      <c r="O246" s="140" cm="1">
        <f t="array" ref="O246">INDEX($C$3:$J$7,M246,N246)</f>
        <v>17.77</v>
      </c>
    </row>
    <row r="247" spans="12:15" x14ac:dyDescent="0.3">
      <c r="L247" s="2" t="s">
        <v>1080</v>
      </c>
      <c r="M247" s="18">
        <v>2</v>
      </c>
      <c r="N247" s="18">
        <v>2</v>
      </c>
      <c r="O247" s="140" cm="1">
        <f t="array" ref="O247">INDEX($C$3:$J$7,M247,N247)</f>
        <v>14.84</v>
      </c>
    </row>
    <row r="248" spans="12:15" x14ac:dyDescent="0.3">
      <c r="L248" s="2" t="s">
        <v>1518</v>
      </c>
      <c r="M248" s="18">
        <v>2</v>
      </c>
      <c r="N248" s="18">
        <v>5</v>
      </c>
      <c r="O248" s="140" cm="1">
        <f t="array" ref="O248">INDEX($C$3:$J$7,M248,N248)</f>
        <v>25.54</v>
      </c>
    </row>
    <row r="249" spans="12:15" x14ac:dyDescent="0.3">
      <c r="L249" s="2" t="s">
        <v>1099</v>
      </c>
      <c r="M249" s="18">
        <v>1</v>
      </c>
      <c r="N249" s="18">
        <v>6</v>
      </c>
      <c r="O249" s="140" cm="1">
        <f t="array" ref="O249">INDEX($C$3:$J$7,M249,N249)</f>
        <v>26.55</v>
      </c>
    </row>
    <row r="250" spans="12:15" x14ac:dyDescent="0.3">
      <c r="L250" s="2" t="s">
        <v>1379</v>
      </c>
      <c r="M250" s="18">
        <v>4</v>
      </c>
      <c r="N250" s="18">
        <v>7</v>
      </c>
      <c r="O250" s="140" cm="1">
        <f t="array" ref="O250">INDEX($C$3:$J$7,M250,N250)</f>
        <v>50.79</v>
      </c>
    </row>
    <row r="251" spans="12:15" x14ac:dyDescent="0.3">
      <c r="L251" s="2" t="s">
        <v>1532</v>
      </c>
      <c r="M251" s="18">
        <v>1</v>
      </c>
      <c r="N251" s="18">
        <v>6</v>
      </c>
      <c r="O251" s="140" cm="1">
        <f t="array" ref="O251">INDEX($C$3:$J$7,M251,N251)</f>
        <v>26.55</v>
      </c>
    </row>
    <row r="252" spans="12:15" x14ac:dyDescent="0.3">
      <c r="L252" s="2" t="s">
        <v>1471</v>
      </c>
      <c r="M252" s="18">
        <v>5</v>
      </c>
      <c r="N252" s="18">
        <v>7</v>
      </c>
      <c r="O252" s="140" cm="1">
        <f t="array" ref="O252">INDEX($C$3:$J$7,M252,N252)</f>
        <v>54.83</v>
      </c>
    </row>
    <row r="253" spans="12:15" x14ac:dyDescent="0.3">
      <c r="L253" s="2" t="s">
        <v>1048</v>
      </c>
      <c r="M253" s="18">
        <v>5</v>
      </c>
      <c r="N253" s="18">
        <v>3</v>
      </c>
      <c r="O253" s="140" cm="1">
        <f t="array" ref="O253">INDEX($C$3:$J$7,M253,N253)</f>
        <v>26.55</v>
      </c>
    </row>
    <row r="254" spans="12:15" x14ac:dyDescent="0.3">
      <c r="L254" s="2" t="s">
        <v>1406</v>
      </c>
      <c r="M254" s="18">
        <v>3</v>
      </c>
      <c r="N254" s="18">
        <v>4</v>
      </c>
      <c r="O254" s="140" cm="1">
        <f t="array" ref="O254">INDEX($C$3:$J$7,M254,N254)</f>
        <v>24.73</v>
      </c>
    </row>
    <row r="255" spans="12:15" x14ac:dyDescent="0.3">
      <c r="L255" s="2" t="s">
        <v>1105</v>
      </c>
      <c r="M255" s="18">
        <v>3</v>
      </c>
      <c r="N255" s="18">
        <v>2</v>
      </c>
      <c r="O255" s="140" cm="1">
        <f t="array" ref="O255">INDEX($C$3:$J$7,M255,N255)</f>
        <v>17.16</v>
      </c>
    </row>
    <row r="256" spans="12:15" x14ac:dyDescent="0.3">
      <c r="L256" s="2" t="s">
        <v>1449</v>
      </c>
      <c r="M256" s="18">
        <v>1</v>
      </c>
      <c r="N256" s="18">
        <v>8</v>
      </c>
      <c r="O256" s="140" cm="1">
        <f t="array" ref="O256">INDEX($C$3:$J$7,M256,N256)</f>
        <v>38.17</v>
      </c>
    </row>
    <row r="257" spans="12:15" x14ac:dyDescent="0.3">
      <c r="L257" s="2" t="s">
        <v>1459</v>
      </c>
      <c r="M257" s="18">
        <v>3</v>
      </c>
      <c r="N257" s="18">
        <v>5</v>
      </c>
      <c r="O257" s="140" cm="1">
        <f t="array" ref="O257">INDEX($C$3:$J$7,M257,N257)</f>
        <v>29.68</v>
      </c>
    </row>
    <row r="258" spans="12:15" x14ac:dyDescent="0.3">
      <c r="L258" s="2" t="s">
        <v>1407</v>
      </c>
      <c r="M258" s="18">
        <v>3</v>
      </c>
      <c r="N258" s="18">
        <v>7</v>
      </c>
      <c r="O258" s="140" cm="1">
        <f t="array" ref="O258">INDEX($C$3:$J$7,M258,N258)</f>
        <v>42.71</v>
      </c>
    </row>
    <row r="259" spans="12:15" x14ac:dyDescent="0.3">
      <c r="L259" s="2" t="s">
        <v>1412</v>
      </c>
      <c r="M259" s="18">
        <v>1</v>
      </c>
      <c r="N259" s="18">
        <v>3</v>
      </c>
      <c r="O259" s="140" cm="1">
        <f t="array" ref="O259">INDEX($C$3:$J$7,M259,N259)</f>
        <v>15.44</v>
      </c>
    </row>
    <row r="260" spans="12:15" x14ac:dyDescent="0.3">
      <c r="L260" s="2" t="s">
        <v>1384</v>
      </c>
      <c r="M260" s="18">
        <v>5</v>
      </c>
      <c r="N260" s="18">
        <v>8</v>
      </c>
      <c r="O260" s="140" cm="1">
        <f t="array" ref="O260">INDEX($C$3:$J$7,M260,N260)</f>
        <v>65.739999999999995</v>
      </c>
    </row>
    <row r="261" spans="12:15" x14ac:dyDescent="0.3">
      <c r="L261" s="2" t="s">
        <v>1237</v>
      </c>
      <c r="M261" s="18">
        <v>1</v>
      </c>
      <c r="N261" s="18">
        <v>6</v>
      </c>
      <c r="O261" s="140" cm="1">
        <f t="array" ref="O261">INDEX($C$3:$J$7,M261,N261)</f>
        <v>26.55</v>
      </c>
    </row>
    <row r="262" spans="12:15" x14ac:dyDescent="0.3">
      <c r="L262" s="2" t="s">
        <v>1126</v>
      </c>
      <c r="M262" s="18">
        <v>3</v>
      </c>
      <c r="N262" s="18">
        <v>1</v>
      </c>
      <c r="O262" s="140" cm="1">
        <f t="array" ref="O262">INDEX($C$3:$J$7,M262,N262)</f>
        <v>14.33</v>
      </c>
    </row>
    <row r="263" spans="12:15" x14ac:dyDescent="0.3">
      <c r="L263" s="2" t="s">
        <v>1047</v>
      </c>
      <c r="M263" s="18">
        <v>4</v>
      </c>
      <c r="N263" s="18">
        <v>5</v>
      </c>
      <c r="O263" s="140" cm="1">
        <f t="array" ref="O263">INDEX($C$3:$J$7,M263,N263)</f>
        <v>35.24</v>
      </c>
    </row>
    <row r="264" spans="12:15" x14ac:dyDescent="0.3">
      <c r="L264" s="2" t="s">
        <v>1154</v>
      </c>
      <c r="M264" s="18">
        <v>3</v>
      </c>
      <c r="N264" s="18">
        <v>3</v>
      </c>
      <c r="O264" s="140" cm="1">
        <f t="array" ref="O264">INDEX($C$3:$J$7,M264,N264)</f>
        <v>20.59</v>
      </c>
    </row>
    <row r="265" spans="12:15" x14ac:dyDescent="0.3">
      <c r="L265" s="2" t="s">
        <v>1402</v>
      </c>
      <c r="M265" s="18">
        <v>4</v>
      </c>
      <c r="N265" s="18">
        <v>2</v>
      </c>
      <c r="O265" s="140" cm="1">
        <f t="array" ref="O265">INDEX($C$3:$J$7,M265,N265)</f>
        <v>20.49</v>
      </c>
    </row>
    <row r="266" spans="12:15" x14ac:dyDescent="0.3">
      <c r="L266" s="2" t="s">
        <v>1266</v>
      </c>
      <c r="M266" s="18">
        <v>2</v>
      </c>
      <c r="N266" s="18">
        <v>3</v>
      </c>
      <c r="O266" s="140" cm="1">
        <f t="array" ref="O266">INDEX($C$3:$J$7,M266,N266)</f>
        <v>17.77</v>
      </c>
    </row>
    <row r="267" spans="12:15" x14ac:dyDescent="0.3">
      <c r="L267" s="2" t="s">
        <v>1517</v>
      </c>
      <c r="M267" s="18">
        <v>2</v>
      </c>
      <c r="N267" s="18">
        <v>1</v>
      </c>
      <c r="O267" s="140" cm="1">
        <f t="array" ref="O267">INDEX($C$3:$J$7,M267,N267)</f>
        <v>12.41</v>
      </c>
    </row>
    <row r="268" spans="12:15" x14ac:dyDescent="0.3">
      <c r="L268" s="2" t="s">
        <v>1250</v>
      </c>
      <c r="M268" s="18">
        <v>1</v>
      </c>
      <c r="N268" s="18">
        <v>7</v>
      </c>
      <c r="O268" s="140" cm="1">
        <f t="array" ref="O268">INDEX($C$3:$J$7,M268,N268)</f>
        <v>31.8</v>
      </c>
    </row>
    <row r="269" spans="12:15" x14ac:dyDescent="0.3">
      <c r="L269" s="2" t="s">
        <v>1333</v>
      </c>
      <c r="M269" s="18">
        <v>3</v>
      </c>
      <c r="N269" s="18">
        <v>2</v>
      </c>
      <c r="O269" s="140" cm="1">
        <f t="array" ref="O269">INDEX($C$3:$J$7,M269,N269)</f>
        <v>17.16</v>
      </c>
    </row>
    <row r="270" spans="12:15" x14ac:dyDescent="0.3">
      <c r="L270" s="2" t="s">
        <v>1226</v>
      </c>
      <c r="M270" s="18">
        <v>1</v>
      </c>
      <c r="N270" s="18">
        <v>2</v>
      </c>
      <c r="O270" s="140" cm="1">
        <f t="array" ref="O270">INDEX($C$3:$J$7,M270,N270)</f>
        <v>12.92</v>
      </c>
    </row>
    <row r="271" spans="12:15" x14ac:dyDescent="0.3">
      <c r="L271" s="2" t="s">
        <v>1165</v>
      </c>
      <c r="M271" s="18">
        <v>4</v>
      </c>
      <c r="N271" s="18">
        <v>4</v>
      </c>
      <c r="O271" s="140" cm="1">
        <f t="array" ref="O271">INDEX($C$3:$J$7,M271,N271)</f>
        <v>29.38</v>
      </c>
    </row>
    <row r="272" spans="12:15" x14ac:dyDescent="0.3">
      <c r="L272" s="2" t="s">
        <v>1124</v>
      </c>
      <c r="M272" s="18">
        <v>1</v>
      </c>
      <c r="N272" s="18">
        <v>1</v>
      </c>
      <c r="O272" s="140" cm="1">
        <f t="array" ref="O272">INDEX($C$3:$J$7,M272,N272)</f>
        <v>10.8</v>
      </c>
    </row>
    <row r="273" spans="12:15" x14ac:dyDescent="0.3">
      <c r="L273" s="2" t="s">
        <v>1300</v>
      </c>
      <c r="M273" s="18">
        <v>3</v>
      </c>
      <c r="N273" s="18">
        <v>7</v>
      </c>
      <c r="O273" s="140" cm="1">
        <f t="array" ref="O273">INDEX($C$3:$J$7,M273,N273)</f>
        <v>42.71</v>
      </c>
    </row>
    <row r="274" spans="12:15" x14ac:dyDescent="0.3">
      <c r="L274" s="2" t="s">
        <v>1472</v>
      </c>
      <c r="M274" s="18">
        <v>3</v>
      </c>
      <c r="N274" s="18">
        <v>5</v>
      </c>
      <c r="O274" s="140" cm="1">
        <f t="array" ref="O274">INDEX($C$3:$J$7,M274,N274)</f>
        <v>29.68</v>
      </c>
    </row>
    <row r="275" spans="12:15" x14ac:dyDescent="0.3">
      <c r="L275" s="2" t="s">
        <v>1466</v>
      </c>
      <c r="M275" s="18">
        <v>4</v>
      </c>
      <c r="N275" s="18">
        <v>5</v>
      </c>
      <c r="O275" s="140" cm="1">
        <f t="array" ref="O275">INDEX($C$3:$J$7,M275,N275)</f>
        <v>35.24</v>
      </c>
    </row>
    <row r="276" spans="12:15" x14ac:dyDescent="0.3">
      <c r="L276" s="2" t="s">
        <v>1400</v>
      </c>
      <c r="M276" s="18">
        <v>4</v>
      </c>
      <c r="N276" s="18">
        <v>3</v>
      </c>
      <c r="O276" s="140" cm="1">
        <f t="array" ref="O276">INDEX($C$3:$J$7,M276,N276)</f>
        <v>24.53</v>
      </c>
    </row>
    <row r="277" spans="12:15" x14ac:dyDescent="0.3">
      <c r="L277" s="2" t="s">
        <v>1419</v>
      </c>
      <c r="M277" s="18">
        <v>3</v>
      </c>
      <c r="N277" s="18">
        <v>7</v>
      </c>
      <c r="O277" s="140" cm="1">
        <f t="array" ref="O277">INDEX($C$3:$J$7,M277,N277)</f>
        <v>42.71</v>
      </c>
    </row>
    <row r="278" spans="12:15" x14ac:dyDescent="0.3">
      <c r="L278" s="2" t="s">
        <v>1487</v>
      </c>
      <c r="M278" s="18">
        <v>5</v>
      </c>
      <c r="N278" s="18">
        <v>5</v>
      </c>
      <c r="O278" s="140" cm="1">
        <f t="array" ref="O278">INDEX($C$3:$J$7,M278,N278)</f>
        <v>38.17</v>
      </c>
    </row>
    <row r="279" spans="12:15" x14ac:dyDescent="0.3">
      <c r="L279" s="2" t="s">
        <v>1100</v>
      </c>
      <c r="M279" s="18">
        <v>3</v>
      </c>
      <c r="N279" s="18">
        <v>5</v>
      </c>
      <c r="O279" s="140" cm="1">
        <f t="array" ref="O279">INDEX($C$3:$J$7,M279,N279)</f>
        <v>29.68</v>
      </c>
    </row>
    <row r="280" spans="12:15" x14ac:dyDescent="0.3">
      <c r="L280" s="2" t="s">
        <v>1380</v>
      </c>
      <c r="M280" s="18">
        <v>1</v>
      </c>
      <c r="N280" s="18">
        <v>4</v>
      </c>
      <c r="O280" s="140" cm="1">
        <f t="array" ref="O280">INDEX($C$3:$J$7,M280,N280)</f>
        <v>18.47</v>
      </c>
    </row>
    <row r="281" spans="12:15" x14ac:dyDescent="0.3">
      <c r="L281" s="2" t="s">
        <v>1364</v>
      </c>
      <c r="M281" s="18">
        <v>5</v>
      </c>
      <c r="N281" s="18">
        <v>4</v>
      </c>
      <c r="O281" s="140" cm="1">
        <f t="array" ref="O281">INDEX($C$3:$J$7,M281,N281)</f>
        <v>31.8</v>
      </c>
    </row>
    <row r="282" spans="12:15" x14ac:dyDescent="0.3">
      <c r="L282" s="2" t="s">
        <v>1166</v>
      </c>
      <c r="M282" s="18">
        <v>2</v>
      </c>
      <c r="N282" s="18">
        <v>4</v>
      </c>
      <c r="O282" s="140" cm="1">
        <f t="array" ref="O282">INDEX($C$3:$J$7,M282,N282)</f>
        <v>21.3</v>
      </c>
    </row>
    <row r="283" spans="12:15" x14ac:dyDescent="0.3">
      <c r="L283" s="2" t="s">
        <v>1244</v>
      </c>
      <c r="M283" s="18">
        <v>4</v>
      </c>
      <c r="N283" s="18">
        <v>6</v>
      </c>
      <c r="O283" s="140" cm="1">
        <f t="array" ref="O283">INDEX($C$3:$J$7,M283,N283)</f>
        <v>42.31</v>
      </c>
    </row>
    <row r="284" spans="12:15" x14ac:dyDescent="0.3">
      <c r="L284" s="2" t="s">
        <v>1495</v>
      </c>
      <c r="M284" s="18">
        <v>5</v>
      </c>
      <c r="N284" s="18">
        <v>6</v>
      </c>
      <c r="O284" s="140" cm="1">
        <f t="array" ref="O284">INDEX($C$3:$J$7,M284,N284)</f>
        <v>45.74</v>
      </c>
    </row>
    <row r="285" spans="12:15" x14ac:dyDescent="0.3">
      <c r="L285" s="2" t="s">
        <v>1378</v>
      </c>
      <c r="M285" s="18">
        <v>2</v>
      </c>
      <c r="N285" s="18">
        <v>4</v>
      </c>
      <c r="O285" s="140" cm="1">
        <f t="array" ref="O285">INDEX($C$3:$J$7,M285,N285)</f>
        <v>21.3</v>
      </c>
    </row>
    <row r="286" spans="12:15" x14ac:dyDescent="0.3">
      <c r="L286" s="2" t="s">
        <v>1450</v>
      </c>
      <c r="M286" s="18">
        <v>1</v>
      </c>
      <c r="N286" s="18">
        <v>8</v>
      </c>
      <c r="O286" s="140" cm="1">
        <f t="array" ref="O286">INDEX($C$3:$J$7,M286,N286)</f>
        <v>38.17</v>
      </c>
    </row>
    <row r="287" spans="12:15" x14ac:dyDescent="0.3">
      <c r="L287" s="2" t="s">
        <v>1301</v>
      </c>
      <c r="M287" s="18">
        <v>5</v>
      </c>
      <c r="N287" s="18">
        <v>2</v>
      </c>
      <c r="O287" s="140" cm="1">
        <f t="array" ref="O287">INDEX($C$3:$J$7,M287,N287)</f>
        <v>22.11</v>
      </c>
    </row>
    <row r="288" spans="12:15" x14ac:dyDescent="0.3">
      <c r="L288" s="2" t="s">
        <v>1067</v>
      </c>
      <c r="M288" s="18">
        <v>5</v>
      </c>
      <c r="N288" s="18">
        <v>7</v>
      </c>
      <c r="O288" s="140" cm="1">
        <f t="array" ref="O288">INDEX($C$3:$J$7,M288,N288)</f>
        <v>54.83</v>
      </c>
    </row>
    <row r="289" spans="12:15" x14ac:dyDescent="0.3">
      <c r="L289" s="2" t="s">
        <v>1361</v>
      </c>
      <c r="M289" s="18">
        <v>2</v>
      </c>
      <c r="N289" s="18">
        <v>7</v>
      </c>
      <c r="O289" s="140" cm="1">
        <f t="array" ref="O289">INDEX($C$3:$J$7,M289,N289)</f>
        <v>36.65</v>
      </c>
    </row>
    <row r="290" spans="12:15" x14ac:dyDescent="0.3">
      <c r="L290" s="2" t="s">
        <v>1339</v>
      </c>
      <c r="M290" s="18">
        <v>3</v>
      </c>
      <c r="N290" s="18">
        <v>3</v>
      </c>
      <c r="O290" s="140" cm="1">
        <f t="array" ref="O290">INDEX($C$3:$J$7,M290,N290)</f>
        <v>20.59</v>
      </c>
    </row>
    <row r="291" spans="12:15" x14ac:dyDescent="0.3">
      <c r="L291" s="2" t="s">
        <v>1180</v>
      </c>
      <c r="M291" s="18">
        <v>3</v>
      </c>
      <c r="N291" s="18">
        <v>4</v>
      </c>
      <c r="O291" s="140" cm="1">
        <f t="array" ref="O291">INDEX($C$3:$J$7,M291,N291)</f>
        <v>24.73</v>
      </c>
    </row>
    <row r="292" spans="12:15" x14ac:dyDescent="0.3">
      <c r="L292" s="2" t="s">
        <v>1349</v>
      </c>
      <c r="M292" s="18">
        <v>4</v>
      </c>
      <c r="N292" s="18">
        <v>8</v>
      </c>
      <c r="O292" s="140" cm="1">
        <f t="array" ref="O292">INDEX($C$3:$J$7,M292,N292)</f>
        <v>60.89</v>
      </c>
    </row>
    <row r="293" spans="12:15" x14ac:dyDescent="0.3">
      <c r="L293" s="2" t="s">
        <v>1521</v>
      </c>
      <c r="M293" s="18">
        <v>3</v>
      </c>
      <c r="N293" s="18">
        <v>6</v>
      </c>
      <c r="O293" s="140" cm="1">
        <f t="array" ref="O293">INDEX($C$3:$J$7,M293,N293)</f>
        <v>35.64</v>
      </c>
    </row>
    <row r="294" spans="12:15" x14ac:dyDescent="0.3">
      <c r="L294" s="2" t="s">
        <v>1512</v>
      </c>
      <c r="M294" s="18">
        <v>2</v>
      </c>
      <c r="N294" s="18">
        <v>2</v>
      </c>
      <c r="O294" s="140" cm="1">
        <f t="array" ref="O294">INDEX($C$3:$J$7,M294,N294)</f>
        <v>14.84</v>
      </c>
    </row>
    <row r="295" spans="12:15" x14ac:dyDescent="0.3">
      <c r="L295" s="2" t="s">
        <v>1508</v>
      </c>
      <c r="M295" s="18">
        <v>1</v>
      </c>
      <c r="N295" s="18">
        <v>3</v>
      </c>
      <c r="O295" s="140" cm="1">
        <f t="array" ref="O295">INDEX($C$3:$J$7,M295,N295)</f>
        <v>15.44</v>
      </c>
    </row>
    <row r="296" spans="12:15" x14ac:dyDescent="0.3">
      <c r="L296" s="2" t="s">
        <v>1095</v>
      </c>
      <c r="M296" s="18">
        <v>4</v>
      </c>
      <c r="N296" s="18">
        <v>4</v>
      </c>
      <c r="O296" s="140" cm="1">
        <f t="array" ref="O296">INDEX($C$3:$J$7,M296,N296)</f>
        <v>29.38</v>
      </c>
    </row>
    <row r="297" spans="12:15" x14ac:dyDescent="0.3">
      <c r="L297" s="2" t="s">
        <v>1293</v>
      </c>
      <c r="M297" s="18">
        <v>2</v>
      </c>
      <c r="N297" s="18">
        <v>8</v>
      </c>
      <c r="O297" s="140" cm="1">
        <f t="array" ref="O297">INDEX($C$3:$J$7,M297,N297)</f>
        <v>43.92</v>
      </c>
    </row>
    <row r="298" spans="12:15" x14ac:dyDescent="0.3">
      <c r="L298" s="2" t="s">
        <v>1458</v>
      </c>
      <c r="M298" s="18">
        <v>1</v>
      </c>
      <c r="N298" s="18">
        <v>2</v>
      </c>
      <c r="O298" s="140" cm="1">
        <f t="array" ref="O298">INDEX($C$3:$J$7,M298,N298)</f>
        <v>12.92</v>
      </c>
    </row>
    <row r="299" spans="12:15" x14ac:dyDescent="0.3">
      <c r="L299" s="2" t="s">
        <v>1142</v>
      </c>
      <c r="M299" s="18">
        <v>3</v>
      </c>
      <c r="N299" s="18">
        <v>1</v>
      </c>
      <c r="O299" s="140" cm="1">
        <f t="array" ref="O299">INDEX($C$3:$J$7,M299,N299)</f>
        <v>14.33</v>
      </c>
    </row>
    <row r="300" spans="12:15" x14ac:dyDescent="0.3">
      <c r="L300" s="2" t="s">
        <v>1077</v>
      </c>
      <c r="M300" s="18">
        <v>1</v>
      </c>
      <c r="N300" s="18">
        <v>4</v>
      </c>
      <c r="O300" s="140" cm="1">
        <f t="array" ref="O300">INDEX($C$3:$J$7,M300,N300)</f>
        <v>18.47</v>
      </c>
    </row>
    <row r="301" spans="12:15" x14ac:dyDescent="0.3">
      <c r="L301" s="2" t="s">
        <v>1276</v>
      </c>
      <c r="M301" s="18">
        <v>3</v>
      </c>
      <c r="N301" s="18">
        <v>6</v>
      </c>
      <c r="O301" s="140" cm="1">
        <f t="array" ref="O301">INDEX($C$3:$J$7,M301,N301)</f>
        <v>35.64</v>
      </c>
    </row>
    <row r="302" spans="12:15" x14ac:dyDescent="0.3">
      <c r="L302" s="2" t="s">
        <v>1122</v>
      </c>
      <c r="M302" s="18">
        <v>1</v>
      </c>
      <c r="N302" s="18">
        <v>7</v>
      </c>
      <c r="O302" s="140" cm="1">
        <f t="array" ref="O302">INDEX($C$3:$J$7,M302,N302)</f>
        <v>31.8</v>
      </c>
    </row>
    <row r="303" spans="12:15" x14ac:dyDescent="0.3">
      <c r="L303" s="2" t="s">
        <v>1186</v>
      </c>
      <c r="M303" s="18">
        <v>2</v>
      </c>
      <c r="N303" s="18">
        <v>6</v>
      </c>
      <c r="O303" s="140" cm="1">
        <f t="array" ref="O303">INDEX($C$3:$J$7,M303,N303)</f>
        <v>30.59</v>
      </c>
    </row>
    <row r="304" spans="12:15" x14ac:dyDescent="0.3">
      <c r="L304" s="2" t="s">
        <v>1043</v>
      </c>
      <c r="M304" s="18">
        <v>1</v>
      </c>
      <c r="N304" s="18">
        <v>3</v>
      </c>
      <c r="O304" s="140" cm="1">
        <f t="array" ref="O304">INDEX($C$3:$J$7,M304,N304)</f>
        <v>15.44</v>
      </c>
    </row>
    <row r="305" spans="12:15" x14ac:dyDescent="0.3">
      <c r="L305" s="2" t="s">
        <v>1365</v>
      </c>
      <c r="M305" s="18">
        <v>5</v>
      </c>
      <c r="N305" s="18">
        <v>3</v>
      </c>
      <c r="O305" s="140" cm="1">
        <f t="array" ref="O305">INDEX($C$3:$J$7,M305,N305)</f>
        <v>26.55</v>
      </c>
    </row>
    <row r="306" spans="12:15" x14ac:dyDescent="0.3">
      <c r="L306" s="2" t="s">
        <v>1453</v>
      </c>
      <c r="M306" s="18">
        <v>5</v>
      </c>
      <c r="N306" s="18">
        <v>6</v>
      </c>
      <c r="O306" s="140" cm="1">
        <f t="array" ref="O306">INDEX($C$3:$J$7,M306,N306)</f>
        <v>45.74</v>
      </c>
    </row>
    <row r="307" spans="12:15" x14ac:dyDescent="0.3">
      <c r="L307" s="2" t="s">
        <v>1215</v>
      </c>
      <c r="M307" s="18">
        <v>4</v>
      </c>
      <c r="N307" s="18">
        <v>2</v>
      </c>
      <c r="O307" s="140" cm="1">
        <f t="array" ref="O307">INDEX($C$3:$J$7,M307,N307)</f>
        <v>20.49</v>
      </c>
    </row>
    <row r="308" spans="12:15" x14ac:dyDescent="0.3">
      <c r="L308" s="2" t="s">
        <v>1405</v>
      </c>
      <c r="M308" s="18">
        <v>1</v>
      </c>
      <c r="N308" s="18">
        <v>2</v>
      </c>
      <c r="O308" s="140" cm="1">
        <f t="array" ref="O308">INDEX($C$3:$J$7,M308,N308)</f>
        <v>12.92</v>
      </c>
    </row>
    <row r="309" spans="12:15" x14ac:dyDescent="0.3">
      <c r="L309" s="2" t="s">
        <v>1211</v>
      </c>
      <c r="M309" s="18">
        <v>4</v>
      </c>
      <c r="N309" s="18">
        <v>2</v>
      </c>
      <c r="O309" s="140" cm="1">
        <f t="array" ref="O309">INDEX($C$3:$J$7,M309,N309)</f>
        <v>20.49</v>
      </c>
    </row>
    <row r="310" spans="12:15" x14ac:dyDescent="0.3">
      <c r="L310" s="2" t="s">
        <v>1313</v>
      </c>
      <c r="M310" s="18">
        <v>3</v>
      </c>
      <c r="N310" s="18">
        <v>5</v>
      </c>
      <c r="O310" s="140" cm="1">
        <f t="array" ref="O310">INDEX($C$3:$J$7,M310,N310)</f>
        <v>29.68</v>
      </c>
    </row>
    <row r="311" spans="12:15" x14ac:dyDescent="0.3">
      <c r="L311" s="2" t="s">
        <v>1297</v>
      </c>
      <c r="M311" s="18">
        <v>2</v>
      </c>
      <c r="N311" s="18">
        <v>3</v>
      </c>
      <c r="O311" s="140" cm="1">
        <f t="array" ref="O311">INDEX($C$3:$J$7,M311,N311)</f>
        <v>17.77</v>
      </c>
    </row>
    <row r="312" spans="12:15" x14ac:dyDescent="0.3">
      <c r="L312" s="2" t="s">
        <v>1360</v>
      </c>
      <c r="M312" s="18">
        <v>2</v>
      </c>
      <c r="N312" s="18">
        <v>7</v>
      </c>
      <c r="O312" s="140" cm="1">
        <f t="array" ref="O312">INDEX($C$3:$J$7,M312,N312)</f>
        <v>36.65</v>
      </c>
    </row>
    <row r="313" spans="12:15" x14ac:dyDescent="0.3">
      <c r="L313" s="2" t="s">
        <v>1535</v>
      </c>
      <c r="M313" s="18">
        <v>5</v>
      </c>
      <c r="N313" s="18">
        <v>4</v>
      </c>
      <c r="O313" s="140" cm="1">
        <f t="array" ref="O313">INDEX($C$3:$J$7,M313,N313)</f>
        <v>31.8</v>
      </c>
    </row>
    <row r="314" spans="12:15" x14ac:dyDescent="0.3">
      <c r="L314" s="2" t="s">
        <v>1162</v>
      </c>
      <c r="M314" s="18">
        <v>2</v>
      </c>
      <c r="N314" s="18">
        <v>7</v>
      </c>
      <c r="O314" s="140" cm="1">
        <f t="array" ref="O314">INDEX($C$3:$J$7,M314,N314)</f>
        <v>36.65</v>
      </c>
    </row>
    <row r="315" spans="12:15" x14ac:dyDescent="0.3">
      <c r="L315" s="2" t="s">
        <v>1213</v>
      </c>
      <c r="M315" s="18">
        <v>2</v>
      </c>
      <c r="N315" s="18">
        <v>6</v>
      </c>
      <c r="O315" s="140" cm="1">
        <f t="array" ref="O315">INDEX($C$3:$J$7,M315,N315)</f>
        <v>30.59</v>
      </c>
    </row>
    <row r="316" spans="12:15" x14ac:dyDescent="0.3">
      <c r="L316" s="2" t="s">
        <v>1247</v>
      </c>
      <c r="M316" s="18">
        <v>3</v>
      </c>
      <c r="N316" s="18">
        <v>2</v>
      </c>
      <c r="O316" s="140" cm="1">
        <f t="array" ref="O316">INDEX($C$3:$J$7,M316,N316)</f>
        <v>17.16</v>
      </c>
    </row>
    <row r="317" spans="12:15" x14ac:dyDescent="0.3">
      <c r="L317" s="2" t="s">
        <v>1272</v>
      </c>
      <c r="M317" s="18">
        <v>4</v>
      </c>
      <c r="N317" s="18">
        <v>6</v>
      </c>
      <c r="O317" s="140" cm="1">
        <f t="array" ref="O317">INDEX($C$3:$J$7,M317,N317)</f>
        <v>42.31</v>
      </c>
    </row>
    <row r="318" spans="12:15" x14ac:dyDescent="0.3">
      <c r="L318" s="2" t="s">
        <v>1101</v>
      </c>
      <c r="M318" s="18">
        <v>3</v>
      </c>
      <c r="N318" s="18">
        <v>3</v>
      </c>
      <c r="O318" s="140" cm="1">
        <f t="array" ref="O318">INDEX($C$3:$J$7,M318,N318)</f>
        <v>20.59</v>
      </c>
    </row>
    <row r="319" spans="12:15" x14ac:dyDescent="0.3">
      <c r="L319" s="2" t="s">
        <v>1397</v>
      </c>
      <c r="M319" s="18">
        <v>3</v>
      </c>
      <c r="N319" s="18">
        <v>5</v>
      </c>
      <c r="O319" s="140" cm="1">
        <f t="array" ref="O319">INDEX($C$3:$J$7,M319,N319)</f>
        <v>29.68</v>
      </c>
    </row>
    <row r="320" spans="12:15" x14ac:dyDescent="0.3">
      <c r="L320" s="2" t="s">
        <v>1539</v>
      </c>
      <c r="M320" s="18">
        <v>1</v>
      </c>
      <c r="N320" s="18">
        <v>3</v>
      </c>
      <c r="O320" s="140" cm="1">
        <f t="array" ref="O320">INDEX($C$3:$J$7,M320,N320)</f>
        <v>15.44</v>
      </c>
    </row>
    <row r="321" spans="12:15" x14ac:dyDescent="0.3">
      <c r="L321" s="2" t="s">
        <v>1141</v>
      </c>
      <c r="M321" s="18">
        <v>3</v>
      </c>
      <c r="N321" s="18">
        <v>8</v>
      </c>
      <c r="O321" s="140" cm="1">
        <f t="array" ref="O321">INDEX($C$3:$J$7,M321,N321)</f>
        <v>51.2</v>
      </c>
    </row>
    <row r="322" spans="12:15" x14ac:dyDescent="0.3">
      <c r="L322" s="2" t="s">
        <v>1204</v>
      </c>
      <c r="M322" s="18">
        <v>4</v>
      </c>
      <c r="N322" s="18">
        <v>3</v>
      </c>
      <c r="O322" s="140" cm="1">
        <f t="array" ref="O322">INDEX($C$3:$J$7,M322,N322)</f>
        <v>24.53</v>
      </c>
    </row>
    <row r="323" spans="12:15" x14ac:dyDescent="0.3">
      <c r="L323" s="2" t="s">
        <v>1257</v>
      </c>
      <c r="M323" s="18">
        <v>4</v>
      </c>
      <c r="N323" s="18">
        <v>7</v>
      </c>
      <c r="O323" s="140" cm="1">
        <f t="array" ref="O323">INDEX($C$3:$J$7,M323,N323)</f>
        <v>50.79</v>
      </c>
    </row>
    <row r="324" spans="12:15" x14ac:dyDescent="0.3">
      <c r="L324" s="2" t="s">
        <v>1242</v>
      </c>
      <c r="M324" s="18">
        <v>4</v>
      </c>
      <c r="N324" s="18">
        <v>6</v>
      </c>
      <c r="O324" s="140" cm="1">
        <f t="array" ref="O324">INDEX($C$3:$J$7,M324,N324)</f>
        <v>42.31</v>
      </c>
    </row>
    <row r="325" spans="12:15" x14ac:dyDescent="0.3">
      <c r="L325" s="2" t="s">
        <v>1514</v>
      </c>
      <c r="M325" s="18">
        <v>2</v>
      </c>
      <c r="N325" s="18">
        <v>8</v>
      </c>
      <c r="O325" s="140" cm="1">
        <f t="array" ref="O325">INDEX($C$3:$J$7,M325,N325)</f>
        <v>43.92</v>
      </c>
    </row>
    <row r="326" spans="12:15" x14ac:dyDescent="0.3">
      <c r="L326" s="2" t="s">
        <v>1267</v>
      </c>
      <c r="M326" s="18">
        <v>1</v>
      </c>
      <c r="N326" s="18">
        <v>8</v>
      </c>
      <c r="O326" s="140" cm="1">
        <f t="array" ref="O326">INDEX($C$3:$J$7,M326,N326)</f>
        <v>38.17</v>
      </c>
    </row>
    <row r="327" spans="12:15" x14ac:dyDescent="0.3">
      <c r="L327" s="2" t="s">
        <v>1231</v>
      </c>
      <c r="M327" s="18">
        <v>1</v>
      </c>
      <c r="N327" s="18">
        <v>2</v>
      </c>
      <c r="O327" s="140" cm="1">
        <f t="array" ref="O327">INDEX($C$3:$J$7,M327,N327)</f>
        <v>12.92</v>
      </c>
    </row>
    <row r="328" spans="12:15" x14ac:dyDescent="0.3">
      <c r="L328" s="2" t="s">
        <v>1195</v>
      </c>
      <c r="M328" s="18">
        <v>5</v>
      </c>
      <c r="N328" s="18">
        <v>6</v>
      </c>
      <c r="O328" s="140" cm="1">
        <f t="array" ref="O328">INDEX($C$3:$J$7,M328,N328)</f>
        <v>45.74</v>
      </c>
    </row>
    <row r="329" spans="12:15" x14ac:dyDescent="0.3">
      <c r="L329" s="2" t="s">
        <v>1414</v>
      </c>
      <c r="M329" s="18">
        <v>5</v>
      </c>
      <c r="N329" s="18">
        <v>8</v>
      </c>
      <c r="O329" s="140" cm="1">
        <f t="array" ref="O329">INDEX($C$3:$J$7,M329,N329)</f>
        <v>65.739999999999995</v>
      </c>
    </row>
    <row r="330" spans="12:15" x14ac:dyDescent="0.3">
      <c r="L330" s="2" t="s">
        <v>1275</v>
      </c>
      <c r="M330" s="18">
        <v>4</v>
      </c>
      <c r="N330" s="18">
        <v>1</v>
      </c>
      <c r="O330" s="140" cm="1">
        <f t="array" ref="O330">INDEX($C$3:$J$7,M330,N330)</f>
        <v>17.059999999999999</v>
      </c>
    </row>
    <row r="331" spans="12:15" x14ac:dyDescent="0.3">
      <c r="L331" s="2" t="s">
        <v>1336</v>
      </c>
      <c r="M331" s="18">
        <v>2</v>
      </c>
      <c r="N331" s="18">
        <v>1</v>
      </c>
      <c r="O331" s="140" cm="1">
        <f t="array" ref="O331">INDEX($C$3:$J$7,M331,N331)</f>
        <v>12.41</v>
      </c>
    </row>
    <row r="332" spans="12:15" x14ac:dyDescent="0.3">
      <c r="L332" s="2" t="s">
        <v>1138</v>
      </c>
      <c r="M332" s="18">
        <v>3</v>
      </c>
      <c r="N332" s="18">
        <v>6</v>
      </c>
      <c r="O332" s="140" cm="1">
        <f t="array" ref="O332">INDEX($C$3:$J$7,M332,N332)</f>
        <v>35.64</v>
      </c>
    </row>
    <row r="333" spans="12:15" x14ac:dyDescent="0.3">
      <c r="L333" s="2" t="s">
        <v>1169</v>
      </c>
      <c r="M333" s="18">
        <v>4</v>
      </c>
      <c r="N333" s="18">
        <v>7</v>
      </c>
      <c r="O333" s="140" cm="1">
        <f t="array" ref="O333">INDEX($C$3:$J$7,M333,N333)</f>
        <v>50.79</v>
      </c>
    </row>
    <row r="334" spans="12:15" x14ac:dyDescent="0.3">
      <c r="L334" s="2" t="s">
        <v>1328</v>
      </c>
      <c r="M334" s="18">
        <v>3</v>
      </c>
      <c r="N334" s="18">
        <v>7</v>
      </c>
      <c r="O334" s="140" cm="1">
        <f t="array" ref="O334">INDEX($C$3:$J$7,M334,N334)</f>
        <v>42.71</v>
      </c>
    </row>
    <row r="335" spans="12:15" x14ac:dyDescent="0.3">
      <c r="L335" s="2" t="s">
        <v>1252</v>
      </c>
      <c r="M335" s="18">
        <v>2</v>
      </c>
      <c r="N335" s="18">
        <v>3</v>
      </c>
      <c r="O335" s="140" cm="1">
        <f t="array" ref="O335">INDEX($C$3:$J$7,M335,N335)</f>
        <v>17.77</v>
      </c>
    </row>
    <row r="336" spans="12:15" x14ac:dyDescent="0.3">
      <c r="L336" s="2" t="s">
        <v>1358</v>
      </c>
      <c r="M336" s="18">
        <v>4</v>
      </c>
      <c r="N336" s="18">
        <v>4</v>
      </c>
      <c r="O336" s="140" cm="1">
        <f t="array" ref="O336">INDEX($C$3:$J$7,M336,N336)</f>
        <v>29.38</v>
      </c>
    </row>
    <row r="337" spans="12:15" x14ac:dyDescent="0.3">
      <c r="L337" s="2" t="s">
        <v>1198</v>
      </c>
      <c r="M337" s="18">
        <v>5</v>
      </c>
      <c r="N337" s="18">
        <v>8</v>
      </c>
      <c r="O337" s="140" cm="1">
        <f t="array" ref="O337">INDEX($C$3:$J$7,M337,N337)</f>
        <v>65.739999999999995</v>
      </c>
    </row>
    <row r="338" spans="12:15" x14ac:dyDescent="0.3">
      <c r="L338" s="2" t="s">
        <v>1089</v>
      </c>
      <c r="M338" s="18">
        <v>4</v>
      </c>
      <c r="N338" s="18">
        <v>7</v>
      </c>
      <c r="O338" s="140" cm="1">
        <f t="array" ref="O338">INDEX($C$3:$J$7,M338,N338)</f>
        <v>50.79</v>
      </c>
    </row>
    <row r="339" spans="12:15" x14ac:dyDescent="0.3">
      <c r="L339" s="2" t="s">
        <v>1291</v>
      </c>
      <c r="M339" s="18">
        <v>5</v>
      </c>
      <c r="N339" s="18">
        <v>1</v>
      </c>
      <c r="O339" s="140" cm="1">
        <f t="array" ref="O339">INDEX($C$3:$J$7,M339,N339)</f>
        <v>18.47</v>
      </c>
    </row>
    <row r="340" spans="12:15" x14ac:dyDescent="0.3">
      <c r="L340" s="2" t="s">
        <v>1088</v>
      </c>
      <c r="M340" s="18">
        <v>1</v>
      </c>
      <c r="N340" s="18">
        <v>2</v>
      </c>
      <c r="O340" s="140" cm="1">
        <f t="array" ref="O340">INDEX($C$3:$J$7,M340,N340)</f>
        <v>12.92</v>
      </c>
    </row>
    <row r="341" spans="12:15" x14ac:dyDescent="0.3">
      <c r="L341" s="2" t="s">
        <v>1240</v>
      </c>
      <c r="M341" s="18">
        <v>4</v>
      </c>
      <c r="N341" s="18">
        <v>6</v>
      </c>
      <c r="O341" s="140" cm="1">
        <f t="array" ref="O341">INDEX($C$3:$J$7,M341,N341)</f>
        <v>42.31</v>
      </c>
    </row>
    <row r="342" spans="12:15" x14ac:dyDescent="0.3">
      <c r="L342" s="2" t="s">
        <v>1117</v>
      </c>
      <c r="M342" s="18">
        <v>2</v>
      </c>
      <c r="N342" s="18">
        <v>8</v>
      </c>
      <c r="O342" s="140" cm="1">
        <f t="array" ref="O342">INDEX($C$3:$J$7,M342,N342)</f>
        <v>43.92</v>
      </c>
    </row>
    <row r="343" spans="12:15" x14ac:dyDescent="0.3">
      <c r="L343" s="2" t="s">
        <v>1352</v>
      </c>
      <c r="M343" s="18">
        <v>3</v>
      </c>
      <c r="N343" s="18">
        <v>7</v>
      </c>
      <c r="O343" s="140" cm="1">
        <f t="array" ref="O343">INDEX($C$3:$J$7,M343,N343)</f>
        <v>42.71</v>
      </c>
    </row>
    <row r="344" spans="12:15" x14ac:dyDescent="0.3">
      <c r="L344" s="2" t="s">
        <v>1248</v>
      </c>
      <c r="M344" s="18">
        <v>3</v>
      </c>
      <c r="N344" s="18">
        <v>8</v>
      </c>
      <c r="O344" s="140" cm="1">
        <f t="array" ref="O344">INDEX($C$3:$J$7,M344,N344)</f>
        <v>51.2</v>
      </c>
    </row>
    <row r="345" spans="12:15" x14ac:dyDescent="0.3">
      <c r="L345" s="2" t="s">
        <v>1462</v>
      </c>
      <c r="M345" s="18">
        <v>1</v>
      </c>
      <c r="N345" s="18">
        <v>4</v>
      </c>
      <c r="O345" s="140" cm="1">
        <f t="array" ref="O345">INDEX($C$3:$J$7,M345,N345)</f>
        <v>18.47</v>
      </c>
    </row>
    <row r="346" spans="12:15" x14ac:dyDescent="0.3">
      <c r="L346" s="2" t="s">
        <v>1093</v>
      </c>
      <c r="M346" s="18">
        <v>1</v>
      </c>
      <c r="N346" s="18">
        <v>4</v>
      </c>
      <c r="O346" s="140" cm="1">
        <f t="array" ref="O346">INDEX($C$3:$J$7,M346,N346)</f>
        <v>18.47</v>
      </c>
    </row>
    <row r="347" spans="12:15" x14ac:dyDescent="0.3">
      <c r="L347" s="2" t="s">
        <v>1071</v>
      </c>
      <c r="M347" s="18">
        <v>4</v>
      </c>
      <c r="N347" s="18">
        <v>6</v>
      </c>
      <c r="O347" s="140" cm="1">
        <f t="array" ref="O347">INDEX($C$3:$J$7,M347,N347)</f>
        <v>42.31</v>
      </c>
    </row>
    <row r="348" spans="12:15" x14ac:dyDescent="0.3">
      <c r="L348" s="2" t="s">
        <v>1522</v>
      </c>
      <c r="M348" s="18">
        <v>3</v>
      </c>
      <c r="N348" s="18">
        <v>8</v>
      </c>
      <c r="O348" s="140" cm="1">
        <f t="array" ref="O348">INDEX($C$3:$J$7,M348,N348)</f>
        <v>51.2</v>
      </c>
    </row>
    <row r="349" spans="12:15" x14ac:dyDescent="0.3">
      <c r="L349" s="2" t="s">
        <v>1425</v>
      </c>
      <c r="M349" s="18">
        <v>3</v>
      </c>
      <c r="N349" s="18">
        <v>5</v>
      </c>
      <c r="O349" s="140" cm="1">
        <f t="array" ref="O349">INDEX($C$3:$J$7,M349,N349)</f>
        <v>29.68</v>
      </c>
    </row>
    <row r="350" spans="12:15" x14ac:dyDescent="0.3">
      <c r="L350" s="2" t="s">
        <v>1127</v>
      </c>
      <c r="M350" s="18">
        <v>2</v>
      </c>
      <c r="N350" s="18">
        <v>2</v>
      </c>
      <c r="O350" s="140" cm="1">
        <f t="array" ref="O350">INDEX($C$3:$J$7,M350,N350)</f>
        <v>14.84</v>
      </c>
    </row>
    <row r="351" spans="12:15" x14ac:dyDescent="0.3">
      <c r="L351" s="2" t="s">
        <v>1398</v>
      </c>
      <c r="M351" s="18">
        <v>4</v>
      </c>
      <c r="N351" s="18">
        <v>7</v>
      </c>
      <c r="O351" s="140" cm="1">
        <f t="array" ref="O351">INDEX($C$3:$J$7,M351,N351)</f>
        <v>50.79</v>
      </c>
    </row>
    <row r="352" spans="12:15" x14ac:dyDescent="0.3">
      <c r="L352" s="2" t="s">
        <v>1094</v>
      </c>
      <c r="M352" s="18">
        <v>1</v>
      </c>
      <c r="N352" s="18">
        <v>1</v>
      </c>
      <c r="O352" s="140" cm="1">
        <f t="array" ref="O352">INDEX($C$3:$J$7,M352,N352)</f>
        <v>10.8</v>
      </c>
    </row>
    <row r="353" spans="12:15" x14ac:dyDescent="0.3">
      <c r="L353" s="2" t="s">
        <v>1446</v>
      </c>
      <c r="M353" s="18">
        <v>1</v>
      </c>
      <c r="N353" s="18">
        <v>3</v>
      </c>
      <c r="O353" s="140" cm="1">
        <f t="array" ref="O353">INDEX($C$3:$J$7,M353,N353)</f>
        <v>15.44</v>
      </c>
    </row>
    <row r="354" spans="12:15" x14ac:dyDescent="0.3">
      <c r="L354" s="2" t="s">
        <v>1525</v>
      </c>
      <c r="M354" s="18">
        <v>5</v>
      </c>
      <c r="N354" s="18">
        <v>8</v>
      </c>
      <c r="O354" s="140" cm="1">
        <f t="array" ref="O354">INDEX($C$3:$J$7,M354,N354)</f>
        <v>65.739999999999995</v>
      </c>
    </row>
    <row r="355" spans="12:15" x14ac:dyDescent="0.3">
      <c r="L355" s="2" t="s">
        <v>1116</v>
      </c>
      <c r="M355" s="18">
        <v>4</v>
      </c>
      <c r="N355" s="18">
        <v>2</v>
      </c>
      <c r="O355" s="140" cm="1">
        <f t="array" ref="O355">INDEX($C$3:$J$7,M355,N355)</f>
        <v>20.49</v>
      </c>
    </row>
    <row r="356" spans="12:15" x14ac:dyDescent="0.3">
      <c r="L356" s="2" t="s">
        <v>1069</v>
      </c>
      <c r="M356" s="18">
        <v>4</v>
      </c>
      <c r="N356" s="18">
        <v>1</v>
      </c>
      <c r="O356" s="140" cm="1">
        <f t="array" ref="O356">INDEX($C$3:$J$7,M356,N356)</f>
        <v>17.059999999999999</v>
      </c>
    </row>
    <row r="357" spans="12:15" x14ac:dyDescent="0.3">
      <c r="L357" s="2" t="s">
        <v>1534</v>
      </c>
      <c r="M357" s="18">
        <v>1</v>
      </c>
      <c r="N357" s="18">
        <v>5</v>
      </c>
      <c r="O357" s="140" cm="1">
        <f t="array" ref="O357">INDEX($C$3:$J$7,M357,N357)</f>
        <v>22.11</v>
      </c>
    </row>
    <row r="358" spans="12:15" x14ac:dyDescent="0.3">
      <c r="L358" s="2" t="s">
        <v>1076</v>
      </c>
      <c r="M358" s="18">
        <v>3</v>
      </c>
      <c r="N358" s="18">
        <v>5</v>
      </c>
      <c r="O358" s="140" cm="1">
        <f t="array" ref="O358">INDEX($C$3:$J$7,M358,N358)</f>
        <v>29.68</v>
      </c>
    </row>
    <row r="359" spans="12:15" x14ac:dyDescent="0.3">
      <c r="L359" s="2" t="s">
        <v>1110</v>
      </c>
      <c r="M359" s="18">
        <v>4</v>
      </c>
      <c r="N359" s="18">
        <v>2</v>
      </c>
      <c r="O359" s="140" cm="1">
        <f t="array" ref="O359">INDEX($C$3:$J$7,M359,N359)</f>
        <v>20.49</v>
      </c>
    </row>
    <row r="360" spans="12:15" x14ac:dyDescent="0.3">
      <c r="L360" s="2" t="s">
        <v>1399</v>
      </c>
      <c r="M360" s="18">
        <v>1</v>
      </c>
      <c r="N360" s="18">
        <v>5</v>
      </c>
      <c r="O360" s="140" cm="1">
        <f t="array" ref="O360">INDEX($C$3:$J$7,M360,N360)</f>
        <v>22.11</v>
      </c>
    </row>
    <row r="361" spans="12:15" x14ac:dyDescent="0.3">
      <c r="L361" s="2" t="s">
        <v>1315</v>
      </c>
      <c r="M361" s="18">
        <v>2</v>
      </c>
      <c r="N361" s="18">
        <v>1</v>
      </c>
      <c r="O361" s="140" cm="1">
        <f t="array" ref="O361">INDEX($C$3:$J$7,M361,N361)</f>
        <v>12.41</v>
      </c>
    </row>
    <row r="362" spans="12:15" x14ac:dyDescent="0.3">
      <c r="L362" s="2" t="s">
        <v>1159</v>
      </c>
      <c r="M362" s="18">
        <v>5</v>
      </c>
      <c r="N362" s="18">
        <v>7</v>
      </c>
      <c r="O362" s="140" cm="1">
        <f t="array" ref="O362">INDEX($C$3:$J$7,M362,N362)</f>
        <v>54.83</v>
      </c>
    </row>
    <row r="363" spans="12:15" x14ac:dyDescent="0.3">
      <c r="L363" s="2" t="s">
        <v>1216</v>
      </c>
      <c r="M363" s="18">
        <v>2</v>
      </c>
      <c r="N363" s="18">
        <v>4</v>
      </c>
      <c r="O363" s="140" cm="1">
        <f t="array" ref="O363">INDEX($C$3:$J$7,M363,N363)</f>
        <v>21.3</v>
      </c>
    </row>
    <row r="364" spans="12:15" x14ac:dyDescent="0.3">
      <c r="L364" s="2" t="s">
        <v>1298</v>
      </c>
      <c r="M364" s="18">
        <v>1</v>
      </c>
      <c r="N364" s="18">
        <v>3</v>
      </c>
      <c r="O364" s="140" cm="1">
        <f t="array" ref="O364">INDEX($C$3:$J$7,M364,N364)</f>
        <v>15.44</v>
      </c>
    </row>
    <row r="365" spans="12:15" x14ac:dyDescent="0.3">
      <c r="L365" s="2" t="s">
        <v>1264</v>
      </c>
      <c r="M365" s="18">
        <v>1</v>
      </c>
      <c r="N365" s="18">
        <v>5</v>
      </c>
      <c r="O365" s="140" cm="1">
        <f t="array" ref="O365">INDEX($C$3:$J$7,M365,N365)</f>
        <v>22.11</v>
      </c>
    </row>
    <row r="366" spans="12:15" x14ac:dyDescent="0.3">
      <c r="L366" s="2" t="s">
        <v>1331</v>
      </c>
      <c r="M366" s="18">
        <v>5</v>
      </c>
      <c r="N366" s="18">
        <v>8</v>
      </c>
      <c r="O366" s="140" cm="1">
        <f t="array" ref="O366">INDEX($C$3:$J$7,M366,N366)</f>
        <v>65.739999999999995</v>
      </c>
    </row>
    <row r="367" spans="12:15" x14ac:dyDescent="0.3">
      <c r="L367" s="2" t="s">
        <v>1271</v>
      </c>
      <c r="M367" s="18">
        <v>4</v>
      </c>
      <c r="N367" s="18">
        <v>7</v>
      </c>
      <c r="O367" s="140" cm="1">
        <f t="array" ref="O367">INDEX($C$3:$J$7,M367,N367)</f>
        <v>50.79</v>
      </c>
    </row>
    <row r="368" spans="12:15" x14ac:dyDescent="0.3">
      <c r="L368" s="2" t="s">
        <v>1503</v>
      </c>
      <c r="M368" s="18">
        <v>2</v>
      </c>
      <c r="N368" s="18">
        <v>1</v>
      </c>
      <c r="O368" s="140" cm="1">
        <f t="array" ref="O368">INDEX($C$3:$J$7,M368,N368)</f>
        <v>12.41</v>
      </c>
    </row>
    <row r="369" spans="12:15" x14ac:dyDescent="0.3">
      <c r="L369" s="2" t="s">
        <v>1523</v>
      </c>
      <c r="M369" s="18">
        <v>1</v>
      </c>
      <c r="N369" s="18">
        <v>2</v>
      </c>
      <c r="O369" s="140" cm="1">
        <f t="array" ref="O369">INDEX($C$3:$J$7,M369,N369)</f>
        <v>12.92</v>
      </c>
    </row>
    <row r="370" spans="12:15" x14ac:dyDescent="0.3">
      <c r="L370" s="2" t="s">
        <v>1351</v>
      </c>
      <c r="M370" s="18">
        <v>2</v>
      </c>
      <c r="N370" s="18">
        <v>3</v>
      </c>
      <c r="O370" s="140" cm="1">
        <f t="array" ref="O370">INDEX($C$3:$J$7,M370,N370)</f>
        <v>17.77</v>
      </c>
    </row>
    <row r="371" spans="12:15" x14ac:dyDescent="0.3">
      <c r="L371" s="2" t="s">
        <v>1052</v>
      </c>
      <c r="M371" s="18">
        <v>1</v>
      </c>
      <c r="N371" s="18">
        <v>8</v>
      </c>
      <c r="O371" s="140" cm="1">
        <f t="array" ref="O371">INDEX($C$3:$J$7,M371,N371)</f>
        <v>38.17</v>
      </c>
    </row>
    <row r="372" spans="12:15" x14ac:dyDescent="0.3">
      <c r="L372" s="2" t="s">
        <v>1102</v>
      </c>
      <c r="M372" s="18">
        <v>4</v>
      </c>
      <c r="N372" s="18">
        <v>7</v>
      </c>
      <c r="O372" s="140" cm="1">
        <f t="array" ref="O372">INDEX($C$3:$J$7,M372,N372)</f>
        <v>50.79</v>
      </c>
    </row>
    <row r="373" spans="12:15" x14ac:dyDescent="0.3">
      <c r="L373" s="2" t="s">
        <v>1096</v>
      </c>
      <c r="M373" s="18">
        <v>1</v>
      </c>
      <c r="N373" s="18">
        <v>6</v>
      </c>
      <c r="O373" s="140" cm="1">
        <f t="array" ref="O373">INDEX($C$3:$J$7,M373,N373)</f>
        <v>26.55</v>
      </c>
    </row>
    <row r="374" spans="12:15" x14ac:dyDescent="0.3">
      <c r="L374" s="2" t="s">
        <v>1176</v>
      </c>
      <c r="M374" s="18">
        <v>2</v>
      </c>
      <c r="N374" s="18">
        <v>2</v>
      </c>
      <c r="O374" s="140" cm="1">
        <f t="array" ref="O374">INDEX($C$3:$J$7,M374,N374)</f>
        <v>14.84</v>
      </c>
    </row>
    <row r="375" spans="12:15" x14ac:dyDescent="0.3">
      <c r="L375" s="2" t="s">
        <v>1354</v>
      </c>
      <c r="M375" s="18">
        <v>4</v>
      </c>
      <c r="N375" s="18">
        <v>4</v>
      </c>
      <c r="O375" s="140" cm="1">
        <f t="array" ref="O375">INDEX($C$3:$J$7,M375,N375)</f>
        <v>29.38</v>
      </c>
    </row>
    <row r="376" spans="12:15" x14ac:dyDescent="0.3">
      <c r="L376" s="2" t="s">
        <v>1282</v>
      </c>
      <c r="M376" s="18">
        <v>3</v>
      </c>
      <c r="N376" s="18">
        <v>1</v>
      </c>
      <c r="O376" s="140" cm="1">
        <f t="array" ref="O376">INDEX($C$3:$J$7,M376,N376)</f>
        <v>14.33</v>
      </c>
    </row>
    <row r="377" spans="12:15" x14ac:dyDescent="0.3">
      <c r="L377" s="2" t="s">
        <v>1078</v>
      </c>
      <c r="M377" s="18">
        <v>4</v>
      </c>
      <c r="N377" s="18">
        <v>5</v>
      </c>
      <c r="O377" s="140" cm="1">
        <f t="array" ref="O377">INDEX($C$3:$J$7,M377,N377)</f>
        <v>35.24</v>
      </c>
    </row>
    <row r="378" spans="12:15" x14ac:dyDescent="0.3">
      <c r="L378" s="2" t="s">
        <v>1375</v>
      </c>
      <c r="M378" s="18">
        <v>2</v>
      </c>
      <c r="N378" s="18">
        <v>7</v>
      </c>
      <c r="O378" s="140" cm="1">
        <f t="array" ref="O378">INDEX($C$3:$J$7,M378,N378)</f>
        <v>36.65</v>
      </c>
    </row>
    <row r="379" spans="12:15" x14ac:dyDescent="0.3">
      <c r="L379" s="2" t="s">
        <v>1467</v>
      </c>
      <c r="M379" s="18">
        <v>1</v>
      </c>
      <c r="N379" s="18">
        <v>6</v>
      </c>
      <c r="O379" s="140" cm="1">
        <f t="array" ref="O379">INDEX($C$3:$J$7,M379,N379)</f>
        <v>26.55</v>
      </c>
    </row>
    <row r="380" spans="12:15" x14ac:dyDescent="0.3">
      <c r="L380" s="2" t="s">
        <v>1428</v>
      </c>
      <c r="M380" s="18">
        <v>1</v>
      </c>
      <c r="N380" s="18">
        <v>3</v>
      </c>
      <c r="O380" s="140" cm="1">
        <f t="array" ref="O380">INDEX($C$3:$J$7,M380,N380)</f>
        <v>15.44</v>
      </c>
    </row>
    <row r="381" spans="12:15" x14ac:dyDescent="0.3">
      <c r="L381" s="2" t="s">
        <v>1210</v>
      </c>
      <c r="M381" s="18">
        <v>1</v>
      </c>
      <c r="N381" s="18">
        <v>6</v>
      </c>
      <c r="O381" s="140" cm="1">
        <f t="array" ref="O381">INDEX($C$3:$J$7,M381,N381)</f>
        <v>26.55</v>
      </c>
    </row>
    <row r="382" spans="12:15" x14ac:dyDescent="0.3">
      <c r="L382" s="2" t="s">
        <v>1290</v>
      </c>
      <c r="M382" s="18">
        <v>1</v>
      </c>
      <c r="N382" s="18">
        <v>5</v>
      </c>
      <c r="O382" s="140" cm="1">
        <f t="array" ref="O382">INDEX($C$3:$J$7,M382,N382)</f>
        <v>22.11</v>
      </c>
    </row>
    <row r="383" spans="12:15" x14ac:dyDescent="0.3">
      <c r="L383" s="2" t="s">
        <v>1064</v>
      </c>
      <c r="M383" s="18">
        <v>4</v>
      </c>
      <c r="N383" s="18">
        <v>3</v>
      </c>
      <c r="O383" s="140" cm="1">
        <f t="array" ref="O383">INDEX($C$3:$J$7,M383,N383)</f>
        <v>24.53</v>
      </c>
    </row>
    <row r="384" spans="12:15" x14ac:dyDescent="0.3">
      <c r="L384" s="2" t="s">
        <v>1060</v>
      </c>
      <c r="M384" s="18">
        <v>4</v>
      </c>
      <c r="N384" s="18">
        <v>7</v>
      </c>
      <c r="O384" s="140" cm="1">
        <f t="array" ref="O384">INDEX($C$3:$J$7,M384,N384)</f>
        <v>50.79</v>
      </c>
    </row>
    <row r="385" spans="12:15" x14ac:dyDescent="0.3">
      <c r="L385" s="2" t="s">
        <v>1310</v>
      </c>
      <c r="M385" s="18">
        <v>3</v>
      </c>
      <c r="N385" s="18">
        <v>3</v>
      </c>
      <c r="O385" s="140" cm="1">
        <f t="array" ref="O385">INDEX($C$3:$J$7,M385,N385)</f>
        <v>20.59</v>
      </c>
    </row>
    <row r="386" spans="12:15" x14ac:dyDescent="0.3">
      <c r="L386" s="2" t="s">
        <v>1392</v>
      </c>
      <c r="M386" s="18">
        <v>5</v>
      </c>
      <c r="N386" s="18">
        <v>2</v>
      </c>
      <c r="O386" s="140" cm="1">
        <f t="array" ref="O386">INDEX($C$3:$J$7,M386,N386)</f>
        <v>22.11</v>
      </c>
    </row>
    <row r="387" spans="12:15" x14ac:dyDescent="0.3">
      <c r="L387" s="2" t="s">
        <v>1473</v>
      </c>
      <c r="M387" s="18">
        <v>5</v>
      </c>
      <c r="N387" s="18">
        <v>1</v>
      </c>
      <c r="O387" s="140" cm="1">
        <f t="array" ref="O387">INDEX($C$3:$J$7,M387,N387)</f>
        <v>18.47</v>
      </c>
    </row>
    <row r="388" spans="12:15" x14ac:dyDescent="0.3">
      <c r="L388" s="2" t="s">
        <v>1438</v>
      </c>
      <c r="M388" s="18">
        <v>1</v>
      </c>
      <c r="N388" s="18">
        <v>1</v>
      </c>
      <c r="O388" s="140" cm="1">
        <f t="array" ref="O388">INDEX($C$3:$J$7,M388,N388)</f>
        <v>10.8</v>
      </c>
    </row>
    <row r="389" spans="12:15" x14ac:dyDescent="0.3">
      <c r="L389" s="2" t="s">
        <v>1520</v>
      </c>
      <c r="M389" s="18">
        <v>5</v>
      </c>
      <c r="N389" s="18">
        <v>8</v>
      </c>
      <c r="O389" s="140" cm="1">
        <f t="array" ref="O389">INDEX($C$3:$J$7,M389,N389)</f>
        <v>65.739999999999995</v>
      </c>
    </row>
    <row r="390" spans="12:15" x14ac:dyDescent="0.3">
      <c r="L390" s="2" t="s">
        <v>1164</v>
      </c>
      <c r="M390" s="18">
        <v>3</v>
      </c>
      <c r="N390" s="18">
        <v>2</v>
      </c>
      <c r="O390" s="140" cm="1">
        <f t="array" ref="O390">INDEX($C$3:$J$7,M390,N390)</f>
        <v>17.16</v>
      </c>
    </row>
    <row r="391" spans="12:15" x14ac:dyDescent="0.3">
      <c r="L391" s="2" t="s">
        <v>1341</v>
      </c>
      <c r="M391" s="18">
        <v>4</v>
      </c>
      <c r="N391" s="18">
        <v>1</v>
      </c>
      <c r="O391" s="140" cm="1">
        <f t="array" ref="O391">INDEX($C$3:$J$7,M391,N391)</f>
        <v>17.059999999999999</v>
      </c>
    </row>
    <row r="392" spans="12:15" x14ac:dyDescent="0.3">
      <c r="L392" s="2" t="s">
        <v>1409</v>
      </c>
      <c r="M392" s="18">
        <v>3</v>
      </c>
      <c r="N392" s="18">
        <v>4</v>
      </c>
      <c r="O392" s="140" cm="1">
        <f t="array" ref="O392">INDEX($C$3:$J$7,M392,N392)</f>
        <v>24.73</v>
      </c>
    </row>
    <row r="393" spans="12:15" x14ac:dyDescent="0.3">
      <c r="L393" s="2" t="s">
        <v>1381</v>
      </c>
      <c r="M393" s="18">
        <v>2</v>
      </c>
      <c r="N393" s="18">
        <v>6</v>
      </c>
      <c r="O393" s="140" cm="1">
        <f t="array" ref="O393">INDEX($C$3:$J$7,M393,N393)</f>
        <v>30.59</v>
      </c>
    </row>
    <row r="394" spans="12:15" x14ac:dyDescent="0.3">
      <c r="L394" s="2" t="s">
        <v>1421</v>
      </c>
      <c r="M394" s="18">
        <v>1</v>
      </c>
      <c r="N394" s="18">
        <v>1</v>
      </c>
      <c r="O394" s="140" cm="1">
        <f t="array" ref="O394">INDEX($C$3:$J$7,M394,N394)</f>
        <v>10.8</v>
      </c>
    </row>
    <row r="395" spans="12:15" x14ac:dyDescent="0.3">
      <c r="L395" s="2" t="s">
        <v>1340</v>
      </c>
      <c r="M395" s="18">
        <v>5</v>
      </c>
      <c r="N395" s="18">
        <v>6</v>
      </c>
      <c r="O395" s="140" cm="1">
        <f t="array" ref="O395">INDEX($C$3:$J$7,M395,N395)</f>
        <v>45.74</v>
      </c>
    </row>
    <row r="396" spans="12:15" x14ac:dyDescent="0.3">
      <c r="L396" s="2" t="s">
        <v>1403</v>
      </c>
      <c r="M396" s="18">
        <v>4</v>
      </c>
      <c r="N396" s="18">
        <v>5</v>
      </c>
      <c r="O396" s="140" cm="1">
        <f t="array" ref="O396">INDEX($C$3:$J$7,M396,N396)</f>
        <v>35.24</v>
      </c>
    </row>
    <row r="397" spans="12:15" x14ac:dyDescent="0.3">
      <c r="L397" s="2" t="s">
        <v>1270</v>
      </c>
      <c r="M397" s="18">
        <v>2</v>
      </c>
      <c r="N397" s="18">
        <v>3</v>
      </c>
      <c r="O397" s="140" cm="1">
        <f t="array" ref="O397">INDEX($C$3:$J$7,M397,N397)</f>
        <v>17.77</v>
      </c>
    </row>
    <row r="398" spans="12:15" x14ac:dyDescent="0.3">
      <c r="L398" s="2" t="s">
        <v>1073</v>
      </c>
      <c r="M398" s="18">
        <v>3</v>
      </c>
      <c r="N398" s="18">
        <v>7</v>
      </c>
      <c r="O398" s="140" cm="1">
        <f t="array" ref="O398">INDEX($C$3:$J$7,M398,N398)</f>
        <v>42.71</v>
      </c>
    </row>
    <row r="399" spans="12:15" x14ac:dyDescent="0.3">
      <c r="L399" s="2" t="s">
        <v>1119</v>
      </c>
      <c r="M399" s="18">
        <v>2</v>
      </c>
      <c r="N399" s="18">
        <v>2</v>
      </c>
      <c r="O399" s="140" cm="1">
        <f t="array" ref="O399">INDEX($C$3:$J$7,M399,N399)</f>
        <v>14.84</v>
      </c>
    </row>
    <row r="400" spans="12:15" x14ac:dyDescent="0.3">
      <c r="L400" s="2" t="s">
        <v>1420</v>
      </c>
      <c r="M400" s="18">
        <v>5</v>
      </c>
      <c r="N400" s="18">
        <v>5</v>
      </c>
      <c r="O400" s="140" cm="1">
        <f t="array" ref="O400">INDEX($C$3:$J$7,M400,N400)</f>
        <v>38.17</v>
      </c>
    </row>
    <row r="401" spans="12:15" x14ac:dyDescent="0.3">
      <c r="L401" s="2" t="s">
        <v>1320</v>
      </c>
      <c r="M401" s="18">
        <v>4</v>
      </c>
      <c r="N401" s="18">
        <v>1</v>
      </c>
      <c r="O401" s="140" cm="1">
        <f t="array" ref="O401">INDEX($C$3:$J$7,M401,N401)</f>
        <v>17.059999999999999</v>
      </c>
    </row>
    <row r="402" spans="12:15" x14ac:dyDescent="0.3">
      <c r="L402" s="2" t="s">
        <v>1104</v>
      </c>
      <c r="M402" s="18">
        <v>1</v>
      </c>
      <c r="N402" s="18">
        <v>2</v>
      </c>
      <c r="O402" s="140" cm="1">
        <f t="array" ref="O402">INDEX($C$3:$J$7,M402,N402)</f>
        <v>12.92</v>
      </c>
    </row>
    <row r="403" spans="12:15" x14ac:dyDescent="0.3">
      <c r="L403" s="2" t="s">
        <v>1465</v>
      </c>
      <c r="M403" s="18">
        <v>5</v>
      </c>
      <c r="N403" s="18">
        <v>6</v>
      </c>
      <c r="O403" s="140" cm="1">
        <f t="array" ref="O403">INDEX($C$3:$J$7,M403,N403)</f>
        <v>45.74</v>
      </c>
    </row>
    <row r="404" spans="12:15" x14ac:dyDescent="0.3">
      <c r="L404" s="2" t="s">
        <v>1326</v>
      </c>
      <c r="M404" s="18">
        <v>2</v>
      </c>
      <c r="N404" s="18">
        <v>8</v>
      </c>
      <c r="O404" s="140" cm="1">
        <f t="array" ref="O404">INDEX($C$3:$J$7,M404,N404)</f>
        <v>43.92</v>
      </c>
    </row>
    <row r="405" spans="12:15" x14ac:dyDescent="0.3">
      <c r="L405" s="2" t="s">
        <v>1477</v>
      </c>
      <c r="M405" s="18">
        <v>4</v>
      </c>
      <c r="N405" s="18">
        <v>3</v>
      </c>
      <c r="O405" s="140" cm="1">
        <f t="array" ref="O405">INDEX($C$3:$J$7,M405,N405)</f>
        <v>24.53</v>
      </c>
    </row>
    <row r="406" spans="12:15" x14ac:dyDescent="0.3">
      <c r="L406" s="2" t="s">
        <v>1332</v>
      </c>
      <c r="M406" s="18">
        <v>5</v>
      </c>
      <c r="N406" s="18">
        <v>3</v>
      </c>
      <c r="O406" s="140" cm="1">
        <f t="array" ref="O406">INDEX($C$3:$J$7,M406,N406)</f>
        <v>26.55</v>
      </c>
    </row>
    <row r="407" spans="12:15" x14ac:dyDescent="0.3">
      <c r="L407" s="2" t="s">
        <v>1510</v>
      </c>
      <c r="M407" s="18">
        <v>2</v>
      </c>
      <c r="N407" s="18">
        <v>4</v>
      </c>
      <c r="O407" s="140" cm="1">
        <f t="array" ref="O407">INDEX($C$3:$J$7,M407,N407)</f>
        <v>21.3</v>
      </c>
    </row>
    <row r="408" spans="12:15" x14ac:dyDescent="0.3">
      <c r="L408" s="2" t="s">
        <v>1404</v>
      </c>
      <c r="M408" s="18">
        <v>2</v>
      </c>
      <c r="N408" s="18">
        <v>2</v>
      </c>
      <c r="O408" s="140" cm="1">
        <f t="array" ref="O408">INDEX($C$3:$J$7,M408,N408)</f>
        <v>14.84</v>
      </c>
    </row>
    <row r="409" spans="12:15" x14ac:dyDescent="0.3">
      <c r="L409" s="2" t="s">
        <v>1167</v>
      </c>
      <c r="M409" s="18">
        <v>5</v>
      </c>
      <c r="N409" s="18">
        <v>5</v>
      </c>
      <c r="O409" s="140" cm="1">
        <f t="array" ref="O409">INDEX($C$3:$J$7,M409,N409)</f>
        <v>38.17</v>
      </c>
    </row>
    <row r="410" spans="12:15" x14ac:dyDescent="0.3">
      <c r="L410" s="2" t="s">
        <v>1068</v>
      </c>
      <c r="M410" s="18">
        <v>2</v>
      </c>
      <c r="N410" s="18">
        <v>6</v>
      </c>
      <c r="O410" s="140" cm="1">
        <f t="array" ref="O410">INDEX($C$3:$J$7,M410,N410)</f>
        <v>30.59</v>
      </c>
    </row>
    <row r="411" spans="12:15" x14ac:dyDescent="0.3">
      <c r="L411" s="2" t="s">
        <v>1254</v>
      </c>
      <c r="M411" s="18">
        <v>1</v>
      </c>
      <c r="N411" s="18">
        <v>3</v>
      </c>
      <c r="O411" s="140" cm="1">
        <f t="array" ref="O411">INDEX($C$3:$J$7,M411,N411)</f>
        <v>15.44</v>
      </c>
    </row>
    <row r="412" spans="12:15" x14ac:dyDescent="0.3">
      <c r="L412" s="2" t="s">
        <v>1476</v>
      </c>
      <c r="M412" s="18">
        <v>5</v>
      </c>
      <c r="N412" s="18">
        <v>3</v>
      </c>
      <c r="O412" s="140" cm="1">
        <f t="array" ref="O412">INDEX($C$3:$J$7,M412,N412)</f>
        <v>26.55</v>
      </c>
    </row>
    <row r="413" spans="12:15" x14ac:dyDescent="0.3">
      <c r="L413" s="2" t="s">
        <v>1072</v>
      </c>
      <c r="M413" s="18">
        <v>3</v>
      </c>
      <c r="N413" s="18">
        <v>2</v>
      </c>
      <c r="O413" s="140" cm="1">
        <f t="array" ref="O413">INDEX($C$3:$J$7,M413,N413)</f>
        <v>17.16</v>
      </c>
    </row>
    <row r="414" spans="12:15" x14ac:dyDescent="0.3">
      <c r="L414" s="2" t="s">
        <v>1158</v>
      </c>
      <c r="M414" s="18">
        <v>4</v>
      </c>
      <c r="N414" s="18">
        <v>8</v>
      </c>
      <c r="O414" s="140" cm="1">
        <f t="array" ref="O414">INDEX($C$3:$J$7,M414,N414)</f>
        <v>60.89</v>
      </c>
    </row>
    <row r="415" spans="12:15" x14ac:dyDescent="0.3">
      <c r="L415" s="2" t="s">
        <v>1221</v>
      </c>
      <c r="M415" s="18">
        <v>5</v>
      </c>
      <c r="N415" s="18">
        <v>4</v>
      </c>
      <c r="O415" s="140" cm="1">
        <f t="array" ref="O415">INDEX($C$3:$J$7,M415,N415)</f>
        <v>31.8</v>
      </c>
    </row>
    <row r="416" spans="12:15" x14ac:dyDescent="0.3">
      <c r="L416" s="2" t="s">
        <v>1426</v>
      </c>
      <c r="M416" s="18">
        <v>3</v>
      </c>
      <c r="N416" s="18">
        <v>3</v>
      </c>
      <c r="O416" s="140" cm="1">
        <f t="array" ref="O416">INDEX($C$3:$J$7,M416,N416)</f>
        <v>20.59</v>
      </c>
    </row>
    <row r="417" spans="12:15" x14ac:dyDescent="0.3">
      <c r="L417" s="2" t="s">
        <v>1098</v>
      </c>
      <c r="M417" s="18">
        <v>3</v>
      </c>
      <c r="N417" s="18">
        <v>2</v>
      </c>
      <c r="O417" s="140" cm="1">
        <f t="array" ref="O417">INDEX($C$3:$J$7,M417,N417)</f>
        <v>17.16</v>
      </c>
    </row>
    <row r="418" spans="12:15" x14ac:dyDescent="0.3">
      <c r="L418" s="2" t="s">
        <v>1173</v>
      </c>
      <c r="M418" s="18">
        <v>5</v>
      </c>
      <c r="N418" s="18">
        <v>6</v>
      </c>
      <c r="O418" s="140" cm="1">
        <f t="array" ref="O418">INDEX($C$3:$J$7,M418,N418)</f>
        <v>45.74</v>
      </c>
    </row>
    <row r="419" spans="12:15" x14ac:dyDescent="0.3">
      <c r="L419" s="2" t="s">
        <v>1493</v>
      </c>
      <c r="M419" s="18">
        <v>4</v>
      </c>
      <c r="N419" s="18">
        <v>2</v>
      </c>
      <c r="O419" s="140" cm="1">
        <f t="array" ref="O419">INDEX($C$3:$J$7,M419,N419)</f>
        <v>20.49</v>
      </c>
    </row>
    <row r="420" spans="12:15" x14ac:dyDescent="0.3">
      <c r="L420" s="2" t="s">
        <v>1245</v>
      </c>
      <c r="M420" s="18">
        <v>3</v>
      </c>
      <c r="N420" s="18">
        <v>5</v>
      </c>
      <c r="O420" s="140" cm="1">
        <f t="array" ref="O420">INDEX($C$3:$J$7,M420,N420)</f>
        <v>29.68</v>
      </c>
    </row>
    <row r="421" spans="12:15" x14ac:dyDescent="0.3">
      <c r="L421" s="2" t="s">
        <v>1427</v>
      </c>
      <c r="M421" s="18">
        <v>3</v>
      </c>
      <c r="N421" s="18">
        <v>5</v>
      </c>
      <c r="O421" s="140" cm="1">
        <f t="array" ref="O421">INDEX($C$3:$J$7,M421,N421)</f>
        <v>29.68</v>
      </c>
    </row>
    <row r="422" spans="12:15" x14ac:dyDescent="0.3">
      <c r="L422" s="2" t="s">
        <v>1393</v>
      </c>
      <c r="M422" s="18">
        <v>2</v>
      </c>
      <c r="N422" s="18">
        <v>8</v>
      </c>
      <c r="O422" s="140" cm="1">
        <f t="array" ref="O422">INDEX($C$3:$J$7,M422,N422)</f>
        <v>43.92</v>
      </c>
    </row>
    <row r="423" spans="12:15" x14ac:dyDescent="0.3">
      <c r="L423" s="2" t="s">
        <v>1304</v>
      </c>
      <c r="M423" s="18">
        <v>3</v>
      </c>
      <c r="N423" s="18">
        <v>5</v>
      </c>
      <c r="O423" s="140" cm="1">
        <f t="array" ref="O423">INDEX($C$3:$J$7,M423,N423)</f>
        <v>29.68</v>
      </c>
    </row>
    <row r="424" spans="12:15" x14ac:dyDescent="0.3">
      <c r="L424" s="2" t="s">
        <v>1483</v>
      </c>
      <c r="M424" s="18">
        <v>5</v>
      </c>
      <c r="N424" s="18">
        <v>6</v>
      </c>
      <c r="O424" s="140" cm="1">
        <f t="array" ref="O424">INDEX($C$3:$J$7,M424,N424)</f>
        <v>45.74</v>
      </c>
    </row>
    <row r="425" spans="12:15" x14ac:dyDescent="0.3">
      <c r="L425" s="2" t="s">
        <v>1316</v>
      </c>
      <c r="M425" s="18">
        <v>4</v>
      </c>
      <c r="N425" s="18">
        <v>4</v>
      </c>
      <c r="O425" s="140" cm="1">
        <f t="array" ref="O425">INDEX($C$3:$J$7,M425,N425)</f>
        <v>29.38</v>
      </c>
    </row>
    <row r="426" spans="12:15" x14ac:dyDescent="0.3">
      <c r="L426" s="2" t="s">
        <v>1189</v>
      </c>
      <c r="M426" s="18">
        <v>1</v>
      </c>
      <c r="N426" s="18">
        <v>4</v>
      </c>
      <c r="O426" s="140" cm="1">
        <f t="array" ref="O426">INDEX($C$3:$J$7,M426,N426)</f>
        <v>18.47</v>
      </c>
    </row>
    <row r="427" spans="12:15" x14ac:dyDescent="0.3">
      <c r="L427" s="2" t="s">
        <v>1082</v>
      </c>
      <c r="M427" s="18">
        <v>2</v>
      </c>
      <c r="N427" s="18">
        <v>7</v>
      </c>
      <c r="O427" s="140" cm="1">
        <f t="array" ref="O427">INDEX($C$3:$J$7,M427,N427)</f>
        <v>36.65</v>
      </c>
    </row>
    <row r="428" spans="12:15" x14ac:dyDescent="0.3">
      <c r="L428" s="2" t="s">
        <v>1505</v>
      </c>
      <c r="M428" s="18">
        <v>1</v>
      </c>
      <c r="N428" s="18">
        <v>7</v>
      </c>
      <c r="O428" s="140" cm="1">
        <f t="array" ref="O428">INDEX($C$3:$J$7,M428,N428)</f>
        <v>31.8</v>
      </c>
    </row>
    <row r="429" spans="12:15" x14ac:dyDescent="0.3">
      <c r="L429" s="2" t="s">
        <v>1498</v>
      </c>
      <c r="M429" s="18">
        <v>2</v>
      </c>
      <c r="N429" s="18">
        <v>5</v>
      </c>
      <c r="O429" s="140" cm="1">
        <f t="array" ref="O429">INDEX($C$3:$J$7,M429,N429)</f>
        <v>25.54</v>
      </c>
    </row>
    <row r="430" spans="12:15" x14ac:dyDescent="0.3">
      <c r="L430" s="2" t="s">
        <v>1500</v>
      </c>
      <c r="M430" s="18">
        <v>4</v>
      </c>
      <c r="N430" s="18">
        <v>5</v>
      </c>
      <c r="O430" s="140" cm="1">
        <f t="array" ref="O430">INDEX($C$3:$J$7,M430,N430)</f>
        <v>35.24</v>
      </c>
    </row>
    <row r="431" spans="12:15" x14ac:dyDescent="0.3">
      <c r="L431" s="2" t="s">
        <v>1070</v>
      </c>
      <c r="M431" s="18">
        <v>5</v>
      </c>
      <c r="N431" s="18">
        <v>1</v>
      </c>
      <c r="O431" s="140" cm="1">
        <f t="array" ref="O431">INDEX($C$3:$J$7,M431,N431)</f>
        <v>18.47</v>
      </c>
    </row>
    <row r="432" spans="12:15" x14ac:dyDescent="0.3">
      <c r="L432" s="2" t="s">
        <v>1112</v>
      </c>
      <c r="M432" s="18">
        <v>3</v>
      </c>
      <c r="N432" s="18">
        <v>7</v>
      </c>
      <c r="O432" s="140" cm="1">
        <f t="array" ref="O432">INDEX($C$3:$J$7,M432,N432)</f>
        <v>42.71</v>
      </c>
    </row>
    <row r="433" spans="12:15" x14ac:dyDescent="0.3">
      <c r="L433" s="2" t="s">
        <v>1246</v>
      </c>
      <c r="M433" s="18">
        <v>2</v>
      </c>
      <c r="N433" s="18">
        <v>1</v>
      </c>
      <c r="O433" s="140" cm="1">
        <f t="array" ref="O433">INDEX($C$3:$J$7,M433,N433)</f>
        <v>12.41</v>
      </c>
    </row>
    <row r="434" spans="12:15" x14ac:dyDescent="0.3">
      <c r="L434" s="2" t="s">
        <v>1054</v>
      </c>
      <c r="M434" s="18">
        <v>1</v>
      </c>
      <c r="N434" s="18">
        <v>8</v>
      </c>
      <c r="O434" s="140" cm="1">
        <f t="array" ref="O434">INDEX($C$3:$J$7,M434,N434)</f>
        <v>38.17</v>
      </c>
    </row>
    <row r="435" spans="12:15" x14ac:dyDescent="0.3">
      <c r="L435" s="2" t="s">
        <v>1135</v>
      </c>
      <c r="M435" s="18">
        <v>5</v>
      </c>
      <c r="N435" s="18">
        <v>1</v>
      </c>
      <c r="O435" s="140" cm="1">
        <f t="array" ref="O435">INDEX($C$3:$J$7,M435,N435)</f>
        <v>18.47</v>
      </c>
    </row>
    <row r="436" spans="12:15" x14ac:dyDescent="0.3">
      <c r="L436" s="2" t="s">
        <v>1224</v>
      </c>
      <c r="M436" s="18">
        <v>1</v>
      </c>
      <c r="N436" s="18">
        <v>4</v>
      </c>
      <c r="O436" s="140" cm="1">
        <f t="array" ref="O436">INDEX($C$3:$J$7,M436,N436)</f>
        <v>18.47</v>
      </c>
    </row>
    <row r="437" spans="12:15" x14ac:dyDescent="0.3">
      <c r="L437" s="2" t="s">
        <v>1286</v>
      </c>
      <c r="M437" s="18">
        <v>2</v>
      </c>
      <c r="N437" s="18">
        <v>4</v>
      </c>
      <c r="O437" s="140" cm="1">
        <f t="array" ref="O437">INDEX($C$3:$J$7,M437,N437)</f>
        <v>21.3</v>
      </c>
    </row>
    <row r="438" spans="12:15" x14ac:dyDescent="0.3">
      <c r="L438" s="2" t="s">
        <v>1044</v>
      </c>
      <c r="M438" s="18">
        <v>4</v>
      </c>
      <c r="N438" s="18">
        <v>2</v>
      </c>
      <c r="O438" s="140" cm="1">
        <f t="array" ref="O438">INDEX($C$3:$J$7,M438,N438)</f>
        <v>20.49</v>
      </c>
    </row>
    <row r="439" spans="12:15" x14ac:dyDescent="0.3">
      <c r="L439" s="2" t="s">
        <v>1346</v>
      </c>
      <c r="M439" s="18">
        <v>3</v>
      </c>
      <c r="N439" s="18">
        <v>2</v>
      </c>
      <c r="O439" s="140" cm="1">
        <f t="array" ref="O439">INDEX($C$3:$J$7,M439,N439)</f>
        <v>17.16</v>
      </c>
    </row>
    <row r="440" spans="12:15" x14ac:dyDescent="0.3">
      <c r="L440" s="2" t="s">
        <v>1219</v>
      </c>
      <c r="M440" s="18">
        <v>2</v>
      </c>
      <c r="N440" s="18">
        <v>4</v>
      </c>
      <c r="O440" s="140" cm="1">
        <f t="array" ref="O440">INDEX($C$3:$J$7,M440,N440)</f>
        <v>21.3</v>
      </c>
    </row>
    <row r="441" spans="12:15" x14ac:dyDescent="0.3">
      <c r="L441" s="2" t="s">
        <v>1480</v>
      </c>
      <c r="M441" s="18">
        <v>5</v>
      </c>
      <c r="N441" s="18">
        <v>4</v>
      </c>
      <c r="O441" s="140" cm="1">
        <f t="array" ref="O441">INDEX($C$3:$J$7,M441,N441)</f>
        <v>31.8</v>
      </c>
    </row>
    <row r="442" spans="12:15" x14ac:dyDescent="0.3">
      <c r="L442" s="2" t="s">
        <v>1106</v>
      </c>
      <c r="M442" s="18">
        <v>4</v>
      </c>
      <c r="N442" s="18">
        <v>8</v>
      </c>
      <c r="O442" s="140" cm="1">
        <f t="array" ref="O442">INDEX($C$3:$J$7,M442,N442)</f>
        <v>60.89</v>
      </c>
    </row>
    <row r="443" spans="12:15" x14ac:dyDescent="0.3">
      <c r="L443" s="2" t="s">
        <v>1430</v>
      </c>
      <c r="M443" s="18">
        <v>2</v>
      </c>
      <c r="N443" s="18">
        <v>6</v>
      </c>
      <c r="O443" s="140" cm="1">
        <f t="array" ref="O443">INDEX($C$3:$J$7,M443,N443)</f>
        <v>30.59</v>
      </c>
    </row>
    <row r="444" spans="12:15" x14ac:dyDescent="0.3">
      <c r="L444" s="2" t="s">
        <v>1232</v>
      </c>
      <c r="M444" s="18">
        <v>3</v>
      </c>
      <c r="N444" s="18">
        <v>5</v>
      </c>
      <c r="O444" s="140" cm="1">
        <f t="array" ref="O444">INDEX($C$3:$J$7,M444,N444)</f>
        <v>29.68</v>
      </c>
    </row>
    <row r="445" spans="12:15" x14ac:dyDescent="0.3">
      <c r="L445" s="2" t="s">
        <v>1299</v>
      </c>
      <c r="M445" s="18">
        <v>4</v>
      </c>
      <c r="N445" s="18">
        <v>7</v>
      </c>
      <c r="O445" s="140" cm="1">
        <f t="array" ref="O445">INDEX($C$3:$J$7,M445,N445)</f>
        <v>50.79</v>
      </c>
    </row>
    <row r="446" spans="12:15" x14ac:dyDescent="0.3">
      <c r="L446" s="2" t="s">
        <v>1265</v>
      </c>
      <c r="M446" s="18">
        <v>4</v>
      </c>
      <c r="N446" s="18">
        <v>8</v>
      </c>
      <c r="O446" s="140" cm="1">
        <f t="array" ref="O446">INDEX($C$3:$J$7,M446,N446)</f>
        <v>60.89</v>
      </c>
    </row>
    <row r="447" spans="12:15" x14ac:dyDescent="0.3">
      <c r="L447" s="2" t="s">
        <v>1284</v>
      </c>
      <c r="M447" s="18">
        <v>2</v>
      </c>
      <c r="N447" s="18">
        <v>6</v>
      </c>
      <c r="O447" s="140" cm="1">
        <f t="array" ref="O447">INDEX($C$3:$J$7,M447,N447)</f>
        <v>30.59</v>
      </c>
    </row>
    <row r="448" spans="12:15" x14ac:dyDescent="0.3">
      <c r="L448" s="2" t="s">
        <v>1475</v>
      </c>
      <c r="M448" s="18">
        <v>1</v>
      </c>
      <c r="N448" s="18">
        <v>4</v>
      </c>
      <c r="O448" s="140" cm="1">
        <f t="array" ref="O448">INDEX($C$3:$J$7,M448,N448)</f>
        <v>18.47</v>
      </c>
    </row>
    <row r="449" spans="12:15" x14ac:dyDescent="0.3">
      <c r="L449" s="2" t="s">
        <v>1411</v>
      </c>
      <c r="M449" s="18">
        <v>4</v>
      </c>
      <c r="N449" s="18">
        <v>2</v>
      </c>
      <c r="O449" s="140" cm="1">
        <f t="array" ref="O449">INDEX($C$3:$J$7,M449,N449)</f>
        <v>20.49</v>
      </c>
    </row>
    <row r="450" spans="12:15" x14ac:dyDescent="0.3">
      <c r="L450" s="2" t="s">
        <v>1329</v>
      </c>
      <c r="M450" s="18">
        <v>2</v>
      </c>
      <c r="N450" s="18">
        <v>2</v>
      </c>
      <c r="O450" s="140" cm="1">
        <f t="array" ref="O450">INDEX($C$3:$J$7,M450,N450)</f>
        <v>14.84</v>
      </c>
    </row>
    <row r="451" spans="12:15" x14ac:dyDescent="0.3">
      <c r="L451" s="2" t="s">
        <v>1474</v>
      </c>
      <c r="M451" s="18">
        <v>4</v>
      </c>
      <c r="N451" s="18">
        <v>1</v>
      </c>
      <c r="O451" s="140" cm="1">
        <f t="array" ref="O451">INDEX($C$3:$J$7,M451,N451)</f>
        <v>17.059999999999999</v>
      </c>
    </row>
    <row r="452" spans="12:15" x14ac:dyDescent="0.3">
      <c r="L452" s="2" t="s">
        <v>1115</v>
      </c>
      <c r="M452" s="18">
        <v>4</v>
      </c>
      <c r="N452" s="18">
        <v>6</v>
      </c>
      <c r="O452" s="140" cm="1">
        <f t="array" ref="O452">INDEX($C$3:$J$7,M452,N452)</f>
        <v>42.31</v>
      </c>
    </row>
    <row r="453" spans="12:15" x14ac:dyDescent="0.3">
      <c r="L453" s="2" t="s">
        <v>1087</v>
      </c>
      <c r="M453" s="18">
        <v>1</v>
      </c>
      <c r="N453" s="18">
        <v>7</v>
      </c>
      <c r="O453" s="140" cm="1">
        <f t="array" ref="O453">INDEX($C$3:$J$7,M453,N453)</f>
        <v>31.8</v>
      </c>
    </row>
    <row r="454" spans="12:15" x14ac:dyDescent="0.3">
      <c r="L454" s="2" t="s">
        <v>1273</v>
      </c>
      <c r="M454" s="18">
        <v>4</v>
      </c>
      <c r="N454" s="18">
        <v>5</v>
      </c>
      <c r="O454" s="140" cm="1">
        <f t="array" ref="O454">INDEX($C$3:$J$7,M454,N454)</f>
        <v>35.24</v>
      </c>
    </row>
    <row r="455" spans="12:15" x14ac:dyDescent="0.3">
      <c r="L455" s="2" t="s">
        <v>1457</v>
      </c>
      <c r="M455" s="18">
        <v>4</v>
      </c>
      <c r="N455" s="18">
        <v>8</v>
      </c>
      <c r="O455" s="140" cm="1">
        <f t="array" ref="O455">INDEX($C$3:$J$7,M455,N455)</f>
        <v>60.89</v>
      </c>
    </row>
    <row r="456" spans="12:15" x14ac:dyDescent="0.3">
      <c r="L456" s="2" t="s">
        <v>1383</v>
      </c>
      <c r="M456" s="18">
        <v>3</v>
      </c>
      <c r="N456" s="18">
        <v>3</v>
      </c>
      <c r="O456" s="140" cm="1">
        <f t="array" ref="O456">INDEX($C$3:$J$7,M456,N456)</f>
        <v>20.59</v>
      </c>
    </row>
    <row r="457" spans="12:15" x14ac:dyDescent="0.3">
      <c r="L457" s="2" t="s">
        <v>1091</v>
      </c>
      <c r="M457" s="18">
        <v>1</v>
      </c>
      <c r="N457" s="18">
        <v>5</v>
      </c>
      <c r="O457" s="140" cm="1">
        <f t="array" ref="O457">INDEX($C$3:$J$7,M457,N457)</f>
        <v>22.11</v>
      </c>
    </row>
    <row r="458" spans="12:15" x14ac:dyDescent="0.3">
      <c r="L458" s="2" t="s">
        <v>1499</v>
      </c>
      <c r="M458" s="18">
        <v>2</v>
      </c>
      <c r="N458" s="18">
        <v>2</v>
      </c>
      <c r="O458" s="140" cm="1">
        <f t="array" ref="O458">INDEX($C$3:$J$7,M458,N458)</f>
        <v>14.84</v>
      </c>
    </row>
    <row r="459" spans="12:15" x14ac:dyDescent="0.3">
      <c r="L459" s="2" t="s">
        <v>1317</v>
      </c>
      <c r="M459" s="18">
        <v>2</v>
      </c>
      <c r="N459" s="18">
        <v>4</v>
      </c>
      <c r="O459" s="140" cm="1">
        <f t="array" ref="O459">INDEX($C$3:$J$7,M459,N459)</f>
        <v>21.3</v>
      </c>
    </row>
    <row r="460" spans="12:15" x14ac:dyDescent="0.3">
      <c r="L460" s="2" t="s">
        <v>1468</v>
      </c>
      <c r="M460" s="18">
        <v>5</v>
      </c>
      <c r="N460" s="18">
        <v>7</v>
      </c>
      <c r="O460" s="140" cm="1">
        <f t="array" ref="O460">INDEX($C$3:$J$7,M460,N460)</f>
        <v>54.83</v>
      </c>
    </row>
    <row r="461" spans="12:15" x14ac:dyDescent="0.3">
      <c r="L461" s="2" t="s">
        <v>1225</v>
      </c>
      <c r="M461" s="18">
        <v>1</v>
      </c>
      <c r="N461" s="18">
        <v>5</v>
      </c>
      <c r="O461" s="140" cm="1">
        <f t="array" ref="O461">INDEX($C$3:$J$7,M461,N461)</f>
        <v>22.11</v>
      </c>
    </row>
    <row r="462" spans="12:15" x14ac:dyDescent="0.3">
      <c r="L462" s="2" t="s">
        <v>1086</v>
      </c>
      <c r="M462" s="18">
        <v>1</v>
      </c>
      <c r="N462" s="18">
        <v>1</v>
      </c>
      <c r="O462" s="140" cm="1">
        <f t="array" ref="O462">INDEX($C$3:$J$7,M462,N462)</f>
        <v>10.8</v>
      </c>
    </row>
    <row r="463" spans="12:15" x14ac:dyDescent="0.3">
      <c r="L463" s="2" t="s">
        <v>1445</v>
      </c>
      <c r="M463" s="18">
        <v>4</v>
      </c>
      <c r="N463" s="18">
        <v>7</v>
      </c>
      <c r="O463" s="140" cm="1">
        <f t="array" ref="O463">INDEX($C$3:$J$7,M463,N463)</f>
        <v>50.79</v>
      </c>
    </row>
    <row r="464" spans="12:15" x14ac:dyDescent="0.3">
      <c r="L464" s="2" t="s">
        <v>1490</v>
      </c>
      <c r="M464" s="18">
        <v>3</v>
      </c>
      <c r="N464" s="18">
        <v>7</v>
      </c>
      <c r="O464" s="140" cm="1">
        <f t="array" ref="O464">INDEX($C$3:$J$7,M464,N464)</f>
        <v>42.71</v>
      </c>
    </row>
    <row r="465" spans="12:15" x14ac:dyDescent="0.3">
      <c r="L465" s="2" t="s">
        <v>1415</v>
      </c>
      <c r="M465" s="18">
        <v>1</v>
      </c>
      <c r="N465" s="18">
        <v>6</v>
      </c>
      <c r="O465" s="140" cm="1">
        <f t="array" ref="O465">INDEX($C$3:$J$7,M465,N465)</f>
        <v>26.55</v>
      </c>
    </row>
    <row r="466" spans="12:15" x14ac:dyDescent="0.3">
      <c r="L466" s="2" t="s">
        <v>1294</v>
      </c>
      <c r="M466" s="18">
        <v>3</v>
      </c>
      <c r="N466" s="18">
        <v>8</v>
      </c>
      <c r="O466" s="140" cm="1">
        <f t="array" ref="O466">INDEX($C$3:$J$7,M466,N466)</f>
        <v>51.2</v>
      </c>
    </row>
    <row r="467" spans="12:15" x14ac:dyDescent="0.3">
      <c r="L467" s="2" t="s">
        <v>1447</v>
      </c>
      <c r="M467" s="18">
        <v>5</v>
      </c>
      <c r="N467" s="18">
        <v>1</v>
      </c>
      <c r="O467" s="140" cm="1">
        <f t="array" ref="O467">INDEX($C$3:$J$7,M467,N467)</f>
        <v>18.47</v>
      </c>
    </row>
    <row r="468" spans="12:15" x14ac:dyDescent="0.3">
      <c r="L468" s="2" t="s">
        <v>1417</v>
      </c>
      <c r="M468" s="18">
        <v>4</v>
      </c>
      <c r="N468" s="18">
        <v>7</v>
      </c>
      <c r="O468" s="140" cm="1">
        <f t="array" ref="O468">INDEX($C$3:$J$7,M468,N468)</f>
        <v>50.79</v>
      </c>
    </row>
    <row r="469" spans="12:15" x14ac:dyDescent="0.3">
      <c r="L469" s="2" t="s">
        <v>1150</v>
      </c>
      <c r="M469" s="18">
        <v>4</v>
      </c>
      <c r="N469" s="18">
        <v>2</v>
      </c>
      <c r="O469" s="140" cm="1">
        <f t="array" ref="O469">INDEX($C$3:$J$7,M469,N469)</f>
        <v>20.49</v>
      </c>
    </row>
    <row r="470" spans="12:15" x14ac:dyDescent="0.3">
      <c r="L470" s="2" t="s">
        <v>1053</v>
      </c>
      <c r="M470" s="18">
        <v>5</v>
      </c>
      <c r="N470" s="18">
        <v>1</v>
      </c>
      <c r="O470" s="140" cm="1">
        <f t="array" ref="O470">INDEX($C$3:$J$7,M470,N470)</f>
        <v>18.47</v>
      </c>
    </row>
    <row r="471" spans="12:15" x14ac:dyDescent="0.3">
      <c r="L471" s="2" t="s">
        <v>1367</v>
      </c>
      <c r="M471" s="18">
        <v>5</v>
      </c>
      <c r="N471" s="18">
        <v>8</v>
      </c>
      <c r="O471" s="140" cm="1">
        <f t="array" ref="O471">INDEX($C$3:$J$7,M471,N471)</f>
        <v>65.739999999999995</v>
      </c>
    </row>
    <row r="472" spans="12:15" x14ac:dyDescent="0.3">
      <c r="L472" s="2" t="s">
        <v>1497</v>
      </c>
      <c r="M472" s="18">
        <v>3</v>
      </c>
      <c r="N472" s="18">
        <v>7</v>
      </c>
      <c r="O472" s="140" cm="1">
        <f t="array" ref="O472">INDEX($C$3:$J$7,M472,N472)</f>
        <v>42.71</v>
      </c>
    </row>
    <row r="473" spans="12:15" x14ac:dyDescent="0.3">
      <c r="L473" s="2" t="s">
        <v>1220</v>
      </c>
      <c r="M473" s="18">
        <v>4</v>
      </c>
      <c r="N473" s="18">
        <v>6</v>
      </c>
      <c r="O473" s="140" cm="1">
        <f t="array" ref="O473">INDEX($C$3:$J$7,M473,N473)</f>
        <v>42.31</v>
      </c>
    </row>
    <row r="474" spans="12:15" x14ac:dyDescent="0.3">
      <c r="L474" s="2" t="s">
        <v>1203</v>
      </c>
      <c r="M474" s="18">
        <v>5</v>
      </c>
      <c r="N474" s="18">
        <v>1</v>
      </c>
      <c r="O474" s="140" cm="1">
        <f t="array" ref="O474">INDEX($C$3:$J$7,M474,N474)</f>
        <v>18.47</v>
      </c>
    </row>
    <row r="475" spans="12:15" x14ac:dyDescent="0.3">
      <c r="L475" s="2" t="s">
        <v>1502</v>
      </c>
      <c r="M475" s="18">
        <v>1</v>
      </c>
      <c r="N475" s="18">
        <v>6</v>
      </c>
      <c r="O475" s="140" cm="1">
        <f t="array" ref="O475">INDEX($C$3:$J$7,M475,N475)</f>
        <v>26.55</v>
      </c>
    </row>
    <row r="476" spans="12:15" x14ac:dyDescent="0.3">
      <c r="L476" s="2" t="s">
        <v>1396</v>
      </c>
      <c r="M476" s="18">
        <v>3</v>
      </c>
      <c r="N476" s="18">
        <v>3</v>
      </c>
      <c r="O476" s="140" cm="1">
        <f t="array" ref="O476">INDEX($C$3:$J$7,M476,N476)</f>
        <v>20.59</v>
      </c>
    </row>
    <row r="477" spans="12:15" x14ac:dyDescent="0.3">
      <c r="L477" s="2" t="s">
        <v>1046</v>
      </c>
      <c r="M477" s="18">
        <v>2</v>
      </c>
      <c r="N477" s="18">
        <v>2</v>
      </c>
      <c r="O477" s="140" cm="1">
        <f t="array" ref="O477">INDEX($C$3:$J$7,M477,N477)</f>
        <v>14.84</v>
      </c>
    </row>
    <row r="478" spans="12:15" x14ac:dyDescent="0.3">
      <c r="L478" s="2" t="s">
        <v>1133</v>
      </c>
      <c r="M478" s="18">
        <v>1</v>
      </c>
      <c r="N478" s="18">
        <v>2</v>
      </c>
      <c r="O478" s="140" cm="1">
        <f t="array" ref="O478">INDEX($C$3:$J$7,M478,N478)</f>
        <v>12.92</v>
      </c>
    </row>
    <row r="479" spans="12:15" x14ac:dyDescent="0.3">
      <c r="L479" s="2" t="s">
        <v>1504</v>
      </c>
      <c r="M479" s="18">
        <v>3</v>
      </c>
      <c r="N479" s="18">
        <v>6</v>
      </c>
      <c r="O479" s="140" cm="1">
        <f t="array" ref="O479">INDEX($C$3:$J$7,M479,N479)</f>
        <v>35.64</v>
      </c>
    </row>
    <row r="480" spans="12:15" x14ac:dyDescent="0.3">
      <c r="L480" s="2" t="s">
        <v>1207</v>
      </c>
      <c r="M480" s="18">
        <v>1</v>
      </c>
      <c r="N480" s="18">
        <v>2</v>
      </c>
      <c r="O480" s="140" cm="1">
        <f t="array" ref="O480">INDEX($C$3:$J$7,M480,N480)</f>
        <v>12.92</v>
      </c>
    </row>
    <row r="481" spans="12:15" x14ac:dyDescent="0.3">
      <c r="L481" s="2" t="s">
        <v>1391</v>
      </c>
      <c r="M481" s="18">
        <v>2</v>
      </c>
      <c r="N481" s="18">
        <v>2</v>
      </c>
      <c r="O481" s="140" cm="1">
        <f t="array" ref="O481">INDEX($C$3:$J$7,M481,N481)</f>
        <v>14.84</v>
      </c>
    </row>
    <row r="482" spans="12:15" x14ac:dyDescent="0.3">
      <c r="L482" s="2" t="s">
        <v>1394</v>
      </c>
      <c r="M482" s="18">
        <v>4</v>
      </c>
      <c r="N482" s="18">
        <v>6</v>
      </c>
      <c r="O482" s="140" cm="1">
        <f t="array" ref="O482">INDEX($C$3:$J$7,M482,N482)</f>
        <v>42.31</v>
      </c>
    </row>
    <row r="483" spans="12:15" x14ac:dyDescent="0.3">
      <c r="L483" s="2" t="s">
        <v>1144</v>
      </c>
      <c r="M483" s="18">
        <v>4</v>
      </c>
      <c r="N483" s="18">
        <v>6</v>
      </c>
      <c r="O483" s="140" cm="1">
        <f t="array" ref="O483">INDEX($C$3:$J$7,M483,N483)</f>
        <v>42.31</v>
      </c>
    </row>
    <row r="484" spans="12:15" x14ac:dyDescent="0.3">
      <c r="L484" s="2" t="s">
        <v>1330</v>
      </c>
      <c r="M484" s="18">
        <v>2</v>
      </c>
      <c r="N484" s="18">
        <v>8</v>
      </c>
      <c r="O484" s="140" cm="1">
        <f t="array" ref="O484">INDEX($C$3:$J$7,M484,N484)</f>
        <v>43.92</v>
      </c>
    </row>
    <row r="485" spans="12:15" x14ac:dyDescent="0.3">
      <c r="L485" s="2" t="s">
        <v>1353</v>
      </c>
      <c r="M485" s="18">
        <v>5</v>
      </c>
      <c r="N485" s="18">
        <v>8</v>
      </c>
      <c r="O485" s="140" cm="1">
        <f t="array" ref="O485">INDEX($C$3:$J$7,M485,N485)</f>
        <v>65.739999999999995</v>
      </c>
    </row>
    <row r="486" spans="12:15" x14ac:dyDescent="0.3">
      <c r="L486" s="2" t="s">
        <v>1097</v>
      </c>
      <c r="M486" s="18">
        <v>2</v>
      </c>
      <c r="N486" s="18">
        <v>8</v>
      </c>
      <c r="O486" s="140" cm="1">
        <f t="array" ref="O486">INDEX($C$3:$J$7,M486,N486)</f>
        <v>43.92</v>
      </c>
    </row>
    <row r="487" spans="12:15" x14ac:dyDescent="0.3">
      <c r="L487" s="2" t="s">
        <v>1152</v>
      </c>
      <c r="M487" s="18">
        <v>2</v>
      </c>
      <c r="N487" s="18">
        <v>5</v>
      </c>
      <c r="O487" s="140" cm="1">
        <f t="array" ref="O487">INDEX($C$3:$J$7,M487,N487)</f>
        <v>25.54</v>
      </c>
    </row>
    <row r="488" spans="12:15" x14ac:dyDescent="0.3">
      <c r="L488" s="2" t="s">
        <v>1373</v>
      </c>
      <c r="M488" s="18">
        <v>2</v>
      </c>
      <c r="N488" s="18">
        <v>4</v>
      </c>
      <c r="O488" s="140" cm="1">
        <f t="array" ref="O488">INDEX($C$3:$J$7,M488,N488)</f>
        <v>21.3</v>
      </c>
    </row>
    <row r="489" spans="12:15" x14ac:dyDescent="0.3">
      <c r="L489" s="2" t="s">
        <v>1289</v>
      </c>
      <c r="M489" s="18">
        <v>2</v>
      </c>
      <c r="N489" s="18">
        <v>5</v>
      </c>
      <c r="O489" s="140" cm="1">
        <f t="array" ref="O489">INDEX($C$3:$J$7,M489,N489)</f>
        <v>25.54</v>
      </c>
    </row>
    <row r="490" spans="12:15" x14ac:dyDescent="0.3">
      <c r="L490" s="2" t="s">
        <v>1253</v>
      </c>
      <c r="M490" s="18">
        <v>1</v>
      </c>
      <c r="N490" s="18">
        <v>6</v>
      </c>
      <c r="O490" s="140" cm="1">
        <f t="array" ref="O490">INDEX($C$3:$J$7,M490,N490)</f>
        <v>26.55</v>
      </c>
    </row>
    <row r="491" spans="12:15" x14ac:dyDescent="0.3">
      <c r="L491" s="2" t="s">
        <v>1066</v>
      </c>
      <c r="M491" s="18">
        <v>4</v>
      </c>
      <c r="N491" s="18">
        <v>2</v>
      </c>
      <c r="O491" s="140" cm="1">
        <f t="array" ref="O491">INDEX($C$3:$J$7,M491,N491)</f>
        <v>20.49</v>
      </c>
    </row>
    <row r="492" spans="12:15" x14ac:dyDescent="0.3">
      <c r="L492" s="2" t="s">
        <v>1083</v>
      </c>
      <c r="M492" s="18">
        <v>2</v>
      </c>
      <c r="N492" s="18">
        <v>4</v>
      </c>
      <c r="O492" s="140" cm="1">
        <f t="array" ref="O492">INDEX($C$3:$J$7,M492,N492)</f>
        <v>21.3</v>
      </c>
    </row>
    <row r="493" spans="12:15" x14ac:dyDescent="0.3">
      <c r="L493" s="2" t="s">
        <v>1309</v>
      </c>
      <c r="M493" s="18">
        <v>4</v>
      </c>
      <c r="N493" s="18">
        <v>6</v>
      </c>
      <c r="O493" s="140" cm="1">
        <f t="array" ref="O493">INDEX($C$3:$J$7,M493,N493)</f>
        <v>42.31</v>
      </c>
    </row>
    <row r="494" spans="12:15" x14ac:dyDescent="0.3">
      <c r="L494" s="2" t="s">
        <v>1279</v>
      </c>
      <c r="M494" s="18">
        <v>1</v>
      </c>
      <c r="N494" s="18">
        <v>1</v>
      </c>
      <c r="O494" s="140" cm="1">
        <f t="array" ref="O494">INDEX($C$3:$J$7,M494,N494)</f>
        <v>10.8</v>
      </c>
    </row>
    <row r="495" spans="12:15" x14ac:dyDescent="0.3">
      <c r="L495" s="2" t="s">
        <v>1175</v>
      </c>
      <c r="M495" s="18">
        <v>5</v>
      </c>
      <c r="N495" s="18">
        <v>6</v>
      </c>
      <c r="O495" s="140" cm="1">
        <f t="array" ref="O495">INDEX($C$3:$J$7,M495,N495)</f>
        <v>45.74</v>
      </c>
    </row>
    <row r="496" spans="12:15" x14ac:dyDescent="0.3">
      <c r="L496" s="2" t="s">
        <v>1238</v>
      </c>
      <c r="M496" s="18">
        <v>3</v>
      </c>
      <c r="N496" s="18">
        <v>5</v>
      </c>
      <c r="O496" s="140" cm="1">
        <f t="array" ref="O496">INDEX($C$3:$J$7,M496,N496)</f>
        <v>29.68</v>
      </c>
    </row>
    <row r="497" spans="12:15" x14ac:dyDescent="0.3">
      <c r="L497" s="2" t="s">
        <v>1063</v>
      </c>
      <c r="M497" s="18">
        <v>5</v>
      </c>
      <c r="N497" s="18">
        <v>7</v>
      </c>
      <c r="O497" s="140" cm="1">
        <f t="array" ref="O497">INDEX($C$3:$J$7,M497,N497)</f>
        <v>54.83</v>
      </c>
    </row>
    <row r="498" spans="12:15" x14ac:dyDescent="0.3">
      <c r="L498" s="2" t="s">
        <v>1281</v>
      </c>
      <c r="M498" s="18">
        <v>1</v>
      </c>
      <c r="N498" s="18">
        <v>4</v>
      </c>
      <c r="O498" s="140" cm="1">
        <f t="array" ref="O498">INDEX($C$3:$J$7,M498,N498)</f>
        <v>18.47</v>
      </c>
    </row>
    <row r="499" spans="12:15" x14ac:dyDescent="0.3">
      <c r="L499" s="2" t="s">
        <v>1435</v>
      </c>
      <c r="M499" s="18">
        <v>1</v>
      </c>
      <c r="N499" s="18">
        <v>1</v>
      </c>
      <c r="O499" s="140" cm="1">
        <f t="array" ref="O499">INDEX($C$3:$J$7,M499,N499)</f>
        <v>10.8</v>
      </c>
    </row>
    <row r="500" spans="12:15" x14ac:dyDescent="0.3">
      <c r="L500" s="2" t="s">
        <v>1140</v>
      </c>
      <c r="M500" s="18">
        <v>3</v>
      </c>
      <c r="N500" s="18">
        <v>5</v>
      </c>
      <c r="O500" s="140" cm="1">
        <f t="array" ref="O500">INDEX($C$3:$J$7,M500,N500)</f>
        <v>29.68</v>
      </c>
    </row>
    <row r="501" spans="12:15" x14ac:dyDescent="0.3">
      <c r="L501" s="2" t="s">
        <v>1424</v>
      </c>
      <c r="M501" s="18">
        <v>3</v>
      </c>
      <c r="N501" s="18">
        <v>6</v>
      </c>
      <c r="O501" s="140" cm="1">
        <f t="array" ref="O501">INDEX($C$3:$J$7,M501,N501)</f>
        <v>35.64</v>
      </c>
    </row>
  </sheetData>
  <sortState xmlns:xlrd2="http://schemas.microsoft.com/office/spreadsheetml/2017/richdata2" ref="L2:O501">
    <sortCondition ref="O3"/>
  </sortState>
  <mergeCells count="6">
    <mergeCell ref="A215:A219"/>
    <mergeCell ref="C1:J1"/>
    <mergeCell ref="A3:A7"/>
    <mergeCell ref="C204:J204"/>
    <mergeCell ref="A206:A210"/>
    <mergeCell ref="C213:J2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H31"/>
  <sheetViews>
    <sheetView zoomScale="145" zoomScaleNormal="145" zoomScalePageLayoutView="145" workbookViewId="0">
      <selection activeCell="I8" sqref="I8"/>
    </sheetView>
  </sheetViews>
  <sheetFormatPr baseColWidth="10" defaultColWidth="9.109375" defaultRowHeight="14.4" x14ac:dyDescent="0.3"/>
  <cols>
    <col min="1" max="1" width="18.5546875" style="2" bestFit="1" customWidth="1"/>
    <col min="2" max="2" width="9.109375" style="2" bestFit="1" customWidth="1"/>
    <col min="3" max="3" width="11.88671875" style="2" bestFit="1" customWidth="1"/>
    <col min="4" max="4" width="12.6640625" style="2" customWidth="1"/>
    <col min="5" max="5" width="15.33203125" style="2" customWidth="1"/>
    <col min="6" max="6" width="17.5546875" style="2" customWidth="1"/>
    <col min="7" max="7" width="11.88671875" style="2" bestFit="1" customWidth="1"/>
    <col min="8" max="8" width="16.77734375" style="2" bestFit="1" customWidth="1"/>
    <col min="9" max="16384" width="9.109375" style="2"/>
  </cols>
  <sheetData>
    <row r="1" spans="1:8" x14ac:dyDescent="0.3">
      <c r="A1" s="93" t="s">
        <v>8</v>
      </c>
      <c r="B1" s="94" t="s">
        <v>1552</v>
      </c>
      <c r="C1" s="7" t="s">
        <v>895</v>
      </c>
      <c r="G1" s="92" t="s">
        <v>895</v>
      </c>
      <c r="H1" s="88" t="s">
        <v>1552</v>
      </c>
    </row>
    <row r="2" spans="1:8" x14ac:dyDescent="0.3">
      <c r="A2" s="2" t="s">
        <v>13</v>
      </c>
      <c r="B2" s="91">
        <v>78703</v>
      </c>
      <c r="C2" s="8">
        <v>447006117</v>
      </c>
      <c r="E2" s="8">
        <v>259006820</v>
      </c>
      <c r="F2" s="14"/>
      <c r="G2" s="8">
        <v>606004453</v>
      </c>
      <c r="H2" s="2" t="str">
        <f>INDEX(A:A,MATCH(G2,C:C,0))</f>
        <v>Hewitt, Steven</v>
      </c>
    </row>
    <row r="3" spans="1:8" x14ac:dyDescent="0.3">
      <c r="A3" s="2" t="s">
        <v>16</v>
      </c>
      <c r="B3" s="91">
        <v>126951</v>
      </c>
      <c r="C3" s="8">
        <v>937009910</v>
      </c>
      <c r="D3" s="14"/>
      <c r="F3" s="14"/>
      <c r="G3" s="8">
        <v>156001792</v>
      </c>
      <c r="H3" s="2" t="str">
        <f t="shared" ref="H3:H31" si="0">INDEX(A:A,MATCH(G3,C:C,0))</f>
        <v>Martinez, Angela</v>
      </c>
    </row>
    <row r="4" spans="1:8" x14ac:dyDescent="0.3">
      <c r="A4" s="2" t="s">
        <v>19</v>
      </c>
      <c r="B4" s="91">
        <v>67565</v>
      </c>
      <c r="C4" s="8">
        <v>725000913</v>
      </c>
      <c r="D4" s="14"/>
      <c r="F4" s="14"/>
      <c r="G4" s="8">
        <v>857003556</v>
      </c>
      <c r="H4" s="2" t="str">
        <f t="shared" si="0"/>
        <v>Lockhart, Ken</v>
      </c>
    </row>
    <row r="5" spans="1:8" x14ac:dyDescent="0.3">
      <c r="A5" s="2" t="s">
        <v>22</v>
      </c>
      <c r="B5" s="91">
        <v>106544</v>
      </c>
      <c r="C5" s="8">
        <v>744005200</v>
      </c>
      <c r="D5" s="14"/>
      <c r="E5" s="14" t="str">
        <f>INDEX(A:C,MATCH(E2,C:C,0),1)</f>
        <v>Hendricks, Anne</v>
      </c>
      <c r="F5" s="14"/>
      <c r="G5" s="8">
        <v>490001782</v>
      </c>
      <c r="H5" s="2" t="str">
        <f t="shared" si="0"/>
        <v>Nicolaus, Gary</v>
      </c>
    </row>
    <row r="6" spans="1:8" x14ac:dyDescent="0.3">
      <c r="A6" s="2" t="s">
        <v>24</v>
      </c>
      <c r="B6" s="91">
        <v>89381</v>
      </c>
      <c r="C6" s="8">
        <v>460005559</v>
      </c>
      <c r="D6" s="14"/>
      <c r="E6" s="14"/>
      <c r="F6" s="14"/>
      <c r="G6" s="8">
        <v>145006388</v>
      </c>
      <c r="H6" s="2" t="str">
        <f t="shared" si="0"/>
        <v>Mills, Irene</v>
      </c>
    </row>
    <row r="7" spans="1:8" x14ac:dyDescent="0.3">
      <c r="A7" s="2" t="s">
        <v>27</v>
      </c>
      <c r="B7" s="91">
        <v>86909</v>
      </c>
      <c r="C7" s="9">
        <v>560005255</v>
      </c>
      <c r="D7" s="15"/>
      <c r="E7" s="15"/>
      <c r="F7" s="14"/>
      <c r="G7" s="9">
        <v>290006381</v>
      </c>
      <c r="H7" s="2" t="str">
        <f t="shared" si="0"/>
        <v>Malone, Carl</v>
      </c>
    </row>
    <row r="8" spans="1:8" x14ac:dyDescent="0.3">
      <c r="A8" s="2" t="s">
        <v>1591</v>
      </c>
      <c r="B8" s="91">
        <v>94597</v>
      </c>
      <c r="C8" s="8">
        <v>295006686</v>
      </c>
      <c r="D8" s="15"/>
      <c r="E8" s="15"/>
      <c r="F8" s="14"/>
      <c r="G8" s="8">
        <v>941007602</v>
      </c>
      <c r="H8" s="2" t="str">
        <f t="shared" si="0"/>
        <v>Sonnenberg, Diane</v>
      </c>
    </row>
    <row r="9" spans="1:8" x14ac:dyDescent="0.3">
      <c r="A9" s="2" t="s">
        <v>30</v>
      </c>
      <c r="B9" s="91">
        <v>65335</v>
      </c>
      <c r="C9" s="8">
        <v>259006820</v>
      </c>
      <c r="D9" s="15"/>
      <c r="E9" s="15"/>
      <c r="F9" s="14"/>
      <c r="G9" s="9">
        <v>560005255</v>
      </c>
      <c r="H9" s="2" t="str">
        <f t="shared" si="0"/>
        <v>Collins, Quinn</v>
      </c>
    </row>
    <row r="10" spans="1:8" x14ac:dyDescent="0.3">
      <c r="A10" s="2" t="s">
        <v>32</v>
      </c>
      <c r="B10" s="91">
        <v>125775</v>
      </c>
      <c r="C10" s="8">
        <v>606004453</v>
      </c>
      <c r="D10" s="15"/>
      <c r="E10" s="15"/>
      <c r="F10" s="14"/>
      <c r="G10" s="8">
        <v>871009771</v>
      </c>
      <c r="H10" s="2" t="str">
        <f t="shared" si="0"/>
        <v>Marshall, Traci</v>
      </c>
    </row>
    <row r="11" spans="1:8" x14ac:dyDescent="0.3">
      <c r="A11" s="2" t="s">
        <v>34</v>
      </c>
      <c r="B11" s="91">
        <v>67398</v>
      </c>
      <c r="C11" s="8">
        <v>882001640</v>
      </c>
      <c r="D11" s="15"/>
      <c r="E11" s="15"/>
      <c r="F11" s="14"/>
      <c r="G11" s="8">
        <v>744005201</v>
      </c>
      <c r="H11" s="2" t="e">
        <f t="shared" si="0"/>
        <v>#N/A</v>
      </c>
    </row>
    <row r="12" spans="1:8" x14ac:dyDescent="0.3">
      <c r="A12" s="2" t="s">
        <v>36</v>
      </c>
      <c r="B12" s="91">
        <v>123312</v>
      </c>
      <c r="C12" s="9">
        <v>899007108</v>
      </c>
      <c r="D12" s="15"/>
      <c r="E12" s="15"/>
      <c r="F12" s="14"/>
      <c r="G12" s="8">
        <v>117004232</v>
      </c>
      <c r="H12" s="2" t="str">
        <f t="shared" si="0"/>
        <v>James, June</v>
      </c>
    </row>
    <row r="13" spans="1:8" x14ac:dyDescent="0.3">
      <c r="A13" s="2" t="s">
        <v>38</v>
      </c>
      <c r="B13" s="91">
        <v>78656</v>
      </c>
      <c r="C13" s="8">
        <v>117004232</v>
      </c>
      <c r="D13" s="15"/>
      <c r="E13" s="15"/>
      <c r="F13" s="14"/>
      <c r="G13" s="9">
        <v>899007108</v>
      </c>
      <c r="H13" s="2" t="str">
        <f t="shared" si="0"/>
        <v>Jacobson, Greg</v>
      </c>
    </row>
    <row r="14" spans="1:8" x14ac:dyDescent="0.3">
      <c r="A14" s="2" t="s">
        <v>40</v>
      </c>
      <c r="B14" s="91">
        <v>87833</v>
      </c>
      <c r="C14" s="8">
        <v>399000824</v>
      </c>
      <c r="D14" s="15"/>
      <c r="E14" s="15"/>
      <c r="F14" s="14"/>
      <c r="G14" s="8">
        <v>447006117</v>
      </c>
      <c r="H14" s="2" t="str">
        <f t="shared" si="0"/>
        <v>Booth, Ron</v>
      </c>
    </row>
    <row r="15" spans="1:8" x14ac:dyDescent="0.3">
      <c r="A15" s="2" t="s">
        <v>42</v>
      </c>
      <c r="B15" s="91">
        <v>70542</v>
      </c>
      <c r="C15" s="8">
        <v>874007394</v>
      </c>
      <c r="F15" s="14"/>
      <c r="G15" s="8">
        <v>725000913</v>
      </c>
      <c r="H15" s="2" t="str">
        <f t="shared" si="0"/>
        <v>Caballero, Richard</v>
      </c>
    </row>
    <row r="16" spans="1:8" x14ac:dyDescent="0.3">
      <c r="A16" s="2" t="s">
        <v>45</v>
      </c>
      <c r="B16" s="91">
        <v>104771</v>
      </c>
      <c r="C16" s="8">
        <v>209008868</v>
      </c>
      <c r="F16" s="14"/>
      <c r="G16" s="8">
        <v>937009910</v>
      </c>
      <c r="H16" s="2" t="str">
        <f t="shared" si="0"/>
        <v>Brennan, Tito</v>
      </c>
    </row>
    <row r="17" spans="1:8" x14ac:dyDescent="0.3">
      <c r="A17" s="2" t="s">
        <v>47</v>
      </c>
      <c r="B17" s="91">
        <v>78864</v>
      </c>
      <c r="C17" s="9">
        <v>554008817</v>
      </c>
      <c r="F17" s="14"/>
      <c r="G17" s="8">
        <v>874007394</v>
      </c>
      <c r="H17" s="2" t="str">
        <f t="shared" si="0"/>
        <v>Julien, Susan</v>
      </c>
    </row>
    <row r="18" spans="1:8" x14ac:dyDescent="0.3">
      <c r="A18" s="2" t="s">
        <v>1590</v>
      </c>
      <c r="B18" s="91">
        <v>99339</v>
      </c>
      <c r="C18" s="8">
        <v>857003556</v>
      </c>
      <c r="F18" s="14"/>
      <c r="G18" s="8">
        <v>770009459</v>
      </c>
      <c r="H18" s="2" t="str">
        <f t="shared" si="0"/>
        <v>Mandel, Laura</v>
      </c>
    </row>
    <row r="19" spans="1:8" x14ac:dyDescent="0.3">
      <c r="A19" s="2" t="s">
        <v>51</v>
      </c>
      <c r="B19" s="91">
        <v>70161</v>
      </c>
      <c r="C19" s="9">
        <v>290006381</v>
      </c>
      <c r="F19" s="14"/>
      <c r="G19" s="9">
        <v>553008817</v>
      </c>
      <c r="H19" s="2" t="e">
        <f t="shared" si="0"/>
        <v>#N/A</v>
      </c>
    </row>
    <row r="20" spans="1:8" x14ac:dyDescent="0.3">
      <c r="A20" s="2" t="s">
        <v>53</v>
      </c>
      <c r="B20" s="91">
        <v>117101</v>
      </c>
      <c r="C20" s="8">
        <v>770009459</v>
      </c>
      <c r="F20" s="14"/>
      <c r="G20" s="8">
        <v>298004217</v>
      </c>
      <c r="H20" s="2" t="str">
        <f t="shared" si="0"/>
        <v>Stephens, Vicky</v>
      </c>
    </row>
    <row r="21" spans="1:8" x14ac:dyDescent="0.3">
      <c r="A21" s="2" t="s">
        <v>55</v>
      </c>
      <c r="B21" s="91">
        <v>65738</v>
      </c>
      <c r="C21" s="8">
        <v>871009771</v>
      </c>
      <c r="F21" s="14"/>
      <c r="G21" s="8">
        <v>209008868</v>
      </c>
      <c r="H21" s="2" t="str">
        <f t="shared" si="0"/>
        <v>Kendrick, Bacardi</v>
      </c>
    </row>
    <row r="22" spans="1:8" x14ac:dyDescent="0.3">
      <c r="A22" s="2" t="s">
        <v>1032</v>
      </c>
      <c r="B22" s="91">
        <v>117388</v>
      </c>
      <c r="C22" s="8">
        <v>156001792</v>
      </c>
      <c r="F22" s="14"/>
      <c r="G22" s="8">
        <v>184002397</v>
      </c>
      <c r="H22" s="2" t="str">
        <f t="shared" si="0"/>
        <v>Roys, Karen</v>
      </c>
    </row>
    <row r="23" spans="1:8" x14ac:dyDescent="0.3">
      <c r="A23" s="2" t="s">
        <v>59</v>
      </c>
      <c r="B23" s="91">
        <v>65190</v>
      </c>
      <c r="C23" s="8">
        <v>221009436</v>
      </c>
      <c r="F23" s="14"/>
      <c r="G23" s="8">
        <v>259006820</v>
      </c>
      <c r="H23" s="2" t="str">
        <f t="shared" si="0"/>
        <v>Hendricks, Anne</v>
      </c>
    </row>
    <row r="24" spans="1:8" x14ac:dyDescent="0.3">
      <c r="A24" s="2" t="s">
        <v>62</v>
      </c>
      <c r="B24" s="91">
        <v>125391</v>
      </c>
      <c r="C24" s="8">
        <v>145006388</v>
      </c>
      <c r="F24" s="14"/>
      <c r="G24" s="8">
        <v>400004726</v>
      </c>
      <c r="H24" s="2" t="str">
        <f t="shared" si="0"/>
        <v>Sebastian, Julie</v>
      </c>
    </row>
    <row r="25" spans="1:8" x14ac:dyDescent="0.3">
      <c r="A25" s="2" t="s">
        <v>64</v>
      </c>
      <c r="B25" s="91">
        <v>65855</v>
      </c>
      <c r="C25" s="8">
        <v>490001782</v>
      </c>
      <c r="F25" s="14"/>
      <c r="G25" s="9">
        <v>281006554</v>
      </c>
      <c r="H25" s="2" t="str">
        <f t="shared" si="0"/>
        <v>Stenquist, Allen</v>
      </c>
    </row>
    <row r="26" spans="1:8" x14ac:dyDescent="0.3">
      <c r="A26" s="2" t="s">
        <v>67</v>
      </c>
      <c r="B26" s="91">
        <v>85843</v>
      </c>
      <c r="C26" s="8">
        <v>589005031</v>
      </c>
      <c r="F26" s="14"/>
      <c r="G26" s="8">
        <v>882001640</v>
      </c>
      <c r="H26" s="2" t="str">
        <f t="shared" si="0"/>
        <v>Ikehara, Bud</v>
      </c>
    </row>
    <row r="27" spans="1:8" x14ac:dyDescent="0.3">
      <c r="A27" s="2" t="s">
        <v>69</v>
      </c>
      <c r="B27" s="91">
        <v>76434</v>
      </c>
      <c r="C27" s="8">
        <v>184002397</v>
      </c>
      <c r="F27" s="14"/>
      <c r="G27" s="8">
        <v>589005031</v>
      </c>
      <c r="H27" s="2" t="str">
        <f t="shared" si="0"/>
        <v>Rodriguez, Michael</v>
      </c>
    </row>
    <row r="28" spans="1:8" x14ac:dyDescent="0.3">
      <c r="A28" s="2" t="s">
        <v>72</v>
      </c>
      <c r="B28" s="91">
        <v>62450</v>
      </c>
      <c r="C28" s="8">
        <v>400004726</v>
      </c>
      <c r="F28" s="14"/>
      <c r="G28" s="8">
        <v>399000824</v>
      </c>
      <c r="H28" s="2" t="str">
        <f t="shared" si="0"/>
        <v>Johnson, Claudia</v>
      </c>
    </row>
    <row r="29" spans="1:8" x14ac:dyDescent="0.3">
      <c r="A29" s="2" t="s">
        <v>74</v>
      </c>
      <c r="B29" s="91">
        <v>109797</v>
      </c>
      <c r="C29" s="8">
        <v>941007602</v>
      </c>
      <c r="F29" s="14"/>
      <c r="G29" s="8">
        <v>221009436</v>
      </c>
      <c r="H29" s="2" t="str">
        <f t="shared" si="0"/>
        <v>Metzger, Sheila</v>
      </c>
    </row>
    <row r="30" spans="1:8" x14ac:dyDescent="0.3">
      <c r="A30" s="2" t="s">
        <v>76</v>
      </c>
      <c r="B30" s="91">
        <v>116810</v>
      </c>
      <c r="C30" s="9">
        <v>281006554</v>
      </c>
      <c r="F30" s="14"/>
      <c r="G30" s="8">
        <v>460005559</v>
      </c>
      <c r="H30" s="2" t="str">
        <f t="shared" si="0"/>
        <v>Christinelli, David</v>
      </c>
    </row>
    <row r="31" spans="1:8" x14ac:dyDescent="0.3">
      <c r="A31" s="2" t="s">
        <v>78</v>
      </c>
      <c r="B31" s="91">
        <v>68327</v>
      </c>
      <c r="C31" s="8">
        <v>298004217</v>
      </c>
      <c r="F31" s="14"/>
      <c r="G31" s="8">
        <v>295006686</v>
      </c>
      <c r="H31" s="2" t="str">
        <f t="shared" si="0"/>
        <v>Garcia, Sally</v>
      </c>
    </row>
  </sheetData>
  <sortState xmlns:xlrd2="http://schemas.microsoft.com/office/spreadsheetml/2017/richdata2" ref="G3:H31">
    <sortCondition descending="1" ref="H4"/>
  </sortState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5EAAB-7552-4601-9307-D020F7AE6657}">
  <sheetPr>
    <tabColor rgb="FFFFFF00"/>
  </sheetPr>
  <dimension ref="A1:T31"/>
  <sheetViews>
    <sheetView zoomScale="145" zoomScaleNormal="145" zoomScalePageLayoutView="145" workbookViewId="0">
      <selection activeCell="J25" sqref="J25"/>
    </sheetView>
  </sheetViews>
  <sheetFormatPr baseColWidth="10" defaultColWidth="9.109375" defaultRowHeight="14.4" x14ac:dyDescent="0.3"/>
  <cols>
    <col min="1" max="1" width="17.44140625" style="2" bestFit="1" customWidth="1"/>
    <col min="2" max="2" width="11.109375" style="2" bestFit="1" customWidth="1"/>
    <col min="3" max="3" width="11.109375" style="2" customWidth="1"/>
    <col min="4" max="4" width="7.6640625" style="2" customWidth="1"/>
    <col min="5" max="5" width="12.109375" style="2" customWidth="1"/>
    <col min="6" max="10" width="13.109375" style="2" customWidth="1"/>
    <col min="11" max="11" width="9.109375" style="2" customWidth="1"/>
    <col min="12" max="12" width="9.109375" style="2"/>
    <col min="13" max="13" width="18.5546875" style="2" bestFit="1" customWidth="1"/>
    <col min="14" max="14" width="11.88671875" style="2" bestFit="1" customWidth="1"/>
    <col min="15" max="15" width="11.6640625" style="2" bestFit="1" customWidth="1"/>
    <col min="16" max="16" width="17.44140625" style="2" customWidth="1"/>
    <col min="17" max="17" width="9.109375" style="2" bestFit="1" customWidth="1"/>
    <col min="18" max="18" width="17.5546875" style="2" customWidth="1"/>
    <col min="19" max="20" width="11.88671875" style="2" bestFit="1" customWidth="1"/>
    <col min="21" max="16384" width="9.109375" style="2"/>
  </cols>
  <sheetData>
    <row r="1" spans="1:20" x14ac:dyDescent="0.3">
      <c r="A1" s="10" t="s">
        <v>903</v>
      </c>
      <c r="B1" s="11" t="s">
        <v>913</v>
      </c>
      <c r="C1" s="11"/>
      <c r="E1" s="12"/>
      <c r="F1" s="41" t="s">
        <v>1035</v>
      </c>
      <c r="G1" s="41" t="s">
        <v>1036</v>
      </c>
      <c r="H1" s="41" t="s">
        <v>1037</v>
      </c>
      <c r="I1" s="41" t="s">
        <v>1038</v>
      </c>
      <c r="J1" s="41" t="s">
        <v>905</v>
      </c>
      <c r="M1" s="7" t="s">
        <v>8</v>
      </c>
      <c r="N1" s="7" t="s">
        <v>895</v>
      </c>
    </row>
    <row r="2" spans="1:20" x14ac:dyDescent="0.3">
      <c r="A2" s="10" t="s">
        <v>906</v>
      </c>
      <c r="B2" s="11" t="s">
        <v>1035</v>
      </c>
      <c r="C2" s="11"/>
      <c r="E2" s="13" t="s">
        <v>907</v>
      </c>
      <c r="F2" s="39">
        <v>74880</v>
      </c>
      <c r="G2" s="39">
        <v>48620</v>
      </c>
      <c r="H2" s="39">
        <v>65377</v>
      </c>
      <c r="I2" s="39">
        <v>61334</v>
      </c>
      <c r="J2" s="40">
        <f t="shared" ref="J2:J13" si="0">SUM(F2:I2)</f>
        <v>250211</v>
      </c>
      <c r="M2" s="2" t="s">
        <v>13</v>
      </c>
      <c r="N2" s="8">
        <v>447006117</v>
      </c>
      <c r="O2" s="8"/>
      <c r="P2" s="9">
        <v>560005255</v>
      </c>
      <c r="Q2" s="14"/>
      <c r="R2" s="14"/>
      <c r="S2" s="8">
        <v>156001792</v>
      </c>
      <c r="T2" s="9"/>
    </row>
    <row r="3" spans="1:20" x14ac:dyDescent="0.3">
      <c r="E3" s="13" t="s">
        <v>908</v>
      </c>
      <c r="F3" s="39">
        <v>87607</v>
      </c>
      <c r="G3" s="39">
        <v>35607</v>
      </c>
      <c r="H3" s="39">
        <v>64909</v>
      </c>
      <c r="I3" s="39">
        <v>33995</v>
      </c>
      <c r="J3" s="40">
        <f t="shared" si="0"/>
        <v>222118</v>
      </c>
      <c r="M3" s="2" t="s">
        <v>16</v>
      </c>
      <c r="N3" s="8">
        <v>937009910</v>
      </c>
      <c r="O3" s="8"/>
      <c r="P3" s="14"/>
      <c r="R3" s="14"/>
      <c r="S3" s="8">
        <v>857003556</v>
      </c>
      <c r="T3" s="9"/>
    </row>
    <row r="4" spans="1:20" x14ac:dyDescent="0.3">
      <c r="A4" s="10" t="s">
        <v>909</v>
      </c>
      <c r="B4" s="15">
        <f>MATCH(B1,E:E,0)</f>
        <v>6</v>
      </c>
      <c r="C4" s="15"/>
      <c r="E4" s="13" t="s">
        <v>904</v>
      </c>
      <c r="F4" s="39">
        <v>82394</v>
      </c>
      <c r="G4" s="39">
        <v>43654</v>
      </c>
      <c r="H4" s="39">
        <v>55445</v>
      </c>
      <c r="I4" s="39">
        <v>69056</v>
      </c>
      <c r="J4" s="40">
        <f t="shared" si="0"/>
        <v>250549</v>
      </c>
      <c r="M4" s="2" t="s">
        <v>19</v>
      </c>
      <c r="N4" s="8">
        <v>725000913</v>
      </c>
      <c r="O4" s="8"/>
      <c r="P4" s="14"/>
      <c r="Q4" s="14"/>
      <c r="R4" s="14"/>
      <c r="S4" s="8">
        <v>490001782</v>
      </c>
      <c r="T4" s="9"/>
    </row>
    <row r="5" spans="1:20" x14ac:dyDescent="0.3">
      <c r="A5" s="10" t="s">
        <v>910</v>
      </c>
      <c r="B5" s="15">
        <f>MATCH(B2,E1:J1,0)</f>
        <v>2</v>
      </c>
      <c r="C5" s="15"/>
      <c r="E5" s="13" t="s">
        <v>911</v>
      </c>
      <c r="F5" s="39">
        <v>65169</v>
      </c>
      <c r="G5" s="39">
        <v>63258</v>
      </c>
      <c r="H5" s="39">
        <v>59345</v>
      </c>
      <c r="I5" s="39">
        <v>14404</v>
      </c>
      <c r="J5" s="40">
        <f t="shared" si="0"/>
        <v>202176</v>
      </c>
      <c r="M5" s="2" t="s">
        <v>22</v>
      </c>
      <c r="N5" s="8">
        <v>744005200</v>
      </c>
      <c r="O5" s="8"/>
      <c r="P5" s="14"/>
      <c r="Q5" s="14"/>
      <c r="R5" s="14"/>
      <c r="S5" s="8">
        <v>145006388</v>
      </c>
      <c r="T5" s="9"/>
    </row>
    <row r="6" spans="1:20" x14ac:dyDescent="0.3">
      <c r="A6" s="10" t="s">
        <v>912</v>
      </c>
      <c r="B6" s="15"/>
      <c r="C6" s="15"/>
      <c r="E6" s="13" t="s">
        <v>913</v>
      </c>
      <c r="F6" s="39">
        <v>80652</v>
      </c>
      <c r="G6" s="39">
        <v>26624</v>
      </c>
      <c r="H6" s="39">
        <v>61958</v>
      </c>
      <c r="I6" s="39">
        <v>25922</v>
      </c>
      <c r="J6" s="40">
        <f t="shared" si="0"/>
        <v>195156</v>
      </c>
      <c r="M6" s="2" t="s">
        <v>24</v>
      </c>
      <c r="N6" s="8">
        <v>460005559</v>
      </c>
      <c r="O6" s="8"/>
      <c r="P6" s="14"/>
      <c r="Q6" s="14"/>
      <c r="R6" s="14"/>
      <c r="S6" s="9">
        <v>290006381</v>
      </c>
      <c r="T6" s="9"/>
    </row>
    <row r="7" spans="1:20" x14ac:dyDescent="0.3">
      <c r="E7" s="13" t="s">
        <v>914</v>
      </c>
      <c r="F7" s="39">
        <v>84786</v>
      </c>
      <c r="G7" s="39">
        <v>36946</v>
      </c>
      <c r="H7" s="39">
        <v>69927</v>
      </c>
      <c r="I7" s="39">
        <v>49790</v>
      </c>
      <c r="J7" s="40">
        <f t="shared" si="0"/>
        <v>241449</v>
      </c>
      <c r="M7" s="2" t="s">
        <v>27</v>
      </c>
      <c r="N7" s="9">
        <v>560005255</v>
      </c>
      <c r="O7" s="8"/>
      <c r="P7" s="15"/>
      <c r="Q7" s="15"/>
      <c r="R7" s="14"/>
      <c r="S7" s="8">
        <v>941007602</v>
      </c>
      <c r="T7" s="9"/>
    </row>
    <row r="8" spans="1:20" x14ac:dyDescent="0.3">
      <c r="A8" s="16" t="s">
        <v>915</v>
      </c>
      <c r="B8" s="15">
        <f>INDEX(E:J,MATCH(B1,E:E,0),MATCH(B2,E1:J1,0))</f>
        <v>80652</v>
      </c>
      <c r="C8" s="15"/>
      <c r="E8" s="13" t="s">
        <v>916</v>
      </c>
      <c r="F8" s="39">
        <v>83928</v>
      </c>
      <c r="G8" s="39">
        <v>35282</v>
      </c>
      <c r="H8" s="39">
        <v>54223</v>
      </c>
      <c r="I8" s="39">
        <v>42016</v>
      </c>
      <c r="J8" s="40">
        <f t="shared" si="0"/>
        <v>215449</v>
      </c>
      <c r="M8" s="2" t="s">
        <v>1031</v>
      </c>
      <c r="N8" s="8">
        <v>295006686</v>
      </c>
      <c r="O8" s="8"/>
      <c r="P8" s="15"/>
      <c r="Q8" s="15"/>
      <c r="R8" s="14"/>
      <c r="S8" s="9">
        <v>560005255</v>
      </c>
      <c r="T8" s="9"/>
    </row>
    <row r="9" spans="1:20" x14ac:dyDescent="0.3">
      <c r="E9" s="13" t="s">
        <v>917</v>
      </c>
      <c r="F9" s="39">
        <v>88868</v>
      </c>
      <c r="G9" s="39">
        <v>27053</v>
      </c>
      <c r="H9" s="39">
        <v>66001</v>
      </c>
      <c r="I9" s="39">
        <v>20891</v>
      </c>
      <c r="J9" s="40">
        <f t="shared" si="0"/>
        <v>202813</v>
      </c>
      <c r="M9" s="2" t="s">
        <v>30</v>
      </c>
      <c r="N9" s="8">
        <v>259006820</v>
      </c>
      <c r="O9" s="8"/>
      <c r="P9" s="15"/>
      <c r="Q9" s="15"/>
      <c r="R9" s="14"/>
      <c r="S9" s="8">
        <v>871009771</v>
      </c>
      <c r="T9" s="9"/>
    </row>
    <row r="10" spans="1:20" x14ac:dyDescent="0.3">
      <c r="E10" s="13" t="s">
        <v>918</v>
      </c>
      <c r="F10" s="39">
        <v>77571</v>
      </c>
      <c r="G10" s="39">
        <v>59462</v>
      </c>
      <c r="H10" s="39">
        <v>61802</v>
      </c>
      <c r="I10" s="39">
        <v>20319</v>
      </c>
      <c r="J10" s="40">
        <f t="shared" si="0"/>
        <v>219154</v>
      </c>
      <c r="M10" s="2" t="s">
        <v>32</v>
      </c>
      <c r="N10" s="8">
        <v>606004453</v>
      </c>
      <c r="O10" s="8"/>
      <c r="P10" s="15"/>
      <c r="Q10" s="15"/>
      <c r="R10" s="14"/>
      <c r="S10" s="8">
        <v>744005201</v>
      </c>
      <c r="T10" s="9"/>
    </row>
    <row r="11" spans="1:20" x14ac:dyDescent="0.3">
      <c r="E11" s="13" t="s">
        <v>919</v>
      </c>
      <c r="F11" s="39">
        <v>85488</v>
      </c>
      <c r="G11" s="39">
        <v>52104</v>
      </c>
      <c r="H11" s="39">
        <v>62790</v>
      </c>
      <c r="I11" s="39">
        <v>33670</v>
      </c>
      <c r="J11" s="40">
        <f t="shared" si="0"/>
        <v>234052</v>
      </c>
      <c r="M11" s="2" t="s">
        <v>34</v>
      </c>
      <c r="N11" s="8">
        <v>882001640</v>
      </c>
      <c r="O11" s="8"/>
      <c r="P11" s="15"/>
      <c r="Q11" s="15"/>
      <c r="R11" s="14"/>
      <c r="S11" s="8">
        <v>117004232</v>
      </c>
      <c r="T11" s="9"/>
    </row>
    <row r="12" spans="1:20" x14ac:dyDescent="0.3">
      <c r="E12" s="13" t="s">
        <v>920</v>
      </c>
      <c r="F12" s="39">
        <v>78546</v>
      </c>
      <c r="G12" s="39">
        <v>55055</v>
      </c>
      <c r="H12" s="39">
        <v>54912</v>
      </c>
      <c r="I12" s="39">
        <v>51480</v>
      </c>
      <c r="J12" s="40">
        <f t="shared" si="0"/>
        <v>239993</v>
      </c>
      <c r="M12" s="2" t="s">
        <v>36</v>
      </c>
      <c r="N12" s="9">
        <v>899007108</v>
      </c>
      <c r="O12" s="8"/>
      <c r="P12" s="15"/>
      <c r="Q12" s="15"/>
      <c r="R12" s="14"/>
      <c r="S12" s="9">
        <v>899007108</v>
      </c>
      <c r="T12" s="9"/>
    </row>
    <row r="13" spans="1:20" x14ac:dyDescent="0.3">
      <c r="E13" s="13" t="s">
        <v>921</v>
      </c>
      <c r="F13" s="39">
        <v>72358</v>
      </c>
      <c r="G13" s="39">
        <v>48763</v>
      </c>
      <c r="H13" s="39">
        <v>66339</v>
      </c>
      <c r="I13" s="39">
        <v>39169</v>
      </c>
      <c r="J13" s="40">
        <f t="shared" si="0"/>
        <v>226629</v>
      </c>
      <c r="M13" s="2" t="s">
        <v>38</v>
      </c>
      <c r="N13" s="8">
        <v>117004232</v>
      </c>
      <c r="O13" s="8"/>
      <c r="P13" s="15"/>
      <c r="Q13" s="15"/>
      <c r="R13" s="14"/>
      <c r="S13" s="8">
        <v>606004453</v>
      </c>
      <c r="T13" s="9"/>
    </row>
    <row r="14" spans="1:20" x14ac:dyDescent="0.3">
      <c r="E14" s="13" t="s">
        <v>922</v>
      </c>
      <c r="F14" s="40">
        <f>SUM(F2:F13)</f>
        <v>962247</v>
      </c>
      <c r="G14" s="40">
        <f>SUM(G2:G13)</f>
        <v>532428</v>
      </c>
      <c r="H14" s="40">
        <f>SUM(H2:H13)</f>
        <v>743028</v>
      </c>
      <c r="I14" s="40">
        <f>SUM(I2:I13)</f>
        <v>462046</v>
      </c>
      <c r="J14" s="40">
        <f>SUM(J2:J13)</f>
        <v>2699749</v>
      </c>
      <c r="M14" s="2" t="s">
        <v>40</v>
      </c>
      <c r="N14" s="8">
        <v>399000824</v>
      </c>
      <c r="O14" s="8"/>
      <c r="P14" s="15"/>
      <c r="Q14" s="15"/>
      <c r="R14" s="14"/>
      <c r="S14" s="8">
        <v>447006117</v>
      </c>
      <c r="T14" s="9"/>
    </row>
    <row r="15" spans="1:20" x14ac:dyDescent="0.3">
      <c r="M15" s="2" t="s">
        <v>42</v>
      </c>
      <c r="N15" s="8">
        <v>874007394</v>
      </c>
      <c r="O15" s="8"/>
      <c r="R15" s="14"/>
      <c r="S15" s="8">
        <v>725000913</v>
      </c>
      <c r="T15" s="9"/>
    </row>
    <row r="16" spans="1:20" x14ac:dyDescent="0.3">
      <c r="M16" s="2" t="s">
        <v>45</v>
      </c>
      <c r="N16" s="8">
        <v>209008868</v>
      </c>
      <c r="O16" s="8"/>
      <c r="R16" s="14"/>
      <c r="S16" s="8">
        <v>937009910</v>
      </c>
      <c r="T16" s="9"/>
    </row>
    <row r="17" spans="13:20" x14ac:dyDescent="0.3">
      <c r="M17" s="2" t="s">
        <v>47</v>
      </c>
      <c r="N17" s="9">
        <v>554008817</v>
      </c>
      <c r="O17" s="8"/>
      <c r="R17" s="14"/>
      <c r="S17" s="8">
        <v>874007394</v>
      </c>
      <c r="T17" s="9"/>
    </row>
    <row r="18" spans="13:20" x14ac:dyDescent="0.3">
      <c r="M18" s="2" t="s">
        <v>49</v>
      </c>
      <c r="N18" s="8">
        <v>857003556</v>
      </c>
      <c r="O18" s="8"/>
      <c r="R18" s="14"/>
      <c r="S18" s="8">
        <v>770009459</v>
      </c>
      <c r="T18" s="9"/>
    </row>
    <row r="19" spans="13:20" x14ac:dyDescent="0.3">
      <c r="M19" s="2" t="s">
        <v>51</v>
      </c>
      <c r="N19" s="9">
        <v>290006381</v>
      </c>
      <c r="O19" s="8"/>
      <c r="R19" s="14"/>
      <c r="S19" s="9">
        <v>553008817</v>
      </c>
      <c r="T19" s="9"/>
    </row>
    <row r="20" spans="13:20" x14ac:dyDescent="0.3">
      <c r="M20" s="2" t="s">
        <v>53</v>
      </c>
      <c r="N20" s="8">
        <v>770009459</v>
      </c>
      <c r="O20" s="8"/>
      <c r="R20" s="14"/>
      <c r="S20" s="8">
        <v>298004217</v>
      </c>
      <c r="T20" s="9"/>
    </row>
    <row r="21" spans="13:20" x14ac:dyDescent="0.3">
      <c r="M21" s="2" t="s">
        <v>55</v>
      </c>
      <c r="N21" s="8">
        <v>871009771</v>
      </c>
      <c r="O21" s="8"/>
      <c r="R21" s="14"/>
      <c r="S21" s="8">
        <v>209008868</v>
      </c>
      <c r="T21" s="9"/>
    </row>
    <row r="22" spans="13:20" x14ac:dyDescent="0.3">
      <c r="M22" s="2" t="s">
        <v>1032</v>
      </c>
      <c r="N22" s="8">
        <v>156001792</v>
      </c>
      <c r="O22" s="8"/>
      <c r="R22" s="14"/>
      <c r="S22" s="8">
        <v>184002397</v>
      </c>
      <c r="T22" s="9"/>
    </row>
    <row r="23" spans="13:20" x14ac:dyDescent="0.3">
      <c r="M23" s="2" t="s">
        <v>59</v>
      </c>
      <c r="N23" s="8">
        <v>221009436</v>
      </c>
      <c r="O23" s="8"/>
      <c r="R23" s="14"/>
      <c r="S23" s="8">
        <v>259006820</v>
      </c>
      <c r="T23" s="9"/>
    </row>
    <row r="24" spans="13:20" x14ac:dyDescent="0.3">
      <c r="M24" s="2" t="s">
        <v>62</v>
      </c>
      <c r="N24" s="8">
        <v>145006388</v>
      </c>
      <c r="O24" s="8"/>
      <c r="R24" s="14"/>
      <c r="S24" s="8">
        <v>400004726</v>
      </c>
      <c r="T24" s="9"/>
    </row>
    <row r="25" spans="13:20" x14ac:dyDescent="0.3">
      <c r="M25" s="2" t="s">
        <v>64</v>
      </c>
      <c r="N25" s="8">
        <v>490001782</v>
      </c>
      <c r="O25" s="8"/>
      <c r="R25" s="14"/>
      <c r="S25" s="9">
        <v>281006554</v>
      </c>
      <c r="T25" s="9"/>
    </row>
    <row r="26" spans="13:20" x14ac:dyDescent="0.3">
      <c r="M26" s="2" t="s">
        <v>67</v>
      </c>
      <c r="N26" s="8">
        <v>589005031</v>
      </c>
      <c r="O26" s="8"/>
      <c r="R26" s="14"/>
      <c r="S26" s="8">
        <v>882001640</v>
      </c>
      <c r="T26" s="9"/>
    </row>
    <row r="27" spans="13:20" x14ac:dyDescent="0.3">
      <c r="M27" s="2" t="s">
        <v>69</v>
      </c>
      <c r="N27" s="8">
        <v>184002397</v>
      </c>
      <c r="O27" s="8"/>
      <c r="R27" s="14"/>
      <c r="S27" s="8">
        <v>589005031</v>
      </c>
      <c r="T27" s="9"/>
    </row>
    <row r="28" spans="13:20" x14ac:dyDescent="0.3">
      <c r="M28" s="2" t="s">
        <v>72</v>
      </c>
      <c r="N28" s="8">
        <v>400004726</v>
      </c>
      <c r="O28" s="8"/>
      <c r="R28" s="14"/>
      <c r="S28" s="8">
        <v>399000824</v>
      </c>
      <c r="T28" s="9"/>
    </row>
    <row r="29" spans="13:20" x14ac:dyDescent="0.3">
      <c r="M29" s="2" t="s">
        <v>74</v>
      </c>
      <c r="N29" s="8">
        <v>941007602</v>
      </c>
      <c r="O29" s="8"/>
      <c r="R29" s="14"/>
      <c r="S29" s="8">
        <v>221009436</v>
      </c>
      <c r="T29" s="9"/>
    </row>
    <row r="30" spans="13:20" x14ac:dyDescent="0.3">
      <c r="M30" s="2" t="s">
        <v>76</v>
      </c>
      <c r="N30" s="9">
        <v>281006554</v>
      </c>
      <c r="O30" s="8"/>
      <c r="R30" s="14"/>
      <c r="S30" s="8">
        <v>460005559</v>
      </c>
      <c r="T30" s="9"/>
    </row>
    <row r="31" spans="13:20" x14ac:dyDescent="0.3">
      <c r="M31" s="2" t="s">
        <v>78</v>
      </c>
      <c r="N31" s="8">
        <v>298004217</v>
      </c>
      <c r="O31" s="8"/>
      <c r="R31" s="14"/>
      <c r="S31" s="8">
        <v>295006686</v>
      </c>
      <c r="T31" s="9"/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D67C-D969-45C0-97DC-BEA65477BAC3}">
  <sheetPr>
    <tabColor rgb="FFFFFF00"/>
    <pageSetUpPr autoPageBreaks="0"/>
  </sheetPr>
  <dimension ref="A1:N699"/>
  <sheetViews>
    <sheetView topLeftCell="I1" zoomScale="160" zoomScaleNormal="160" workbookViewId="0">
      <selection activeCell="N7" sqref="N7"/>
    </sheetView>
  </sheetViews>
  <sheetFormatPr baseColWidth="10" defaultColWidth="19.88671875" defaultRowHeight="14.4" x14ac:dyDescent="0.3"/>
  <cols>
    <col min="1" max="1" width="14.5546875" style="71" customWidth="1"/>
    <col min="2" max="2" width="12.6640625" style="71" customWidth="1"/>
    <col min="3" max="3" width="8.5546875" style="71" customWidth="1"/>
    <col min="4" max="4" width="10.6640625" style="72" bestFit="1" customWidth="1"/>
    <col min="5" max="5" width="5.88671875" style="71" bestFit="1" customWidth="1"/>
    <col min="6" max="6" width="7.5546875" style="97" bestFit="1" customWidth="1"/>
    <col min="7" max="7" width="8.88671875" style="71" customWidth="1"/>
    <col min="8" max="8" width="11.109375" style="98" customWidth="1"/>
    <col min="9" max="9" width="30.44140625" style="71" bestFit="1" customWidth="1"/>
    <col min="10" max="10" width="6" style="73" bestFit="1" customWidth="1"/>
    <col min="11" max="11" width="8.88671875" style="71" bestFit="1" customWidth="1"/>
    <col min="12" max="12" width="10.5546875" style="71" customWidth="1"/>
    <col min="13" max="13" width="7.5546875" style="71" bestFit="1" customWidth="1"/>
    <col min="14" max="14" width="23.33203125" style="71" bestFit="1" customWidth="1"/>
    <col min="15" max="16384" width="19.88671875" style="71"/>
  </cols>
  <sheetData>
    <row r="1" spans="1:14" x14ac:dyDescent="0.3">
      <c r="A1" s="66" t="s">
        <v>0</v>
      </c>
      <c r="B1" s="67" t="s">
        <v>1</v>
      </c>
      <c r="C1" s="67" t="s">
        <v>2</v>
      </c>
      <c r="D1" s="68" t="s">
        <v>3</v>
      </c>
      <c r="E1" s="69" t="s">
        <v>4</v>
      </c>
      <c r="F1" s="96" t="s">
        <v>1552</v>
      </c>
      <c r="G1" s="67" t="s">
        <v>6</v>
      </c>
      <c r="H1" s="99" t="s">
        <v>1592</v>
      </c>
      <c r="I1" s="74"/>
      <c r="J1" s="95">
        <v>2.8299999999999999E-2</v>
      </c>
      <c r="L1" s="70"/>
      <c r="M1" s="71" t="s">
        <v>1593</v>
      </c>
    </row>
    <row r="2" spans="1:14" x14ac:dyDescent="0.3">
      <c r="A2" s="71" t="s">
        <v>404</v>
      </c>
      <c r="B2" s="71" t="s">
        <v>11</v>
      </c>
      <c r="C2" s="71" t="s">
        <v>18</v>
      </c>
      <c r="D2" s="72">
        <v>41174</v>
      </c>
      <c r="E2" s="73">
        <f t="shared" ref="E2:E65" ca="1" si="0">DATEDIF(D2,TODAY(),"Y")</f>
        <v>7</v>
      </c>
      <c r="F2" s="97">
        <v>77672</v>
      </c>
      <c r="G2" s="74">
        <v>5</v>
      </c>
      <c r="H2" s="97">
        <f>ROUNDUP(F2*$J$1+F2,0)</f>
        <v>79871</v>
      </c>
      <c r="I2" s="73" t="str">
        <f ca="1">_xlfn.FORMULATEXT(H2)</f>
        <v>=REDONDEAR.MAS(F2*$J$1+F2;0)</v>
      </c>
      <c r="L2" s="71" t="s">
        <v>12</v>
      </c>
      <c r="M2" s="75">
        <f>AVERAGEIF(C:C,L2,H:H)</f>
        <v>85394.05804749341</v>
      </c>
      <c r="N2" s="71" t="str">
        <f ca="1">_xlfn.FORMULATEXT(M2)</f>
        <v>=PROMEDIO.SI(C:C;L2;H:H)</v>
      </c>
    </row>
    <row r="3" spans="1:14" x14ac:dyDescent="0.3">
      <c r="A3" s="71" t="s">
        <v>458</v>
      </c>
      <c r="B3" s="71" t="s">
        <v>11</v>
      </c>
      <c r="C3" s="71" t="s">
        <v>12</v>
      </c>
      <c r="D3" s="72">
        <v>38928</v>
      </c>
      <c r="E3" s="73">
        <f t="shared" ca="1" si="0"/>
        <v>14</v>
      </c>
      <c r="F3" s="97">
        <v>65867</v>
      </c>
      <c r="G3" s="74">
        <v>1</v>
      </c>
      <c r="H3" s="97">
        <f>ROUNDUP(F3*$J$1+F3,0)</f>
        <v>67732</v>
      </c>
      <c r="I3" s="74"/>
      <c r="L3" s="71" t="s">
        <v>15</v>
      </c>
      <c r="M3" s="75">
        <f>AVERAGEIF(C:C,L3,H:H)</f>
        <v>47634.97752808989</v>
      </c>
      <c r="N3" s="71" t="str">
        <f t="shared" ref="N3:N10" ca="1" si="1">_xlfn.FORMULATEXT(M3)</f>
        <v>=PROMEDIO.SI(C:C;L3;H:H)</v>
      </c>
    </row>
    <row r="4" spans="1:14" x14ac:dyDescent="0.3">
      <c r="A4" s="71" t="s">
        <v>381</v>
      </c>
      <c r="B4" s="71" t="s">
        <v>11</v>
      </c>
      <c r="C4" s="71" t="s">
        <v>12</v>
      </c>
      <c r="D4" s="72">
        <v>42204</v>
      </c>
      <c r="E4" s="73">
        <f t="shared" ca="1" si="0"/>
        <v>5</v>
      </c>
      <c r="F4" s="97">
        <v>107677</v>
      </c>
      <c r="G4" s="74">
        <v>2</v>
      </c>
      <c r="H4" s="97">
        <f t="shared" ref="H3:H66" si="2">ROUNDUP(F4*$J$1+F4,0)</f>
        <v>110725</v>
      </c>
      <c r="I4" s="74"/>
      <c r="L4" s="71" t="s">
        <v>21</v>
      </c>
      <c r="M4" s="75">
        <f>AVERAGEIF(C:C,L4,H:H)</f>
        <v>39958.301886792455</v>
      </c>
      <c r="N4" s="71" t="str">
        <f t="shared" ca="1" si="1"/>
        <v>=PROMEDIO.SI(C:C;L4;H:H)</v>
      </c>
    </row>
    <row r="5" spans="1:14" x14ac:dyDescent="0.3">
      <c r="A5" s="71" t="s">
        <v>44</v>
      </c>
      <c r="B5" s="71" t="s">
        <v>11</v>
      </c>
      <c r="C5" s="71" t="s">
        <v>15</v>
      </c>
      <c r="D5" s="72">
        <v>36047</v>
      </c>
      <c r="E5" s="73">
        <f t="shared" ca="1" si="0"/>
        <v>22</v>
      </c>
      <c r="F5" s="97">
        <v>69182</v>
      </c>
      <c r="G5" s="74">
        <v>3</v>
      </c>
      <c r="H5" s="97">
        <f t="shared" si="2"/>
        <v>71140</v>
      </c>
      <c r="I5" s="74"/>
      <c r="L5" s="71" t="s">
        <v>18</v>
      </c>
      <c r="M5" s="75">
        <f>AVERAGEIF(C:C,L5,H:H)</f>
        <v>88766.711864406781</v>
      </c>
      <c r="N5" s="71" t="str">
        <f t="shared" ca="1" si="1"/>
        <v>=PROMEDIO.SI(C:C;L5;H:H)</v>
      </c>
    </row>
    <row r="6" spans="1:14" x14ac:dyDescent="0.3">
      <c r="A6" s="71" t="s">
        <v>1553</v>
      </c>
      <c r="B6" s="71" t="s">
        <v>11</v>
      </c>
      <c r="C6" s="71" t="s">
        <v>21</v>
      </c>
      <c r="D6" s="72">
        <v>36603</v>
      </c>
      <c r="E6" s="73">
        <f t="shared" ca="1" si="0"/>
        <v>20</v>
      </c>
      <c r="F6" s="97">
        <v>52752</v>
      </c>
      <c r="G6" s="74">
        <v>3</v>
      </c>
      <c r="H6" s="97">
        <f t="shared" si="2"/>
        <v>54245</v>
      </c>
      <c r="I6" s="74"/>
    </row>
    <row r="7" spans="1:14" x14ac:dyDescent="0.3">
      <c r="A7" s="71" t="s">
        <v>789</v>
      </c>
      <c r="B7" s="71" t="s">
        <v>1554</v>
      </c>
      <c r="C7" s="71" t="s">
        <v>18</v>
      </c>
      <c r="D7" s="72">
        <v>36833</v>
      </c>
      <c r="E7" s="73">
        <f t="shared" ca="1" si="0"/>
        <v>19</v>
      </c>
      <c r="F7" s="97">
        <v>98437</v>
      </c>
      <c r="G7" s="74">
        <v>5</v>
      </c>
      <c r="H7" s="97">
        <f t="shared" si="2"/>
        <v>101223</v>
      </c>
      <c r="I7" s="74"/>
      <c r="L7" s="71" t="s">
        <v>12</v>
      </c>
      <c r="M7" s="71">
        <f>COUNTIF(C:C,L7)</f>
        <v>379</v>
      </c>
      <c r="N7" s="71" t="str">
        <f t="shared" ca="1" si="1"/>
        <v>=CONTAR.SI(C:C;L7)</v>
      </c>
    </row>
    <row r="8" spans="1:14" x14ac:dyDescent="0.3">
      <c r="A8" s="71" t="s">
        <v>254</v>
      </c>
      <c r="B8" s="71" t="s">
        <v>1554</v>
      </c>
      <c r="C8" s="71" t="s">
        <v>18</v>
      </c>
      <c r="D8" s="72">
        <v>39534</v>
      </c>
      <c r="E8" s="73">
        <f t="shared" ca="1" si="0"/>
        <v>12</v>
      </c>
      <c r="F8" s="97">
        <v>113378</v>
      </c>
      <c r="G8" s="74">
        <v>3</v>
      </c>
      <c r="H8" s="97">
        <f t="shared" si="2"/>
        <v>116587</v>
      </c>
      <c r="I8" s="74"/>
      <c r="L8" s="71" t="s">
        <v>15</v>
      </c>
      <c r="M8" s="71">
        <f>COUNTIF(C:C,L8)</f>
        <v>89</v>
      </c>
      <c r="N8" s="71" t="str">
        <f t="shared" ca="1" si="1"/>
        <v>=CONTAR.SI(C:C;L8)</v>
      </c>
    </row>
    <row r="9" spans="1:14" x14ac:dyDescent="0.3">
      <c r="A9" s="71" t="s">
        <v>738</v>
      </c>
      <c r="B9" s="71" t="s">
        <v>1554</v>
      </c>
      <c r="C9" s="71" t="s">
        <v>12</v>
      </c>
      <c r="D9" s="72">
        <v>36588</v>
      </c>
      <c r="E9" s="73">
        <f t="shared" ca="1" si="0"/>
        <v>20</v>
      </c>
      <c r="F9" s="97">
        <v>117914</v>
      </c>
      <c r="G9" s="74">
        <v>5</v>
      </c>
      <c r="H9" s="97">
        <f t="shared" si="2"/>
        <v>121251</v>
      </c>
      <c r="I9" s="74"/>
      <c r="L9" s="71" t="s">
        <v>21</v>
      </c>
      <c r="M9" s="71">
        <f>COUNTIF(C:C,L9)</f>
        <v>53</v>
      </c>
      <c r="N9" s="71" t="str">
        <f t="shared" ca="1" si="1"/>
        <v>=CONTAR.SI(C:C;L9)</v>
      </c>
    </row>
    <row r="10" spans="1:14" x14ac:dyDescent="0.3">
      <c r="A10" s="71" t="s">
        <v>230</v>
      </c>
      <c r="B10" s="71" t="s">
        <v>1554</v>
      </c>
      <c r="C10" s="71" t="s">
        <v>12</v>
      </c>
      <c r="D10" s="72">
        <v>38221</v>
      </c>
      <c r="E10" s="73">
        <f t="shared" ca="1" si="0"/>
        <v>16</v>
      </c>
      <c r="F10" s="97">
        <v>89936</v>
      </c>
      <c r="G10" s="74">
        <v>1</v>
      </c>
      <c r="H10" s="97">
        <f t="shared" si="2"/>
        <v>92482</v>
      </c>
      <c r="I10" s="74"/>
      <c r="L10" s="71" t="s">
        <v>18</v>
      </c>
      <c r="M10" s="71">
        <f>COUNTIF(C:C,L10)</f>
        <v>177</v>
      </c>
      <c r="N10" s="71" t="str">
        <f t="shared" ca="1" si="1"/>
        <v>=CONTAR.SI(C:C;L10)</v>
      </c>
    </row>
    <row r="11" spans="1:14" x14ac:dyDescent="0.3">
      <c r="A11" s="71" t="s">
        <v>203</v>
      </c>
      <c r="B11" s="71" t="s">
        <v>1554</v>
      </c>
      <c r="C11" s="71" t="s">
        <v>12</v>
      </c>
      <c r="D11" s="72">
        <v>38499</v>
      </c>
      <c r="E11" s="73">
        <f t="shared" ca="1" si="0"/>
        <v>15</v>
      </c>
      <c r="F11" s="97">
        <v>126112</v>
      </c>
      <c r="G11" s="74">
        <v>2</v>
      </c>
      <c r="H11" s="97">
        <f t="shared" si="2"/>
        <v>129681</v>
      </c>
      <c r="I11" s="74"/>
    </row>
    <row r="12" spans="1:14" x14ac:dyDescent="0.3">
      <c r="A12" s="71" t="s">
        <v>211</v>
      </c>
      <c r="B12" s="71" t="s">
        <v>1554</v>
      </c>
      <c r="C12" s="71" t="s">
        <v>12</v>
      </c>
      <c r="D12" s="72">
        <v>38900</v>
      </c>
      <c r="E12" s="73">
        <f t="shared" ca="1" si="0"/>
        <v>14</v>
      </c>
      <c r="F12" s="97">
        <v>106579</v>
      </c>
      <c r="G12" s="74">
        <v>5</v>
      </c>
      <c r="H12" s="97">
        <f t="shared" si="2"/>
        <v>109596</v>
      </c>
      <c r="I12" s="74"/>
    </row>
    <row r="13" spans="1:14" x14ac:dyDescent="0.3">
      <c r="A13" s="71" t="s">
        <v>93</v>
      </c>
      <c r="B13" s="71" t="s">
        <v>1554</v>
      </c>
      <c r="C13" s="71" t="s">
        <v>12</v>
      </c>
      <c r="D13" s="72">
        <v>39017</v>
      </c>
      <c r="E13" s="73">
        <f t="shared" ca="1" si="0"/>
        <v>13</v>
      </c>
      <c r="F13" s="97">
        <v>111104</v>
      </c>
      <c r="G13" s="74">
        <v>1</v>
      </c>
      <c r="H13" s="97">
        <f t="shared" si="2"/>
        <v>114249</v>
      </c>
      <c r="I13" s="74"/>
    </row>
    <row r="14" spans="1:14" x14ac:dyDescent="0.3">
      <c r="A14" s="71" t="s">
        <v>612</v>
      </c>
      <c r="B14" s="71" t="s">
        <v>1554</v>
      </c>
      <c r="C14" s="71" t="s">
        <v>12</v>
      </c>
      <c r="D14" s="72">
        <v>39521</v>
      </c>
      <c r="E14" s="73">
        <f t="shared" ca="1" si="0"/>
        <v>12</v>
      </c>
      <c r="F14" s="97">
        <v>110645</v>
      </c>
      <c r="G14" s="74">
        <v>4</v>
      </c>
      <c r="H14" s="97">
        <f t="shared" si="2"/>
        <v>113777</v>
      </c>
      <c r="I14" s="74"/>
    </row>
    <row r="15" spans="1:14" x14ac:dyDescent="0.3">
      <c r="A15" s="71" t="s">
        <v>493</v>
      </c>
      <c r="B15" s="71" t="s">
        <v>1554</v>
      </c>
      <c r="C15" s="71" t="s">
        <v>12</v>
      </c>
      <c r="D15" s="72">
        <v>40161</v>
      </c>
      <c r="E15" s="73">
        <f t="shared" ca="1" si="0"/>
        <v>10</v>
      </c>
      <c r="F15" s="97">
        <v>45506</v>
      </c>
      <c r="G15" s="74">
        <v>4</v>
      </c>
      <c r="H15" s="97">
        <f t="shared" si="2"/>
        <v>46794</v>
      </c>
      <c r="I15" s="74"/>
    </row>
    <row r="16" spans="1:14" x14ac:dyDescent="0.3">
      <c r="A16" s="71" t="s">
        <v>1555</v>
      </c>
      <c r="B16" s="71" t="s">
        <v>1554</v>
      </c>
      <c r="C16" s="71" t="s">
        <v>12</v>
      </c>
      <c r="D16" s="72">
        <v>40899</v>
      </c>
      <c r="E16" s="73">
        <f t="shared" ca="1" si="0"/>
        <v>8</v>
      </c>
      <c r="F16" s="97">
        <v>72957</v>
      </c>
      <c r="G16" s="74">
        <v>4</v>
      </c>
      <c r="H16" s="97">
        <f t="shared" si="2"/>
        <v>75022</v>
      </c>
      <c r="I16" s="74"/>
    </row>
    <row r="17" spans="1:9" x14ac:dyDescent="0.3">
      <c r="A17" s="71" t="s">
        <v>639</v>
      </c>
      <c r="B17" s="71" t="s">
        <v>1554</v>
      </c>
      <c r="C17" s="71" t="s">
        <v>12</v>
      </c>
      <c r="D17" s="72">
        <v>41826</v>
      </c>
      <c r="E17" s="73">
        <f t="shared" ca="1" si="0"/>
        <v>6</v>
      </c>
      <c r="F17" s="97">
        <v>55686</v>
      </c>
      <c r="G17" s="74">
        <v>3</v>
      </c>
      <c r="H17" s="97">
        <f t="shared" si="2"/>
        <v>57262</v>
      </c>
      <c r="I17" s="74"/>
    </row>
    <row r="18" spans="1:9" x14ac:dyDescent="0.3">
      <c r="A18" s="71" t="s">
        <v>437</v>
      </c>
      <c r="B18" s="71" t="s">
        <v>1554</v>
      </c>
      <c r="C18" s="71" t="s">
        <v>12</v>
      </c>
      <c r="D18" s="72">
        <v>42461</v>
      </c>
      <c r="E18" s="73">
        <f t="shared" ca="1" si="0"/>
        <v>4</v>
      </c>
      <c r="F18" s="97">
        <v>86173</v>
      </c>
      <c r="G18" s="74">
        <v>5</v>
      </c>
      <c r="H18" s="97">
        <f t="shared" si="2"/>
        <v>88612</v>
      </c>
      <c r="I18" s="74"/>
    </row>
    <row r="19" spans="1:9" x14ac:dyDescent="0.3">
      <c r="A19" s="71" t="s">
        <v>526</v>
      </c>
      <c r="B19" s="71" t="s">
        <v>1554</v>
      </c>
      <c r="C19" s="71" t="s">
        <v>15</v>
      </c>
      <c r="D19" s="72">
        <v>36231</v>
      </c>
      <c r="E19" s="73">
        <f t="shared" ca="1" si="0"/>
        <v>21</v>
      </c>
      <c r="F19" s="97">
        <v>45013</v>
      </c>
      <c r="G19" s="74">
        <v>1</v>
      </c>
      <c r="H19" s="97">
        <f t="shared" si="2"/>
        <v>46287</v>
      </c>
      <c r="I19" s="74"/>
    </row>
    <row r="20" spans="1:9" x14ac:dyDescent="0.3">
      <c r="A20" s="71" t="s">
        <v>447</v>
      </c>
      <c r="B20" s="71" t="s">
        <v>1554</v>
      </c>
      <c r="C20" s="71" t="s">
        <v>15</v>
      </c>
      <c r="D20" s="72">
        <v>38974</v>
      </c>
      <c r="E20" s="73">
        <f t="shared" ca="1" si="0"/>
        <v>14</v>
      </c>
      <c r="F20" s="97">
        <v>22534</v>
      </c>
      <c r="G20" s="74">
        <v>1</v>
      </c>
      <c r="H20" s="97">
        <f t="shared" si="2"/>
        <v>23172</v>
      </c>
      <c r="I20" s="74"/>
    </row>
    <row r="21" spans="1:9" x14ac:dyDescent="0.3">
      <c r="A21" s="71" t="s">
        <v>645</v>
      </c>
      <c r="B21" s="71" t="s">
        <v>1554</v>
      </c>
      <c r="C21" s="71" t="s">
        <v>15</v>
      </c>
      <c r="D21" s="72">
        <v>40539</v>
      </c>
      <c r="E21" s="73">
        <f t="shared" ca="1" si="0"/>
        <v>9</v>
      </c>
      <c r="F21" s="97">
        <v>26219</v>
      </c>
      <c r="G21" s="74">
        <v>3</v>
      </c>
      <c r="H21" s="97">
        <f t="shared" si="2"/>
        <v>26961</v>
      </c>
      <c r="I21" s="74"/>
    </row>
    <row r="22" spans="1:9" x14ac:dyDescent="0.3">
      <c r="A22" s="71" t="s">
        <v>555</v>
      </c>
      <c r="B22" s="71" t="s">
        <v>1554</v>
      </c>
      <c r="C22" s="71" t="s">
        <v>21</v>
      </c>
      <c r="D22" s="72">
        <v>36239</v>
      </c>
      <c r="E22" s="73">
        <f t="shared" ca="1" si="0"/>
        <v>21</v>
      </c>
      <c r="F22" s="97">
        <v>42974</v>
      </c>
      <c r="G22" s="74">
        <v>3</v>
      </c>
      <c r="H22" s="97">
        <f t="shared" si="2"/>
        <v>44191</v>
      </c>
      <c r="I22" s="74"/>
    </row>
    <row r="23" spans="1:9" x14ac:dyDescent="0.3">
      <c r="A23" s="71" t="s">
        <v>377</v>
      </c>
      <c r="B23" s="71" t="s">
        <v>1554</v>
      </c>
      <c r="C23" s="71" t="s">
        <v>21</v>
      </c>
      <c r="D23" s="72">
        <v>42883</v>
      </c>
      <c r="E23" s="73">
        <f t="shared" ca="1" si="0"/>
        <v>3</v>
      </c>
      <c r="F23" s="97">
        <v>15725</v>
      </c>
      <c r="G23" s="74">
        <v>4</v>
      </c>
      <c r="H23" s="97">
        <f t="shared" si="2"/>
        <v>16171</v>
      </c>
      <c r="I23" s="74"/>
    </row>
    <row r="24" spans="1:9" x14ac:dyDescent="0.3">
      <c r="A24" s="71" t="s">
        <v>630</v>
      </c>
      <c r="B24" s="71" t="s">
        <v>1556</v>
      </c>
      <c r="C24" s="71" t="s">
        <v>12</v>
      </c>
      <c r="D24" s="72">
        <v>36308</v>
      </c>
      <c r="E24" s="73">
        <f t="shared" ca="1" si="0"/>
        <v>21</v>
      </c>
      <c r="F24" s="97">
        <v>61130</v>
      </c>
      <c r="G24" s="74">
        <v>2</v>
      </c>
      <c r="H24" s="97">
        <f t="shared" si="2"/>
        <v>62860</v>
      </c>
      <c r="I24" s="74"/>
    </row>
    <row r="25" spans="1:9" x14ac:dyDescent="0.3">
      <c r="A25" s="71" t="s">
        <v>602</v>
      </c>
      <c r="B25" s="71" t="s">
        <v>1556</v>
      </c>
      <c r="C25" s="71" t="s">
        <v>12</v>
      </c>
      <c r="D25" s="72">
        <v>37058</v>
      </c>
      <c r="E25" s="73">
        <f t="shared" ca="1" si="0"/>
        <v>19</v>
      </c>
      <c r="F25" s="97">
        <v>108573</v>
      </c>
      <c r="G25" s="74">
        <v>1</v>
      </c>
      <c r="H25" s="97">
        <f t="shared" si="2"/>
        <v>111646</v>
      </c>
      <c r="I25" s="74"/>
    </row>
    <row r="26" spans="1:9" x14ac:dyDescent="0.3">
      <c r="A26" s="71" t="s">
        <v>595</v>
      </c>
      <c r="B26" s="71" t="s">
        <v>1556</v>
      </c>
      <c r="C26" s="71" t="s">
        <v>12</v>
      </c>
      <c r="D26" s="72">
        <v>38216</v>
      </c>
      <c r="E26" s="73">
        <f t="shared" ca="1" si="0"/>
        <v>16</v>
      </c>
      <c r="F26" s="97">
        <v>72979</v>
      </c>
      <c r="G26" s="74">
        <v>2</v>
      </c>
      <c r="H26" s="97">
        <f t="shared" si="2"/>
        <v>75045</v>
      </c>
      <c r="I26" s="74"/>
    </row>
    <row r="27" spans="1:9" x14ac:dyDescent="0.3">
      <c r="A27" s="71" t="s">
        <v>299</v>
      </c>
      <c r="B27" s="71" t="s">
        <v>1556</v>
      </c>
      <c r="C27" s="71" t="s">
        <v>12</v>
      </c>
      <c r="D27" s="72">
        <v>38971</v>
      </c>
      <c r="E27" s="73">
        <f t="shared" ca="1" si="0"/>
        <v>14</v>
      </c>
      <c r="F27" s="97">
        <v>70739</v>
      </c>
      <c r="G27" s="74">
        <v>1</v>
      </c>
      <c r="H27" s="97">
        <f t="shared" si="2"/>
        <v>72741</v>
      </c>
      <c r="I27" s="74"/>
    </row>
    <row r="28" spans="1:9" x14ac:dyDescent="0.3">
      <c r="A28" s="71" t="s">
        <v>661</v>
      </c>
      <c r="B28" s="71" t="s">
        <v>1556</v>
      </c>
      <c r="C28" s="71" t="s">
        <v>12</v>
      </c>
      <c r="D28" s="72">
        <v>39376</v>
      </c>
      <c r="E28" s="73">
        <f t="shared" ca="1" si="0"/>
        <v>12</v>
      </c>
      <c r="F28" s="97">
        <v>83440</v>
      </c>
      <c r="G28" s="74">
        <v>1</v>
      </c>
      <c r="H28" s="97">
        <f t="shared" si="2"/>
        <v>85802</v>
      </c>
      <c r="I28" s="74"/>
    </row>
    <row r="29" spans="1:9" x14ac:dyDescent="0.3">
      <c r="A29" s="71" t="s">
        <v>637</v>
      </c>
      <c r="B29" s="71" t="s">
        <v>1556</v>
      </c>
      <c r="C29" s="71" t="s">
        <v>12</v>
      </c>
      <c r="D29" s="72">
        <v>39650</v>
      </c>
      <c r="E29" s="73">
        <f t="shared" ca="1" si="0"/>
        <v>12</v>
      </c>
      <c r="F29" s="97">
        <v>49728</v>
      </c>
      <c r="G29" s="74">
        <v>3</v>
      </c>
      <c r="H29" s="97">
        <f t="shared" si="2"/>
        <v>51136</v>
      </c>
      <c r="I29" s="74"/>
    </row>
    <row r="30" spans="1:9" x14ac:dyDescent="0.3">
      <c r="A30" s="71" t="s">
        <v>70</v>
      </c>
      <c r="B30" s="71" t="s">
        <v>1556</v>
      </c>
      <c r="C30" s="71" t="s">
        <v>12</v>
      </c>
      <c r="D30" s="72">
        <v>40808</v>
      </c>
      <c r="E30" s="73">
        <f t="shared" ca="1" si="0"/>
        <v>8</v>
      </c>
      <c r="F30" s="97">
        <v>44867</v>
      </c>
      <c r="G30" s="74">
        <v>1</v>
      </c>
      <c r="H30" s="97">
        <f t="shared" si="2"/>
        <v>46137</v>
      </c>
      <c r="I30" s="74"/>
    </row>
    <row r="31" spans="1:9" x14ac:dyDescent="0.3">
      <c r="A31" s="71" t="s">
        <v>302</v>
      </c>
      <c r="B31" s="71" t="s">
        <v>1556</v>
      </c>
      <c r="C31" s="71" t="s">
        <v>12</v>
      </c>
      <c r="D31" s="72">
        <v>42863</v>
      </c>
      <c r="E31" s="73">
        <f t="shared" ca="1" si="0"/>
        <v>3</v>
      </c>
      <c r="F31" s="97">
        <v>75667</v>
      </c>
      <c r="G31" s="74">
        <v>3</v>
      </c>
      <c r="H31" s="97">
        <f t="shared" si="2"/>
        <v>77809</v>
      </c>
      <c r="I31" s="74"/>
    </row>
    <row r="32" spans="1:9" x14ac:dyDescent="0.3">
      <c r="A32" s="71" t="s">
        <v>507</v>
      </c>
      <c r="B32" s="71" t="s">
        <v>1556</v>
      </c>
      <c r="C32" s="71" t="s">
        <v>15</v>
      </c>
      <c r="D32" s="72">
        <v>38321</v>
      </c>
      <c r="E32" s="73">
        <f t="shared" ca="1" si="0"/>
        <v>15</v>
      </c>
      <c r="F32" s="97">
        <v>16296</v>
      </c>
      <c r="G32" s="74">
        <v>1</v>
      </c>
      <c r="H32" s="97">
        <f t="shared" si="2"/>
        <v>16758</v>
      </c>
      <c r="I32" s="74"/>
    </row>
    <row r="33" spans="1:9" x14ac:dyDescent="0.3">
      <c r="A33" s="71" t="s">
        <v>232</v>
      </c>
      <c r="B33" s="71" t="s">
        <v>1556</v>
      </c>
      <c r="C33" s="71" t="s">
        <v>21</v>
      </c>
      <c r="D33" s="72">
        <v>38431</v>
      </c>
      <c r="E33" s="73">
        <f t="shared" ca="1" si="0"/>
        <v>15</v>
      </c>
      <c r="F33" s="97">
        <v>29613</v>
      </c>
      <c r="G33" s="74">
        <v>4</v>
      </c>
      <c r="H33" s="97">
        <f t="shared" si="2"/>
        <v>30452</v>
      </c>
      <c r="I33" s="74"/>
    </row>
    <row r="34" spans="1:9" x14ac:dyDescent="0.3">
      <c r="A34" s="71" t="s">
        <v>1557</v>
      </c>
      <c r="B34" s="71" t="s">
        <v>1558</v>
      </c>
      <c r="C34" s="71" t="s">
        <v>18</v>
      </c>
      <c r="D34" s="72">
        <v>38152</v>
      </c>
      <c r="E34" s="73">
        <f t="shared" ca="1" si="0"/>
        <v>16</v>
      </c>
      <c r="F34" s="97">
        <v>85938</v>
      </c>
      <c r="G34" s="74">
        <v>2</v>
      </c>
      <c r="H34" s="97">
        <f t="shared" si="2"/>
        <v>88371</v>
      </c>
      <c r="I34" s="74"/>
    </row>
    <row r="35" spans="1:9" x14ac:dyDescent="0.3">
      <c r="A35" s="71" t="s">
        <v>209</v>
      </c>
      <c r="B35" s="71" t="s">
        <v>1558</v>
      </c>
      <c r="C35" s="71" t="s">
        <v>12</v>
      </c>
      <c r="D35" s="72">
        <v>36470</v>
      </c>
      <c r="E35" s="73">
        <f t="shared" ca="1" si="0"/>
        <v>20</v>
      </c>
      <c r="F35" s="97">
        <v>68331</v>
      </c>
      <c r="G35" s="74">
        <v>3</v>
      </c>
      <c r="H35" s="97">
        <f t="shared" si="2"/>
        <v>70265</v>
      </c>
      <c r="I35" s="74"/>
    </row>
    <row r="36" spans="1:9" x14ac:dyDescent="0.3">
      <c r="A36" s="71" t="s">
        <v>471</v>
      </c>
      <c r="B36" s="71" t="s">
        <v>1558</v>
      </c>
      <c r="C36" s="71" t="s">
        <v>15</v>
      </c>
      <c r="D36" s="72">
        <v>42174</v>
      </c>
      <c r="E36" s="73">
        <f t="shared" ca="1" si="0"/>
        <v>5</v>
      </c>
      <c r="F36" s="97">
        <v>68152</v>
      </c>
      <c r="G36" s="74">
        <v>3</v>
      </c>
      <c r="H36" s="97">
        <f t="shared" si="2"/>
        <v>70081</v>
      </c>
      <c r="I36" s="74"/>
    </row>
    <row r="37" spans="1:9" x14ac:dyDescent="0.3">
      <c r="A37" s="71" t="s">
        <v>132</v>
      </c>
      <c r="B37" s="71" t="s">
        <v>1558</v>
      </c>
      <c r="C37" s="71" t="s">
        <v>15</v>
      </c>
      <c r="D37" s="72">
        <v>42909</v>
      </c>
      <c r="E37" s="73">
        <f t="shared" ca="1" si="0"/>
        <v>3</v>
      </c>
      <c r="F37" s="97">
        <v>42403</v>
      </c>
      <c r="G37" s="74">
        <v>1</v>
      </c>
      <c r="H37" s="97">
        <f t="shared" si="2"/>
        <v>43604</v>
      </c>
      <c r="I37" s="74"/>
    </row>
    <row r="38" spans="1:9" x14ac:dyDescent="0.3">
      <c r="A38" s="71" t="s">
        <v>785</v>
      </c>
      <c r="B38" s="71" t="s">
        <v>1559</v>
      </c>
      <c r="C38" s="71" t="s">
        <v>18</v>
      </c>
      <c r="D38" s="72">
        <v>35985</v>
      </c>
      <c r="E38" s="73">
        <f t="shared" ca="1" si="0"/>
        <v>22</v>
      </c>
      <c r="F38" s="97">
        <v>63482</v>
      </c>
      <c r="G38" s="74">
        <v>1</v>
      </c>
      <c r="H38" s="97">
        <f t="shared" si="2"/>
        <v>65279</v>
      </c>
      <c r="I38" s="74"/>
    </row>
    <row r="39" spans="1:9" x14ac:dyDescent="0.3">
      <c r="A39" s="71" t="s">
        <v>1560</v>
      </c>
      <c r="B39" s="71" t="s">
        <v>1559</v>
      </c>
      <c r="C39" s="71" t="s">
        <v>18</v>
      </c>
      <c r="D39" s="72">
        <v>36435</v>
      </c>
      <c r="E39" s="73">
        <f t="shared" ca="1" si="0"/>
        <v>20</v>
      </c>
      <c r="F39" s="97">
        <v>95301</v>
      </c>
      <c r="G39" s="74">
        <v>1</v>
      </c>
      <c r="H39" s="97">
        <f t="shared" si="2"/>
        <v>97999</v>
      </c>
      <c r="I39" s="74"/>
    </row>
    <row r="40" spans="1:9" x14ac:dyDescent="0.3">
      <c r="A40" s="71" t="s">
        <v>413</v>
      </c>
      <c r="B40" s="71" t="s">
        <v>1559</v>
      </c>
      <c r="C40" s="71" t="s">
        <v>18</v>
      </c>
      <c r="D40" s="72">
        <v>36738</v>
      </c>
      <c r="E40" s="73">
        <f t="shared" ca="1" si="0"/>
        <v>20</v>
      </c>
      <c r="F40" s="97">
        <v>122741</v>
      </c>
      <c r="G40" s="74">
        <v>4</v>
      </c>
      <c r="H40" s="97">
        <f t="shared" si="2"/>
        <v>126215</v>
      </c>
      <c r="I40" s="74"/>
    </row>
    <row r="41" spans="1:9" x14ac:dyDescent="0.3">
      <c r="A41" s="71" t="s">
        <v>545</v>
      </c>
      <c r="B41" s="71" t="s">
        <v>1559</v>
      </c>
      <c r="C41" s="71" t="s">
        <v>18</v>
      </c>
      <c r="D41" s="72">
        <v>37408</v>
      </c>
      <c r="E41" s="73">
        <f t="shared" ca="1" si="0"/>
        <v>18</v>
      </c>
      <c r="F41" s="97">
        <v>68992</v>
      </c>
      <c r="G41" s="74">
        <v>3</v>
      </c>
      <c r="H41" s="97">
        <f t="shared" si="2"/>
        <v>70945</v>
      </c>
      <c r="I41" s="74"/>
    </row>
    <row r="42" spans="1:9" x14ac:dyDescent="0.3">
      <c r="A42" s="71" t="s">
        <v>383</v>
      </c>
      <c r="B42" s="71" t="s">
        <v>1559</v>
      </c>
      <c r="C42" s="71" t="s">
        <v>18</v>
      </c>
      <c r="D42" s="72">
        <v>37876</v>
      </c>
      <c r="E42" s="73">
        <f t="shared" ca="1" si="0"/>
        <v>17</v>
      </c>
      <c r="F42" s="97">
        <v>95189</v>
      </c>
      <c r="G42" s="74">
        <v>2</v>
      </c>
      <c r="H42" s="97">
        <f t="shared" si="2"/>
        <v>97883</v>
      </c>
      <c r="I42" s="74"/>
    </row>
    <row r="43" spans="1:9" x14ac:dyDescent="0.3">
      <c r="A43" s="71" t="s">
        <v>598</v>
      </c>
      <c r="B43" s="71" t="s">
        <v>1559</v>
      </c>
      <c r="C43" s="71" t="s">
        <v>18</v>
      </c>
      <c r="D43" s="72">
        <v>37917</v>
      </c>
      <c r="E43" s="73">
        <f t="shared" ca="1" si="0"/>
        <v>16</v>
      </c>
      <c r="F43" s="97">
        <v>74738</v>
      </c>
      <c r="G43" s="74">
        <v>2</v>
      </c>
      <c r="H43" s="97">
        <f t="shared" si="2"/>
        <v>76854</v>
      </c>
      <c r="I43" s="74"/>
    </row>
    <row r="44" spans="1:9" x14ac:dyDescent="0.3">
      <c r="A44" s="71" t="s">
        <v>585</v>
      </c>
      <c r="B44" s="71" t="s">
        <v>1559</v>
      </c>
      <c r="C44" s="71" t="s">
        <v>18</v>
      </c>
      <c r="D44" s="72">
        <v>38012</v>
      </c>
      <c r="E44" s="73">
        <f t="shared" ca="1" si="0"/>
        <v>16</v>
      </c>
      <c r="F44" s="97">
        <v>132037</v>
      </c>
      <c r="G44" s="74">
        <v>5</v>
      </c>
      <c r="H44" s="97">
        <f t="shared" si="2"/>
        <v>135774</v>
      </c>
      <c r="I44" s="74"/>
    </row>
    <row r="45" spans="1:9" x14ac:dyDescent="0.3">
      <c r="A45" s="71" t="s">
        <v>490</v>
      </c>
      <c r="B45" s="71" t="s">
        <v>1559</v>
      </c>
      <c r="C45" s="71" t="s">
        <v>18</v>
      </c>
      <c r="D45" s="72">
        <v>38262</v>
      </c>
      <c r="E45" s="73">
        <f t="shared" ca="1" si="0"/>
        <v>15</v>
      </c>
      <c r="F45" s="97">
        <v>110499</v>
      </c>
      <c r="G45" s="74">
        <v>5</v>
      </c>
      <c r="H45" s="97">
        <f t="shared" si="2"/>
        <v>113627</v>
      </c>
      <c r="I45" s="74"/>
    </row>
    <row r="46" spans="1:9" x14ac:dyDescent="0.3">
      <c r="A46" s="71" t="s">
        <v>635</v>
      </c>
      <c r="B46" s="71" t="s">
        <v>1559</v>
      </c>
      <c r="C46" s="71" t="s">
        <v>18</v>
      </c>
      <c r="D46" s="72">
        <v>38326</v>
      </c>
      <c r="E46" s="73">
        <f t="shared" ca="1" si="0"/>
        <v>15</v>
      </c>
      <c r="F46" s="97">
        <v>124477</v>
      </c>
      <c r="G46" s="74">
        <v>2</v>
      </c>
      <c r="H46" s="97">
        <f t="shared" si="2"/>
        <v>128000</v>
      </c>
      <c r="I46" s="74"/>
    </row>
    <row r="47" spans="1:9" x14ac:dyDescent="0.3">
      <c r="A47" s="71" t="s">
        <v>794</v>
      </c>
      <c r="B47" s="71" t="s">
        <v>1559</v>
      </c>
      <c r="C47" s="71" t="s">
        <v>18</v>
      </c>
      <c r="D47" s="72">
        <v>38605</v>
      </c>
      <c r="E47" s="73">
        <f t="shared" ca="1" si="0"/>
        <v>15</v>
      </c>
      <c r="F47" s="97">
        <v>126370</v>
      </c>
      <c r="G47" s="74">
        <v>5</v>
      </c>
      <c r="H47" s="97">
        <f t="shared" si="2"/>
        <v>129947</v>
      </c>
      <c r="I47" s="74"/>
    </row>
    <row r="48" spans="1:9" x14ac:dyDescent="0.3">
      <c r="A48" s="71" t="s">
        <v>426</v>
      </c>
      <c r="B48" s="71" t="s">
        <v>1559</v>
      </c>
      <c r="C48" s="71" t="s">
        <v>18</v>
      </c>
      <c r="D48" s="72">
        <v>38659</v>
      </c>
      <c r="E48" s="73">
        <f t="shared" ca="1" si="0"/>
        <v>14</v>
      </c>
      <c r="F48" s="97">
        <v>93643</v>
      </c>
      <c r="G48" s="74">
        <v>3</v>
      </c>
      <c r="H48" s="97">
        <f t="shared" si="2"/>
        <v>96294</v>
      </c>
      <c r="I48" s="74"/>
    </row>
    <row r="49" spans="1:9" x14ac:dyDescent="0.3">
      <c r="A49" s="71" t="s">
        <v>337</v>
      </c>
      <c r="B49" s="71" t="s">
        <v>1559</v>
      </c>
      <c r="C49" s="71" t="s">
        <v>18</v>
      </c>
      <c r="D49" s="72">
        <v>38697</v>
      </c>
      <c r="E49" s="73">
        <f t="shared" ca="1" si="0"/>
        <v>14</v>
      </c>
      <c r="F49" s="97">
        <v>130099</v>
      </c>
      <c r="G49" s="74">
        <v>5</v>
      </c>
      <c r="H49" s="97">
        <f t="shared" si="2"/>
        <v>133781</v>
      </c>
      <c r="I49" s="74"/>
    </row>
    <row r="50" spans="1:9" x14ac:dyDescent="0.3">
      <c r="A50" s="71" t="s">
        <v>120</v>
      </c>
      <c r="B50" s="71" t="s">
        <v>1559</v>
      </c>
      <c r="C50" s="71" t="s">
        <v>18</v>
      </c>
      <c r="D50" s="72">
        <v>38795</v>
      </c>
      <c r="E50" s="73">
        <f t="shared" ca="1" si="0"/>
        <v>14</v>
      </c>
      <c r="F50" s="97">
        <v>44856</v>
      </c>
      <c r="G50" s="74">
        <v>3</v>
      </c>
      <c r="H50" s="97">
        <f t="shared" si="2"/>
        <v>46126</v>
      </c>
      <c r="I50" s="74"/>
    </row>
    <row r="51" spans="1:9" x14ac:dyDescent="0.3">
      <c r="A51" s="71" t="s">
        <v>184</v>
      </c>
      <c r="B51" s="71" t="s">
        <v>1559</v>
      </c>
      <c r="C51" s="71" t="s">
        <v>18</v>
      </c>
      <c r="D51" s="72">
        <v>38844</v>
      </c>
      <c r="E51" s="73">
        <f t="shared" ca="1" si="0"/>
        <v>14</v>
      </c>
      <c r="F51" s="97">
        <v>113736</v>
      </c>
      <c r="G51" s="74">
        <v>1</v>
      </c>
      <c r="H51" s="97">
        <f t="shared" si="2"/>
        <v>116955</v>
      </c>
      <c r="I51" s="74"/>
    </row>
    <row r="52" spans="1:9" x14ac:dyDescent="0.3">
      <c r="A52" s="71" t="s">
        <v>400</v>
      </c>
      <c r="B52" s="71" t="s">
        <v>1559</v>
      </c>
      <c r="C52" s="71" t="s">
        <v>18</v>
      </c>
      <c r="D52" s="72">
        <v>39227</v>
      </c>
      <c r="E52" s="73">
        <f t="shared" ca="1" si="0"/>
        <v>13</v>
      </c>
      <c r="F52" s="97">
        <v>34832</v>
      </c>
      <c r="G52" s="74">
        <v>3</v>
      </c>
      <c r="H52" s="97">
        <f t="shared" si="2"/>
        <v>35818</v>
      </c>
      <c r="I52" s="74"/>
    </row>
    <row r="53" spans="1:9" x14ac:dyDescent="0.3">
      <c r="A53" s="71" t="s">
        <v>727</v>
      </c>
      <c r="B53" s="71" t="s">
        <v>1559</v>
      </c>
      <c r="C53" s="71" t="s">
        <v>18</v>
      </c>
      <c r="D53" s="72">
        <v>41727</v>
      </c>
      <c r="E53" s="73">
        <f t="shared" ca="1" si="0"/>
        <v>6</v>
      </c>
      <c r="F53" s="97">
        <v>122808</v>
      </c>
      <c r="G53" s="74">
        <v>3</v>
      </c>
      <c r="H53" s="97">
        <f t="shared" si="2"/>
        <v>126284</v>
      </c>
      <c r="I53" s="74"/>
    </row>
    <row r="54" spans="1:9" x14ac:dyDescent="0.3">
      <c r="A54" s="71" t="s">
        <v>46</v>
      </c>
      <c r="B54" s="71" t="s">
        <v>1559</v>
      </c>
      <c r="C54" s="71" t="s">
        <v>18</v>
      </c>
      <c r="D54" s="72">
        <v>41797</v>
      </c>
      <c r="E54" s="73">
        <f t="shared" ca="1" si="0"/>
        <v>6</v>
      </c>
      <c r="F54" s="97">
        <v>91885</v>
      </c>
      <c r="G54" s="74">
        <v>4</v>
      </c>
      <c r="H54" s="97">
        <f t="shared" si="2"/>
        <v>94486</v>
      </c>
      <c r="I54" s="74"/>
    </row>
    <row r="55" spans="1:9" x14ac:dyDescent="0.3">
      <c r="A55" s="71" t="s">
        <v>239</v>
      </c>
      <c r="B55" s="71" t="s">
        <v>1559</v>
      </c>
      <c r="C55" s="71" t="s">
        <v>18</v>
      </c>
      <c r="D55" s="72">
        <v>42679</v>
      </c>
      <c r="E55" s="73">
        <f t="shared" ca="1" si="0"/>
        <v>3</v>
      </c>
      <c r="F55" s="97">
        <v>38125</v>
      </c>
      <c r="G55" s="74">
        <v>3</v>
      </c>
      <c r="H55" s="97">
        <f t="shared" si="2"/>
        <v>39204</v>
      </c>
      <c r="I55" s="74"/>
    </row>
    <row r="56" spans="1:9" x14ac:dyDescent="0.3">
      <c r="A56" s="71" t="s">
        <v>392</v>
      </c>
      <c r="B56" s="71" t="s">
        <v>1559</v>
      </c>
      <c r="C56" s="71" t="s">
        <v>18</v>
      </c>
      <c r="D56" s="72">
        <v>42716</v>
      </c>
      <c r="E56" s="73">
        <f t="shared" ca="1" si="0"/>
        <v>3</v>
      </c>
      <c r="F56" s="97">
        <v>117477</v>
      </c>
      <c r="G56" s="74">
        <v>5</v>
      </c>
      <c r="H56" s="97">
        <f t="shared" si="2"/>
        <v>120802</v>
      </c>
      <c r="I56" s="74"/>
    </row>
    <row r="57" spans="1:9" x14ac:dyDescent="0.3">
      <c r="A57" s="71" t="s">
        <v>572</v>
      </c>
      <c r="B57" s="71" t="s">
        <v>1559</v>
      </c>
      <c r="C57" s="71" t="s">
        <v>12</v>
      </c>
      <c r="D57" s="72">
        <v>36105</v>
      </c>
      <c r="E57" s="73">
        <f t="shared" ca="1" si="0"/>
        <v>21</v>
      </c>
      <c r="F57" s="97">
        <v>73640</v>
      </c>
      <c r="G57" s="74">
        <v>2</v>
      </c>
      <c r="H57" s="97">
        <f t="shared" si="2"/>
        <v>75725</v>
      </c>
      <c r="I57" s="74"/>
    </row>
    <row r="58" spans="1:9" x14ac:dyDescent="0.3">
      <c r="A58" s="71" t="s">
        <v>339</v>
      </c>
      <c r="B58" s="71" t="s">
        <v>1559</v>
      </c>
      <c r="C58" s="71" t="s">
        <v>12</v>
      </c>
      <c r="D58" s="72">
        <v>36284</v>
      </c>
      <c r="E58" s="73">
        <f t="shared" ca="1" si="0"/>
        <v>21</v>
      </c>
      <c r="F58" s="97">
        <v>127019</v>
      </c>
      <c r="G58" s="74">
        <v>4</v>
      </c>
      <c r="H58" s="97">
        <f t="shared" si="2"/>
        <v>130614</v>
      </c>
      <c r="I58" s="74"/>
    </row>
    <row r="59" spans="1:9" x14ac:dyDescent="0.3">
      <c r="A59" s="71" t="s">
        <v>742</v>
      </c>
      <c r="B59" s="71" t="s">
        <v>1559</v>
      </c>
      <c r="C59" s="71" t="s">
        <v>12</v>
      </c>
      <c r="D59" s="72">
        <v>36332</v>
      </c>
      <c r="E59" s="73">
        <f t="shared" ca="1" si="0"/>
        <v>21</v>
      </c>
      <c r="F59" s="97">
        <v>90776</v>
      </c>
      <c r="G59" s="74">
        <v>5</v>
      </c>
      <c r="H59" s="97">
        <f t="shared" si="2"/>
        <v>93345</v>
      </c>
      <c r="I59" s="74"/>
    </row>
    <row r="60" spans="1:9" x14ac:dyDescent="0.3">
      <c r="A60" s="71" t="s">
        <v>592</v>
      </c>
      <c r="B60" s="71" t="s">
        <v>1559</v>
      </c>
      <c r="C60" s="71" t="s">
        <v>12</v>
      </c>
      <c r="D60" s="72">
        <v>36503</v>
      </c>
      <c r="E60" s="73">
        <f t="shared" ca="1" si="0"/>
        <v>20</v>
      </c>
      <c r="F60" s="97">
        <v>47062</v>
      </c>
      <c r="G60" s="74">
        <v>3</v>
      </c>
      <c r="H60" s="97">
        <f t="shared" si="2"/>
        <v>48394</v>
      </c>
      <c r="I60" s="74"/>
    </row>
    <row r="61" spans="1:9" x14ac:dyDescent="0.3">
      <c r="A61" s="71" t="s">
        <v>395</v>
      </c>
      <c r="B61" s="71" t="s">
        <v>1559</v>
      </c>
      <c r="C61" s="71" t="s">
        <v>12</v>
      </c>
      <c r="D61" s="72">
        <v>36543</v>
      </c>
      <c r="E61" s="73">
        <f t="shared" ca="1" si="0"/>
        <v>20</v>
      </c>
      <c r="F61" s="97">
        <v>105190</v>
      </c>
      <c r="G61" s="74">
        <v>2</v>
      </c>
      <c r="H61" s="97">
        <f t="shared" si="2"/>
        <v>108167</v>
      </c>
      <c r="I61" s="74"/>
    </row>
    <row r="62" spans="1:9" x14ac:dyDescent="0.3">
      <c r="A62" s="71" t="s">
        <v>287</v>
      </c>
      <c r="B62" s="71" t="s">
        <v>1559</v>
      </c>
      <c r="C62" s="71" t="s">
        <v>12</v>
      </c>
      <c r="D62" s="72">
        <v>36652</v>
      </c>
      <c r="E62" s="73">
        <f t="shared" ca="1" si="0"/>
        <v>20</v>
      </c>
      <c r="F62" s="97">
        <v>105952</v>
      </c>
      <c r="G62" s="74">
        <v>4</v>
      </c>
      <c r="H62" s="97">
        <f t="shared" si="2"/>
        <v>108951</v>
      </c>
      <c r="I62" s="74"/>
    </row>
    <row r="63" spans="1:9" x14ac:dyDescent="0.3">
      <c r="A63" s="71" t="s">
        <v>579</v>
      </c>
      <c r="B63" s="71" t="s">
        <v>1559</v>
      </c>
      <c r="C63" s="71" t="s">
        <v>12</v>
      </c>
      <c r="D63" s="72">
        <v>37231</v>
      </c>
      <c r="E63" s="73">
        <f t="shared" ca="1" si="0"/>
        <v>18</v>
      </c>
      <c r="F63" s="97">
        <v>110387</v>
      </c>
      <c r="G63" s="74">
        <v>5</v>
      </c>
      <c r="H63" s="97">
        <f t="shared" si="2"/>
        <v>113511</v>
      </c>
      <c r="I63" s="74"/>
    </row>
    <row r="64" spans="1:9" x14ac:dyDescent="0.3">
      <c r="A64" s="71" t="s">
        <v>749</v>
      </c>
      <c r="B64" s="71" t="s">
        <v>1559</v>
      </c>
      <c r="C64" s="71" t="s">
        <v>12</v>
      </c>
      <c r="D64" s="72">
        <v>37589</v>
      </c>
      <c r="E64" s="73">
        <f t="shared" ca="1" si="0"/>
        <v>17</v>
      </c>
      <c r="F64" s="97">
        <v>47174</v>
      </c>
      <c r="G64" s="74">
        <v>5</v>
      </c>
      <c r="H64" s="97">
        <f t="shared" si="2"/>
        <v>48510</v>
      </c>
      <c r="I64" s="74"/>
    </row>
    <row r="65" spans="1:9" x14ac:dyDescent="0.3">
      <c r="A65" s="71" t="s">
        <v>668</v>
      </c>
      <c r="B65" s="71" t="s">
        <v>1559</v>
      </c>
      <c r="C65" s="71" t="s">
        <v>12</v>
      </c>
      <c r="D65" s="72">
        <v>37753</v>
      </c>
      <c r="E65" s="73">
        <f t="shared" ca="1" si="0"/>
        <v>17</v>
      </c>
      <c r="F65" s="97">
        <v>100363</v>
      </c>
      <c r="G65" s="74">
        <v>5</v>
      </c>
      <c r="H65" s="97">
        <f t="shared" si="2"/>
        <v>103204</v>
      </c>
      <c r="I65" s="74"/>
    </row>
    <row r="66" spans="1:9" x14ac:dyDescent="0.3">
      <c r="A66" s="71" t="s">
        <v>163</v>
      </c>
      <c r="B66" s="71" t="s">
        <v>1559</v>
      </c>
      <c r="C66" s="71" t="s">
        <v>12</v>
      </c>
      <c r="D66" s="72">
        <v>37843</v>
      </c>
      <c r="E66" s="73">
        <f t="shared" ref="E66:E129" ca="1" si="3">DATEDIF(D66,TODAY(),"Y")</f>
        <v>17</v>
      </c>
      <c r="F66" s="97">
        <v>114352</v>
      </c>
      <c r="G66" s="74">
        <v>5</v>
      </c>
      <c r="H66" s="97">
        <f t="shared" si="2"/>
        <v>117589</v>
      </c>
      <c r="I66" s="74"/>
    </row>
    <row r="67" spans="1:9" x14ac:dyDescent="0.3">
      <c r="A67" s="71" t="s">
        <v>288</v>
      </c>
      <c r="B67" s="71" t="s">
        <v>1559</v>
      </c>
      <c r="C67" s="71" t="s">
        <v>12</v>
      </c>
      <c r="D67" s="72">
        <v>37954</v>
      </c>
      <c r="E67" s="73">
        <f t="shared" ca="1" si="3"/>
        <v>16</v>
      </c>
      <c r="F67" s="97">
        <v>121408</v>
      </c>
      <c r="G67" s="74">
        <v>5</v>
      </c>
      <c r="H67" s="97">
        <f t="shared" ref="H67:H130" si="4">ROUNDUP(F67*$J$1+F67,0)</f>
        <v>124844</v>
      </c>
      <c r="I67" s="74"/>
    </row>
    <row r="68" spans="1:9" x14ac:dyDescent="0.3">
      <c r="A68" s="71" t="s">
        <v>402</v>
      </c>
      <c r="B68" s="71" t="s">
        <v>1559</v>
      </c>
      <c r="C68" s="71" t="s">
        <v>12</v>
      </c>
      <c r="D68" s="72">
        <v>37964</v>
      </c>
      <c r="E68" s="73">
        <f t="shared" ca="1" si="3"/>
        <v>16</v>
      </c>
      <c r="F68" s="97">
        <v>114699</v>
      </c>
      <c r="G68" s="74">
        <v>3</v>
      </c>
      <c r="H68" s="97">
        <f t="shared" si="4"/>
        <v>117945</v>
      </c>
      <c r="I68" s="74"/>
    </row>
    <row r="69" spans="1:9" x14ac:dyDescent="0.3">
      <c r="A69" s="71" t="s">
        <v>210</v>
      </c>
      <c r="B69" s="71" t="s">
        <v>1559</v>
      </c>
      <c r="C69" s="71" t="s">
        <v>12</v>
      </c>
      <c r="D69" s="72">
        <v>38424</v>
      </c>
      <c r="E69" s="73">
        <f t="shared" ca="1" si="3"/>
        <v>15</v>
      </c>
      <c r="F69" s="97">
        <v>60491</v>
      </c>
      <c r="G69" s="74">
        <v>4</v>
      </c>
      <c r="H69" s="97">
        <f t="shared" si="4"/>
        <v>62203</v>
      </c>
      <c r="I69" s="74"/>
    </row>
    <row r="70" spans="1:9" x14ac:dyDescent="0.3">
      <c r="A70" s="71" t="s">
        <v>396</v>
      </c>
      <c r="B70" s="71" t="s">
        <v>1559</v>
      </c>
      <c r="C70" s="71" t="s">
        <v>12</v>
      </c>
      <c r="D70" s="72">
        <v>38586</v>
      </c>
      <c r="E70" s="73">
        <f t="shared" ca="1" si="3"/>
        <v>15</v>
      </c>
      <c r="F70" s="97">
        <v>90227</v>
      </c>
      <c r="G70" s="74">
        <v>3</v>
      </c>
      <c r="H70" s="97">
        <f t="shared" si="4"/>
        <v>92781</v>
      </c>
      <c r="I70" s="74"/>
    </row>
    <row r="71" spans="1:9" x14ac:dyDescent="0.3">
      <c r="A71" s="71" t="s">
        <v>205</v>
      </c>
      <c r="B71" s="71" t="s">
        <v>1559</v>
      </c>
      <c r="C71" s="71" t="s">
        <v>12</v>
      </c>
      <c r="D71" s="72">
        <v>38722</v>
      </c>
      <c r="E71" s="73">
        <f t="shared" ca="1" si="3"/>
        <v>14</v>
      </c>
      <c r="F71" s="97">
        <v>51419</v>
      </c>
      <c r="G71" s="74">
        <v>4</v>
      </c>
      <c r="H71" s="97">
        <f t="shared" si="4"/>
        <v>52875</v>
      </c>
      <c r="I71" s="74"/>
    </row>
    <row r="72" spans="1:9" x14ac:dyDescent="0.3">
      <c r="A72" s="71" t="s">
        <v>326</v>
      </c>
      <c r="B72" s="71" t="s">
        <v>1559</v>
      </c>
      <c r="C72" s="71" t="s">
        <v>12</v>
      </c>
      <c r="D72" s="72">
        <v>39263</v>
      </c>
      <c r="E72" s="73">
        <f t="shared" ca="1" si="3"/>
        <v>13</v>
      </c>
      <c r="F72" s="97">
        <v>47454</v>
      </c>
      <c r="G72" s="74">
        <v>1</v>
      </c>
      <c r="H72" s="97">
        <f t="shared" si="4"/>
        <v>48797</v>
      </c>
      <c r="I72" s="74"/>
    </row>
    <row r="73" spans="1:9" x14ac:dyDescent="0.3">
      <c r="A73" s="71" t="s">
        <v>86</v>
      </c>
      <c r="B73" s="71" t="s">
        <v>1559</v>
      </c>
      <c r="C73" s="71" t="s">
        <v>12</v>
      </c>
      <c r="D73" s="72">
        <v>39765</v>
      </c>
      <c r="E73" s="73">
        <f t="shared" ca="1" si="3"/>
        <v>11</v>
      </c>
      <c r="F73" s="97">
        <v>40186</v>
      </c>
      <c r="G73" s="74">
        <v>4</v>
      </c>
      <c r="H73" s="97">
        <f t="shared" si="4"/>
        <v>41324</v>
      </c>
      <c r="I73" s="74"/>
    </row>
    <row r="74" spans="1:9" x14ac:dyDescent="0.3">
      <c r="A74" s="71" t="s">
        <v>556</v>
      </c>
      <c r="B74" s="71" t="s">
        <v>1559</v>
      </c>
      <c r="C74" s="71" t="s">
        <v>12</v>
      </c>
      <c r="D74" s="72">
        <v>39775</v>
      </c>
      <c r="E74" s="73">
        <f t="shared" ca="1" si="3"/>
        <v>11</v>
      </c>
      <c r="F74" s="97">
        <v>42358</v>
      </c>
      <c r="G74" s="74">
        <v>4</v>
      </c>
      <c r="H74" s="97">
        <f t="shared" si="4"/>
        <v>43557</v>
      </c>
      <c r="I74" s="74"/>
    </row>
    <row r="75" spans="1:9" x14ac:dyDescent="0.3">
      <c r="A75" s="71" t="s">
        <v>58</v>
      </c>
      <c r="B75" s="71" t="s">
        <v>1559</v>
      </c>
      <c r="C75" s="71" t="s">
        <v>12</v>
      </c>
      <c r="D75" s="72">
        <v>39933</v>
      </c>
      <c r="E75" s="73">
        <f t="shared" ca="1" si="3"/>
        <v>11</v>
      </c>
      <c r="F75" s="97">
        <v>92826</v>
      </c>
      <c r="G75" s="74">
        <v>2</v>
      </c>
      <c r="H75" s="97">
        <f t="shared" si="4"/>
        <v>95453</v>
      </c>
      <c r="I75" s="74"/>
    </row>
    <row r="76" spans="1:9" x14ac:dyDescent="0.3">
      <c r="A76" s="71" t="s">
        <v>751</v>
      </c>
      <c r="B76" s="71" t="s">
        <v>1559</v>
      </c>
      <c r="C76" s="71" t="s">
        <v>12</v>
      </c>
      <c r="D76" s="72">
        <v>39998</v>
      </c>
      <c r="E76" s="73">
        <f t="shared" ca="1" si="3"/>
        <v>11</v>
      </c>
      <c r="F76" s="97">
        <v>106366</v>
      </c>
      <c r="G76" s="74">
        <v>5</v>
      </c>
      <c r="H76" s="97">
        <f t="shared" si="4"/>
        <v>109377</v>
      </c>
      <c r="I76" s="74"/>
    </row>
    <row r="77" spans="1:9" x14ac:dyDescent="0.3">
      <c r="A77" s="71" t="s">
        <v>283</v>
      </c>
      <c r="B77" s="71" t="s">
        <v>1559</v>
      </c>
      <c r="C77" s="71" t="s">
        <v>12</v>
      </c>
      <c r="D77" s="72">
        <v>40105</v>
      </c>
      <c r="E77" s="73">
        <f t="shared" ca="1" si="3"/>
        <v>10</v>
      </c>
      <c r="F77" s="97">
        <v>126963</v>
      </c>
      <c r="G77" s="74">
        <v>3</v>
      </c>
      <c r="H77" s="97">
        <f t="shared" si="4"/>
        <v>130557</v>
      </c>
      <c r="I77" s="74"/>
    </row>
    <row r="78" spans="1:9" x14ac:dyDescent="0.3">
      <c r="A78" s="71" t="s">
        <v>463</v>
      </c>
      <c r="B78" s="71" t="s">
        <v>1559</v>
      </c>
      <c r="C78" s="71" t="s">
        <v>12</v>
      </c>
      <c r="D78" s="72">
        <v>40542</v>
      </c>
      <c r="E78" s="73">
        <f t="shared" ca="1" si="3"/>
        <v>9</v>
      </c>
      <c r="F78" s="97">
        <v>129035</v>
      </c>
      <c r="G78" s="74">
        <v>4</v>
      </c>
      <c r="H78" s="97">
        <f t="shared" si="4"/>
        <v>132687</v>
      </c>
      <c r="I78" s="74"/>
    </row>
    <row r="79" spans="1:9" x14ac:dyDescent="0.3">
      <c r="A79" s="71" t="s">
        <v>374</v>
      </c>
      <c r="B79" s="71" t="s">
        <v>1559</v>
      </c>
      <c r="C79" s="71" t="s">
        <v>12</v>
      </c>
      <c r="D79" s="72">
        <v>40717</v>
      </c>
      <c r="E79" s="73">
        <f t="shared" ca="1" si="3"/>
        <v>9</v>
      </c>
      <c r="F79" s="97">
        <v>98885</v>
      </c>
      <c r="G79" s="74">
        <v>5</v>
      </c>
      <c r="H79" s="97">
        <f t="shared" si="4"/>
        <v>101684</v>
      </c>
      <c r="I79" s="74"/>
    </row>
    <row r="80" spans="1:9" x14ac:dyDescent="0.3">
      <c r="A80" s="71" t="s">
        <v>793</v>
      </c>
      <c r="B80" s="71" t="s">
        <v>1559</v>
      </c>
      <c r="C80" s="71" t="s">
        <v>12</v>
      </c>
      <c r="D80" s="72">
        <v>42842</v>
      </c>
      <c r="E80" s="73">
        <f t="shared" ca="1" si="3"/>
        <v>3</v>
      </c>
      <c r="F80" s="97">
        <v>61342</v>
      </c>
      <c r="G80" s="74">
        <v>5</v>
      </c>
      <c r="H80" s="97">
        <f t="shared" si="4"/>
        <v>63078</v>
      </c>
      <c r="I80" s="74"/>
    </row>
    <row r="81" spans="1:9" x14ac:dyDescent="0.3">
      <c r="A81" s="71" t="s">
        <v>177</v>
      </c>
      <c r="B81" s="71" t="s">
        <v>1559</v>
      </c>
      <c r="C81" s="71" t="s">
        <v>12</v>
      </c>
      <c r="D81" s="72">
        <v>43031</v>
      </c>
      <c r="E81" s="73">
        <f t="shared" ca="1" si="3"/>
        <v>2</v>
      </c>
      <c r="F81" s="97">
        <v>57254</v>
      </c>
      <c r="G81" s="74">
        <v>1</v>
      </c>
      <c r="H81" s="97">
        <f t="shared" si="4"/>
        <v>58875</v>
      </c>
      <c r="I81" s="74"/>
    </row>
    <row r="82" spans="1:9" x14ac:dyDescent="0.3">
      <c r="A82" s="71" t="s">
        <v>430</v>
      </c>
      <c r="B82" s="71" t="s">
        <v>1559</v>
      </c>
      <c r="C82" s="71" t="s">
        <v>12</v>
      </c>
      <c r="D82" s="72">
        <v>43049</v>
      </c>
      <c r="E82" s="73">
        <f t="shared" ca="1" si="3"/>
        <v>2</v>
      </c>
      <c r="F82" s="97">
        <v>34418</v>
      </c>
      <c r="G82" s="74">
        <v>1</v>
      </c>
      <c r="H82" s="97">
        <f t="shared" si="4"/>
        <v>35393</v>
      </c>
      <c r="I82" s="74"/>
    </row>
    <row r="83" spans="1:9" x14ac:dyDescent="0.3">
      <c r="A83" s="71" t="s">
        <v>366</v>
      </c>
      <c r="B83" s="71" t="s">
        <v>1559</v>
      </c>
      <c r="C83" s="71" t="s">
        <v>12</v>
      </c>
      <c r="D83" s="72">
        <v>43258</v>
      </c>
      <c r="E83" s="73">
        <f t="shared" ca="1" si="3"/>
        <v>2</v>
      </c>
      <c r="F83" s="97">
        <v>115046</v>
      </c>
      <c r="G83" s="74">
        <v>3</v>
      </c>
      <c r="H83" s="97">
        <f t="shared" si="4"/>
        <v>118302</v>
      </c>
      <c r="I83" s="74"/>
    </row>
    <row r="84" spans="1:9" x14ac:dyDescent="0.3">
      <c r="A84" s="71" t="s">
        <v>411</v>
      </c>
      <c r="B84" s="71" t="s">
        <v>1559</v>
      </c>
      <c r="C84" s="71" t="s">
        <v>12</v>
      </c>
      <c r="D84" s="72">
        <v>43332</v>
      </c>
      <c r="E84" s="73">
        <f t="shared" ca="1" si="3"/>
        <v>2</v>
      </c>
      <c r="F84" s="97">
        <v>110454</v>
      </c>
      <c r="G84" s="74">
        <v>2</v>
      </c>
      <c r="H84" s="97">
        <f t="shared" si="4"/>
        <v>113580</v>
      </c>
      <c r="I84" s="74"/>
    </row>
    <row r="85" spans="1:9" x14ac:dyDescent="0.3">
      <c r="A85" s="71" t="s">
        <v>782</v>
      </c>
      <c r="B85" s="71" t="s">
        <v>1559</v>
      </c>
      <c r="C85" s="71" t="s">
        <v>12</v>
      </c>
      <c r="D85" s="72">
        <v>43353</v>
      </c>
      <c r="E85" s="73">
        <f t="shared" ca="1" si="3"/>
        <v>2</v>
      </c>
      <c r="F85" s="97">
        <v>101875</v>
      </c>
      <c r="G85" s="74">
        <v>5</v>
      </c>
      <c r="H85" s="97">
        <f t="shared" si="4"/>
        <v>104759</v>
      </c>
      <c r="I85" s="74"/>
    </row>
    <row r="86" spans="1:9" x14ac:dyDescent="0.3">
      <c r="A86" s="71" t="s">
        <v>73</v>
      </c>
      <c r="B86" s="71" t="s">
        <v>1559</v>
      </c>
      <c r="C86" s="71" t="s">
        <v>15</v>
      </c>
      <c r="D86" s="72">
        <v>36229</v>
      </c>
      <c r="E86" s="73">
        <f t="shared" ca="1" si="3"/>
        <v>21</v>
      </c>
      <c r="F86" s="97">
        <v>20406</v>
      </c>
      <c r="G86" s="74">
        <v>3</v>
      </c>
      <c r="H86" s="97">
        <f t="shared" si="4"/>
        <v>20984</v>
      </c>
      <c r="I86" s="74"/>
    </row>
    <row r="87" spans="1:9" x14ac:dyDescent="0.3">
      <c r="A87" s="71" t="s">
        <v>403</v>
      </c>
      <c r="B87" s="71" t="s">
        <v>1559</v>
      </c>
      <c r="C87" s="71" t="s">
        <v>15</v>
      </c>
      <c r="D87" s="72">
        <v>36923</v>
      </c>
      <c r="E87" s="73">
        <f t="shared" ca="1" si="3"/>
        <v>19</v>
      </c>
      <c r="F87" s="97">
        <v>39749</v>
      </c>
      <c r="G87" s="74">
        <v>3</v>
      </c>
      <c r="H87" s="97">
        <f t="shared" si="4"/>
        <v>40874</v>
      </c>
      <c r="I87" s="74"/>
    </row>
    <row r="88" spans="1:9" x14ac:dyDescent="0.3">
      <c r="A88" s="71" t="s">
        <v>134</v>
      </c>
      <c r="B88" s="71" t="s">
        <v>1559</v>
      </c>
      <c r="C88" s="71" t="s">
        <v>15</v>
      </c>
      <c r="D88" s="72">
        <v>37305</v>
      </c>
      <c r="E88" s="73">
        <f t="shared" ca="1" si="3"/>
        <v>18</v>
      </c>
      <c r="F88" s="97">
        <v>57534</v>
      </c>
      <c r="G88" s="74">
        <v>4</v>
      </c>
      <c r="H88" s="97">
        <f t="shared" si="4"/>
        <v>59163</v>
      </c>
      <c r="I88" s="74"/>
    </row>
    <row r="89" spans="1:9" x14ac:dyDescent="0.3">
      <c r="A89" s="71" t="s">
        <v>655</v>
      </c>
      <c r="B89" s="71" t="s">
        <v>1559</v>
      </c>
      <c r="C89" s="71" t="s">
        <v>15</v>
      </c>
      <c r="D89" s="72">
        <v>38274</v>
      </c>
      <c r="E89" s="73">
        <f t="shared" ca="1" si="3"/>
        <v>15</v>
      </c>
      <c r="F89" s="97">
        <v>71579</v>
      </c>
      <c r="G89" s="74">
        <v>4</v>
      </c>
      <c r="H89" s="97">
        <f t="shared" si="4"/>
        <v>73605</v>
      </c>
      <c r="I89" s="74"/>
    </row>
    <row r="90" spans="1:9" x14ac:dyDescent="0.3">
      <c r="A90" s="71" t="s">
        <v>775</v>
      </c>
      <c r="B90" s="71" t="s">
        <v>1559</v>
      </c>
      <c r="C90" s="71" t="s">
        <v>15</v>
      </c>
      <c r="D90" s="72">
        <v>38599</v>
      </c>
      <c r="E90" s="73">
        <f t="shared" ca="1" si="3"/>
        <v>15</v>
      </c>
      <c r="F90" s="97">
        <v>34563</v>
      </c>
      <c r="G90" s="74">
        <v>4</v>
      </c>
      <c r="H90" s="97">
        <f t="shared" si="4"/>
        <v>35542</v>
      </c>
      <c r="I90" s="74"/>
    </row>
    <row r="91" spans="1:9" x14ac:dyDescent="0.3">
      <c r="A91" s="71" t="s">
        <v>503</v>
      </c>
      <c r="B91" s="71" t="s">
        <v>1559</v>
      </c>
      <c r="C91" s="71" t="s">
        <v>21</v>
      </c>
      <c r="D91" s="72">
        <v>38816</v>
      </c>
      <c r="E91" s="73">
        <f t="shared" ca="1" si="3"/>
        <v>14</v>
      </c>
      <c r="F91" s="97">
        <v>27350</v>
      </c>
      <c r="G91" s="74">
        <v>5</v>
      </c>
      <c r="H91" s="97">
        <f t="shared" si="4"/>
        <v>28125</v>
      </c>
      <c r="I91" s="74"/>
    </row>
    <row r="92" spans="1:9" x14ac:dyDescent="0.3">
      <c r="A92" s="71" t="s">
        <v>501</v>
      </c>
      <c r="B92" s="71" t="s">
        <v>1559</v>
      </c>
      <c r="C92" s="71" t="s">
        <v>21</v>
      </c>
      <c r="D92" s="72">
        <v>39244</v>
      </c>
      <c r="E92" s="73">
        <f t="shared" ca="1" si="3"/>
        <v>13</v>
      </c>
      <c r="F92" s="97">
        <v>48866</v>
      </c>
      <c r="G92" s="74">
        <v>5</v>
      </c>
      <c r="H92" s="97">
        <f t="shared" si="4"/>
        <v>50249</v>
      </c>
      <c r="I92" s="74"/>
    </row>
    <row r="93" spans="1:9" x14ac:dyDescent="0.3">
      <c r="A93" s="71" t="s">
        <v>464</v>
      </c>
      <c r="B93" s="71" t="s">
        <v>1559</v>
      </c>
      <c r="C93" s="71" t="s">
        <v>21</v>
      </c>
      <c r="D93" s="72">
        <v>39359</v>
      </c>
      <c r="E93" s="73">
        <f t="shared" ca="1" si="3"/>
        <v>12</v>
      </c>
      <c r="F93" s="97">
        <v>44475</v>
      </c>
      <c r="G93" s="74">
        <v>3</v>
      </c>
      <c r="H93" s="97">
        <f t="shared" si="4"/>
        <v>45734</v>
      </c>
      <c r="I93" s="74"/>
    </row>
    <row r="94" spans="1:9" x14ac:dyDescent="0.3">
      <c r="A94" s="71" t="s">
        <v>511</v>
      </c>
      <c r="B94" s="71" t="s">
        <v>1561</v>
      </c>
      <c r="C94" s="71" t="s">
        <v>18</v>
      </c>
      <c r="D94" s="72">
        <v>41512</v>
      </c>
      <c r="E94" s="73">
        <f t="shared" ca="1" si="3"/>
        <v>7</v>
      </c>
      <c r="F94" s="97">
        <v>116592</v>
      </c>
      <c r="G94" s="74">
        <v>2</v>
      </c>
      <c r="H94" s="97">
        <f t="shared" si="4"/>
        <v>119892</v>
      </c>
      <c r="I94" s="74"/>
    </row>
    <row r="95" spans="1:9" x14ac:dyDescent="0.3">
      <c r="A95" s="71" t="s">
        <v>554</v>
      </c>
      <c r="B95" s="71" t="s">
        <v>1561</v>
      </c>
      <c r="C95" s="71" t="s">
        <v>18</v>
      </c>
      <c r="D95" s="72">
        <v>42286</v>
      </c>
      <c r="E95" s="73">
        <f t="shared" ca="1" si="3"/>
        <v>4</v>
      </c>
      <c r="F95" s="97">
        <v>52662</v>
      </c>
      <c r="G95" s="74">
        <v>4</v>
      </c>
      <c r="H95" s="97">
        <f t="shared" si="4"/>
        <v>54153</v>
      </c>
      <c r="I95" s="74"/>
    </row>
    <row r="96" spans="1:9" x14ac:dyDescent="0.3">
      <c r="A96" s="71" t="s">
        <v>83</v>
      </c>
      <c r="B96" s="71" t="s">
        <v>1561</v>
      </c>
      <c r="C96" s="71" t="s">
        <v>18</v>
      </c>
      <c r="D96" s="72">
        <v>43010</v>
      </c>
      <c r="E96" s="73">
        <f t="shared" ca="1" si="3"/>
        <v>2</v>
      </c>
      <c r="F96" s="97">
        <v>87741</v>
      </c>
      <c r="G96" s="74">
        <v>5</v>
      </c>
      <c r="H96" s="97">
        <f t="shared" si="4"/>
        <v>90225</v>
      </c>
      <c r="I96" s="74"/>
    </row>
    <row r="97" spans="1:9" x14ac:dyDescent="0.3">
      <c r="A97" s="71" t="s">
        <v>373</v>
      </c>
      <c r="B97" s="71" t="s">
        <v>1561</v>
      </c>
      <c r="C97" s="71" t="s">
        <v>12</v>
      </c>
      <c r="D97" s="72">
        <v>40640</v>
      </c>
      <c r="E97" s="73">
        <f t="shared" ca="1" si="3"/>
        <v>9</v>
      </c>
      <c r="F97" s="97">
        <v>127926</v>
      </c>
      <c r="G97" s="74">
        <v>1</v>
      </c>
      <c r="H97" s="97">
        <f t="shared" si="4"/>
        <v>131547</v>
      </c>
      <c r="I97" s="74"/>
    </row>
    <row r="98" spans="1:9" x14ac:dyDescent="0.3">
      <c r="A98" s="71" t="s">
        <v>724</v>
      </c>
      <c r="B98" s="71" t="s">
        <v>1561</v>
      </c>
      <c r="C98" s="71" t="s">
        <v>12</v>
      </c>
      <c r="D98" s="72">
        <v>41154</v>
      </c>
      <c r="E98" s="73">
        <f t="shared" ca="1" si="3"/>
        <v>8</v>
      </c>
      <c r="F98" s="97">
        <v>54152</v>
      </c>
      <c r="G98" s="74">
        <v>4</v>
      </c>
      <c r="H98" s="97">
        <f t="shared" si="4"/>
        <v>55685</v>
      </c>
      <c r="I98" s="74"/>
    </row>
    <row r="99" spans="1:9" x14ac:dyDescent="0.3">
      <c r="A99" s="71" t="s">
        <v>48</v>
      </c>
      <c r="B99" s="71" t="s">
        <v>1561</v>
      </c>
      <c r="C99" s="71" t="s">
        <v>12</v>
      </c>
      <c r="D99" s="72">
        <v>42145</v>
      </c>
      <c r="E99" s="73">
        <f t="shared" ca="1" si="3"/>
        <v>5</v>
      </c>
      <c r="F99" s="97">
        <v>105146</v>
      </c>
      <c r="G99" s="74">
        <v>4</v>
      </c>
      <c r="H99" s="97">
        <f t="shared" si="4"/>
        <v>108122</v>
      </c>
      <c r="I99" s="74"/>
    </row>
    <row r="100" spans="1:9" x14ac:dyDescent="0.3">
      <c r="A100" s="71" t="s">
        <v>79</v>
      </c>
      <c r="B100" s="71" t="s">
        <v>1561</v>
      </c>
      <c r="C100" s="71" t="s">
        <v>12</v>
      </c>
      <c r="D100" s="72">
        <v>42680</v>
      </c>
      <c r="E100" s="73">
        <f t="shared" ca="1" si="3"/>
        <v>3</v>
      </c>
      <c r="F100" s="97">
        <v>113008</v>
      </c>
      <c r="G100" s="74">
        <v>3</v>
      </c>
      <c r="H100" s="97">
        <f t="shared" si="4"/>
        <v>116207</v>
      </c>
      <c r="I100" s="74"/>
    </row>
    <row r="101" spans="1:9" x14ac:dyDescent="0.3">
      <c r="A101" s="71" t="s">
        <v>769</v>
      </c>
      <c r="B101" s="71" t="s">
        <v>150</v>
      </c>
      <c r="C101" s="71" t="s">
        <v>12</v>
      </c>
      <c r="D101" s="72">
        <v>35828</v>
      </c>
      <c r="E101" s="73">
        <f t="shared" ca="1" si="3"/>
        <v>22</v>
      </c>
      <c r="F101" s="97">
        <v>102099</v>
      </c>
      <c r="G101" s="74">
        <v>1</v>
      </c>
      <c r="H101" s="97">
        <f t="shared" si="4"/>
        <v>104989</v>
      </c>
      <c r="I101" s="74"/>
    </row>
    <row r="102" spans="1:9" x14ac:dyDescent="0.3">
      <c r="A102" s="71" t="s">
        <v>31</v>
      </c>
      <c r="B102" s="71" t="s">
        <v>150</v>
      </c>
      <c r="C102" s="71" t="s">
        <v>12</v>
      </c>
      <c r="D102" s="72">
        <v>38206</v>
      </c>
      <c r="E102" s="73">
        <f t="shared" ca="1" si="3"/>
        <v>16</v>
      </c>
      <c r="F102" s="97">
        <v>33880</v>
      </c>
      <c r="G102" s="74">
        <v>3</v>
      </c>
      <c r="H102" s="97">
        <f t="shared" si="4"/>
        <v>34839</v>
      </c>
      <c r="I102" s="74"/>
    </row>
    <row r="103" spans="1:9" x14ac:dyDescent="0.3">
      <c r="A103" s="71" t="s">
        <v>124</v>
      </c>
      <c r="B103" s="71" t="s">
        <v>150</v>
      </c>
      <c r="C103" s="71" t="s">
        <v>12</v>
      </c>
      <c r="D103" s="72">
        <v>38271</v>
      </c>
      <c r="E103" s="73">
        <f t="shared" ca="1" si="3"/>
        <v>15</v>
      </c>
      <c r="F103" s="97">
        <v>39189</v>
      </c>
      <c r="G103" s="74">
        <v>1</v>
      </c>
      <c r="H103" s="97">
        <f t="shared" si="4"/>
        <v>40299</v>
      </c>
      <c r="I103" s="74"/>
    </row>
    <row r="104" spans="1:9" x14ac:dyDescent="0.3">
      <c r="A104" s="71" t="s">
        <v>618</v>
      </c>
      <c r="B104" s="71" t="s">
        <v>150</v>
      </c>
      <c r="C104" s="71" t="s">
        <v>12</v>
      </c>
      <c r="D104" s="72">
        <v>38939</v>
      </c>
      <c r="E104" s="73">
        <f t="shared" ca="1" si="3"/>
        <v>14</v>
      </c>
      <c r="F104" s="97">
        <v>100979</v>
      </c>
      <c r="G104" s="74">
        <v>5</v>
      </c>
      <c r="H104" s="97">
        <f t="shared" si="4"/>
        <v>103837</v>
      </c>
      <c r="I104" s="74"/>
    </row>
    <row r="105" spans="1:9" x14ac:dyDescent="0.3">
      <c r="A105" s="71" t="s">
        <v>359</v>
      </c>
      <c r="B105" s="71" t="s">
        <v>150</v>
      </c>
      <c r="C105" s="71" t="s">
        <v>12</v>
      </c>
      <c r="D105" s="72">
        <v>39006</v>
      </c>
      <c r="E105" s="73">
        <f t="shared" ca="1" si="3"/>
        <v>13</v>
      </c>
      <c r="F105" s="97">
        <v>73718</v>
      </c>
      <c r="G105" s="74">
        <v>2</v>
      </c>
      <c r="H105" s="97">
        <f t="shared" si="4"/>
        <v>75805</v>
      </c>
      <c r="I105" s="74"/>
    </row>
    <row r="106" spans="1:9" x14ac:dyDescent="0.3">
      <c r="A106" s="71" t="s">
        <v>452</v>
      </c>
      <c r="B106" s="71" t="s">
        <v>150</v>
      </c>
      <c r="C106" s="71" t="s">
        <v>12</v>
      </c>
      <c r="D106" s="72">
        <v>41904</v>
      </c>
      <c r="E106" s="73">
        <f t="shared" ca="1" si="3"/>
        <v>5</v>
      </c>
      <c r="F106" s="97">
        <v>64579</v>
      </c>
      <c r="G106" s="74">
        <v>5</v>
      </c>
      <c r="H106" s="97">
        <f t="shared" si="4"/>
        <v>66407</v>
      </c>
      <c r="I106" s="74"/>
    </row>
    <row r="107" spans="1:9" x14ac:dyDescent="0.3">
      <c r="A107" s="71" t="s">
        <v>577</v>
      </c>
      <c r="B107" s="71" t="s">
        <v>150</v>
      </c>
      <c r="C107" s="71" t="s">
        <v>15</v>
      </c>
      <c r="D107" s="72">
        <v>43273</v>
      </c>
      <c r="E107" s="73">
        <f t="shared" ca="1" si="3"/>
        <v>2</v>
      </c>
      <c r="F107" s="97">
        <v>42325</v>
      </c>
      <c r="G107" s="74">
        <v>1</v>
      </c>
      <c r="H107" s="97">
        <f t="shared" si="4"/>
        <v>43523</v>
      </c>
      <c r="I107" s="74"/>
    </row>
    <row r="108" spans="1:9" x14ac:dyDescent="0.3">
      <c r="A108" s="71" t="s">
        <v>553</v>
      </c>
      <c r="B108" s="71" t="s">
        <v>150</v>
      </c>
      <c r="C108" s="71" t="s">
        <v>15</v>
      </c>
      <c r="D108" s="72">
        <v>43329</v>
      </c>
      <c r="E108" s="73">
        <f t="shared" ca="1" si="3"/>
        <v>2</v>
      </c>
      <c r="F108" s="97">
        <v>15557</v>
      </c>
      <c r="G108" s="74">
        <v>4</v>
      </c>
      <c r="H108" s="97">
        <f t="shared" si="4"/>
        <v>15998</v>
      </c>
      <c r="I108" s="74"/>
    </row>
    <row r="109" spans="1:9" x14ac:dyDescent="0.3">
      <c r="A109" s="71" t="s">
        <v>361</v>
      </c>
      <c r="B109" s="71" t="s">
        <v>150</v>
      </c>
      <c r="C109" s="71" t="s">
        <v>21</v>
      </c>
      <c r="D109" s="72">
        <v>43070</v>
      </c>
      <c r="E109" s="73">
        <f t="shared" ca="1" si="3"/>
        <v>2</v>
      </c>
      <c r="F109" s="97">
        <v>40634</v>
      </c>
      <c r="G109" s="74">
        <v>4</v>
      </c>
      <c r="H109" s="97">
        <f t="shared" si="4"/>
        <v>41784</v>
      </c>
      <c r="I109" s="74"/>
    </row>
    <row r="110" spans="1:9" x14ac:dyDescent="0.3">
      <c r="A110" s="71" t="s">
        <v>616</v>
      </c>
      <c r="B110" s="71" t="s">
        <v>1562</v>
      </c>
      <c r="C110" s="71" t="s">
        <v>18</v>
      </c>
      <c r="D110" s="72">
        <v>36002</v>
      </c>
      <c r="E110" s="73">
        <f t="shared" ca="1" si="3"/>
        <v>22</v>
      </c>
      <c r="F110" s="97">
        <v>118350</v>
      </c>
      <c r="G110" s="74">
        <v>2</v>
      </c>
      <c r="H110" s="97">
        <f t="shared" si="4"/>
        <v>121700</v>
      </c>
      <c r="I110" s="74"/>
    </row>
    <row r="111" spans="1:9" x14ac:dyDescent="0.3">
      <c r="A111" s="71" t="s">
        <v>770</v>
      </c>
      <c r="B111" s="71" t="s">
        <v>1562</v>
      </c>
      <c r="C111" s="71" t="s">
        <v>18</v>
      </c>
      <c r="D111" s="72">
        <v>37907</v>
      </c>
      <c r="E111" s="73">
        <f t="shared" ca="1" si="3"/>
        <v>16</v>
      </c>
      <c r="F111" s="97">
        <v>52125</v>
      </c>
      <c r="G111" s="74">
        <v>2</v>
      </c>
      <c r="H111" s="97">
        <f t="shared" si="4"/>
        <v>53601</v>
      </c>
      <c r="I111" s="74"/>
    </row>
    <row r="112" spans="1:9" x14ac:dyDescent="0.3">
      <c r="A112" s="71" t="s">
        <v>235</v>
      </c>
      <c r="B112" s="71" t="s">
        <v>1562</v>
      </c>
      <c r="C112" s="71" t="s">
        <v>18</v>
      </c>
      <c r="D112" s="72">
        <v>38494</v>
      </c>
      <c r="E112" s="73">
        <f t="shared" ca="1" si="3"/>
        <v>15</v>
      </c>
      <c r="F112" s="97">
        <v>112392</v>
      </c>
      <c r="G112" s="74">
        <v>1</v>
      </c>
      <c r="H112" s="97">
        <f t="shared" si="4"/>
        <v>115573</v>
      </c>
      <c r="I112" s="74"/>
    </row>
    <row r="113" spans="1:9" x14ac:dyDescent="0.3">
      <c r="A113" s="71" t="s">
        <v>776</v>
      </c>
      <c r="B113" s="71" t="s">
        <v>1562</v>
      </c>
      <c r="C113" s="71" t="s">
        <v>18</v>
      </c>
      <c r="D113" s="72">
        <v>38716</v>
      </c>
      <c r="E113" s="73">
        <f t="shared" ca="1" si="3"/>
        <v>14</v>
      </c>
      <c r="F113" s="97">
        <v>95312</v>
      </c>
      <c r="G113" s="74">
        <v>3</v>
      </c>
      <c r="H113" s="97">
        <f t="shared" si="4"/>
        <v>98010</v>
      </c>
      <c r="I113" s="74"/>
    </row>
    <row r="114" spans="1:9" x14ac:dyDescent="0.3">
      <c r="A114" s="71" t="s">
        <v>684</v>
      </c>
      <c r="B114" s="71" t="s">
        <v>1562</v>
      </c>
      <c r="C114" s="71" t="s">
        <v>18</v>
      </c>
      <c r="D114" s="72">
        <v>38933</v>
      </c>
      <c r="E114" s="73">
        <f t="shared" ca="1" si="3"/>
        <v>14</v>
      </c>
      <c r="F114" s="97">
        <v>48698</v>
      </c>
      <c r="G114" s="74">
        <v>5</v>
      </c>
      <c r="H114" s="97">
        <f t="shared" si="4"/>
        <v>50077</v>
      </c>
      <c r="I114" s="74"/>
    </row>
    <row r="115" spans="1:9" x14ac:dyDescent="0.3">
      <c r="A115" s="71" t="s">
        <v>285</v>
      </c>
      <c r="B115" s="71" t="s">
        <v>1562</v>
      </c>
      <c r="C115" s="71" t="s">
        <v>18</v>
      </c>
      <c r="D115" s="72">
        <v>39099</v>
      </c>
      <c r="E115" s="73">
        <f t="shared" ca="1" si="3"/>
        <v>13</v>
      </c>
      <c r="F115" s="97">
        <v>128576</v>
      </c>
      <c r="G115" s="74">
        <v>4</v>
      </c>
      <c r="H115" s="97">
        <f t="shared" si="4"/>
        <v>132215</v>
      </c>
      <c r="I115" s="74"/>
    </row>
    <row r="116" spans="1:9" x14ac:dyDescent="0.3">
      <c r="A116" s="71" t="s">
        <v>755</v>
      </c>
      <c r="B116" s="71" t="s">
        <v>1562</v>
      </c>
      <c r="C116" s="71" t="s">
        <v>18</v>
      </c>
      <c r="D116" s="72">
        <v>40424</v>
      </c>
      <c r="E116" s="73">
        <f t="shared" ca="1" si="3"/>
        <v>10</v>
      </c>
      <c r="F116" s="97">
        <v>108494</v>
      </c>
      <c r="G116" s="74">
        <v>2</v>
      </c>
      <c r="H116" s="97">
        <f t="shared" si="4"/>
        <v>111565</v>
      </c>
      <c r="I116" s="74"/>
    </row>
    <row r="117" spans="1:9" x14ac:dyDescent="0.3">
      <c r="A117" s="71" t="s">
        <v>664</v>
      </c>
      <c r="B117" s="71" t="s">
        <v>1562</v>
      </c>
      <c r="C117" s="71" t="s">
        <v>12</v>
      </c>
      <c r="D117" s="72">
        <v>36204</v>
      </c>
      <c r="E117" s="73">
        <f t="shared" ca="1" si="3"/>
        <v>21</v>
      </c>
      <c r="F117" s="97">
        <v>55619</v>
      </c>
      <c r="G117" s="74">
        <v>5</v>
      </c>
      <c r="H117" s="97">
        <f t="shared" si="4"/>
        <v>57194</v>
      </c>
      <c r="I117" s="74"/>
    </row>
    <row r="118" spans="1:9" x14ac:dyDescent="0.3">
      <c r="A118" s="71" t="s">
        <v>372</v>
      </c>
      <c r="B118" s="71" t="s">
        <v>1562</v>
      </c>
      <c r="C118" s="71" t="s">
        <v>12</v>
      </c>
      <c r="D118" s="72">
        <v>36370</v>
      </c>
      <c r="E118" s="73">
        <f t="shared" ca="1" si="3"/>
        <v>21</v>
      </c>
      <c r="F118" s="97">
        <v>121968</v>
      </c>
      <c r="G118" s="74">
        <v>5</v>
      </c>
      <c r="H118" s="97">
        <f t="shared" si="4"/>
        <v>125420</v>
      </c>
      <c r="I118" s="74"/>
    </row>
    <row r="119" spans="1:9" x14ac:dyDescent="0.3">
      <c r="A119" s="71" t="s">
        <v>632</v>
      </c>
      <c r="B119" s="71" t="s">
        <v>1562</v>
      </c>
      <c r="C119" s="71" t="s">
        <v>12</v>
      </c>
      <c r="D119" s="72">
        <v>36580</v>
      </c>
      <c r="E119" s="73">
        <f t="shared" ca="1" si="3"/>
        <v>20</v>
      </c>
      <c r="F119" s="97">
        <v>122349</v>
      </c>
      <c r="G119" s="74">
        <v>4</v>
      </c>
      <c r="H119" s="97">
        <f t="shared" si="4"/>
        <v>125812</v>
      </c>
      <c r="I119" s="74"/>
    </row>
    <row r="120" spans="1:9" x14ac:dyDescent="0.3">
      <c r="A120" s="71" t="s">
        <v>743</v>
      </c>
      <c r="B120" s="71" t="s">
        <v>1562</v>
      </c>
      <c r="C120" s="71" t="s">
        <v>12</v>
      </c>
      <c r="D120" s="72">
        <v>38244</v>
      </c>
      <c r="E120" s="73">
        <f t="shared" ca="1" si="3"/>
        <v>16</v>
      </c>
      <c r="F120" s="97">
        <v>118451</v>
      </c>
      <c r="G120" s="74">
        <v>4</v>
      </c>
      <c r="H120" s="97">
        <f t="shared" si="4"/>
        <v>121804</v>
      </c>
      <c r="I120" s="74"/>
    </row>
    <row r="121" spans="1:9" x14ac:dyDescent="0.3">
      <c r="A121" s="71" t="s">
        <v>455</v>
      </c>
      <c r="B121" s="71" t="s">
        <v>1562</v>
      </c>
      <c r="C121" s="71" t="s">
        <v>12</v>
      </c>
      <c r="D121" s="72">
        <v>38834</v>
      </c>
      <c r="E121" s="73">
        <f t="shared" ca="1" si="3"/>
        <v>14</v>
      </c>
      <c r="F121" s="97">
        <v>74088</v>
      </c>
      <c r="G121" s="74">
        <v>1</v>
      </c>
      <c r="H121" s="97">
        <f t="shared" si="4"/>
        <v>76185</v>
      </c>
      <c r="I121" s="74"/>
    </row>
    <row r="122" spans="1:9" x14ac:dyDescent="0.3">
      <c r="A122" s="71" t="s">
        <v>651</v>
      </c>
      <c r="B122" s="71" t="s">
        <v>1562</v>
      </c>
      <c r="C122" s="71" t="s">
        <v>12</v>
      </c>
      <c r="D122" s="72">
        <v>39026</v>
      </c>
      <c r="E122" s="73">
        <f t="shared" ca="1" si="3"/>
        <v>13</v>
      </c>
      <c r="F122" s="97">
        <v>90675</v>
      </c>
      <c r="G122" s="74">
        <v>1</v>
      </c>
      <c r="H122" s="97">
        <f t="shared" si="4"/>
        <v>93242</v>
      </c>
      <c r="I122" s="74"/>
    </row>
    <row r="123" spans="1:9" x14ac:dyDescent="0.3">
      <c r="A123" s="71" t="s">
        <v>778</v>
      </c>
      <c r="B123" s="71" t="s">
        <v>1562</v>
      </c>
      <c r="C123" s="71" t="s">
        <v>12</v>
      </c>
      <c r="D123" s="72">
        <v>39870</v>
      </c>
      <c r="E123" s="73">
        <f t="shared" ca="1" si="3"/>
        <v>11</v>
      </c>
      <c r="F123" s="97">
        <v>90406</v>
      </c>
      <c r="G123" s="74">
        <v>4</v>
      </c>
      <c r="H123" s="97">
        <f t="shared" si="4"/>
        <v>92965</v>
      </c>
      <c r="I123" s="74"/>
    </row>
    <row r="124" spans="1:9" x14ac:dyDescent="0.3">
      <c r="A124" s="71" t="s">
        <v>412</v>
      </c>
      <c r="B124" s="71" t="s">
        <v>1562</v>
      </c>
      <c r="C124" s="71" t="s">
        <v>12</v>
      </c>
      <c r="D124" s="72">
        <v>40369</v>
      </c>
      <c r="E124" s="73">
        <f t="shared" ca="1" si="3"/>
        <v>10</v>
      </c>
      <c r="F124" s="97">
        <v>58755</v>
      </c>
      <c r="G124" s="74">
        <v>1</v>
      </c>
      <c r="H124" s="97">
        <f t="shared" si="4"/>
        <v>60418</v>
      </c>
      <c r="I124" s="74"/>
    </row>
    <row r="125" spans="1:9" x14ac:dyDescent="0.3">
      <c r="A125" s="71" t="s">
        <v>136</v>
      </c>
      <c r="B125" s="71" t="s">
        <v>1562</v>
      </c>
      <c r="C125" s="71" t="s">
        <v>15</v>
      </c>
      <c r="D125" s="72">
        <v>36751</v>
      </c>
      <c r="E125" s="73">
        <f t="shared" ca="1" si="3"/>
        <v>20</v>
      </c>
      <c r="F125" s="97">
        <v>27586</v>
      </c>
      <c r="G125" s="74">
        <v>4</v>
      </c>
      <c r="H125" s="97">
        <f t="shared" si="4"/>
        <v>28367</v>
      </c>
      <c r="I125" s="74"/>
    </row>
    <row r="126" spans="1:9" x14ac:dyDescent="0.3">
      <c r="A126" s="71" t="s">
        <v>441</v>
      </c>
      <c r="B126" s="71" t="s">
        <v>1562</v>
      </c>
      <c r="C126" s="71" t="s">
        <v>15</v>
      </c>
      <c r="D126" s="72">
        <v>39114</v>
      </c>
      <c r="E126" s="73">
        <f t="shared" ca="1" si="3"/>
        <v>13</v>
      </c>
      <c r="F126" s="97">
        <v>63437</v>
      </c>
      <c r="G126" s="74">
        <v>1</v>
      </c>
      <c r="H126" s="97">
        <f t="shared" si="4"/>
        <v>65233</v>
      </c>
      <c r="I126" s="74"/>
    </row>
    <row r="127" spans="1:9" x14ac:dyDescent="0.3">
      <c r="A127" s="71" t="s">
        <v>179</v>
      </c>
      <c r="B127" s="71" t="s">
        <v>1562</v>
      </c>
      <c r="C127" s="71" t="s">
        <v>21</v>
      </c>
      <c r="D127" s="72">
        <v>35940</v>
      </c>
      <c r="E127" s="73">
        <f t="shared" ca="1" si="3"/>
        <v>22</v>
      </c>
      <c r="F127" s="97">
        <v>21750</v>
      </c>
      <c r="G127" s="74">
        <v>5</v>
      </c>
      <c r="H127" s="97">
        <f t="shared" si="4"/>
        <v>22366</v>
      </c>
      <c r="I127" s="74"/>
    </row>
    <row r="128" spans="1:9" x14ac:dyDescent="0.3">
      <c r="A128" s="71" t="s">
        <v>728</v>
      </c>
      <c r="B128" s="71" t="s">
        <v>1562</v>
      </c>
      <c r="C128" s="71" t="s">
        <v>21</v>
      </c>
      <c r="D128" s="72">
        <v>38430</v>
      </c>
      <c r="E128" s="73">
        <f t="shared" ca="1" si="3"/>
        <v>15</v>
      </c>
      <c r="F128" s="97">
        <v>18738</v>
      </c>
      <c r="G128" s="74">
        <v>2</v>
      </c>
      <c r="H128" s="97">
        <f t="shared" si="4"/>
        <v>19269</v>
      </c>
      <c r="I128" s="74"/>
    </row>
    <row r="129" spans="1:9" x14ac:dyDescent="0.3">
      <c r="A129" s="71" t="s">
        <v>440</v>
      </c>
      <c r="B129" s="71" t="s">
        <v>1563</v>
      </c>
      <c r="C129" s="71" t="s">
        <v>18</v>
      </c>
      <c r="D129" s="72">
        <v>41284</v>
      </c>
      <c r="E129" s="73">
        <f t="shared" ca="1" si="3"/>
        <v>7</v>
      </c>
      <c r="F129" s="97">
        <v>88794</v>
      </c>
      <c r="G129" s="74">
        <v>2</v>
      </c>
      <c r="H129" s="97">
        <f t="shared" si="4"/>
        <v>91307</v>
      </c>
      <c r="I129" s="74"/>
    </row>
    <row r="130" spans="1:9" x14ac:dyDescent="0.3">
      <c r="A130" s="71" t="s">
        <v>212</v>
      </c>
      <c r="B130" s="71" t="s">
        <v>1563</v>
      </c>
      <c r="C130" s="71" t="s">
        <v>12</v>
      </c>
      <c r="D130" s="72">
        <v>38086</v>
      </c>
      <c r="E130" s="73">
        <f t="shared" ref="E130:E193" ca="1" si="5">DATEDIF(D130,TODAY(),"Y")</f>
        <v>16</v>
      </c>
      <c r="F130" s="97">
        <v>98672</v>
      </c>
      <c r="G130" s="74">
        <v>2</v>
      </c>
      <c r="H130" s="97">
        <f t="shared" si="4"/>
        <v>101465</v>
      </c>
      <c r="I130" s="74"/>
    </row>
    <row r="131" spans="1:9" x14ac:dyDescent="0.3">
      <c r="A131" s="71" t="s">
        <v>529</v>
      </c>
      <c r="B131" s="71" t="s">
        <v>1563</v>
      </c>
      <c r="C131" s="71" t="s">
        <v>12</v>
      </c>
      <c r="D131" s="72">
        <v>39326</v>
      </c>
      <c r="E131" s="73">
        <f t="shared" ca="1" si="5"/>
        <v>13</v>
      </c>
      <c r="F131" s="97">
        <v>110970</v>
      </c>
      <c r="G131" s="74">
        <v>5</v>
      </c>
      <c r="H131" s="97">
        <f t="shared" ref="H131:H194" si="6">ROUNDUP(F131*$J$1+F131,0)</f>
        <v>114111</v>
      </c>
      <c r="I131" s="74"/>
    </row>
    <row r="132" spans="1:9" x14ac:dyDescent="0.3">
      <c r="A132" s="71" t="s">
        <v>408</v>
      </c>
      <c r="B132" s="71" t="s">
        <v>1563</v>
      </c>
      <c r="C132" s="71" t="s">
        <v>12</v>
      </c>
      <c r="D132" s="72">
        <v>41344</v>
      </c>
      <c r="E132" s="73">
        <f t="shared" ca="1" si="5"/>
        <v>7</v>
      </c>
      <c r="F132" s="97">
        <v>70000</v>
      </c>
      <c r="G132" s="74">
        <v>5</v>
      </c>
      <c r="H132" s="97">
        <f t="shared" si="6"/>
        <v>71981</v>
      </c>
      <c r="I132" s="74"/>
    </row>
    <row r="133" spans="1:9" x14ac:dyDescent="0.3">
      <c r="A133" s="71" t="s">
        <v>197</v>
      </c>
      <c r="B133" s="71" t="s">
        <v>1563</v>
      </c>
      <c r="C133" s="71" t="s">
        <v>12</v>
      </c>
      <c r="D133" s="72">
        <v>43157</v>
      </c>
      <c r="E133" s="73">
        <f t="shared" ca="1" si="5"/>
        <v>2</v>
      </c>
      <c r="F133" s="97">
        <v>117018</v>
      </c>
      <c r="G133" s="74">
        <v>2</v>
      </c>
      <c r="H133" s="97">
        <f t="shared" si="6"/>
        <v>120330</v>
      </c>
      <c r="I133" s="74"/>
    </row>
    <row r="134" spans="1:9" x14ac:dyDescent="0.3">
      <c r="A134" s="71" t="s">
        <v>702</v>
      </c>
      <c r="B134" s="71" t="s">
        <v>1564</v>
      </c>
      <c r="C134" s="71" t="s">
        <v>18</v>
      </c>
      <c r="D134" s="72">
        <v>36181</v>
      </c>
      <c r="E134" s="73">
        <f t="shared" ca="1" si="5"/>
        <v>21</v>
      </c>
      <c r="F134" s="97">
        <v>32995</v>
      </c>
      <c r="G134" s="74">
        <v>2</v>
      </c>
      <c r="H134" s="97">
        <f t="shared" si="6"/>
        <v>33929</v>
      </c>
      <c r="I134" s="74"/>
    </row>
    <row r="135" spans="1:9" x14ac:dyDescent="0.3">
      <c r="A135" s="71" t="s">
        <v>314</v>
      </c>
      <c r="B135" s="71" t="s">
        <v>1564</v>
      </c>
      <c r="C135" s="71" t="s">
        <v>18</v>
      </c>
      <c r="D135" s="72">
        <v>36706</v>
      </c>
      <c r="E135" s="73">
        <f t="shared" ca="1" si="5"/>
        <v>20</v>
      </c>
      <c r="F135" s="97">
        <v>119851</v>
      </c>
      <c r="G135" s="74">
        <v>5</v>
      </c>
      <c r="H135" s="97">
        <f t="shared" si="6"/>
        <v>123243</v>
      </c>
      <c r="I135" s="74"/>
    </row>
    <row r="136" spans="1:9" x14ac:dyDescent="0.3">
      <c r="A136" s="71" t="s">
        <v>228</v>
      </c>
      <c r="B136" s="71" t="s">
        <v>1564</v>
      </c>
      <c r="C136" s="71" t="s">
        <v>18</v>
      </c>
      <c r="D136" s="72">
        <v>36918</v>
      </c>
      <c r="E136" s="73">
        <f t="shared" ca="1" si="5"/>
        <v>19</v>
      </c>
      <c r="F136" s="97">
        <v>94752</v>
      </c>
      <c r="G136" s="74">
        <v>2</v>
      </c>
      <c r="H136" s="97">
        <f t="shared" si="6"/>
        <v>97434</v>
      </c>
      <c r="I136" s="74"/>
    </row>
    <row r="137" spans="1:9" x14ac:dyDescent="0.3">
      <c r="A137" s="71" t="s">
        <v>676</v>
      </c>
      <c r="B137" s="71" t="s">
        <v>1564</v>
      </c>
      <c r="C137" s="71" t="s">
        <v>18</v>
      </c>
      <c r="D137" s="72">
        <v>37518</v>
      </c>
      <c r="E137" s="73">
        <f t="shared" ca="1" si="5"/>
        <v>17</v>
      </c>
      <c r="F137" s="97">
        <v>66584</v>
      </c>
      <c r="G137" s="74">
        <v>5</v>
      </c>
      <c r="H137" s="97">
        <f t="shared" si="6"/>
        <v>68469</v>
      </c>
      <c r="I137" s="74"/>
    </row>
    <row r="138" spans="1:9" x14ac:dyDescent="0.3">
      <c r="A138" s="71" t="s">
        <v>704</v>
      </c>
      <c r="B138" s="71" t="s">
        <v>1564</v>
      </c>
      <c r="C138" s="71" t="s">
        <v>18</v>
      </c>
      <c r="D138" s="72">
        <v>37528</v>
      </c>
      <c r="E138" s="73">
        <f t="shared" ca="1" si="5"/>
        <v>17</v>
      </c>
      <c r="F138" s="97">
        <v>38976</v>
      </c>
      <c r="G138" s="74">
        <v>4</v>
      </c>
      <c r="H138" s="97">
        <f t="shared" si="6"/>
        <v>40080</v>
      </c>
      <c r="I138" s="74"/>
    </row>
    <row r="139" spans="1:9" x14ac:dyDescent="0.3">
      <c r="A139" s="71" t="s">
        <v>658</v>
      </c>
      <c r="B139" s="71" t="s">
        <v>1564</v>
      </c>
      <c r="C139" s="71" t="s">
        <v>18</v>
      </c>
      <c r="D139" s="72">
        <v>37669</v>
      </c>
      <c r="E139" s="73">
        <f t="shared" ca="1" si="5"/>
        <v>17</v>
      </c>
      <c r="F139" s="97">
        <v>59965</v>
      </c>
      <c r="G139" s="74">
        <v>5</v>
      </c>
      <c r="H139" s="97">
        <f t="shared" si="6"/>
        <v>61663</v>
      </c>
      <c r="I139" s="74"/>
    </row>
    <row r="140" spans="1:9" x14ac:dyDescent="0.3">
      <c r="A140" s="71" t="s">
        <v>87</v>
      </c>
      <c r="B140" s="71" t="s">
        <v>1564</v>
      </c>
      <c r="C140" s="71" t="s">
        <v>18</v>
      </c>
      <c r="D140" s="72">
        <v>38696</v>
      </c>
      <c r="E140" s="73">
        <f t="shared" ca="1" si="5"/>
        <v>14</v>
      </c>
      <c r="F140" s="97">
        <v>37139</v>
      </c>
      <c r="G140" s="74">
        <v>5</v>
      </c>
      <c r="H140" s="97">
        <f t="shared" si="6"/>
        <v>38191</v>
      </c>
      <c r="I140" s="74"/>
    </row>
    <row r="141" spans="1:9" x14ac:dyDescent="0.3">
      <c r="A141" s="71" t="s">
        <v>746</v>
      </c>
      <c r="B141" s="71" t="s">
        <v>1564</v>
      </c>
      <c r="C141" s="71" t="s">
        <v>18</v>
      </c>
      <c r="D141" s="72">
        <v>40398</v>
      </c>
      <c r="E141" s="73">
        <f t="shared" ca="1" si="5"/>
        <v>10</v>
      </c>
      <c r="F141" s="97">
        <v>47264</v>
      </c>
      <c r="G141" s="74">
        <v>5</v>
      </c>
      <c r="H141" s="97">
        <f t="shared" si="6"/>
        <v>48602</v>
      </c>
      <c r="I141" s="74"/>
    </row>
    <row r="142" spans="1:9" x14ac:dyDescent="0.3">
      <c r="A142" s="71" t="s">
        <v>236</v>
      </c>
      <c r="B142" s="71" t="s">
        <v>1564</v>
      </c>
      <c r="C142" s="71" t="s">
        <v>18</v>
      </c>
      <c r="D142" s="72">
        <v>42811</v>
      </c>
      <c r="E142" s="73">
        <f t="shared" ca="1" si="5"/>
        <v>3</v>
      </c>
      <c r="F142" s="97">
        <v>84146</v>
      </c>
      <c r="G142" s="74">
        <v>4</v>
      </c>
      <c r="H142" s="97">
        <f t="shared" si="6"/>
        <v>86528</v>
      </c>
      <c r="I142" s="74"/>
    </row>
    <row r="143" spans="1:9" x14ac:dyDescent="0.3">
      <c r="A143" s="71" t="s">
        <v>423</v>
      </c>
      <c r="B143" s="71" t="s">
        <v>1564</v>
      </c>
      <c r="C143" s="71" t="s">
        <v>18</v>
      </c>
      <c r="D143" s="72">
        <v>42993</v>
      </c>
      <c r="E143" s="73">
        <f t="shared" ca="1" si="5"/>
        <v>3</v>
      </c>
      <c r="F143" s="97">
        <v>67760</v>
      </c>
      <c r="G143" s="74">
        <v>4</v>
      </c>
      <c r="H143" s="97">
        <f t="shared" si="6"/>
        <v>69678</v>
      </c>
      <c r="I143" s="74"/>
    </row>
    <row r="144" spans="1:9" x14ac:dyDescent="0.3">
      <c r="A144" s="71" t="s">
        <v>407</v>
      </c>
      <c r="B144" s="71" t="s">
        <v>1564</v>
      </c>
      <c r="C144" s="71" t="s">
        <v>18</v>
      </c>
      <c r="D144" s="72">
        <v>43016</v>
      </c>
      <c r="E144" s="73">
        <f t="shared" ca="1" si="5"/>
        <v>2</v>
      </c>
      <c r="F144" s="97">
        <v>67581</v>
      </c>
      <c r="G144" s="74">
        <v>3</v>
      </c>
      <c r="H144" s="97">
        <f t="shared" si="6"/>
        <v>69494</v>
      </c>
      <c r="I144" s="74"/>
    </row>
    <row r="145" spans="1:9" x14ac:dyDescent="0.3">
      <c r="A145" s="71" t="s">
        <v>721</v>
      </c>
      <c r="B145" s="71" t="s">
        <v>1564</v>
      </c>
      <c r="C145" s="71" t="s">
        <v>12</v>
      </c>
      <c r="D145" s="72">
        <v>35836</v>
      </c>
      <c r="E145" s="73">
        <f t="shared" ca="1" si="5"/>
        <v>22</v>
      </c>
      <c r="F145" s="97">
        <v>47846</v>
      </c>
      <c r="G145" s="74">
        <v>4</v>
      </c>
      <c r="H145" s="97">
        <f t="shared" si="6"/>
        <v>49201</v>
      </c>
      <c r="I145" s="74"/>
    </row>
    <row r="146" spans="1:9" x14ac:dyDescent="0.3">
      <c r="A146" s="71" t="s">
        <v>646</v>
      </c>
      <c r="B146" s="71" t="s">
        <v>1564</v>
      </c>
      <c r="C146" s="71" t="s">
        <v>12</v>
      </c>
      <c r="D146" s="72">
        <v>35874</v>
      </c>
      <c r="E146" s="73">
        <f t="shared" ca="1" si="5"/>
        <v>22</v>
      </c>
      <c r="F146" s="97">
        <v>52282</v>
      </c>
      <c r="G146" s="74">
        <v>5</v>
      </c>
      <c r="H146" s="97">
        <f t="shared" si="6"/>
        <v>53762</v>
      </c>
      <c r="I146" s="74"/>
    </row>
    <row r="147" spans="1:9" x14ac:dyDescent="0.3">
      <c r="A147" s="71" t="s">
        <v>393</v>
      </c>
      <c r="B147" s="71" t="s">
        <v>1564</v>
      </c>
      <c r="C147" s="71" t="s">
        <v>12</v>
      </c>
      <c r="D147" s="72">
        <v>38010</v>
      </c>
      <c r="E147" s="73">
        <f t="shared" ca="1" si="5"/>
        <v>16</v>
      </c>
      <c r="F147" s="97">
        <v>94293</v>
      </c>
      <c r="G147" s="74">
        <v>5</v>
      </c>
      <c r="H147" s="97">
        <f t="shared" si="6"/>
        <v>96962</v>
      </c>
      <c r="I147" s="74"/>
    </row>
    <row r="148" spans="1:9" x14ac:dyDescent="0.3">
      <c r="A148" s="71" t="s">
        <v>542</v>
      </c>
      <c r="B148" s="71" t="s">
        <v>1564</v>
      </c>
      <c r="C148" s="71" t="s">
        <v>12</v>
      </c>
      <c r="D148" s="72">
        <v>38258</v>
      </c>
      <c r="E148" s="73">
        <f t="shared" ca="1" si="5"/>
        <v>15</v>
      </c>
      <c r="F148" s="97">
        <v>55810</v>
      </c>
      <c r="G148" s="74">
        <v>5</v>
      </c>
      <c r="H148" s="97">
        <f t="shared" si="6"/>
        <v>57390</v>
      </c>
      <c r="I148" s="74"/>
    </row>
    <row r="149" spans="1:9" x14ac:dyDescent="0.3">
      <c r="A149" s="71" t="s">
        <v>481</v>
      </c>
      <c r="B149" s="71" t="s">
        <v>1564</v>
      </c>
      <c r="C149" s="71" t="s">
        <v>12</v>
      </c>
      <c r="D149" s="72">
        <v>38362</v>
      </c>
      <c r="E149" s="73">
        <f t="shared" ca="1" si="5"/>
        <v>15</v>
      </c>
      <c r="F149" s="97">
        <v>84078</v>
      </c>
      <c r="G149" s="74">
        <v>1</v>
      </c>
      <c r="H149" s="97">
        <f t="shared" si="6"/>
        <v>86458</v>
      </c>
      <c r="I149" s="74"/>
    </row>
    <row r="150" spans="1:9" x14ac:dyDescent="0.3">
      <c r="A150" s="71" t="s">
        <v>220</v>
      </c>
      <c r="B150" s="71" t="s">
        <v>1564</v>
      </c>
      <c r="C150" s="71" t="s">
        <v>12</v>
      </c>
      <c r="D150" s="72">
        <v>38746</v>
      </c>
      <c r="E150" s="73">
        <f t="shared" ca="1" si="5"/>
        <v>14</v>
      </c>
      <c r="F150" s="97">
        <v>104978</v>
      </c>
      <c r="G150" s="74">
        <v>5</v>
      </c>
      <c r="H150" s="97">
        <f t="shared" si="6"/>
        <v>107949</v>
      </c>
      <c r="I150" s="74"/>
    </row>
    <row r="151" spans="1:9" x14ac:dyDescent="0.3">
      <c r="A151" s="71" t="s">
        <v>470</v>
      </c>
      <c r="B151" s="71" t="s">
        <v>1564</v>
      </c>
      <c r="C151" s="71" t="s">
        <v>12</v>
      </c>
      <c r="D151" s="72">
        <v>38839</v>
      </c>
      <c r="E151" s="73">
        <f t="shared" ca="1" si="5"/>
        <v>14</v>
      </c>
      <c r="F151" s="97">
        <v>121822</v>
      </c>
      <c r="G151" s="74">
        <v>2</v>
      </c>
      <c r="H151" s="97">
        <f t="shared" si="6"/>
        <v>125270</v>
      </c>
      <c r="I151" s="74"/>
    </row>
    <row r="152" spans="1:9" x14ac:dyDescent="0.3">
      <c r="A152" s="71" t="s">
        <v>698</v>
      </c>
      <c r="B152" s="71" t="s">
        <v>1564</v>
      </c>
      <c r="C152" s="71" t="s">
        <v>12</v>
      </c>
      <c r="D152" s="72">
        <v>39171</v>
      </c>
      <c r="E152" s="73">
        <f t="shared" ca="1" si="5"/>
        <v>13</v>
      </c>
      <c r="F152" s="97">
        <v>58666</v>
      </c>
      <c r="G152" s="74">
        <v>5</v>
      </c>
      <c r="H152" s="97">
        <f t="shared" si="6"/>
        <v>60327</v>
      </c>
      <c r="I152" s="74"/>
    </row>
    <row r="153" spans="1:9" x14ac:dyDescent="0.3">
      <c r="A153" s="71" t="s">
        <v>466</v>
      </c>
      <c r="B153" s="71" t="s">
        <v>1564</v>
      </c>
      <c r="C153" s="71" t="s">
        <v>12</v>
      </c>
      <c r="D153" s="72">
        <v>39400</v>
      </c>
      <c r="E153" s="73">
        <f t="shared" ca="1" si="5"/>
        <v>12</v>
      </c>
      <c r="F153" s="97">
        <v>105526</v>
      </c>
      <c r="G153" s="74">
        <v>2</v>
      </c>
      <c r="H153" s="97">
        <f t="shared" si="6"/>
        <v>108513</v>
      </c>
      <c r="I153" s="74"/>
    </row>
    <row r="154" spans="1:9" x14ac:dyDescent="0.3">
      <c r="A154" s="71" t="s">
        <v>221</v>
      </c>
      <c r="B154" s="71" t="s">
        <v>1564</v>
      </c>
      <c r="C154" s="71" t="s">
        <v>12</v>
      </c>
      <c r="D154" s="72">
        <v>40045</v>
      </c>
      <c r="E154" s="73">
        <f t="shared" ca="1" si="5"/>
        <v>11</v>
      </c>
      <c r="F154" s="97">
        <v>62798</v>
      </c>
      <c r="G154" s="74">
        <v>3</v>
      </c>
      <c r="H154" s="97">
        <f t="shared" si="6"/>
        <v>64576</v>
      </c>
      <c r="I154" s="74"/>
    </row>
    <row r="155" spans="1:9" x14ac:dyDescent="0.3">
      <c r="A155" s="71" t="s">
        <v>322</v>
      </c>
      <c r="B155" s="71" t="s">
        <v>1564</v>
      </c>
      <c r="C155" s="71" t="s">
        <v>12</v>
      </c>
      <c r="D155" s="72">
        <v>40892</v>
      </c>
      <c r="E155" s="73">
        <f t="shared" ca="1" si="5"/>
        <v>8</v>
      </c>
      <c r="F155" s="97">
        <v>96925</v>
      </c>
      <c r="G155" s="74">
        <v>1</v>
      </c>
      <c r="H155" s="97">
        <f t="shared" si="6"/>
        <v>99668</v>
      </c>
      <c r="I155" s="74"/>
    </row>
    <row r="156" spans="1:9" x14ac:dyDescent="0.3">
      <c r="A156" s="71" t="s">
        <v>504</v>
      </c>
      <c r="B156" s="71" t="s">
        <v>1564</v>
      </c>
      <c r="C156" s="71" t="s">
        <v>12</v>
      </c>
      <c r="D156" s="72">
        <v>41510</v>
      </c>
      <c r="E156" s="73">
        <f t="shared" ca="1" si="5"/>
        <v>7</v>
      </c>
      <c r="F156" s="97">
        <v>33130</v>
      </c>
      <c r="G156" s="74">
        <v>4</v>
      </c>
      <c r="H156" s="97">
        <f t="shared" si="6"/>
        <v>34068</v>
      </c>
      <c r="I156" s="74"/>
    </row>
    <row r="157" spans="1:9" x14ac:dyDescent="0.3">
      <c r="A157" s="71" t="s">
        <v>730</v>
      </c>
      <c r="B157" s="71" t="s">
        <v>1564</v>
      </c>
      <c r="C157" s="71" t="s">
        <v>12</v>
      </c>
      <c r="D157" s="72">
        <v>43156</v>
      </c>
      <c r="E157" s="73">
        <f t="shared" ca="1" si="5"/>
        <v>2</v>
      </c>
      <c r="F157" s="97">
        <v>48250</v>
      </c>
      <c r="G157" s="74">
        <v>4</v>
      </c>
      <c r="H157" s="97">
        <f t="shared" si="6"/>
        <v>49616</v>
      </c>
      <c r="I157" s="74"/>
    </row>
    <row r="158" spans="1:9" x14ac:dyDescent="0.3">
      <c r="A158" s="71" t="s">
        <v>629</v>
      </c>
      <c r="B158" s="71" t="s">
        <v>1564</v>
      </c>
      <c r="C158" s="71" t="s">
        <v>12</v>
      </c>
      <c r="D158" s="72">
        <v>43227</v>
      </c>
      <c r="E158" s="73">
        <f t="shared" ca="1" si="5"/>
        <v>2</v>
      </c>
      <c r="F158" s="97">
        <v>63011</v>
      </c>
      <c r="G158" s="74">
        <v>3</v>
      </c>
      <c r="H158" s="97">
        <f t="shared" si="6"/>
        <v>64795</v>
      </c>
      <c r="I158" s="74"/>
    </row>
    <row r="159" spans="1:9" x14ac:dyDescent="0.3">
      <c r="A159" s="71" t="s">
        <v>483</v>
      </c>
      <c r="B159" s="71" t="s">
        <v>1564</v>
      </c>
      <c r="C159" s="71" t="s">
        <v>15</v>
      </c>
      <c r="D159" s="72">
        <v>36466</v>
      </c>
      <c r="E159" s="73">
        <f t="shared" ca="1" si="5"/>
        <v>20</v>
      </c>
      <c r="F159" s="97">
        <v>50434</v>
      </c>
      <c r="G159" s="74">
        <v>4</v>
      </c>
      <c r="H159" s="97">
        <f t="shared" si="6"/>
        <v>51862</v>
      </c>
      <c r="I159" s="74"/>
    </row>
    <row r="160" spans="1:9" x14ac:dyDescent="0.3">
      <c r="A160" s="71" t="s">
        <v>284</v>
      </c>
      <c r="B160" s="71" t="s">
        <v>1564</v>
      </c>
      <c r="C160" s="71" t="s">
        <v>15</v>
      </c>
      <c r="D160" s="72">
        <v>37512</v>
      </c>
      <c r="E160" s="73">
        <f t="shared" ca="1" si="5"/>
        <v>18</v>
      </c>
      <c r="F160" s="97">
        <v>22187</v>
      </c>
      <c r="G160" s="74">
        <v>4</v>
      </c>
      <c r="H160" s="97">
        <f t="shared" si="6"/>
        <v>22815</v>
      </c>
      <c r="I160" s="74"/>
    </row>
    <row r="161" spans="1:9" x14ac:dyDescent="0.3">
      <c r="A161" s="71" t="s">
        <v>249</v>
      </c>
      <c r="B161" s="71" t="s">
        <v>1564</v>
      </c>
      <c r="C161" s="71" t="s">
        <v>15</v>
      </c>
      <c r="D161" s="72">
        <v>37827</v>
      </c>
      <c r="E161" s="73">
        <f t="shared" ca="1" si="5"/>
        <v>17</v>
      </c>
      <c r="F161" s="97">
        <v>31371</v>
      </c>
      <c r="G161" s="74">
        <v>3</v>
      </c>
      <c r="H161" s="97">
        <f t="shared" si="6"/>
        <v>32259</v>
      </c>
      <c r="I161" s="74"/>
    </row>
    <row r="162" spans="1:9" x14ac:dyDescent="0.3">
      <c r="A162" s="71" t="s">
        <v>611</v>
      </c>
      <c r="B162" s="71" t="s">
        <v>1564</v>
      </c>
      <c r="C162" s="71" t="s">
        <v>15</v>
      </c>
      <c r="D162" s="72">
        <v>37943</v>
      </c>
      <c r="E162" s="73">
        <f t="shared" ca="1" si="5"/>
        <v>16</v>
      </c>
      <c r="F162" s="97">
        <v>48541</v>
      </c>
      <c r="G162" s="74">
        <v>2</v>
      </c>
      <c r="H162" s="97">
        <f t="shared" si="6"/>
        <v>49915</v>
      </c>
      <c r="I162" s="74"/>
    </row>
    <row r="163" spans="1:9" x14ac:dyDescent="0.3">
      <c r="A163" s="71" t="s">
        <v>213</v>
      </c>
      <c r="B163" s="71" t="s">
        <v>1564</v>
      </c>
      <c r="C163" s="71" t="s">
        <v>15</v>
      </c>
      <c r="D163" s="72">
        <v>42525</v>
      </c>
      <c r="E163" s="73">
        <f t="shared" ca="1" si="5"/>
        <v>4</v>
      </c>
      <c r="F163" s="97">
        <v>58419</v>
      </c>
      <c r="G163" s="74">
        <v>5</v>
      </c>
      <c r="H163" s="97">
        <f t="shared" si="6"/>
        <v>60073</v>
      </c>
      <c r="I163" s="74"/>
    </row>
    <row r="164" spans="1:9" x14ac:dyDescent="0.3">
      <c r="A164" s="71" t="s">
        <v>541</v>
      </c>
      <c r="B164" s="71" t="s">
        <v>1564</v>
      </c>
      <c r="C164" s="71" t="s">
        <v>21</v>
      </c>
      <c r="D164" s="72">
        <v>39020</v>
      </c>
      <c r="E164" s="73">
        <f t="shared" ca="1" si="5"/>
        <v>13</v>
      </c>
      <c r="F164" s="97">
        <v>57310</v>
      </c>
      <c r="G164" s="74">
        <v>4</v>
      </c>
      <c r="H164" s="97">
        <f t="shared" si="6"/>
        <v>58932</v>
      </c>
      <c r="I164" s="74"/>
    </row>
    <row r="165" spans="1:9" x14ac:dyDescent="0.3">
      <c r="A165" s="71" t="s">
        <v>271</v>
      </c>
      <c r="B165" s="71" t="s">
        <v>1564</v>
      </c>
      <c r="C165" s="71" t="s">
        <v>21</v>
      </c>
      <c r="D165" s="72">
        <v>42650</v>
      </c>
      <c r="E165" s="73">
        <f t="shared" ca="1" si="5"/>
        <v>3</v>
      </c>
      <c r="F165" s="97">
        <v>23274</v>
      </c>
      <c r="G165" s="74">
        <v>3</v>
      </c>
      <c r="H165" s="97">
        <f t="shared" si="6"/>
        <v>23933</v>
      </c>
      <c r="I165" s="74"/>
    </row>
    <row r="166" spans="1:9" x14ac:dyDescent="0.3">
      <c r="A166" s="71" t="s">
        <v>263</v>
      </c>
      <c r="B166" s="71" t="s">
        <v>225</v>
      </c>
      <c r="C166" s="71" t="s">
        <v>18</v>
      </c>
      <c r="D166" s="72">
        <v>39430</v>
      </c>
      <c r="E166" s="73">
        <f t="shared" ca="1" si="5"/>
        <v>12</v>
      </c>
      <c r="F166" s="97">
        <v>102614</v>
      </c>
      <c r="G166" s="74">
        <v>4</v>
      </c>
      <c r="H166" s="97">
        <f t="shared" si="6"/>
        <v>105518</v>
      </c>
      <c r="I166" s="74"/>
    </row>
    <row r="167" spans="1:9" x14ac:dyDescent="0.3">
      <c r="A167" s="71" t="s">
        <v>248</v>
      </c>
      <c r="B167" s="71" t="s">
        <v>225</v>
      </c>
      <c r="C167" s="71" t="s">
        <v>18</v>
      </c>
      <c r="D167" s="72">
        <v>43020</v>
      </c>
      <c r="E167" s="73">
        <f t="shared" ca="1" si="5"/>
        <v>2</v>
      </c>
      <c r="F167" s="97">
        <v>105246</v>
      </c>
      <c r="G167" s="74">
        <v>4</v>
      </c>
      <c r="H167" s="97">
        <f t="shared" si="6"/>
        <v>108225</v>
      </c>
      <c r="I167" s="74"/>
    </row>
    <row r="168" spans="1:9" x14ac:dyDescent="0.3">
      <c r="A168" s="71" t="s">
        <v>478</v>
      </c>
      <c r="B168" s="71" t="s">
        <v>225</v>
      </c>
      <c r="C168" s="71" t="s">
        <v>12</v>
      </c>
      <c r="D168" s="72">
        <v>36142</v>
      </c>
      <c r="E168" s="73">
        <f t="shared" ca="1" si="5"/>
        <v>21</v>
      </c>
      <c r="F168" s="97">
        <v>131779</v>
      </c>
      <c r="G168" s="74">
        <v>1</v>
      </c>
      <c r="H168" s="97">
        <f t="shared" si="6"/>
        <v>135509</v>
      </c>
      <c r="I168" s="74"/>
    </row>
    <row r="169" spans="1:9" x14ac:dyDescent="0.3">
      <c r="A169" s="71" t="s">
        <v>316</v>
      </c>
      <c r="B169" s="71" t="s">
        <v>225</v>
      </c>
      <c r="C169" s="71" t="s">
        <v>12</v>
      </c>
      <c r="D169" s="72">
        <v>39800</v>
      </c>
      <c r="E169" s="73">
        <f t="shared" ca="1" si="5"/>
        <v>11</v>
      </c>
      <c r="F169" s="97">
        <v>66752</v>
      </c>
      <c r="G169" s="74">
        <v>1</v>
      </c>
      <c r="H169" s="97">
        <f t="shared" si="6"/>
        <v>68642</v>
      </c>
      <c r="I169" s="74"/>
    </row>
    <row r="170" spans="1:9" x14ac:dyDescent="0.3">
      <c r="A170" s="71" t="s">
        <v>123</v>
      </c>
      <c r="B170" s="71" t="s">
        <v>225</v>
      </c>
      <c r="C170" s="71" t="s">
        <v>15</v>
      </c>
      <c r="D170" s="72">
        <v>37158</v>
      </c>
      <c r="E170" s="73">
        <f t="shared" ca="1" si="5"/>
        <v>18</v>
      </c>
      <c r="F170" s="97">
        <v>132731</v>
      </c>
      <c r="G170" s="74">
        <v>4</v>
      </c>
      <c r="H170" s="97">
        <f t="shared" si="6"/>
        <v>136488</v>
      </c>
      <c r="I170" s="74"/>
    </row>
    <row r="171" spans="1:9" x14ac:dyDescent="0.3">
      <c r="A171" s="71" t="s">
        <v>562</v>
      </c>
      <c r="B171" s="71" t="s">
        <v>225</v>
      </c>
      <c r="C171" s="71" t="s">
        <v>15</v>
      </c>
      <c r="D171" s="72">
        <v>40262</v>
      </c>
      <c r="E171" s="73">
        <f t="shared" ca="1" si="5"/>
        <v>10</v>
      </c>
      <c r="F171" s="97">
        <v>76586</v>
      </c>
      <c r="G171" s="74">
        <v>1</v>
      </c>
      <c r="H171" s="97">
        <f t="shared" si="6"/>
        <v>78754</v>
      </c>
      <c r="I171" s="74"/>
    </row>
    <row r="172" spans="1:9" x14ac:dyDescent="0.3">
      <c r="A172" s="71" t="s">
        <v>237</v>
      </c>
      <c r="B172" s="71" t="s">
        <v>225</v>
      </c>
      <c r="C172" s="71" t="s">
        <v>21</v>
      </c>
      <c r="D172" s="72">
        <v>39276</v>
      </c>
      <c r="E172" s="73">
        <f t="shared" ca="1" si="5"/>
        <v>13</v>
      </c>
      <c r="F172" s="97">
        <v>91459</v>
      </c>
      <c r="G172" s="74">
        <v>5</v>
      </c>
      <c r="H172" s="97">
        <f t="shared" si="6"/>
        <v>94048</v>
      </c>
      <c r="I172" s="74"/>
    </row>
    <row r="173" spans="1:9" x14ac:dyDescent="0.3">
      <c r="A173" s="71" t="s">
        <v>644</v>
      </c>
      <c r="B173" s="71" t="s">
        <v>225</v>
      </c>
      <c r="C173" s="71" t="s">
        <v>21</v>
      </c>
      <c r="D173" s="72">
        <v>40703</v>
      </c>
      <c r="E173" s="73">
        <f t="shared" ca="1" si="5"/>
        <v>9</v>
      </c>
      <c r="F173" s="97">
        <v>125854</v>
      </c>
      <c r="G173" s="74">
        <v>5</v>
      </c>
      <c r="H173" s="97">
        <f t="shared" si="6"/>
        <v>129416</v>
      </c>
      <c r="I173" s="74"/>
    </row>
    <row r="174" spans="1:9" x14ac:dyDescent="0.3">
      <c r="A174" s="71" t="s">
        <v>735</v>
      </c>
      <c r="B174" s="71" t="s">
        <v>234</v>
      </c>
      <c r="C174" s="71" t="s">
        <v>18</v>
      </c>
      <c r="D174" s="72">
        <v>36531</v>
      </c>
      <c r="E174" s="73">
        <f t="shared" ca="1" si="5"/>
        <v>20</v>
      </c>
      <c r="F174" s="97">
        <v>47589</v>
      </c>
      <c r="G174" s="74">
        <v>3</v>
      </c>
      <c r="H174" s="97">
        <f t="shared" si="6"/>
        <v>48936</v>
      </c>
      <c r="I174" s="74"/>
    </row>
    <row r="175" spans="1:9" x14ac:dyDescent="0.3">
      <c r="A175" s="71" t="s">
        <v>624</v>
      </c>
      <c r="B175" s="71" t="s">
        <v>234</v>
      </c>
      <c r="C175" s="71" t="s">
        <v>18</v>
      </c>
      <c r="D175" s="72">
        <v>36576</v>
      </c>
      <c r="E175" s="73">
        <f t="shared" ca="1" si="5"/>
        <v>20</v>
      </c>
      <c r="F175" s="97">
        <v>73226</v>
      </c>
      <c r="G175" s="74">
        <v>2</v>
      </c>
      <c r="H175" s="97">
        <f t="shared" si="6"/>
        <v>75299</v>
      </c>
      <c r="I175" s="74"/>
    </row>
    <row r="176" spans="1:9" x14ac:dyDescent="0.3">
      <c r="A176" s="71" t="s">
        <v>355</v>
      </c>
      <c r="B176" s="71" t="s">
        <v>234</v>
      </c>
      <c r="C176" s="71" t="s">
        <v>18</v>
      </c>
      <c r="D176" s="72">
        <v>36736</v>
      </c>
      <c r="E176" s="73">
        <f t="shared" ca="1" si="5"/>
        <v>20</v>
      </c>
      <c r="F176" s="97">
        <v>109390</v>
      </c>
      <c r="G176" s="74">
        <v>3</v>
      </c>
      <c r="H176" s="97">
        <f t="shared" si="6"/>
        <v>112486</v>
      </c>
      <c r="I176" s="74"/>
    </row>
    <row r="177" spans="1:9" x14ac:dyDescent="0.3">
      <c r="A177" s="71" t="s">
        <v>328</v>
      </c>
      <c r="B177" s="71" t="s">
        <v>234</v>
      </c>
      <c r="C177" s="71" t="s">
        <v>18</v>
      </c>
      <c r="D177" s="72">
        <v>36788</v>
      </c>
      <c r="E177" s="73">
        <f t="shared" ca="1" si="5"/>
        <v>19</v>
      </c>
      <c r="F177" s="97">
        <v>95256</v>
      </c>
      <c r="G177" s="74">
        <v>4</v>
      </c>
      <c r="H177" s="97">
        <f t="shared" si="6"/>
        <v>97952</v>
      </c>
      <c r="I177" s="74"/>
    </row>
    <row r="178" spans="1:9" x14ac:dyDescent="0.3">
      <c r="A178" s="71" t="s">
        <v>790</v>
      </c>
      <c r="B178" s="71" t="s">
        <v>234</v>
      </c>
      <c r="C178" s="71" t="s">
        <v>18</v>
      </c>
      <c r="D178" s="72">
        <v>36810</v>
      </c>
      <c r="E178" s="73">
        <f t="shared" ca="1" si="5"/>
        <v>19</v>
      </c>
      <c r="F178" s="97">
        <v>117118</v>
      </c>
      <c r="G178" s="74">
        <v>4</v>
      </c>
      <c r="H178" s="97">
        <f t="shared" si="6"/>
        <v>120433</v>
      </c>
      <c r="I178" s="74"/>
    </row>
    <row r="179" spans="1:9" x14ac:dyDescent="0.3">
      <c r="A179" s="71" t="s">
        <v>52</v>
      </c>
      <c r="B179" s="71" t="s">
        <v>234</v>
      </c>
      <c r="C179" s="71" t="s">
        <v>18</v>
      </c>
      <c r="D179" s="72">
        <v>36906</v>
      </c>
      <c r="E179" s="73">
        <f t="shared" ca="1" si="5"/>
        <v>19</v>
      </c>
      <c r="F179" s="97">
        <v>67670</v>
      </c>
      <c r="G179" s="74">
        <v>5</v>
      </c>
      <c r="H179" s="97">
        <f t="shared" si="6"/>
        <v>69586</v>
      </c>
      <c r="I179" s="74"/>
    </row>
    <row r="180" spans="1:9" x14ac:dyDescent="0.3">
      <c r="A180" s="71" t="s">
        <v>604</v>
      </c>
      <c r="B180" s="71" t="s">
        <v>234</v>
      </c>
      <c r="C180" s="71" t="s">
        <v>18</v>
      </c>
      <c r="D180" s="72">
        <v>37022</v>
      </c>
      <c r="E180" s="73">
        <f t="shared" ca="1" si="5"/>
        <v>19</v>
      </c>
      <c r="F180" s="97">
        <v>52427</v>
      </c>
      <c r="G180" s="74">
        <v>3</v>
      </c>
      <c r="H180" s="97">
        <f t="shared" si="6"/>
        <v>53911</v>
      </c>
      <c r="I180" s="74"/>
    </row>
    <row r="181" spans="1:9" x14ac:dyDescent="0.3">
      <c r="A181" s="71" t="s">
        <v>442</v>
      </c>
      <c r="B181" s="71" t="s">
        <v>234</v>
      </c>
      <c r="C181" s="71" t="s">
        <v>18</v>
      </c>
      <c r="D181" s="72">
        <v>37182</v>
      </c>
      <c r="E181" s="73">
        <f t="shared" ca="1" si="5"/>
        <v>18</v>
      </c>
      <c r="F181" s="97">
        <v>93598</v>
      </c>
      <c r="G181" s="74">
        <v>3</v>
      </c>
      <c r="H181" s="97">
        <f t="shared" si="6"/>
        <v>96247</v>
      </c>
      <c r="I181" s="74"/>
    </row>
    <row r="182" spans="1:9" x14ac:dyDescent="0.3">
      <c r="A182" s="71" t="s">
        <v>777</v>
      </c>
      <c r="B182" s="71" t="s">
        <v>234</v>
      </c>
      <c r="C182" s="71" t="s">
        <v>18</v>
      </c>
      <c r="D182" s="72">
        <v>37428</v>
      </c>
      <c r="E182" s="73">
        <f t="shared" ca="1" si="5"/>
        <v>18</v>
      </c>
      <c r="F182" s="97">
        <v>119291</v>
      </c>
      <c r="G182" s="74">
        <v>3</v>
      </c>
      <c r="H182" s="97">
        <f t="shared" si="6"/>
        <v>122667</v>
      </c>
      <c r="I182" s="74"/>
    </row>
    <row r="183" spans="1:9" x14ac:dyDescent="0.3">
      <c r="A183" s="71" t="s">
        <v>345</v>
      </c>
      <c r="B183" s="71" t="s">
        <v>234</v>
      </c>
      <c r="C183" s="71" t="s">
        <v>18</v>
      </c>
      <c r="D183" s="72">
        <v>37942</v>
      </c>
      <c r="E183" s="73">
        <f t="shared" ca="1" si="5"/>
        <v>16</v>
      </c>
      <c r="F183" s="97">
        <v>36086</v>
      </c>
      <c r="G183" s="74">
        <v>3</v>
      </c>
      <c r="H183" s="97">
        <f t="shared" si="6"/>
        <v>37108</v>
      </c>
      <c r="I183" s="74"/>
    </row>
    <row r="184" spans="1:9" x14ac:dyDescent="0.3">
      <c r="A184" s="71" t="s">
        <v>691</v>
      </c>
      <c r="B184" s="71" t="s">
        <v>234</v>
      </c>
      <c r="C184" s="71" t="s">
        <v>18</v>
      </c>
      <c r="D184" s="72">
        <v>38106</v>
      </c>
      <c r="E184" s="73">
        <f t="shared" ca="1" si="5"/>
        <v>16</v>
      </c>
      <c r="F184" s="97">
        <v>78266</v>
      </c>
      <c r="G184" s="74">
        <v>4</v>
      </c>
      <c r="H184" s="97">
        <f t="shared" si="6"/>
        <v>80481</v>
      </c>
      <c r="I184" s="74"/>
    </row>
    <row r="185" spans="1:9" x14ac:dyDescent="0.3">
      <c r="A185" s="71" t="s">
        <v>295</v>
      </c>
      <c r="B185" s="71" t="s">
        <v>234</v>
      </c>
      <c r="C185" s="71" t="s">
        <v>18</v>
      </c>
      <c r="D185" s="72">
        <v>38117</v>
      </c>
      <c r="E185" s="73">
        <f t="shared" ca="1" si="5"/>
        <v>16</v>
      </c>
      <c r="F185" s="97">
        <v>41776</v>
      </c>
      <c r="G185" s="74">
        <v>5</v>
      </c>
      <c r="H185" s="97">
        <f t="shared" si="6"/>
        <v>42959</v>
      </c>
      <c r="I185" s="74"/>
    </row>
    <row r="186" spans="1:9" x14ac:dyDescent="0.3">
      <c r="A186" s="71" t="s">
        <v>111</v>
      </c>
      <c r="B186" s="71" t="s">
        <v>234</v>
      </c>
      <c r="C186" s="71" t="s">
        <v>18</v>
      </c>
      <c r="D186" s="72">
        <v>38136</v>
      </c>
      <c r="E186" s="73">
        <f t="shared" ca="1" si="5"/>
        <v>16</v>
      </c>
      <c r="F186" s="97">
        <v>97586</v>
      </c>
      <c r="G186" s="74">
        <v>2</v>
      </c>
      <c r="H186" s="97">
        <f t="shared" si="6"/>
        <v>100348</v>
      </c>
      <c r="I186" s="74"/>
    </row>
    <row r="187" spans="1:9" x14ac:dyDescent="0.3">
      <c r="A187" s="71" t="s">
        <v>766</v>
      </c>
      <c r="B187" s="71" t="s">
        <v>234</v>
      </c>
      <c r="C187" s="71" t="s">
        <v>18</v>
      </c>
      <c r="D187" s="72">
        <v>39357</v>
      </c>
      <c r="E187" s="73">
        <f t="shared" ca="1" si="5"/>
        <v>12</v>
      </c>
      <c r="F187" s="97">
        <v>61858</v>
      </c>
      <c r="G187" s="74">
        <v>2</v>
      </c>
      <c r="H187" s="97">
        <f t="shared" si="6"/>
        <v>63609</v>
      </c>
      <c r="I187" s="74"/>
    </row>
    <row r="188" spans="1:9" x14ac:dyDescent="0.3">
      <c r="A188" s="71" t="s">
        <v>90</v>
      </c>
      <c r="B188" s="71" t="s">
        <v>234</v>
      </c>
      <c r="C188" s="71" t="s">
        <v>18</v>
      </c>
      <c r="D188" s="72">
        <v>39394</v>
      </c>
      <c r="E188" s="73">
        <f t="shared" ca="1" si="5"/>
        <v>12</v>
      </c>
      <c r="F188" s="97">
        <v>85154</v>
      </c>
      <c r="G188" s="74">
        <v>3</v>
      </c>
      <c r="H188" s="97">
        <f t="shared" si="6"/>
        <v>87564</v>
      </c>
      <c r="I188" s="74"/>
    </row>
    <row r="189" spans="1:9" x14ac:dyDescent="0.3">
      <c r="A189" s="71" t="s">
        <v>669</v>
      </c>
      <c r="B189" s="71" t="s">
        <v>234</v>
      </c>
      <c r="C189" s="71" t="s">
        <v>18</v>
      </c>
      <c r="D189" s="72">
        <v>39461</v>
      </c>
      <c r="E189" s="73">
        <f t="shared" ca="1" si="5"/>
        <v>12</v>
      </c>
      <c r="F189" s="97">
        <v>85389</v>
      </c>
      <c r="G189" s="74">
        <v>3</v>
      </c>
      <c r="H189" s="97">
        <f t="shared" si="6"/>
        <v>87806</v>
      </c>
      <c r="I189" s="74"/>
    </row>
    <row r="190" spans="1:9" x14ac:dyDescent="0.3">
      <c r="A190" s="71" t="s">
        <v>153</v>
      </c>
      <c r="B190" s="71" t="s">
        <v>234</v>
      </c>
      <c r="C190" s="71" t="s">
        <v>18</v>
      </c>
      <c r="D190" s="72">
        <v>39475</v>
      </c>
      <c r="E190" s="73">
        <f t="shared" ca="1" si="5"/>
        <v>12</v>
      </c>
      <c r="F190" s="97">
        <v>132350</v>
      </c>
      <c r="G190" s="74">
        <v>5</v>
      </c>
      <c r="H190" s="97">
        <f t="shared" si="6"/>
        <v>136096</v>
      </c>
      <c r="I190" s="74"/>
    </row>
    <row r="191" spans="1:9" x14ac:dyDescent="0.3">
      <c r="A191" s="71" t="s">
        <v>282</v>
      </c>
      <c r="B191" s="71" t="s">
        <v>234</v>
      </c>
      <c r="C191" s="71" t="s">
        <v>18</v>
      </c>
      <c r="D191" s="72">
        <v>39486</v>
      </c>
      <c r="E191" s="73">
        <f t="shared" ca="1" si="5"/>
        <v>12</v>
      </c>
      <c r="F191" s="97">
        <v>67144</v>
      </c>
      <c r="G191" s="74">
        <v>1</v>
      </c>
      <c r="H191" s="97">
        <f t="shared" si="6"/>
        <v>69045</v>
      </c>
      <c r="I191" s="74"/>
    </row>
    <row r="192" spans="1:9" x14ac:dyDescent="0.3">
      <c r="A192" s="71" t="s">
        <v>146</v>
      </c>
      <c r="B192" s="71" t="s">
        <v>234</v>
      </c>
      <c r="C192" s="71" t="s">
        <v>18</v>
      </c>
      <c r="D192" s="72">
        <v>39734</v>
      </c>
      <c r="E192" s="73">
        <f t="shared" ca="1" si="5"/>
        <v>11</v>
      </c>
      <c r="F192" s="97">
        <v>101282</v>
      </c>
      <c r="G192" s="74">
        <v>5</v>
      </c>
      <c r="H192" s="97">
        <f t="shared" si="6"/>
        <v>104149</v>
      </c>
      <c r="I192" s="74"/>
    </row>
    <row r="193" spans="1:9" x14ac:dyDescent="0.3">
      <c r="A193" s="71" t="s">
        <v>332</v>
      </c>
      <c r="B193" s="71" t="s">
        <v>234</v>
      </c>
      <c r="C193" s="71" t="s">
        <v>18</v>
      </c>
      <c r="D193" s="72">
        <v>40083</v>
      </c>
      <c r="E193" s="73">
        <f t="shared" ca="1" si="5"/>
        <v>10</v>
      </c>
      <c r="F193" s="97">
        <v>78019</v>
      </c>
      <c r="G193" s="74">
        <v>2</v>
      </c>
      <c r="H193" s="97">
        <f t="shared" si="6"/>
        <v>80227</v>
      </c>
      <c r="I193" s="74"/>
    </row>
    <row r="194" spans="1:9" x14ac:dyDescent="0.3">
      <c r="A194" s="71" t="s">
        <v>171</v>
      </c>
      <c r="B194" s="71" t="s">
        <v>234</v>
      </c>
      <c r="C194" s="71" t="s">
        <v>18</v>
      </c>
      <c r="D194" s="72">
        <v>40391</v>
      </c>
      <c r="E194" s="73">
        <f t="shared" ref="E194:E257" ca="1" si="7">DATEDIF(D194,TODAY(),"Y")</f>
        <v>10</v>
      </c>
      <c r="F194" s="97">
        <v>90731</v>
      </c>
      <c r="G194" s="74">
        <v>3</v>
      </c>
      <c r="H194" s="97">
        <f t="shared" si="6"/>
        <v>93299</v>
      </c>
      <c r="I194" s="74"/>
    </row>
    <row r="195" spans="1:9" x14ac:dyDescent="0.3">
      <c r="A195" s="71" t="s">
        <v>695</v>
      </c>
      <c r="B195" s="71" t="s">
        <v>234</v>
      </c>
      <c r="C195" s="71" t="s">
        <v>18</v>
      </c>
      <c r="D195" s="72">
        <v>40577</v>
      </c>
      <c r="E195" s="73">
        <f t="shared" ca="1" si="7"/>
        <v>9</v>
      </c>
      <c r="F195" s="97">
        <v>111496</v>
      </c>
      <c r="G195" s="74">
        <v>1</v>
      </c>
      <c r="H195" s="97">
        <f t="shared" ref="H195:H258" si="8">ROUNDUP(F195*$J$1+F195,0)</f>
        <v>114652</v>
      </c>
      <c r="I195" s="74"/>
    </row>
    <row r="196" spans="1:9" x14ac:dyDescent="0.3">
      <c r="A196" s="71" t="s">
        <v>692</v>
      </c>
      <c r="B196" s="71" t="s">
        <v>234</v>
      </c>
      <c r="C196" s="71" t="s">
        <v>18</v>
      </c>
      <c r="D196" s="72">
        <v>40656</v>
      </c>
      <c r="E196" s="73">
        <f t="shared" ca="1" si="7"/>
        <v>9</v>
      </c>
      <c r="F196" s="97">
        <v>94942</v>
      </c>
      <c r="G196" s="74">
        <v>5</v>
      </c>
      <c r="H196" s="97">
        <f t="shared" si="8"/>
        <v>97629</v>
      </c>
      <c r="I196" s="74"/>
    </row>
    <row r="197" spans="1:9" x14ac:dyDescent="0.3">
      <c r="A197" s="71" t="s">
        <v>172</v>
      </c>
      <c r="B197" s="71" t="s">
        <v>234</v>
      </c>
      <c r="C197" s="71" t="s">
        <v>18</v>
      </c>
      <c r="D197" s="72">
        <v>40801</v>
      </c>
      <c r="E197" s="73">
        <f t="shared" ca="1" si="7"/>
        <v>9</v>
      </c>
      <c r="F197" s="97">
        <v>84874</v>
      </c>
      <c r="G197" s="74">
        <v>2</v>
      </c>
      <c r="H197" s="97">
        <f t="shared" si="8"/>
        <v>87276</v>
      </c>
      <c r="I197" s="74"/>
    </row>
    <row r="198" spans="1:9" x14ac:dyDescent="0.3">
      <c r="A198" s="71" t="s">
        <v>338</v>
      </c>
      <c r="B198" s="71" t="s">
        <v>234</v>
      </c>
      <c r="C198" s="71" t="s">
        <v>18</v>
      </c>
      <c r="D198" s="72">
        <v>40830</v>
      </c>
      <c r="E198" s="73">
        <f t="shared" ca="1" si="7"/>
        <v>8</v>
      </c>
      <c r="F198" s="97">
        <v>58106</v>
      </c>
      <c r="G198" s="74">
        <v>2</v>
      </c>
      <c r="H198" s="97">
        <f t="shared" si="8"/>
        <v>59751</v>
      </c>
      <c r="I198" s="74"/>
    </row>
    <row r="199" spans="1:9" x14ac:dyDescent="0.3">
      <c r="A199" s="71" t="s">
        <v>66</v>
      </c>
      <c r="B199" s="71" t="s">
        <v>234</v>
      </c>
      <c r="C199" s="71" t="s">
        <v>18</v>
      </c>
      <c r="D199" s="72">
        <v>41046</v>
      </c>
      <c r="E199" s="73">
        <f t="shared" ca="1" si="7"/>
        <v>8</v>
      </c>
      <c r="F199" s="97">
        <v>106198</v>
      </c>
      <c r="G199" s="74">
        <v>3</v>
      </c>
      <c r="H199" s="97">
        <f t="shared" si="8"/>
        <v>109204</v>
      </c>
      <c r="I199" s="74"/>
    </row>
    <row r="200" spans="1:9" x14ac:dyDescent="0.3">
      <c r="A200" s="71" t="s">
        <v>774</v>
      </c>
      <c r="B200" s="71" t="s">
        <v>234</v>
      </c>
      <c r="C200" s="71" t="s">
        <v>18</v>
      </c>
      <c r="D200" s="72">
        <v>41078</v>
      </c>
      <c r="E200" s="73">
        <f t="shared" ca="1" si="7"/>
        <v>8</v>
      </c>
      <c r="F200" s="97">
        <v>56146</v>
      </c>
      <c r="G200" s="74">
        <v>4</v>
      </c>
      <c r="H200" s="97">
        <f t="shared" si="8"/>
        <v>57735</v>
      </c>
      <c r="I200" s="74"/>
    </row>
    <row r="201" spans="1:9" x14ac:dyDescent="0.3">
      <c r="A201" s="71" t="s">
        <v>707</v>
      </c>
      <c r="B201" s="71" t="s">
        <v>234</v>
      </c>
      <c r="C201" s="71" t="s">
        <v>18</v>
      </c>
      <c r="D201" s="72">
        <v>41264</v>
      </c>
      <c r="E201" s="73">
        <f t="shared" ca="1" si="7"/>
        <v>7</v>
      </c>
      <c r="F201" s="97">
        <v>60525</v>
      </c>
      <c r="G201" s="74">
        <v>2</v>
      </c>
      <c r="H201" s="97">
        <f t="shared" si="8"/>
        <v>62238</v>
      </c>
      <c r="I201" s="74"/>
    </row>
    <row r="202" spans="1:9" x14ac:dyDescent="0.3">
      <c r="A202" s="71" t="s">
        <v>476</v>
      </c>
      <c r="B202" s="71" t="s">
        <v>234</v>
      </c>
      <c r="C202" s="71" t="s">
        <v>18</v>
      </c>
      <c r="D202" s="72">
        <v>41294</v>
      </c>
      <c r="E202" s="73">
        <f t="shared" ca="1" si="7"/>
        <v>7</v>
      </c>
      <c r="F202" s="97">
        <v>58666</v>
      </c>
      <c r="G202" s="74">
        <v>1</v>
      </c>
      <c r="H202" s="97">
        <f t="shared" si="8"/>
        <v>60327</v>
      </c>
      <c r="I202" s="74"/>
    </row>
    <row r="203" spans="1:9" x14ac:dyDescent="0.3">
      <c r="A203" s="71" t="s">
        <v>99</v>
      </c>
      <c r="B203" s="71" t="s">
        <v>234</v>
      </c>
      <c r="C203" s="71" t="s">
        <v>18</v>
      </c>
      <c r="D203" s="72">
        <v>41631</v>
      </c>
      <c r="E203" s="73">
        <f t="shared" ca="1" si="7"/>
        <v>6</v>
      </c>
      <c r="F203" s="97">
        <v>87718</v>
      </c>
      <c r="G203" s="74">
        <v>4</v>
      </c>
      <c r="H203" s="97">
        <f t="shared" si="8"/>
        <v>90201</v>
      </c>
      <c r="I203" s="74"/>
    </row>
    <row r="204" spans="1:9" x14ac:dyDescent="0.3">
      <c r="A204" s="71" t="s">
        <v>561</v>
      </c>
      <c r="B204" s="71" t="s">
        <v>234</v>
      </c>
      <c r="C204" s="71" t="s">
        <v>18</v>
      </c>
      <c r="D204" s="72">
        <v>41669</v>
      </c>
      <c r="E204" s="73">
        <f t="shared" ca="1" si="7"/>
        <v>6</v>
      </c>
      <c r="F204" s="97">
        <v>118765</v>
      </c>
      <c r="G204" s="74">
        <v>4</v>
      </c>
      <c r="H204" s="97">
        <f t="shared" si="8"/>
        <v>122127</v>
      </c>
      <c r="I204" s="74"/>
    </row>
    <row r="205" spans="1:9" x14ac:dyDescent="0.3">
      <c r="A205" s="71" t="s">
        <v>791</v>
      </c>
      <c r="B205" s="71" t="s">
        <v>234</v>
      </c>
      <c r="C205" s="71" t="s">
        <v>18</v>
      </c>
      <c r="D205" s="72">
        <v>41946</v>
      </c>
      <c r="E205" s="73">
        <f t="shared" ca="1" si="7"/>
        <v>5</v>
      </c>
      <c r="F205" s="97">
        <v>94394</v>
      </c>
      <c r="G205" s="74">
        <v>2</v>
      </c>
      <c r="H205" s="97">
        <f t="shared" si="8"/>
        <v>97066</v>
      </c>
      <c r="I205" s="74"/>
    </row>
    <row r="206" spans="1:9" x14ac:dyDescent="0.3">
      <c r="A206" s="71" t="s">
        <v>761</v>
      </c>
      <c r="B206" s="71" t="s">
        <v>234</v>
      </c>
      <c r="C206" s="71" t="s">
        <v>18</v>
      </c>
      <c r="D206" s="72">
        <v>42295</v>
      </c>
      <c r="E206" s="73">
        <f t="shared" ca="1" si="7"/>
        <v>4</v>
      </c>
      <c r="F206" s="97">
        <v>92814</v>
      </c>
      <c r="G206" s="74">
        <v>4</v>
      </c>
      <c r="H206" s="97">
        <f t="shared" si="8"/>
        <v>95441</v>
      </c>
      <c r="I206" s="74"/>
    </row>
    <row r="207" spans="1:9" x14ac:dyDescent="0.3">
      <c r="A207" s="71" t="s">
        <v>245</v>
      </c>
      <c r="B207" s="71" t="s">
        <v>234</v>
      </c>
      <c r="C207" s="71" t="s">
        <v>18</v>
      </c>
      <c r="D207" s="72">
        <v>42302</v>
      </c>
      <c r="E207" s="73">
        <f t="shared" ca="1" si="7"/>
        <v>4</v>
      </c>
      <c r="F207" s="97">
        <v>124432</v>
      </c>
      <c r="G207" s="74">
        <v>2</v>
      </c>
      <c r="H207" s="97">
        <f t="shared" si="8"/>
        <v>127954</v>
      </c>
      <c r="I207" s="74"/>
    </row>
    <row r="208" spans="1:9" x14ac:dyDescent="0.3">
      <c r="A208" s="71" t="s">
        <v>118</v>
      </c>
      <c r="B208" s="71" t="s">
        <v>234</v>
      </c>
      <c r="C208" s="71" t="s">
        <v>18</v>
      </c>
      <c r="D208" s="72">
        <v>42579</v>
      </c>
      <c r="E208" s="73">
        <f t="shared" ca="1" si="7"/>
        <v>4</v>
      </c>
      <c r="F208" s="97">
        <v>88760</v>
      </c>
      <c r="G208" s="74">
        <v>5</v>
      </c>
      <c r="H208" s="97">
        <f t="shared" si="8"/>
        <v>91272</v>
      </c>
      <c r="I208" s="74"/>
    </row>
    <row r="209" spans="1:9" x14ac:dyDescent="0.3">
      <c r="A209" s="71" t="s">
        <v>419</v>
      </c>
      <c r="B209" s="71" t="s">
        <v>234</v>
      </c>
      <c r="C209" s="71" t="s">
        <v>18</v>
      </c>
      <c r="D209" s="72">
        <v>42587</v>
      </c>
      <c r="E209" s="73">
        <f t="shared" ca="1" si="7"/>
        <v>4</v>
      </c>
      <c r="F209" s="97">
        <v>116088</v>
      </c>
      <c r="G209" s="74">
        <v>4</v>
      </c>
      <c r="H209" s="97">
        <f t="shared" si="8"/>
        <v>119374</v>
      </c>
      <c r="I209" s="74"/>
    </row>
    <row r="210" spans="1:9" x14ac:dyDescent="0.3">
      <c r="A210" s="71" t="s">
        <v>202</v>
      </c>
      <c r="B210" s="71" t="s">
        <v>234</v>
      </c>
      <c r="C210" s="71" t="s">
        <v>12</v>
      </c>
      <c r="D210" s="72">
        <v>36370</v>
      </c>
      <c r="E210" s="73">
        <f t="shared" ca="1" si="7"/>
        <v>21</v>
      </c>
      <c r="F210" s="97">
        <v>84123</v>
      </c>
      <c r="G210" s="74">
        <v>5</v>
      </c>
      <c r="H210" s="97">
        <f t="shared" si="8"/>
        <v>86504</v>
      </c>
      <c r="I210" s="74"/>
    </row>
    <row r="211" spans="1:9" x14ac:dyDescent="0.3">
      <c r="A211" s="71" t="s">
        <v>787</v>
      </c>
      <c r="B211" s="71" t="s">
        <v>234</v>
      </c>
      <c r="C211" s="71" t="s">
        <v>12</v>
      </c>
      <c r="D211" s="72">
        <v>36388</v>
      </c>
      <c r="E211" s="73">
        <f t="shared" ca="1" si="7"/>
        <v>21</v>
      </c>
      <c r="F211" s="97">
        <v>78266</v>
      </c>
      <c r="G211" s="74">
        <v>4</v>
      </c>
      <c r="H211" s="97">
        <f t="shared" si="8"/>
        <v>80481</v>
      </c>
      <c r="I211" s="74"/>
    </row>
    <row r="212" spans="1:9" x14ac:dyDescent="0.3">
      <c r="A212" s="71" t="s">
        <v>590</v>
      </c>
      <c r="B212" s="71" t="s">
        <v>234</v>
      </c>
      <c r="C212" s="71" t="s">
        <v>12</v>
      </c>
      <c r="D212" s="72">
        <v>36405</v>
      </c>
      <c r="E212" s="73">
        <f t="shared" ca="1" si="7"/>
        <v>21</v>
      </c>
      <c r="F212" s="97">
        <v>89264</v>
      </c>
      <c r="G212" s="74">
        <v>4</v>
      </c>
      <c r="H212" s="97">
        <f t="shared" si="8"/>
        <v>91791</v>
      </c>
      <c r="I212" s="74"/>
    </row>
    <row r="213" spans="1:9" x14ac:dyDescent="0.3">
      <c r="A213" s="71" t="s">
        <v>634</v>
      </c>
      <c r="B213" s="71" t="s">
        <v>234</v>
      </c>
      <c r="C213" s="71" t="s">
        <v>12</v>
      </c>
      <c r="D213" s="72">
        <v>36477</v>
      </c>
      <c r="E213" s="73">
        <f t="shared" ca="1" si="7"/>
        <v>20</v>
      </c>
      <c r="F213" s="97">
        <v>87091</v>
      </c>
      <c r="G213" s="74">
        <v>1</v>
      </c>
      <c r="H213" s="97">
        <f t="shared" si="8"/>
        <v>89556</v>
      </c>
      <c r="I213" s="74"/>
    </row>
    <row r="214" spans="1:9" x14ac:dyDescent="0.3">
      <c r="A214" s="71" t="s">
        <v>113</v>
      </c>
      <c r="B214" s="71" t="s">
        <v>234</v>
      </c>
      <c r="C214" s="71" t="s">
        <v>12</v>
      </c>
      <c r="D214" s="72">
        <v>36478</v>
      </c>
      <c r="E214" s="73">
        <f t="shared" ca="1" si="7"/>
        <v>20</v>
      </c>
      <c r="F214" s="97">
        <v>38718</v>
      </c>
      <c r="G214" s="74">
        <v>5</v>
      </c>
      <c r="H214" s="97">
        <f t="shared" si="8"/>
        <v>39814</v>
      </c>
      <c r="I214" s="74"/>
    </row>
    <row r="215" spans="1:9" x14ac:dyDescent="0.3">
      <c r="A215" s="71" t="s">
        <v>593</v>
      </c>
      <c r="B215" s="71" t="s">
        <v>234</v>
      </c>
      <c r="C215" s="71" t="s">
        <v>12</v>
      </c>
      <c r="D215" s="72">
        <v>36750</v>
      </c>
      <c r="E215" s="73">
        <f t="shared" ca="1" si="7"/>
        <v>20</v>
      </c>
      <c r="F215" s="97">
        <v>67267</v>
      </c>
      <c r="G215" s="74">
        <v>3</v>
      </c>
      <c r="H215" s="97">
        <f t="shared" si="8"/>
        <v>69171</v>
      </c>
      <c r="I215" s="74"/>
    </row>
    <row r="216" spans="1:9" x14ac:dyDescent="0.3">
      <c r="A216" s="71" t="s">
        <v>781</v>
      </c>
      <c r="B216" s="71" t="s">
        <v>234</v>
      </c>
      <c r="C216" s="71" t="s">
        <v>12</v>
      </c>
      <c r="D216" s="72">
        <v>36825</v>
      </c>
      <c r="E216" s="73">
        <f t="shared" ca="1" si="7"/>
        <v>19</v>
      </c>
      <c r="F216" s="97">
        <v>34496</v>
      </c>
      <c r="G216" s="74">
        <v>4</v>
      </c>
      <c r="H216" s="97">
        <f t="shared" si="8"/>
        <v>35473</v>
      </c>
      <c r="I216" s="74"/>
    </row>
    <row r="217" spans="1:9" x14ac:dyDescent="0.3">
      <c r="A217" s="71" t="s">
        <v>649</v>
      </c>
      <c r="B217" s="71" t="s">
        <v>234</v>
      </c>
      <c r="C217" s="71" t="s">
        <v>12</v>
      </c>
      <c r="D217" s="72">
        <v>36908</v>
      </c>
      <c r="E217" s="73">
        <f t="shared" ca="1" si="7"/>
        <v>19</v>
      </c>
      <c r="F217" s="97">
        <v>121195</v>
      </c>
      <c r="G217" s="74">
        <v>2</v>
      </c>
      <c r="H217" s="97">
        <f t="shared" si="8"/>
        <v>124625</v>
      </c>
      <c r="I217" s="74"/>
    </row>
    <row r="218" spans="1:9" x14ac:dyDescent="0.3">
      <c r="A218" s="71" t="s">
        <v>673</v>
      </c>
      <c r="B218" s="71" t="s">
        <v>234</v>
      </c>
      <c r="C218" s="71" t="s">
        <v>12</v>
      </c>
      <c r="D218" s="72">
        <v>37161</v>
      </c>
      <c r="E218" s="73">
        <f t="shared" ca="1" si="7"/>
        <v>18</v>
      </c>
      <c r="F218" s="97">
        <v>36534</v>
      </c>
      <c r="G218" s="74">
        <v>2</v>
      </c>
      <c r="H218" s="97">
        <f t="shared" si="8"/>
        <v>37568</v>
      </c>
      <c r="I218" s="74"/>
    </row>
    <row r="219" spans="1:9" x14ac:dyDescent="0.3">
      <c r="A219" s="71" t="s">
        <v>139</v>
      </c>
      <c r="B219" s="71" t="s">
        <v>234</v>
      </c>
      <c r="C219" s="71" t="s">
        <v>12</v>
      </c>
      <c r="D219" s="72">
        <v>37240</v>
      </c>
      <c r="E219" s="73">
        <f t="shared" ca="1" si="7"/>
        <v>18</v>
      </c>
      <c r="F219" s="97">
        <v>119762</v>
      </c>
      <c r="G219" s="74">
        <v>4</v>
      </c>
      <c r="H219" s="97">
        <f t="shared" si="8"/>
        <v>123152</v>
      </c>
      <c r="I219" s="74"/>
    </row>
    <row r="220" spans="1:9" x14ac:dyDescent="0.3">
      <c r="A220" s="71" t="s">
        <v>264</v>
      </c>
      <c r="B220" s="71" t="s">
        <v>234</v>
      </c>
      <c r="C220" s="71" t="s">
        <v>12</v>
      </c>
      <c r="D220" s="72">
        <v>37298</v>
      </c>
      <c r="E220" s="73">
        <f t="shared" ca="1" si="7"/>
        <v>18</v>
      </c>
      <c r="F220" s="97">
        <v>50971</v>
      </c>
      <c r="G220" s="74">
        <v>3</v>
      </c>
      <c r="H220" s="97">
        <f t="shared" si="8"/>
        <v>52414</v>
      </c>
      <c r="I220" s="74"/>
    </row>
    <row r="221" spans="1:9" x14ac:dyDescent="0.3">
      <c r="A221" s="71" t="s">
        <v>510</v>
      </c>
      <c r="B221" s="71" t="s">
        <v>234</v>
      </c>
      <c r="C221" s="71" t="s">
        <v>12</v>
      </c>
      <c r="D221" s="72">
        <v>37542</v>
      </c>
      <c r="E221" s="73">
        <f t="shared" ca="1" si="7"/>
        <v>17</v>
      </c>
      <c r="F221" s="97">
        <v>35930</v>
      </c>
      <c r="G221" s="74">
        <v>3</v>
      </c>
      <c r="H221" s="97">
        <f t="shared" si="8"/>
        <v>36947</v>
      </c>
      <c r="I221" s="74"/>
    </row>
    <row r="222" spans="1:9" x14ac:dyDescent="0.3">
      <c r="A222" s="71" t="s">
        <v>641</v>
      </c>
      <c r="B222" s="71" t="s">
        <v>234</v>
      </c>
      <c r="C222" s="71" t="s">
        <v>12</v>
      </c>
      <c r="D222" s="72">
        <v>37638</v>
      </c>
      <c r="E222" s="73">
        <f t="shared" ca="1" si="7"/>
        <v>17</v>
      </c>
      <c r="F222" s="97">
        <v>93240</v>
      </c>
      <c r="G222" s="74">
        <v>1</v>
      </c>
      <c r="H222" s="97">
        <f t="shared" si="8"/>
        <v>95879</v>
      </c>
      <c r="I222" s="74"/>
    </row>
    <row r="223" spans="1:9" x14ac:dyDescent="0.3">
      <c r="A223" s="71" t="s">
        <v>367</v>
      </c>
      <c r="B223" s="71" t="s">
        <v>234</v>
      </c>
      <c r="C223" s="71" t="s">
        <v>12</v>
      </c>
      <c r="D223" s="72">
        <v>37728</v>
      </c>
      <c r="E223" s="73">
        <f t="shared" ca="1" si="7"/>
        <v>17</v>
      </c>
      <c r="F223" s="97">
        <v>99131</v>
      </c>
      <c r="G223" s="74">
        <v>4</v>
      </c>
      <c r="H223" s="97">
        <f t="shared" si="8"/>
        <v>101937</v>
      </c>
      <c r="I223" s="74"/>
    </row>
    <row r="224" spans="1:9" x14ac:dyDescent="0.3">
      <c r="A224" s="71" t="s">
        <v>530</v>
      </c>
      <c r="B224" s="71" t="s">
        <v>234</v>
      </c>
      <c r="C224" s="71" t="s">
        <v>12</v>
      </c>
      <c r="D224" s="72">
        <v>37777</v>
      </c>
      <c r="E224" s="73">
        <f t="shared" ca="1" si="7"/>
        <v>17</v>
      </c>
      <c r="F224" s="97">
        <v>57568</v>
      </c>
      <c r="G224" s="74">
        <v>2</v>
      </c>
      <c r="H224" s="97">
        <f t="shared" si="8"/>
        <v>59198</v>
      </c>
      <c r="I224" s="74"/>
    </row>
    <row r="225" spans="1:9" x14ac:dyDescent="0.3">
      <c r="A225" s="71" t="s">
        <v>35</v>
      </c>
      <c r="B225" s="71" t="s">
        <v>234</v>
      </c>
      <c r="C225" s="71" t="s">
        <v>12</v>
      </c>
      <c r="D225" s="72">
        <v>37781</v>
      </c>
      <c r="E225" s="73">
        <f t="shared" ca="1" si="7"/>
        <v>17</v>
      </c>
      <c r="F225" s="97">
        <v>108024</v>
      </c>
      <c r="G225" s="74">
        <v>5</v>
      </c>
      <c r="H225" s="97">
        <f t="shared" si="8"/>
        <v>111082</v>
      </c>
      <c r="I225" s="74"/>
    </row>
    <row r="226" spans="1:9" x14ac:dyDescent="0.3">
      <c r="A226" s="71" t="s">
        <v>60</v>
      </c>
      <c r="B226" s="71" t="s">
        <v>234</v>
      </c>
      <c r="C226" s="71" t="s">
        <v>12</v>
      </c>
      <c r="D226" s="72">
        <v>37913</v>
      </c>
      <c r="E226" s="73">
        <f t="shared" ca="1" si="7"/>
        <v>16</v>
      </c>
      <c r="F226" s="97">
        <v>127523</v>
      </c>
      <c r="G226" s="74">
        <v>3</v>
      </c>
      <c r="H226" s="97">
        <f t="shared" si="8"/>
        <v>131132</v>
      </c>
      <c r="I226" s="74"/>
    </row>
    <row r="227" spans="1:9" x14ac:dyDescent="0.3">
      <c r="A227" s="71" t="s">
        <v>286</v>
      </c>
      <c r="B227" s="71" t="s">
        <v>234</v>
      </c>
      <c r="C227" s="71" t="s">
        <v>12</v>
      </c>
      <c r="D227" s="72">
        <v>37945</v>
      </c>
      <c r="E227" s="73">
        <f t="shared" ca="1" si="7"/>
        <v>16</v>
      </c>
      <c r="F227" s="97">
        <v>65453</v>
      </c>
      <c r="G227" s="74">
        <v>2</v>
      </c>
      <c r="H227" s="97">
        <f t="shared" si="8"/>
        <v>67306</v>
      </c>
      <c r="I227" s="74"/>
    </row>
    <row r="228" spans="1:9" x14ac:dyDescent="0.3">
      <c r="A228" s="71" t="s">
        <v>65</v>
      </c>
      <c r="B228" s="71" t="s">
        <v>234</v>
      </c>
      <c r="C228" s="71" t="s">
        <v>12</v>
      </c>
      <c r="D228" s="72">
        <v>37956</v>
      </c>
      <c r="E228" s="73">
        <f t="shared" ca="1" si="7"/>
        <v>16</v>
      </c>
      <c r="F228" s="97">
        <v>108584</v>
      </c>
      <c r="G228" s="74">
        <v>3</v>
      </c>
      <c r="H228" s="97">
        <f t="shared" si="8"/>
        <v>111657</v>
      </c>
      <c r="I228" s="74"/>
    </row>
    <row r="229" spans="1:9" x14ac:dyDescent="0.3">
      <c r="A229" s="71" t="s">
        <v>747</v>
      </c>
      <c r="B229" s="71" t="s">
        <v>234</v>
      </c>
      <c r="C229" s="71" t="s">
        <v>12</v>
      </c>
      <c r="D229" s="72">
        <v>38068</v>
      </c>
      <c r="E229" s="73">
        <f t="shared" ca="1" si="7"/>
        <v>16</v>
      </c>
      <c r="F229" s="97">
        <v>58430</v>
      </c>
      <c r="G229" s="74">
        <v>5</v>
      </c>
      <c r="H229" s="97">
        <f t="shared" si="8"/>
        <v>60084</v>
      </c>
      <c r="I229" s="74"/>
    </row>
    <row r="230" spans="1:9" x14ac:dyDescent="0.3">
      <c r="A230" s="71" t="s">
        <v>298</v>
      </c>
      <c r="B230" s="71" t="s">
        <v>234</v>
      </c>
      <c r="C230" s="71" t="s">
        <v>12</v>
      </c>
      <c r="D230" s="72">
        <v>38113</v>
      </c>
      <c r="E230" s="73">
        <f t="shared" ca="1" si="7"/>
        <v>16</v>
      </c>
      <c r="F230" s="97">
        <v>67234</v>
      </c>
      <c r="G230" s="74">
        <v>4</v>
      </c>
      <c r="H230" s="97">
        <f t="shared" si="8"/>
        <v>69137</v>
      </c>
      <c r="I230" s="74"/>
    </row>
    <row r="231" spans="1:9" x14ac:dyDescent="0.3">
      <c r="A231" s="71" t="s">
        <v>114</v>
      </c>
      <c r="B231" s="71" t="s">
        <v>234</v>
      </c>
      <c r="C231" s="71" t="s">
        <v>12</v>
      </c>
      <c r="D231" s="72">
        <v>38118</v>
      </c>
      <c r="E231" s="73">
        <f t="shared" ca="1" si="7"/>
        <v>16</v>
      </c>
      <c r="F231" s="97">
        <v>87696</v>
      </c>
      <c r="G231" s="74">
        <v>4</v>
      </c>
      <c r="H231" s="97">
        <f t="shared" si="8"/>
        <v>90178</v>
      </c>
      <c r="I231" s="74"/>
    </row>
    <row r="232" spans="1:9" x14ac:dyDescent="0.3">
      <c r="A232" s="71" t="s">
        <v>399</v>
      </c>
      <c r="B232" s="71" t="s">
        <v>234</v>
      </c>
      <c r="C232" s="71" t="s">
        <v>12</v>
      </c>
      <c r="D232" s="72">
        <v>38268</v>
      </c>
      <c r="E232" s="73">
        <f t="shared" ca="1" si="7"/>
        <v>15</v>
      </c>
      <c r="F232" s="97">
        <v>108136</v>
      </c>
      <c r="G232" s="74">
        <v>5</v>
      </c>
      <c r="H232" s="97">
        <f t="shared" si="8"/>
        <v>111197</v>
      </c>
      <c r="I232" s="74"/>
    </row>
    <row r="233" spans="1:9" x14ac:dyDescent="0.3">
      <c r="A233" s="71" t="s">
        <v>290</v>
      </c>
      <c r="B233" s="71" t="s">
        <v>234</v>
      </c>
      <c r="C233" s="71" t="s">
        <v>12</v>
      </c>
      <c r="D233" s="72">
        <v>38277</v>
      </c>
      <c r="E233" s="73">
        <f t="shared" ca="1" si="7"/>
        <v>15</v>
      </c>
      <c r="F233" s="97">
        <v>117869</v>
      </c>
      <c r="G233" s="74">
        <v>2</v>
      </c>
      <c r="H233" s="97">
        <f t="shared" si="8"/>
        <v>121205</v>
      </c>
      <c r="I233" s="74"/>
    </row>
    <row r="234" spans="1:9" x14ac:dyDescent="0.3">
      <c r="A234" s="71" t="s">
        <v>496</v>
      </c>
      <c r="B234" s="71" t="s">
        <v>234</v>
      </c>
      <c r="C234" s="71" t="s">
        <v>12</v>
      </c>
      <c r="D234" s="72">
        <v>38283</v>
      </c>
      <c r="E234" s="73">
        <f t="shared" ca="1" si="7"/>
        <v>15</v>
      </c>
      <c r="F234" s="97">
        <v>47880</v>
      </c>
      <c r="G234" s="74">
        <v>2</v>
      </c>
      <c r="H234" s="97">
        <f t="shared" si="8"/>
        <v>49236</v>
      </c>
      <c r="I234" s="74"/>
    </row>
    <row r="235" spans="1:9" x14ac:dyDescent="0.3">
      <c r="A235" s="71" t="s">
        <v>173</v>
      </c>
      <c r="B235" s="71" t="s">
        <v>234</v>
      </c>
      <c r="C235" s="71" t="s">
        <v>12</v>
      </c>
      <c r="D235" s="72">
        <v>38286</v>
      </c>
      <c r="E235" s="73">
        <f t="shared" ca="1" si="7"/>
        <v>15</v>
      </c>
      <c r="F235" s="97">
        <v>66405</v>
      </c>
      <c r="G235" s="74">
        <v>1</v>
      </c>
      <c r="H235" s="97">
        <f t="shared" si="8"/>
        <v>68285</v>
      </c>
      <c r="I235" s="74"/>
    </row>
    <row r="236" spans="1:9" x14ac:dyDescent="0.3">
      <c r="A236" s="71" t="s">
        <v>457</v>
      </c>
      <c r="B236" s="71" t="s">
        <v>234</v>
      </c>
      <c r="C236" s="71" t="s">
        <v>12</v>
      </c>
      <c r="D236" s="72">
        <v>38346</v>
      </c>
      <c r="E236" s="73">
        <f t="shared" ca="1" si="7"/>
        <v>15</v>
      </c>
      <c r="F236" s="97">
        <v>89118</v>
      </c>
      <c r="G236" s="74">
        <v>1</v>
      </c>
      <c r="H236" s="97">
        <f t="shared" si="8"/>
        <v>91641</v>
      </c>
      <c r="I236" s="74"/>
    </row>
    <row r="237" spans="1:9" x14ac:dyDescent="0.3">
      <c r="A237" s="71" t="s">
        <v>699</v>
      </c>
      <c r="B237" s="71" t="s">
        <v>234</v>
      </c>
      <c r="C237" s="71" t="s">
        <v>12</v>
      </c>
      <c r="D237" s="72">
        <v>38348</v>
      </c>
      <c r="E237" s="73">
        <f t="shared" ca="1" si="7"/>
        <v>15</v>
      </c>
      <c r="F237" s="97">
        <v>90406</v>
      </c>
      <c r="G237" s="74">
        <v>2</v>
      </c>
      <c r="H237" s="97">
        <f t="shared" si="8"/>
        <v>92965</v>
      </c>
      <c r="I237" s="74"/>
    </row>
    <row r="238" spans="1:9" x14ac:dyDescent="0.3">
      <c r="A238" s="71" t="s">
        <v>620</v>
      </c>
      <c r="B238" s="71" t="s">
        <v>234</v>
      </c>
      <c r="C238" s="71" t="s">
        <v>12</v>
      </c>
      <c r="D238" s="72">
        <v>38452</v>
      </c>
      <c r="E238" s="73">
        <f t="shared" ca="1" si="7"/>
        <v>15</v>
      </c>
      <c r="F238" s="97">
        <v>88850</v>
      </c>
      <c r="G238" s="74">
        <v>1</v>
      </c>
      <c r="H238" s="97">
        <f t="shared" si="8"/>
        <v>91365</v>
      </c>
      <c r="I238" s="74"/>
    </row>
    <row r="239" spans="1:9" x14ac:dyDescent="0.3">
      <c r="A239" s="71" t="s">
        <v>216</v>
      </c>
      <c r="B239" s="71" t="s">
        <v>234</v>
      </c>
      <c r="C239" s="71" t="s">
        <v>12</v>
      </c>
      <c r="D239" s="72">
        <v>38460</v>
      </c>
      <c r="E239" s="73">
        <f t="shared" ca="1" si="7"/>
        <v>15</v>
      </c>
      <c r="F239" s="97">
        <v>98213</v>
      </c>
      <c r="G239" s="74">
        <v>2</v>
      </c>
      <c r="H239" s="97">
        <f t="shared" si="8"/>
        <v>100993</v>
      </c>
      <c r="I239" s="74"/>
    </row>
    <row r="240" spans="1:9" x14ac:dyDescent="0.3">
      <c r="A240" s="71" t="s">
        <v>233</v>
      </c>
      <c r="B240" s="71" t="s">
        <v>234</v>
      </c>
      <c r="C240" s="71" t="s">
        <v>12</v>
      </c>
      <c r="D240" s="72">
        <v>38471</v>
      </c>
      <c r="E240" s="73">
        <f t="shared" ca="1" si="7"/>
        <v>15</v>
      </c>
      <c r="F240" s="97">
        <v>103522</v>
      </c>
      <c r="G240" s="74">
        <v>3</v>
      </c>
      <c r="H240" s="97">
        <f t="shared" si="8"/>
        <v>106452</v>
      </c>
      <c r="I240" s="74"/>
    </row>
    <row r="241" spans="1:9" x14ac:dyDescent="0.3">
      <c r="A241" s="71" t="s">
        <v>584</v>
      </c>
      <c r="B241" s="71" t="s">
        <v>234</v>
      </c>
      <c r="C241" s="71" t="s">
        <v>12</v>
      </c>
      <c r="D241" s="72">
        <v>38558</v>
      </c>
      <c r="E241" s="73">
        <f t="shared" ca="1" si="7"/>
        <v>15</v>
      </c>
      <c r="F241" s="97">
        <v>116155</v>
      </c>
      <c r="G241" s="74">
        <v>1</v>
      </c>
      <c r="H241" s="97">
        <f t="shared" si="8"/>
        <v>119443</v>
      </c>
      <c r="I241" s="74"/>
    </row>
    <row r="242" spans="1:9" x14ac:dyDescent="0.3">
      <c r="A242" s="71" t="s">
        <v>214</v>
      </c>
      <c r="B242" s="71" t="s">
        <v>234</v>
      </c>
      <c r="C242" s="71" t="s">
        <v>12</v>
      </c>
      <c r="D242" s="72">
        <v>38587</v>
      </c>
      <c r="E242" s="73">
        <f t="shared" ca="1" si="7"/>
        <v>15</v>
      </c>
      <c r="F242" s="97">
        <v>52427</v>
      </c>
      <c r="G242" s="74">
        <v>5</v>
      </c>
      <c r="H242" s="97">
        <f t="shared" si="8"/>
        <v>53911</v>
      </c>
      <c r="I242" s="74"/>
    </row>
    <row r="243" spans="1:9" x14ac:dyDescent="0.3">
      <c r="A243" s="71" t="s">
        <v>281</v>
      </c>
      <c r="B243" s="71" t="s">
        <v>234</v>
      </c>
      <c r="C243" s="71" t="s">
        <v>12</v>
      </c>
      <c r="D243" s="72">
        <v>38689</v>
      </c>
      <c r="E243" s="73">
        <f t="shared" ca="1" si="7"/>
        <v>14</v>
      </c>
      <c r="F243" s="97">
        <v>132675</v>
      </c>
      <c r="G243" s="74">
        <v>5</v>
      </c>
      <c r="H243" s="97">
        <f t="shared" si="8"/>
        <v>136430</v>
      </c>
      <c r="I243" s="74"/>
    </row>
    <row r="244" spans="1:9" x14ac:dyDescent="0.3">
      <c r="A244" s="71" t="s">
        <v>701</v>
      </c>
      <c r="B244" s="71" t="s">
        <v>234</v>
      </c>
      <c r="C244" s="71" t="s">
        <v>12</v>
      </c>
      <c r="D244" s="72">
        <v>38695</v>
      </c>
      <c r="E244" s="73">
        <f t="shared" ca="1" si="7"/>
        <v>14</v>
      </c>
      <c r="F244" s="97">
        <v>81973</v>
      </c>
      <c r="G244" s="74">
        <v>5</v>
      </c>
      <c r="H244" s="97">
        <f t="shared" si="8"/>
        <v>84293</v>
      </c>
      <c r="I244" s="74"/>
    </row>
    <row r="245" spans="1:9" x14ac:dyDescent="0.3">
      <c r="A245" s="71" t="s">
        <v>313</v>
      </c>
      <c r="B245" s="71" t="s">
        <v>234</v>
      </c>
      <c r="C245" s="71" t="s">
        <v>12</v>
      </c>
      <c r="D245" s="72">
        <v>38753</v>
      </c>
      <c r="E245" s="73">
        <f t="shared" ca="1" si="7"/>
        <v>14</v>
      </c>
      <c r="F245" s="97">
        <v>59640</v>
      </c>
      <c r="G245" s="74">
        <v>2</v>
      </c>
      <c r="H245" s="97">
        <f t="shared" si="8"/>
        <v>61328</v>
      </c>
      <c r="I245" s="74"/>
    </row>
    <row r="246" spans="1:9" x14ac:dyDescent="0.3">
      <c r="A246" s="71" t="s">
        <v>719</v>
      </c>
      <c r="B246" s="71" t="s">
        <v>234</v>
      </c>
      <c r="C246" s="71" t="s">
        <v>12</v>
      </c>
      <c r="D246" s="72">
        <v>38766</v>
      </c>
      <c r="E246" s="73">
        <f t="shared" ca="1" si="7"/>
        <v>14</v>
      </c>
      <c r="F246" s="97">
        <v>111059</v>
      </c>
      <c r="G246" s="74">
        <v>5</v>
      </c>
      <c r="H246" s="97">
        <f t="shared" si="8"/>
        <v>114202</v>
      </c>
      <c r="I246" s="74"/>
    </row>
    <row r="247" spans="1:9" x14ac:dyDescent="0.3">
      <c r="A247" s="71" t="s">
        <v>551</v>
      </c>
      <c r="B247" s="71" t="s">
        <v>234</v>
      </c>
      <c r="C247" s="71" t="s">
        <v>12</v>
      </c>
      <c r="D247" s="72">
        <v>38841</v>
      </c>
      <c r="E247" s="73">
        <f t="shared" ca="1" si="7"/>
        <v>14</v>
      </c>
      <c r="F247" s="97">
        <v>49101</v>
      </c>
      <c r="G247" s="74">
        <v>4</v>
      </c>
      <c r="H247" s="97">
        <f t="shared" si="8"/>
        <v>50491</v>
      </c>
      <c r="I247" s="74"/>
    </row>
    <row r="248" spans="1:9" x14ac:dyDescent="0.3">
      <c r="A248" s="71" t="s">
        <v>362</v>
      </c>
      <c r="B248" s="71" t="s">
        <v>234</v>
      </c>
      <c r="C248" s="71" t="s">
        <v>12</v>
      </c>
      <c r="D248" s="72">
        <v>38858</v>
      </c>
      <c r="E248" s="73">
        <f t="shared" ca="1" si="7"/>
        <v>14</v>
      </c>
      <c r="F248" s="97">
        <v>130458</v>
      </c>
      <c r="G248" s="74">
        <v>5</v>
      </c>
      <c r="H248" s="97">
        <f t="shared" si="8"/>
        <v>134150</v>
      </c>
      <c r="I248" s="74"/>
    </row>
    <row r="249" spans="1:9" x14ac:dyDescent="0.3">
      <c r="A249" s="71" t="s">
        <v>165</v>
      </c>
      <c r="B249" s="71" t="s">
        <v>234</v>
      </c>
      <c r="C249" s="71" t="s">
        <v>12</v>
      </c>
      <c r="D249" s="72">
        <v>38879</v>
      </c>
      <c r="E249" s="73">
        <f t="shared" ca="1" si="7"/>
        <v>14</v>
      </c>
      <c r="F249" s="97">
        <v>33499</v>
      </c>
      <c r="G249" s="74">
        <v>2</v>
      </c>
      <c r="H249" s="97">
        <f t="shared" si="8"/>
        <v>34448</v>
      </c>
      <c r="I249" s="74"/>
    </row>
    <row r="250" spans="1:9" x14ac:dyDescent="0.3">
      <c r="A250" s="71" t="s">
        <v>195</v>
      </c>
      <c r="B250" s="71" t="s">
        <v>234</v>
      </c>
      <c r="C250" s="71" t="s">
        <v>12</v>
      </c>
      <c r="D250" s="72">
        <v>38955</v>
      </c>
      <c r="E250" s="73">
        <f t="shared" ca="1" si="7"/>
        <v>14</v>
      </c>
      <c r="F250" s="97">
        <v>120344</v>
      </c>
      <c r="G250" s="74">
        <v>2</v>
      </c>
      <c r="H250" s="97">
        <f t="shared" si="8"/>
        <v>123750</v>
      </c>
      <c r="I250" s="74"/>
    </row>
    <row r="251" spans="1:9" x14ac:dyDescent="0.3">
      <c r="A251" s="71" t="s">
        <v>380</v>
      </c>
      <c r="B251" s="71" t="s">
        <v>234</v>
      </c>
      <c r="C251" s="71" t="s">
        <v>12</v>
      </c>
      <c r="D251" s="72">
        <v>39030</v>
      </c>
      <c r="E251" s="73">
        <f t="shared" ca="1" si="7"/>
        <v>13</v>
      </c>
      <c r="F251" s="97">
        <v>90675</v>
      </c>
      <c r="G251" s="74">
        <v>4</v>
      </c>
      <c r="H251" s="97">
        <f t="shared" si="8"/>
        <v>93242</v>
      </c>
      <c r="I251" s="74"/>
    </row>
    <row r="252" spans="1:9" x14ac:dyDescent="0.3">
      <c r="A252" s="71" t="s">
        <v>390</v>
      </c>
      <c r="B252" s="71" t="s">
        <v>234</v>
      </c>
      <c r="C252" s="71" t="s">
        <v>12</v>
      </c>
      <c r="D252" s="72">
        <v>39075</v>
      </c>
      <c r="E252" s="73">
        <f t="shared" ca="1" si="7"/>
        <v>13</v>
      </c>
      <c r="F252" s="97">
        <v>101640</v>
      </c>
      <c r="G252" s="74">
        <v>1</v>
      </c>
      <c r="H252" s="97">
        <f t="shared" si="8"/>
        <v>104517</v>
      </c>
      <c r="I252" s="74"/>
    </row>
    <row r="253" spans="1:9" x14ac:dyDescent="0.3">
      <c r="A253" s="71" t="s">
        <v>582</v>
      </c>
      <c r="B253" s="71" t="s">
        <v>234</v>
      </c>
      <c r="C253" s="71" t="s">
        <v>12</v>
      </c>
      <c r="D253" s="72">
        <v>39089</v>
      </c>
      <c r="E253" s="73">
        <f t="shared" ca="1" si="7"/>
        <v>13</v>
      </c>
      <c r="F253" s="97">
        <v>55821</v>
      </c>
      <c r="G253" s="74">
        <v>2</v>
      </c>
      <c r="H253" s="97">
        <f t="shared" si="8"/>
        <v>57401</v>
      </c>
      <c r="I253" s="74"/>
    </row>
    <row r="254" spans="1:9" x14ac:dyDescent="0.3">
      <c r="A254" s="71" t="s">
        <v>524</v>
      </c>
      <c r="B254" s="71" t="s">
        <v>234</v>
      </c>
      <c r="C254" s="71" t="s">
        <v>12</v>
      </c>
      <c r="D254" s="72">
        <v>39170</v>
      </c>
      <c r="E254" s="73">
        <f t="shared" ca="1" si="7"/>
        <v>13</v>
      </c>
      <c r="F254" s="97">
        <v>59226</v>
      </c>
      <c r="G254" s="74">
        <v>3</v>
      </c>
      <c r="H254" s="97">
        <f t="shared" si="8"/>
        <v>60903</v>
      </c>
      <c r="I254" s="74"/>
    </row>
    <row r="255" spans="1:9" x14ac:dyDescent="0.3">
      <c r="A255" s="71" t="s">
        <v>666</v>
      </c>
      <c r="B255" s="71" t="s">
        <v>234</v>
      </c>
      <c r="C255" s="71" t="s">
        <v>12</v>
      </c>
      <c r="D255" s="72">
        <v>39188</v>
      </c>
      <c r="E255" s="73">
        <f t="shared" ca="1" si="7"/>
        <v>13</v>
      </c>
      <c r="F255" s="97">
        <v>52954</v>
      </c>
      <c r="G255" s="74">
        <v>2</v>
      </c>
      <c r="H255" s="97">
        <f t="shared" si="8"/>
        <v>54453</v>
      </c>
      <c r="I255" s="74"/>
    </row>
    <row r="256" spans="1:9" x14ac:dyDescent="0.3">
      <c r="A256" s="71" t="s">
        <v>414</v>
      </c>
      <c r="B256" s="71" t="s">
        <v>234</v>
      </c>
      <c r="C256" s="71" t="s">
        <v>12</v>
      </c>
      <c r="D256" s="72">
        <v>39201</v>
      </c>
      <c r="E256" s="73">
        <f t="shared" ca="1" si="7"/>
        <v>13</v>
      </c>
      <c r="F256" s="97">
        <v>99467</v>
      </c>
      <c r="G256" s="74">
        <v>3</v>
      </c>
      <c r="H256" s="97">
        <f t="shared" si="8"/>
        <v>102282</v>
      </c>
      <c r="I256" s="74"/>
    </row>
    <row r="257" spans="1:9" x14ac:dyDescent="0.3">
      <c r="A257" s="71" t="s">
        <v>533</v>
      </c>
      <c r="B257" s="71" t="s">
        <v>234</v>
      </c>
      <c r="C257" s="71" t="s">
        <v>12</v>
      </c>
      <c r="D257" s="72">
        <v>39292</v>
      </c>
      <c r="E257" s="73">
        <f t="shared" ca="1" si="7"/>
        <v>13</v>
      </c>
      <c r="F257" s="97">
        <v>112638</v>
      </c>
      <c r="G257" s="74">
        <v>4</v>
      </c>
      <c r="H257" s="97">
        <f t="shared" si="8"/>
        <v>115826</v>
      </c>
      <c r="I257" s="74"/>
    </row>
    <row r="258" spans="1:9" x14ac:dyDescent="0.3">
      <c r="A258" s="71" t="s">
        <v>192</v>
      </c>
      <c r="B258" s="71" t="s">
        <v>234</v>
      </c>
      <c r="C258" s="71" t="s">
        <v>12</v>
      </c>
      <c r="D258" s="72">
        <v>39455</v>
      </c>
      <c r="E258" s="73">
        <f t="shared" ref="E258:E321" ca="1" si="9">DATEDIF(D258,TODAY(),"Y")</f>
        <v>12</v>
      </c>
      <c r="F258" s="97">
        <v>34966</v>
      </c>
      <c r="G258" s="74">
        <v>1</v>
      </c>
      <c r="H258" s="97">
        <f t="shared" si="8"/>
        <v>35956</v>
      </c>
      <c r="I258" s="74"/>
    </row>
    <row r="259" spans="1:9" x14ac:dyDescent="0.3">
      <c r="A259" s="71" t="s">
        <v>652</v>
      </c>
      <c r="B259" s="71" t="s">
        <v>234</v>
      </c>
      <c r="C259" s="71" t="s">
        <v>12</v>
      </c>
      <c r="D259" s="72">
        <v>39464</v>
      </c>
      <c r="E259" s="73">
        <f t="shared" ca="1" si="9"/>
        <v>12</v>
      </c>
      <c r="F259" s="97">
        <v>57467</v>
      </c>
      <c r="G259" s="74">
        <v>2</v>
      </c>
      <c r="H259" s="97">
        <f t="shared" ref="H259:H322" si="10">ROUNDUP(F259*$J$1+F259,0)</f>
        <v>59094</v>
      </c>
      <c r="I259" s="74"/>
    </row>
    <row r="260" spans="1:9" x14ac:dyDescent="0.3">
      <c r="A260" s="71" t="s">
        <v>605</v>
      </c>
      <c r="B260" s="71" t="s">
        <v>234</v>
      </c>
      <c r="C260" s="71" t="s">
        <v>12</v>
      </c>
      <c r="D260" s="72">
        <v>39825</v>
      </c>
      <c r="E260" s="73">
        <f t="shared" ca="1" si="9"/>
        <v>11</v>
      </c>
      <c r="F260" s="97">
        <v>97586</v>
      </c>
      <c r="G260" s="74">
        <v>5</v>
      </c>
      <c r="H260" s="97">
        <f t="shared" si="10"/>
        <v>100348</v>
      </c>
      <c r="I260" s="74"/>
    </row>
    <row r="261" spans="1:9" x14ac:dyDescent="0.3">
      <c r="A261" s="71" t="s">
        <v>525</v>
      </c>
      <c r="B261" s="71" t="s">
        <v>234</v>
      </c>
      <c r="C261" s="71" t="s">
        <v>12</v>
      </c>
      <c r="D261" s="72">
        <v>39986</v>
      </c>
      <c r="E261" s="73">
        <f t="shared" ca="1" si="9"/>
        <v>11</v>
      </c>
      <c r="F261" s="97">
        <v>37419</v>
      </c>
      <c r="G261" s="74">
        <v>4</v>
      </c>
      <c r="H261" s="97">
        <f t="shared" si="10"/>
        <v>38478</v>
      </c>
      <c r="I261" s="74"/>
    </row>
    <row r="262" spans="1:9" x14ac:dyDescent="0.3">
      <c r="A262" s="71" t="s">
        <v>54</v>
      </c>
      <c r="B262" s="71" t="s">
        <v>234</v>
      </c>
      <c r="C262" s="71" t="s">
        <v>12</v>
      </c>
      <c r="D262" s="72">
        <v>40088</v>
      </c>
      <c r="E262" s="73">
        <f t="shared" ca="1" si="9"/>
        <v>10</v>
      </c>
      <c r="F262" s="97">
        <v>92770</v>
      </c>
      <c r="G262" s="74">
        <v>3</v>
      </c>
      <c r="H262" s="97">
        <f t="shared" si="10"/>
        <v>95396</v>
      </c>
      <c r="I262" s="74"/>
    </row>
    <row r="263" spans="1:9" x14ac:dyDescent="0.3">
      <c r="A263" s="71" t="s">
        <v>422</v>
      </c>
      <c r="B263" s="71" t="s">
        <v>234</v>
      </c>
      <c r="C263" s="71" t="s">
        <v>12</v>
      </c>
      <c r="D263" s="72">
        <v>40151</v>
      </c>
      <c r="E263" s="73">
        <f t="shared" ca="1" si="9"/>
        <v>10</v>
      </c>
      <c r="F263" s="97">
        <v>42829</v>
      </c>
      <c r="G263" s="74">
        <v>3</v>
      </c>
      <c r="H263" s="97">
        <f t="shared" si="10"/>
        <v>44042</v>
      </c>
      <c r="I263" s="74"/>
    </row>
    <row r="264" spans="1:9" x14ac:dyDescent="0.3">
      <c r="A264" s="71" t="s">
        <v>734</v>
      </c>
      <c r="B264" s="71" t="s">
        <v>234</v>
      </c>
      <c r="C264" s="71" t="s">
        <v>12</v>
      </c>
      <c r="D264" s="72">
        <v>40193</v>
      </c>
      <c r="E264" s="73">
        <f t="shared" ca="1" si="9"/>
        <v>10</v>
      </c>
      <c r="F264" s="97">
        <v>94808</v>
      </c>
      <c r="G264" s="74">
        <v>1</v>
      </c>
      <c r="H264" s="97">
        <f t="shared" si="10"/>
        <v>97492</v>
      </c>
      <c r="I264" s="74"/>
    </row>
    <row r="265" spans="1:9" x14ac:dyDescent="0.3">
      <c r="A265" s="71" t="s">
        <v>748</v>
      </c>
      <c r="B265" s="71" t="s">
        <v>234</v>
      </c>
      <c r="C265" s="71" t="s">
        <v>12</v>
      </c>
      <c r="D265" s="72">
        <v>40266</v>
      </c>
      <c r="E265" s="73">
        <f t="shared" ca="1" si="9"/>
        <v>10</v>
      </c>
      <c r="F265" s="97">
        <v>102133</v>
      </c>
      <c r="G265" s="74">
        <v>3</v>
      </c>
      <c r="H265" s="97">
        <f t="shared" si="10"/>
        <v>105024</v>
      </c>
      <c r="I265" s="74"/>
    </row>
    <row r="266" spans="1:9" x14ac:dyDescent="0.3">
      <c r="A266" s="71" t="s">
        <v>84</v>
      </c>
      <c r="B266" s="71" t="s">
        <v>234</v>
      </c>
      <c r="C266" s="71" t="s">
        <v>12</v>
      </c>
      <c r="D266" s="72">
        <v>40623</v>
      </c>
      <c r="E266" s="73">
        <f t="shared" ca="1" si="9"/>
        <v>9</v>
      </c>
      <c r="F266" s="97">
        <v>80170</v>
      </c>
      <c r="G266" s="74">
        <v>5</v>
      </c>
      <c r="H266" s="97">
        <f t="shared" si="10"/>
        <v>82439</v>
      </c>
      <c r="I266" s="74"/>
    </row>
    <row r="267" spans="1:9" x14ac:dyDescent="0.3">
      <c r="A267" s="71" t="s">
        <v>567</v>
      </c>
      <c r="B267" s="71" t="s">
        <v>234</v>
      </c>
      <c r="C267" s="71" t="s">
        <v>12</v>
      </c>
      <c r="D267" s="72">
        <v>40693</v>
      </c>
      <c r="E267" s="73">
        <f t="shared" ca="1" si="9"/>
        <v>9</v>
      </c>
      <c r="F267" s="97">
        <v>45707</v>
      </c>
      <c r="G267" s="74">
        <v>5</v>
      </c>
      <c r="H267" s="97">
        <f t="shared" si="10"/>
        <v>47001</v>
      </c>
      <c r="I267" s="74"/>
    </row>
    <row r="268" spans="1:9" x14ac:dyDescent="0.3">
      <c r="A268" s="71" t="s">
        <v>82</v>
      </c>
      <c r="B268" s="71" t="s">
        <v>234</v>
      </c>
      <c r="C268" s="71" t="s">
        <v>12</v>
      </c>
      <c r="D268" s="72">
        <v>40700</v>
      </c>
      <c r="E268" s="73">
        <f t="shared" ca="1" si="9"/>
        <v>9</v>
      </c>
      <c r="F268" s="97">
        <v>111138</v>
      </c>
      <c r="G268" s="74">
        <v>3</v>
      </c>
      <c r="H268" s="97">
        <f t="shared" si="10"/>
        <v>114284</v>
      </c>
      <c r="I268" s="74"/>
    </row>
    <row r="269" spans="1:9" x14ac:dyDescent="0.3">
      <c r="A269" s="71" t="s">
        <v>489</v>
      </c>
      <c r="B269" s="71" t="s">
        <v>234</v>
      </c>
      <c r="C269" s="71" t="s">
        <v>12</v>
      </c>
      <c r="D269" s="72">
        <v>40903</v>
      </c>
      <c r="E269" s="73">
        <f t="shared" ca="1" si="9"/>
        <v>8</v>
      </c>
      <c r="F269" s="97">
        <v>69989</v>
      </c>
      <c r="G269" s="74">
        <v>2</v>
      </c>
      <c r="H269" s="97">
        <f t="shared" si="10"/>
        <v>71970</v>
      </c>
      <c r="I269" s="74"/>
    </row>
    <row r="270" spans="1:9" x14ac:dyDescent="0.3">
      <c r="A270" s="71" t="s">
        <v>788</v>
      </c>
      <c r="B270" s="71" t="s">
        <v>234</v>
      </c>
      <c r="C270" s="71" t="s">
        <v>12</v>
      </c>
      <c r="D270" s="72">
        <v>41078</v>
      </c>
      <c r="E270" s="73">
        <f t="shared" ca="1" si="9"/>
        <v>8</v>
      </c>
      <c r="F270" s="97">
        <v>104608</v>
      </c>
      <c r="G270" s="74">
        <v>1</v>
      </c>
      <c r="H270" s="97">
        <f t="shared" si="10"/>
        <v>107569</v>
      </c>
      <c r="I270" s="74"/>
    </row>
    <row r="271" spans="1:9" x14ac:dyDescent="0.3">
      <c r="A271" s="71" t="s">
        <v>494</v>
      </c>
      <c r="B271" s="71" t="s">
        <v>234</v>
      </c>
      <c r="C271" s="71" t="s">
        <v>12</v>
      </c>
      <c r="D271" s="72">
        <v>41134</v>
      </c>
      <c r="E271" s="73">
        <f t="shared" ca="1" si="9"/>
        <v>8</v>
      </c>
      <c r="F271" s="97">
        <v>129741</v>
      </c>
      <c r="G271" s="74">
        <v>1</v>
      </c>
      <c r="H271" s="97">
        <f t="shared" si="10"/>
        <v>133413</v>
      </c>
      <c r="I271" s="74"/>
    </row>
    <row r="272" spans="1:9" x14ac:dyDescent="0.3">
      <c r="A272" s="71" t="s">
        <v>486</v>
      </c>
      <c r="B272" s="71" t="s">
        <v>234</v>
      </c>
      <c r="C272" s="71" t="s">
        <v>12</v>
      </c>
      <c r="D272" s="72">
        <v>41134</v>
      </c>
      <c r="E272" s="73">
        <f t="shared" ca="1" si="9"/>
        <v>8</v>
      </c>
      <c r="F272" s="97">
        <v>60704</v>
      </c>
      <c r="G272" s="74">
        <v>3</v>
      </c>
      <c r="H272" s="97">
        <f t="shared" si="10"/>
        <v>62422</v>
      </c>
      <c r="I272" s="74"/>
    </row>
    <row r="273" spans="1:9" x14ac:dyDescent="0.3">
      <c r="A273" s="71" t="s">
        <v>420</v>
      </c>
      <c r="B273" s="71" t="s">
        <v>234</v>
      </c>
      <c r="C273" s="71" t="s">
        <v>12</v>
      </c>
      <c r="D273" s="72">
        <v>41421</v>
      </c>
      <c r="E273" s="73">
        <f t="shared" ca="1" si="9"/>
        <v>7</v>
      </c>
      <c r="F273" s="97">
        <v>90272</v>
      </c>
      <c r="G273" s="74">
        <v>5</v>
      </c>
      <c r="H273" s="97">
        <f t="shared" si="10"/>
        <v>92827</v>
      </c>
      <c r="I273" s="74"/>
    </row>
    <row r="274" spans="1:9" x14ac:dyDescent="0.3">
      <c r="A274" s="71" t="s">
        <v>563</v>
      </c>
      <c r="B274" s="71" t="s">
        <v>234</v>
      </c>
      <c r="C274" s="71" t="s">
        <v>12</v>
      </c>
      <c r="D274" s="72">
        <v>41490</v>
      </c>
      <c r="E274" s="73">
        <f t="shared" ca="1" si="9"/>
        <v>7</v>
      </c>
      <c r="F274" s="97">
        <v>101584</v>
      </c>
      <c r="G274" s="74">
        <v>4</v>
      </c>
      <c r="H274" s="97">
        <f t="shared" si="10"/>
        <v>104459</v>
      </c>
      <c r="I274" s="74"/>
    </row>
    <row r="275" spans="1:9" x14ac:dyDescent="0.3">
      <c r="A275" s="71" t="s">
        <v>547</v>
      </c>
      <c r="B275" s="71" t="s">
        <v>234</v>
      </c>
      <c r="C275" s="71" t="s">
        <v>12</v>
      </c>
      <c r="D275" s="72">
        <v>41566</v>
      </c>
      <c r="E275" s="73">
        <f t="shared" ca="1" si="9"/>
        <v>6</v>
      </c>
      <c r="F275" s="97">
        <v>113221</v>
      </c>
      <c r="G275" s="74">
        <v>1</v>
      </c>
      <c r="H275" s="97">
        <f t="shared" si="10"/>
        <v>116426</v>
      </c>
      <c r="I275" s="74"/>
    </row>
    <row r="276" spans="1:9" x14ac:dyDescent="0.3">
      <c r="A276" s="71" t="s">
        <v>401</v>
      </c>
      <c r="B276" s="71" t="s">
        <v>234</v>
      </c>
      <c r="C276" s="71" t="s">
        <v>12</v>
      </c>
      <c r="D276" s="72">
        <v>41578</v>
      </c>
      <c r="E276" s="73">
        <f t="shared" ca="1" si="9"/>
        <v>6</v>
      </c>
      <c r="F276" s="97">
        <v>97160</v>
      </c>
      <c r="G276" s="74">
        <v>1</v>
      </c>
      <c r="H276" s="97">
        <f t="shared" si="10"/>
        <v>99910</v>
      </c>
      <c r="I276" s="74"/>
    </row>
    <row r="277" spans="1:9" x14ac:dyDescent="0.3">
      <c r="A277" s="71" t="s">
        <v>375</v>
      </c>
      <c r="B277" s="71" t="s">
        <v>234</v>
      </c>
      <c r="C277" s="71" t="s">
        <v>12</v>
      </c>
      <c r="D277" s="72">
        <v>41589</v>
      </c>
      <c r="E277" s="73">
        <f t="shared" ca="1" si="9"/>
        <v>6</v>
      </c>
      <c r="F277" s="97">
        <v>43490</v>
      </c>
      <c r="G277" s="74">
        <v>5</v>
      </c>
      <c r="H277" s="97">
        <f t="shared" si="10"/>
        <v>44721</v>
      </c>
      <c r="I277" s="74"/>
    </row>
    <row r="278" spans="1:9" x14ac:dyDescent="0.3">
      <c r="A278" s="71" t="s">
        <v>546</v>
      </c>
      <c r="B278" s="71" t="s">
        <v>234</v>
      </c>
      <c r="C278" s="71" t="s">
        <v>12</v>
      </c>
      <c r="D278" s="72">
        <v>42069</v>
      </c>
      <c r="E278" s="73">
        <f t="shared" ca="1" si="9"/>
        <v>5</v>
      </c>
      <c r="F278" s="97">
        <v>105011</v>
      </c>
      <c r="G278" s="74">
        <v>3</v>
      </c>
      <c r="H278" s="97">
        <f t="shared" si="10"/>
        <v>107983</v>
      </c>
      <c r="I278" s="74"/>
    </row>
    <row r="279" spans="1:9" x14ac:dyDescent="0.3">
      <c r="A279" s="71" t="s">
        <v>438</v>
      </c>
      <c r="B279" s="71" t="s">
        <v>234</v>
      </c>
      <c r="C279" s="71" t="s">
        <v>12</v>
      </c>
      <c r="D279" s="72">
        <v>42105</v>
      </c>
      <c r="E279" s="73">
        <f t="shared" ca="1" si="9"/>
        <v>5</v>
      </c>
      <c r="F279" s="97">
        <v>68331</v>
      </c>
      <c r="G279" s="74">
        <v>2</v>
      </c>
      <c r="H279" s="97">
        <f t="shared" si="10"/>
        <v>70265</v>
      </c>
      <c r="I279" s="74"/>
    </row>
    <row r="280" spans="1:9" x14ac:dyDescent="0.3">
      <c r="A280" s="71" t="s">
        <v>385</v>
      </c>
      <c r="B280" s="71" t="s">
        <v>234</v>
      </c>
      <c r="C280" s="71" t="s">
        <v>12</v>
      </c>
      <c r="D280" s="72">
        <v>42147</v>
      </c>
      <c r="E280" s="73">
        <f t="shared" ca="1" si="9"/>
        <v>5</v>
      </c>
      <c r="F280" s="97">
        <v>105694</v>
      </c>
      <c r="G280" s="74">
        <v>5</v>
      </c>
      <c r="H280" s="97">
        <f t="shared" si="10"/>
        <v>108686</v>
      </c>
      <c r="I280" s="74"/>
    </row>
    <row r="281" spans="1:9" x14ac:dyDescent="0.3">
      <c r="A281" s="71" t="s">
        <v>148</v>
      </c>
      <c r="B281" s="71" t="s">
        <v>234</v>
      </c>
      <c r="C281" s="71" t="s">
        <v>12</v>
      </c>
      <c r="D281" s="72">
        <v>42212</v>
      </c>
      <c r="E281" s="73">
        <f t="shared" ca="1" si="9"/>
        <v>5</v>
      </c>
      <c r="F281" s="97">
        <v>87842</v>
      </c>
      <c r="G281" s="74">
        <v>4</v>
      </c>
      <c r="H281" s="97">
        <f t="shared" si="10"/>
        <v>90328</v>
      </c>
      <c r="I281" s="74"/>
    </row>
    <row r="282" spans="1:9" x14ac:dyDescent="0.3">
      <c r="A282" s="71" t="s">
        <v>231</v>
      </c>
      <c r="B282" s="71" t="s">
        <v>234</v>
      </c>
      <c r="C282" s="71" t="s">
        <v>12</v>
      </c>
      <c r="D282" s="72">
        <v>42453</v>
      </c>
      <c r="E282" s="73">
        <f t="shared" ca="1" si="9"/>
        <v>4</v>
      </c>
      <c r="F282" s="97">
        <v>102480</v>
      </c>
      <c r="G282" s="74">
        <v>3</v>
      </c>
      <c r="H282" s="97">
        <f t="shared" si="10"/>
        <v>105381</v>
      </c>
      <c r="I282" s="74"/>
    </row>
    <row r="283" spans="1:9" x14ac:dyDescent="0.3">
      <c r="A283" s="71" t="s">
        <v>465</v>
      </c>
      <c r="B283" s="71" t="s">
        <v>234</v>
      </c>
      <c r="C283" s="71" t="s">
        <v>12</v>
      </c>
      <c r="D283" s="72">
        <v>42729</v>
      </c>
      <c r="E283" s="73">
        <f t="shared" ca="1" si="9"/>
        <v>3</v>
      </c>
      <c r="F283" s="97">
        <v>115562</v>
      </c>
      <c r="G283" s="74">
        <v>5</v>
      </c>
      <c r="H283" s="97">
        <f t="shared" si="10"/>
        <v>118833</v>
      </c>
      <c r="I283" s="74"/>
    </row>
    <row r="284" spans="1:9" x14ac:dyDescent="0.3">
      <c r="A284" s="71" t="s">
        <v>409</v>
      </c>
      <c r="B284" s="71" t="s">
        <v>234</v>
      </c>
      <c r="C284" s="71" t="s">
        <v>12</v>
      </c>
      <c r="D284" s="72">
        <v>42932</v>
      </c>
      <c r="E284" s="73">
        <f t="shared" ca="1" si="9"/>
        <v>3</v>
      </c>
      <c r="F284" s="97">
        <v>51285</v>
      </c>
      <c r="G284" s="74">
        <v>2</v>
      </c>
      <c r="H284" s="97">
        <f t="shared" si="10"/>
        <v>52737</v>
      </c>
      <c r="I284" s="74"/>
    </row>
    <row r="285" spans="1:9" x14ac:dyDescent="0.3">
      <c r="A285" s="71" t="s">
        <v>378</v>
      </c>
      <c r="B285" s="71" t="s">
        <v>234</v>
      </c>
      <c r="C285" s="71" t="s">
        <v>12</v>
      </c>
      <c r="D285" s="72">
        <v>42960</v>
      </c>
      <c r="E285" s="73">
        <f t="shared" ca="1" si="9"/>
        <v>3</v>
      </c>
      <c r="F285" s="97">
        <v>52629</v>
      </c>
      <c r="G285" s="74">
        <v>5</v>
      </c>
      <c r="H285" s="97">
        <f t="shared" si="10"/>
        <v>54119</v>
      </c>
      <c r="I285" s="74"/>
    </row>
    <row r="286" spans="1:9" x14ac:dyDescent="0.3">
      <c r="A286" s="71" t="s">
        <v>270</v>
      </c>
      <c r="B286" s="71" t="s">
        <v>234</v>
      </c>
      <c r="C286" s="71" t="s">
        <v>12</v>
      </c>
      <c r="D286" s="72">
        <v>43027</v>
      </c>
      <c r="E286" s="73">
        <f t="shared" ca="1" si="9"/>
        <v>2</v>
      </c>
      <c r="F286" s="97">
        <v>52192</v>
      </c>
      <c r="G286" s="74">
        <v>5</v>
      </c>
      <c r="H286" s="97">
        <f t="shared" si="10"/>
        <v>53670</v>
      </c>
      <c r="I286" s="74"/>
    </row>
    <row r="287" spans="1:9" x14ac:dyDescent="0.3">
      <c r="A287" s="71" t="s">
        <v>256</v>
      </c>
      <c r="B287" s="71" t="s">
        <v>234</v>
      </c>
      <c r="C287" s="71" t="s">
        <v>12</v>
      </c>
      <c r="D287" s="72">
        <v>43335</v>
      </c>
      <c r="E287" s="73">
        <f t="shared" ca="1" si="9"/>
        <v>2</v>
      </c>
      <c r="F287" s="97">
        <v>64781</v>
      </c>
      <c r="G287" s="74">
        <v>2</v>
      </c>
      <c r="H287" s="97">
        <f t="shared" si="10"/>
        <v>66615</v>
      </c>
      <c r="I287" s="74"/>
    </row>
    <row r="288" spans="1:9" x14ac:dyDescent="0.3">
      <c r="A288" s="71" t="s">
        <v>309</v>
      </c>
      <c r="B288" s="71" t="s">
        <v>234</v>
      </c>
      <c r="C288" s="71" t="s">
        <v>12</v>
      </c>
      <c r="D288" s="72">
        <v>43360</v>
      </c>
      <c r="E288" s="73">
        <f t="shared" ca="1" si="9"/>
        <v>2</v>
      </c>
      <c r="F288" s="97">
        <v>65430</v>
      </c>
      <c r="G288" s="74">
        <v>1</v>
      </c>
      <c r="H288" s="97">
        <f t="shared" si="10"/>
        <v>67282</v>
      </c>
      <c r="I288" s="74"/>
    </row>
    <row r="289" spans="1:9" x14ac:dyDescent="0.3">
      <c r="A289" s="71" t="s">
        <v>204</v>
      </c>
      <c r="B289" s="71" t="s">
        <v>234</v>
      </c>
      <c r="C289" s="71" t="s">
        <v>12</v>
      </c>
      <c r="D289" s="72">
        <v>43391</v>
      </c>
      <c r="E289" s="73">
        <f t="shared" ca="1" si="9"/>
        <v>1</v>
      </c>
      <c r="F289" s="97">
        <v>70134</v>
      </c>
      <c r="G289" s="74">
        <v>3</v>
      </c>
      <c r="H289" s="97">
        <f t="shared" si="10"/>
        <v>72119</v>
      </c>
      <c r="I289" s="74"/>
    </row>
    <row r="290" spans="1:9" x14ac:dyDescent="0.3">
      <c r="A290" s="71" t="s">
        <v>303</v>
      </c>
      <c r="B290" s="71" t="s">
        <v>234</v>
      </c>
      <c r="C290" s="71" t="s">
        <v>15</v>
      </c>
      <c r="D290" s="72">
        <v>36920</v>
      </c>
      <c r="E290" s="73">
        <f t="shared" ca="1" si="9"/>
        <v>19</v>
      </c>
      <c r="F290" s="97">
        <v>27933</v>
      </c>
      <c r="G290" s="74">
        <v>4</v>
      </c>
      <c r="H290" s="97">
        <f t="shared" si="10"/>
        <v>28724</v>
      </c>
      <c r="I290" s="74"/>
    </row>
    <row r="291" spans="1:9" x14ac:dyDescent="0.3">
      <c r="A291" s="71" t="s">
        <v>521</v>
      </c>
      <c r="B291" s="71" t="s">
        <v>234</v>
      </c>
      <c r="C291" s="71" t="s">
        <v>15</v>
      </c>
      <c r="D291" s="72">
        <v>37340</v>
      </c>
      <c r="E291" s="73">
        <f t="shared" ca="1" si="9"/>
        <v>18</v>
      </c>
      <c r="F291" s="97">
        <v>22557</v>
      </c>
      <c r="G291" s="74">
        <v>2</v>
      </c>
      <c r="H291" s="97">
        <f t="shared" si="10"/>
        <v>23196</v>
      </c>
      <c r="I291" s="74"/>
    </row>
    <row r="292" spans="1:9" x14ac:dyDescent="0.3">
      <c r="A292" s="71" t="s">
        <v>360</v>
      </c>
      <c r="B292" s="71" t="s">
        <v>234</v>
      </c>
      <c r="C292" s="71" t="s">
        <v>15</v>
      </c>
      <c r="D292" s="72">
        <v>37946</v>
      </c>
      <c r="E292" s="73">
        <f t="shared" ca="1" si="9"/>
        <v>16</v>
      </c>
      <c r="F292" s="97">
        <v>68432</v>
      </c>
      <c r="G292" s="74">
        <v>5</v>
      </c>
      <c r="H292" s="97">
        <f t="shared" si="10"/>
        <v>70369</v>
      </c>
      <c r="I292" s="74"/>
    </row>
    <row r="293" spans="1:9" x14ac:dyDescent="0.3">
      <c r="A293" s="71" t="s">
        <v>182</v>
      </c>
      <c r="B293" s="71" t="s">
        <v>234</v>
      </c>
      <c r="C293" s="71" t="s">
        <v>15</v>
      </c>
      <c r="D293" s="72">
        <v>38100</v>
      </c>
      <c r="E293" s="73">
        <f t="shared" ca="1" si="9"/>
        <v>16</v>
      </c>
      <c r="F293" s="97">
        <v>68958</v>
      </c>
      <c r="G293" s="74">
        <v>5</v>
      </c>
      <c r="H293" s="97">
        <f t="shared" si="10"/>
        <v>70910</v>
      </c>
      <c r="I293" s="74"/>
    </row>
    <row r="294" spans="1:9" x14ac:dyDescent="0.3">
      <c r="A294" s="71" t="s">
        <v>257</v>
      </c>
      <c r="B294" s="71" t="s">
        <v>234</v>
      </c>
      <c r="C294" s="71" t="s">
        <v>15</v>
      </c>
      <c r="D294" s="72">
        <v>38564</v>
      </c>
      <c r="E294" s="73">
        <f t="shared" ca="1" si="9"/>
        <v>15</v>
      </c>
      <c r="F294" s="97">
        <v>72195</v>
      </c>
      <c r="G294" s="74">
        <v>5</v>
      </c>
      <c r="H294" s="97">
        <f t="shared" si="10"/>
        <v>74239</v>
      </c>
      <c r="I294" s="74"/>
    </row>
    <row r="295" spans="1:9" x14ac:dyDescent="0.3">
      <c r="A295" s="71" t="s">
        <v>537</v>
      </c>
      <c r="B295" s="71" t="s">
        <v>234</v>
      </c>
      <c r="C295" s="71" t="s">
        <v>15</v>
      </c>
      <c r="D295" s="72">
        <v>38934</v>
      </c>
      <c r="E295" s="73">
        <f t="shared" ca="1" si="9"/>
        <v>14</v>
      </c>
      <c r="F295" s="97">
        <v>32032</v>
      </c>
      <c r="G295" s="74">
        <v>2</v>
      </c>
      <c r="H295" s="97">
        <f t="shared" si="10"/>
        <v>32939</v>
      </c>
      <c r="I295" s="74"/>
    </row>
    <row r="296" spans="1:9" x14ac:dyDescent="0.3">
      <c r="A296" s="71" t="s">
        <v>568</v>
      </c>
      <c r="B296" s="71" t="s">
        <v>234</v>
      </c>
      <c r="C296" s="71" t="s">
        <v>15</v>
      </c>
      <c r="D296" s="72">
        <v>39026</v>
      </c>
      <c r="E296" s="73">
        <f t="shared" ca="1" si="9"/>
        <v>13</v>
      </c>
      <c r="F296" s="97">
        <v>71243</v>
      </c>
      <c r="G296" s="74">
        <v>1</v>
      </c>
      <c r="H296" s="97">
        <f t="shared" si="10"/>
        <v>73260</v>
      </c>
      <c r="I296" s="74"/>
    </row>
    <row r="297" spans="1:9" x14ac:dyDescent="0.3">
      <c r="A297" s="71" t="s">
        <v>706</v>
      </c>
      <c r="B297" s="71" t="s">
        <v>234</v>
      </c>
      <c r="C297" s="71" t="s">
        <v>15</v>
      </c>
      <c r="D297" s="72">
        <v>39117</v>
      </c>
      <c r="E297" s="73">
        <f t="shared" ca="1" si="9"/>
        <v>13</v>
      </c>
      <c r="F297" s="97">
        <v>16363</v>
      </c>
      <c r="G297" s="74">
        <v>1</v>
      </c>
      <c r="H297" s="97">
        <f t="shared" si="10"/>
        <v>16827</v>
      </c>
      <c r="I297" s="74"/>
    </row>
    <row r="298" spans="1:9" x14ac:dyDescent="0.3">
      <c r="A298" s="71" t="s">
        <v>258</v>
      </c>
      <c r="B298" s="71" t="s">
        <v>234</v>
      </c>
      <c r="C298" s="71" t="s">
        <v>15</v>
      </c>
      <c r="D298" s="72">
        <v>39179</v>
      </c>
      <c r="E298" s="73">
        <f t="shared" ca="1" si="9"/>
        <v>13</v>
      </c>
      <c r="F298" s="97">
        <v>25536</v>
      </c>
      <c r="G298" s="74">
        <v>5</v>
      </c>
      <c r="H298" s="97">
        <f t="shared" si="10"/>
        <v>26259</v>
      </c>
      <c r="I298" s="74"/>
    </row>
    <row r="299" spans="1:9" x14ac:dyDescent="0.3">
      <c r="A299" s="71" t="s">
        <v>130</v>
      </c>
      <c r="B299" s="71" t="s">
        <v>234</v>
      </c>
      <c r="C299" s="71" t="s">
        <v>15</v>
      </c>
      <c r="D299" s="72">
        <v>39260</v>
      </c>
      <c r="E299" s="73">
        <f t="shared" ca="1" si="9"/>
        <v>13</v>
      </c>
      <c r="F299" s="97">
        <v>61522</v>
      </c>
      <c r="G299" s="74">
        <v>1</v>
      </c>
      <c r="H299" s="97">
        <f t="shared" si="10"/>
        <v>63264</v>
      </c>
      <c r="I299" s="74"/>
    </row>
    <row r="300" spans="1:9" x14ac:dyDescent="0.3">
      <c r="A300" s="71" t="s">
        <v>151</v>
      </c>
      <c r="B300" s="71" t="s">
        <v>234</v>
      </c>
      <c r="C300" s="71" t="s">
        <v>15</v>
      </c>
      <c r="D300" s="72">
        <v>39361</v>
      </c>
      <c r="E300" s="73">
        <f t="shared" ca="1" si="9"/>
        <v>12</v>
      </c>
      <c r="F300" s="97">
        <v>69059</v>
      </c>
      <c r="G300" s="74">
        <v>3</v>
      </c>
      <c r="H300" s="97">
        <f t="shared" si="10"/>
        <v>71014</v>
      </c>
      <c r="I300" s="74"/>
    </row>
    <row r="301" spans="1:9" x14ac:dyDescent="0.3">
      <c r="A301" s="71" t="s">
        <v>157</v>
      </c>
      <c r="B301" s="71" t="s">
        <v>234</v>
      </c>
      <c r="C301" s="71" t="s">
        <v>15</v>
      </c>
      <c r="D301" s="72">
        <v>40377</v>
      </c>
      <c r="E301" s="73">
        <f t="shared" ca="1" si="9"/>
        <v>10</v>
      </c>
      <c r="F301" s="97">
        <v>36165</v>
      </c>
      <c r="G301" s="74">
        <v>1</v>
      </c>
      <c r="H301" s="97">
        <f t="shared" si="10"/>
        <v>37189</v>
      </c>
      <c r="I301" s="74"/>
    </row>
    <row r="302" spans="1:9" x14ac:dyDescent="0.3">
      <c r="A302" s="71" t="s">
        <v>453</v>
      </c>
      <c r="B302" s="71" t="s">
        <v>234</v>
      </c>
      <c r="C302" s="71" t="s">
        <v>21</v>
      </c>
      <c r="D302" s="72">
        <v>36508</v>
      </c>
      <c r="E302" s="73">
        <f t="shared" ca="1" si="9"/>
        <v>20</v>
      </c>
      <c r="F302" s="97">
        <v>33029</v>
      </c>
      <c r="G302" s="74">
        <v>4</v>
      </c>
      <c r="H302" s="97">
        <f t="shared" si="10"/>
        <v>33964</v>
      </c>
      <c r="I302" s="74"/>
    </row>
    <row r="303" spans="1:9" x14ac:dyDescent="0.3">
      <c r="A303" s="71" t="s">
        <v>665</v>
      </c>
      <c r="B303" s="71" t="s">
        <v>234</v>
      </c>
      <c r="C303" s="71" t="s">
        <v>21</v>
      </c>
      <c r="D303" s="72">
        <v>36922</v>
      </c>
      <c r="E303" s="73">
        <f t="shared" ca="1" si="9"/>
        <v>19</v>
      </c>
      <c r="F303" s="97">
        <v>44968</v>
      </c>
      <c r="G303" s="74">
        <v>1</v>
      </c>
      <c r="H303" s="97">
        <f t="shared" si="10"/>
        <v>46241</v>
      </c>
      <c r="I303" s="74"/>
    </row>
    <row r="304" spans="1:9" x14ac:dyDescent="0.3">
      <c r="A304" s="71" t="s">
        <v>112</v>
      </c>
      <c r="B304" s="71" t="s">
        <v>234</v>
      </c>
      <c r="C304" s="71" t="s">
        <v>21</v>
      </c>
      <c r="D304" s="72">
        <v>38247</v>
      </c>
      <c r="E304" s="73">
        <f t="shared" ca="1" si="9"/>
        <v>16</v>
      </c>
      <c r="F304" s="97">
        <v>33219</v>
      </c>
      <c r="G304" s="74">
        <v>1</v>
      </c>
      <c r="H304" s="97">
        <f t="shared" si="10"/>
        <v>34160</v>
      </c>
      <c r="I304" s="74"/>
    </row>
    <row r="305" spans="1:9" x14ac:dyDescent="0.3">
      <c r="A305" s="71" t="s">
        <v>726</v>
      </c>
      <c r="B305" s="71" t="s">
        <v>234</v>
      </c>
      <c r="C305" s="71" t="s">
        <v>21</v>
      </c>
      <c r="D305" s="72">
        <v>38586</v>
      </c>
      <c r="E305" s="73">
        <f t="shared" ca="1" si="9"/>
        <v>15</v>
      </c>
      <c r="F305" s="97">
        <v>43131</v>
      </c>
      <c r="G305" s="74">
        <v>3</v>
      </c>
      <c r="H305" s="97">
        <f t="shared" si="10"/>
        <v>44352</v>
      </c>
      <c r="I305" s="74"/>
    </row>
    <row r="306" spans="1:9" x14ac:dyDescent="0.3">
      <c r="A306" s="71" t="s">
        <v>175</v>
      </c>
      <c r="B306" s="71" t="s">
        <v>234</v>
      </c>
      <c r="C306" s="71" t="s">
        <v>21</v>
      </c>
      <c r="D306" s="72">
        <v>38739</v>
      </c>
      <c r="E306" s="73">
        <f t="shared" ca="1" si="9"/>
        <v>14</v>
      </c>
      <c r="F306" s="97">
        <v>13160</v>
      </c>
      <c r="G306" s="74">
        <v>3</v>
      </c>
      <c r="H306" s="97">
        <f t="shared" si="10"/>
        <v>13533</v>
      </c>
      <c r="I306" s="74"/>
    </row>
    <row r="307" spans="1:9" x14ac:dyDescent="0.3">
      <c r="A307" s="71" t="s">
        <v>536</v>
      </c>
      <c r="B307" s="71" t="s">
        <v>234</v>
      </c>
      <c r="C307" s="71" t="s">
        <v>21</v>
      </c>
      <c r="D307" s="72">
        <v>38824</v>
      </c>
      <c r="E307" s="73">
        <f t="shared" ca="1" si="9"/>
        <v>14</v>
      </c>
      <c r="F307" s="97">
        <v>55608</v>
      </c>
      <c r="G307" s="74">
        <v>4</v>
      </c>
      <c r="H307" s="97">
        <f t="shared" si="10"/>
        <v>57182</v>
      </c>
      <c r="I307" s="74"/>
    </row>
    <row r="308" spans="1:9" x14ac:dyDescent="0.3">
      <c r="A308" s="71" t="s">
        <v>497</v>
      </c>
      <c r="B308" s="71" t="s">
        <v>234</v>
      </c>
      <c r="C308" s="71" t="s">
        <v>21</v>
      </c>
      <c r="D308" s="72">
        <v>39062</v>
      </c>
      <c r="E308" s="73">
        <f t="shared" ca="1" si="9"/>
        <v>13</v>
      </c>
      <c r="F308" s="97">
        <v>13933</v>
      </c>
      <c r="G308" s="74">
        <v>4</v>
      </c>
      <c r="H308" s="97">
        <f t="shared" si="10"/>
        <v>14328</v>
      </c>
      <c r="I308" s="74"/>
    </row>
    <row r="309" spans="1:9" x14ac:dyDescent="0.3">
      <c r="A309" s="71" t="s">
        <v>740</v>
      </c>
      <c r="B309" s="71" t="s">
        <v>234</v>
      </c>
      <c r="C309" s="71" t="s">
        <v>21</v>
      </c>
      <c r="D309" s="72">
        <v>40487</v>
      </c>
      <c r="E309" s="73">
        <f t="shared" ca="1" si="9"/>
        <v>9</v>
      </c>
      <c r="F309" s="97">
        <v>13149</v>
      </c>
      <c r="G309" s="74">
        <v>1</v>
      </c>
      <c r="H309" s="97">
        <f t="shared" si="10"/>
        <v>13522</v>
      </c>
      <c r="I309" s="74"/>
    </row>
    <row r="310" spans="1:9" x14ac:dyDescent="0.3">
      <c r="A310" s="71" t="s">
        <v>550</v>
      </c>
      <c r="B310" s="71" t="s">
        <v>234</v>
      </c>
      <c r="C310" s="71" t="s">
        <v>21</v>
      </c>
      <c r="D310" s="72">
        <v>41844</v>
      </c>
      <c r="E310" s="73">
        <f t="shared" ca="1" si="9"/>
        <v>6</v>
      </c>
      <c r="F310" s="97">
        <v>21314</v>
      </c>
      <c r="G310" s="74">
        <v>4</v>
      </c>
      <c r="H310" s="97">
        <f t="shared" si="10"/>
        <v>21918</v>
      </c>
      <c r="I310" s="74"/>
    </row>
    <row r="311" spans="1:9" x14ac:dyDescent="0.3">
      <c r="A311" s="71" t="s">
        <v>448</v>
      </c>
      <c r="B311" s="71" t="s">
        <v>234</v>
      </c>
      <c r="C311" s="71" t="s">
        <v>21</v>
      </c>
      <c r="D311" s="72">
        <v>42504</v>
      </c>
      <c r="E311" s="73">
        <f t="shared" ca="1" si="9"/>
        <v>4</v>
      </c>
      <c r="F311" s="97">
        <v>15624</v>
      </c>
      <c r="G311" s="74">
        <v>4</v>
      </c>
      <c r="H311" s="97">
        <f t="shared" si="10"/>
        <v>16067</v>
      </c>
      <c r="I311" s="74"/>
    </row>
    <row r="312" spans="1:9" x14ac:dyDescent="0.3">
      <c r="A312" s="71" t="s">
        <v>741</v>
      </c>
      <c r="B312" s="71" t="s">
        <v>234</v>
      </c>
      <c r="C312" s="71" t="s">
        <v>21</v>
      </c>
      <c r="D312" s="72">
        <v>43331</v>
      </c>
      <c r="E312" s="73">
        <f t="shared" ca="1" si="9"/>
        <v>2</v>
      </c>
      <c r="F312" s="97">
        <v>42022</v>
      </c>
      <c r="G312" s="74">
        <v>4</v>
      </c>
      <c r="H312" s="97">
        <f t="shared" si="10"/>
        <v>43212</v>
      </c>
      <c r="I312" s="74"/>
    </row>
    <row r="313" spans="1:9" x14ac:dyDescent="0.3">
      <c r="A313" s="71" t="s">
        <v>307</v>
      </c>
      <c r="B313" s="71" t="s">
        <v>386</v>
      </c>
      <c r="C313" s="71" t="s">
        <v>18</v>
      </c>
      <c r="D313" s="72">
        <v>39522</v>
      </c>
      <c r="E313" s="73">
        <f t="shared" ca="1" si="9"/>
        <v>12</v>
      </c>
      <c r="F313" s="97">
        <v>110141</v>
      </c>
      <c r="G313" s="74">
        <v>4</v>
      </c>
      <c r="H313" s="97">
        <f t="shared" si="10"/>
        <v>113258</v>
      </c>
      <c r="I313" s="74"/>
    </row>
    <row r="314" spans="1:9" x14ac:dyDescent="0.3">
      <c r="A314" s="71" t="s">
        <v>570</v>
      </c>
      <c r="B314" s="71" t="s">
        <v>386</v>
      </c>
      <c r="C314" s="71" t="s">
        <v>18</v>
      </c>
      <c r="D314" s="72">
        <v>43049</v>
      </c>
      <c r="E314" s="73">
        <f t="shared" ca="1" si="9"/>
        <v>2</v>
      </c>
      <c r="F314" s="97">
        <v>91493</v>
      </c>
      <c r="G314" s="74">
        <v>2</v>
      </c>
      <c r="H314" s="97">
        <f t="shared" si="10"/>
        <v>94083</v>
      </c>
      <c r="I314" s="74"/>
    </row>
    <row r="315" spans="1:9" x14ac:dyDescent="0.3">
      <c r="A315" s="71" t="s">
        <v>467</v>
      </c>
      <c r="B315" s="71" t="s">
        <v>386</v>
      </c>
      <c r="C315" s="71" t="s">
        <v>12</v>
      </c>
      <c r="D315" s="72">
        <v>36589</v>
      </c>
      <c r="E315" s="73">
        <f t="shared" ca="1" si="9"/>
        <v>20</v>
      </c>
      <c r="F315" s="97">
        <v>57893</v>
      </c>
      <c r="G315" s="74">
        <v>3</v>
      </c>
      <c r="H315" s="97">
        <f t="shared" si="10"/>
        <v>59532</v>
      </c>
      <c r="I315" s="74"/>
    </row>
    <row r="316" spans="1:9" x14ac:dyDescent="0.3">
      <c r="A316" s="71" t="s">
        <v>508</v>
      </c>
      <c r="B316" s="71" t="s">
        <v>386</v>
      </c>
      <c r="C316" s="71" t="s">
        <v>12</v>
      </c>
      <c r="D316" s="72">
        <v>40164</v>
      </c>
      <c r="E316" s="73">
        <f t="shared" ca="1" si="9"/>
        <v>10</v>
      </c>
      <c r="F316" s="97">
        <v>87427</v>
      </c>
      <c r="G316" s="74">
        <v>5</v>
      </c>
      <c r="H316" s="97">
        <f t="shared" si="10"/>
        <v>89902</v>
      </c>
      <c r="I316" s="74"/>
    </row>
    <row r="317" spans="1:9" x14ac:dyDescent="0.3">
      <c r="A317" s="71" t="s">
        <v>260</v>
      </c>
      <c r="B317" s="71" t="s">
        <v>386</v>
      </c>
      <c r="C317" s="71" t="s">
        <v>12</v>
      </c>
      <c r="D317" s="72">
        <v>40693</v>
      </c>
      <c r="E317" s="73">
        <f t="shared" ca="1" si="9"/>
        <v>9</v>
      </c>
      <c r="F317" s="97">
        <v>79643</v>
      </c>
      <c r="G317" s="74">
        <v>2</v>
      </c>
      <c r="H317" s="97">
        <f t="shared" si="10"/>
        <v>81897</v>
      </c>
      <c r="I317" s="74"/>
    </row>
    <row r="318" spans="1:9" x14ac:dyDescent="0.3">
      <c r="A318" s="71" t="s">
        <v>662</v>
      </c>
      <c r="B318" s="71" t="s">
        <v>386</v>
      </c>
      <c r="C318" s="71" t="s">
        <v>12</v>
      </c>
      <c r="D318" s="72">
        <v>41795</v>
      </c>
      <c r="E318" s="73">
        <f t="shared" ca="1" si="9"/>
        <v>6</v>
      </c>
      <c r="F318" s="97">
        <v>105560</v>
      </c>
      <c r="G318" s="74">
        <v>4</v>
      </c>
      <c r="H318" s="97">
        <f t="shared" si="10"/>
        <v>108548</v>
      </c>
      <c r="I318" s="74"/>
    </row>
    <row r="319" spans="1:9" x14ac:dyDescent="0.3">
      <c r="A319" s="71" t="s">
        <v>292</v>
      </c>
      <c r="B319" s="71" t="s">
        <v>386</v>
      </c>
      <c r="C319" s="71" t="s">
        <v>12</v>
      </c>
      <c r="D319" s="72">
        <v>43070</v>
      </c>
      <c r="E319" s="73">
        <f t="shared" ca="1" si="9"/>
        <v>2</v>
      </c>
      <c r="F319" s="97">
        <v>40286</v>
      </c>
      <c r="G319" s="74">
        <v>5</v>
      </c>
      <c r="H319" s="97">
        <f t="shared" si="10"/>
        <v>41427</v>
      </c>
      <c r="I319" s="74"/>
    </row>
    <row r="320" spans="1:9" x14ac:dyDescent="0.3">
      <c r="A320" s="71" t="s">
        <v>449</v>
      </c>
      <c r="B320" s="71" t="s">
        <v>1565</v>
      </c>
      <c r="C320" s="71" t="s">
        <v>18</v>
      </c>
      <c r="D320" s="72">
        <v>36811</v>
      </c>
      <c r="E320" s="73">
        <f t="shared" ca="1" si="9"/>
        <v>19</v>
      </c>
      <c r="F320" s="97">
        <v>42874</v>
      </c>
      <c r="G320" s="74">
        <v>5</v>
      </c>
      <c r="H320" s="97">
        <f t="shared" si="10"/>
        <v>44088</v>
      </c>
      <c r="I320" s="74"/>
    </row>
    <row r="321" spans="1:9" x14ac:dyDescent="0.3">
      <c r="A321" s="71" t="s">
        <v>152</v>
      </c>
      <c r="B321" s="71" t="s">
        <v>1565</v>
      </c>
      <c r="C321" s="71" t="s">
        <v>18</v>
      </c>
      <c r="D321" s="72">
        <v>37704</v>
      </c>
      <c r="E321" s="73">
        <f t="shared" ca="1" si="9"/>
        <v>17</v>
      </c>
      <c r="F321" s="97">
        <v>121128</v>
      </c>
      <c r="G321" s="74">
        <v>5</v>
      </c>
      <c r="H321" s="97">
        <f t="shared" si="10"/>
        <v>124556</v>
      </c>
      <c r="I321" s="74"/>
    </row>
    <row r="322" spans="1:9" x14ac:dyDescent="0.3">
      <c r="A322" s="71" t="s">
        <v>636</v>
      </c>
      <c r="B322" s="71" t="s">
        <v>1565</v>
      </c>
      <c r="C322" s="71" t="s">
        <v>18</v>
      </c>
      <c r="D322" s="72">
        <v>38275</v>
      </c>
      <c r="E322" s="73">
        <f t="shared" ref="E322:E385" ca="1" si="11">DATEDIF(D322,TODAY(),"Y")</f>
        <v>15</v>
      </c>
      <c r="F322" s="97">
        <v>79643</v>
      </c>
      <c r="G322" s="74">
        <v>2</v>
      </c>
      <c r="H322" s="97">
        <f t="shared" si="10"/>
        <v>81897</v>
      </c>
      <c r="I322" s="74"/>
    </row>
    <row r="323" spans="1:9" x14ac:dyDescent="0.3">
      <c r="A323" s="71" t="s">
        <v>768</v>
      </c>
      <c r="B323" s="71" t="s">
        <v>1565</v>
      </c>
      <c r="C323" s="71" t="s">
        <v>18</v>
      </c>
      <c r="D323" s="72">
        <v>38439</v>
      </c>
      <c r="E323" s="73">
        <f t="shared" ca="1" si="11"/>
        <v>15</v>
      </c>
      <c r="F323" s="97">
        <v>94394</v>
      </c>
      <c r="G323" s="74">
        <v>2</v>
      </c>
      <c r="H323" s="97">
        <f t="shared" ref="H323:H386" si="12">ROUNDUP(F323*$J$1+F323,0)</f>
        <v>97066</v>
      </c>
      <c r="I323" s="74"/>
    </row>
    <row r="324" spans="1:9" x14ac:dyDescent="0.3">
      <c r="A324" s="71" t="s">
        <v>354</v>
      </c>
      <c r="B324" s="71" t="s">
        <v>1565</v>
      </c>
      <c r="C324" s="71" t="s">
        <v>18</v>
      </c>
      <c r="D324" s="72">
        <v>38533</v>
      </c>
      <c r="E324" s="73">
        <f t="shared" ca="1" si="11"/>
        <v>15</v>
      </c>
      <c r="F324" s="97">
        <v>115214</v>
      </c>
      <c r="G324" s="74">
        <v>5</v>
      </c>
      <c r="H324" s="97">
        <f t="shared" si="12"/>
        <v>118475</v>
      </c>
      <c r="I324" s="74"/>
    </row>
    <row r="325" spans="1:9" x14ac:dyDescent="0.3">
      <c r="A325" s="71" t="s">
        <v>431</v>
      </c>
      <c r="B325" s="71" t="s">
        <v>1565</v>
      </c>
      <c r="C325" s="71" t="s">
        <v>18</v>
      </c>
      <c r="D325" s="72">
        <v>38949</v>
      </c>
      <c r="E325" s="73">
        <f t="shared" ca="1" si="11"/>
        <v>14</v>
      </c>
      <c r="F325" s="97">
        <v>70403</v>
      </c>
      <c r="G325" s="74">
        <v>5</v>
      </c>
      <c r="H325" s="97">
        <f t="shared" si="12"/>
        <v>72396</v>
      </c>
      <c r="I325" s="74"/>
    </row>
    <row r="326" spans="1:9" x14ac:dyDescent="0.3">
      <c r="A326" s="71" t="s">
        <v>125</v>
      </c>
      <c r="B326" s="71" t="s">
        <v>1565</v>
      </c>
      <c r="C326" s="71" t="s">
        <v>18</v>
      </c>
      <c r="D326" s="72">
        <v>38956</v>
      </c>
      <c r="E326" s="73">
        <f t="shared" ca="1" si="11"/>
        <v>14</v>
      </c>
      <c r="F326" s="97">
        <v>46234</v>
      </c>
      <c r="G326" s="74">
        <v>5</v>
      </c>
      <c r="H326" s="97">
        <f t="shared" si="12"/>
        <v>47543</v>
      </c>
      <c r="I326" s="74"/>
    </row>
    <row r="327" spans="1:9" x14ac:dyDescent="0.3">
      <c r="A327" s="71" t="s">
        <v>488</v>
      </c>
      <c r="B327" s="71" t="s">
        <v>1565</v>
      </c>
      <c r="C327" s="71" t="s">
        <v>18</v>
      </c>
      <c r="D327" s="72">
        <v>39460</v>
      </c>
      <c r="E327" s="73">
        <f t="shared" ca="1" si="11"/>
        <v>12</v>
      </c>
      <c r="F327" s="97">
        <v>74211</v>
      </c>
      <c r="G327" s="74">
        <v>4</v>
      </c>
      <c r="H327" s="97">
        <f t="shared" si="12"/>
        <v>76312</v>
      </c>
      <c r="I327" s="74"/>
    </row>
    <row r="328" spans="1:9" x14ac:dyDescent="0.3">
      <c r="A328" s="71" t="s">
        <v>1566</v>
      </c>
      <c r="B328" s="71" t="s">
        <v>1565</v>
      </c>
      <c r="C328" s="71" t="s">
        <v>18</v>
      </c>
      <c r="D328" s="72">
        <v>41253</v>
      </c>
      <c r="E328" s="73">
        <f t="shared" ca="1" si="11"/>
        <v>7</v>
      </c>
      <c r="F328" s="97">
        <v>85042</v>
      </c>
      <c r="G328" s="74">
        <v>3</v>
      </c>
      <c r="H328" s="97">
        <f t="shared" si="12"/>
        <v>87449</v>
      </c>
      <c r="I328" s="74"/>
    </row>
    <row r="329" spans="1:9" x14ac:dyDescent="0.3">
      <c r="A329" s="71" t="s">
        <v>640</v>
      </c>
      <c r="B329" s="71" t="s">
        <v>1565</v>
      </c>
      <c r="C329" s="71" t="s">
        <v>18</v>
      </c>
      <c r="D329" s="72">
        <v>42040</v>
      </c>
      <c r="E329" s="73">
        <f t="shared" ca="1" si="11"/>
        <v>5</v>
      </c>
      <c r="F329" s="97">
        <v>110096</v>
      </c>
      <c r="G329" s="74">
        <v>3</v>
      </c>
      <c r="H329" s="97">
        <f t="shared" si="12"/>
        <v>113212</v>
      </c>
      <c r="I329" s="74"/>
    </row>
    <row r="330" spans="1:9" x14ac:dyDescent="0.3">
      <c r="A330" s="71" t="s">
        <v>277</v>
      </c>
      <c r="B330" s="71" t="s">
        <v>1565</v>
      </c>
      <c r="C330" s="71" t="s">
        <v>12</v>
      </c>
      <c r="D330" s="72">
        <v>35980</v>
      </c>
      <c r="E330" s="73">
        <f t="shared" ca="1" si="11"/>
        <v>22</v>
      </c>
      <c r="F330" s="97">
        <v>46211</v>
      </c>
      <c r="G330" s="74">
        <v>5</v>
      </c>
      <c r="H330" s="97">
        <f t="shared" si="12"/>
        <v>47519</v>
      </c>
      <c r="I330" s="74"/>
    </row>
    <row r="331" spans="1:9" x14ac:dyDescent="0.3">
      <c r="A331" s="71" t="s">
        <v>456</v>
      </c>
      <c r="B331" s="71" t="s">
        <v>1565</v>
      </c>
      <c r="C331" s="71" t="s">
        <v>12</v>
      </c>
      <c r="D331" s="72">
        <v>36004</v>
      </c>
      <c r="E331" s="73">
        <f t="shared" ca="1" si="11"/>
        <v>22</v>
      </c>
      <c r="F331" s="97">
        <v>92758</v>
      </c>
      <c r="G331" s="74">
        <v>4</v>
      </c>
      <c r="H331" s="97">
        <f t="shared" si="12"/>
        <v>95384</v>
      </c>
      <c r="I331" s="74"/>
    </row>
    <row r="332" spans="1:9" x14ac:dyDescent="0.3">
      <c r="A332" s="71" t="s">
        <v>574</v>
      </c>
      <c r="B332" s="71" t="s">
        <v>1565</v>
      </c>
      <c r="C332" s="71" t="s">
        <v>12</v>
      </c>
      <c r="D332" s="72">
        <v>36164</v>
      </c>
      <c r="E332" s="73">
        <f t="shared" ca="1" si="11"/>
        <v>21</v>
      </c>
      <c r="F332" s="97">
        <v>33858</v>
      </c>
      <c r="G332" s="74">
        <v>1</v>
      </c>
      <c r="H332" s="97">
        <f t="shared" si="12"/>
        <v>34817</v>
      </c>
      <c r="I332" s="74"/>
    </row>
    <row r="333" spans="1:9" x14ac:dyDescent="0.3">
      <c r="A333" s="71" t="s">
        <v>323</v>
      </c>
      <c r="B333" s="71" t="s">
        <v>1565</v>
      </c>
      <c r="C333" s="71" t="s">
        <v>12</v>
      </c>
      <c r="D333" s="72">
        <v>36363</v>
      </c>
      <c r="E333" s="73">
        <f t="shared" ca="1" si="11"/>
        <v>21</v>
      </c>
      <c r="F333" s="97">
        <v>128800</v>
      </c>
      <c r="G333" s="74">
        <v>3</v>
      </c>
      <c r="H333" s="97">
        <f t="shared" si="12"/>
        <v>132446</v>
      </c>
      <c r="I333" s="74"/>
    </row>
    <row r="334" spans="1:9" x14ac:dyDescent="0.3">
      <c r="A334" s="71" t="s">
        <v>505</v>
      </c>
      <c r="B334" s="71" t="s">
        <v>1565</v>
      </c>
      <c r="C334" s="71" t="s">
        <v>12</v>
      </c>
      <c r="D334" s="72">
        <v>36452</v>
      </c>
      <c r="E334" s="73">
        <f t="shared" ca="1" si="11"/>
        <v>20</v>
      </c>
      <c r="F334" s="97">
        <v>89533</v>
      </c>
      <c r="G334" s="74">
        <v>4</v>
      </c>
      <c r="H334" s="97">
        <f t="shared" si="12"/>
        <v>92067</v>
      </c>
      <c r="I334" s="74"/>
    </row>
    <row r="335" spans="1:9" x14ac:dyDescent="0.3">
      <c r="A335" s="71" t="s">
        <v>597</v>
      </c>
      <c r="B335" s="71" t="s">
        <v>1565</v>
      </c>
      <c r="C335" s="71" t="s">
        <v>12</v>
      </c>
      <c r="D335" s="72">
        <v>36459</v>
      </c>
      <c r="E335" s="73">
        <f t="shared" ca="1" si="11"/>
        <v>20</v>
      </c>
      <c r="F335" s="97">
        <v>54734</v>
      </c>
      <c r="G335" s="74">
        <v>2</v>
      </c>
      <c r="H335" s="97">
        <f t="shared" si="12"/>
        <v>56283</v>
      </c>
      <c r="I335" s="74"/>
    </row>
    <row r="336" spans="1:9" x14ac:dyDescent="0.3">
      <c r="A336" s="71" t="s">
        <v>750</v>
      </c>
      <c r="B336" s="71" t="s">
        <v>1565</v>
      </c>
      <c r="C336" s="71" t="s">
        <v>12</v>
      </c>
      <c r="D336" s="72">
        <v>36522</v>
      </c>
      <c r="E336" s="73">
        <f t="shared" ca="1" si="11"/>
        <v>20</v>
      </c>
      <c r="F336" s="97">
        <v>109301</v>
      </c>
      <c r="G336" s="74">
        <v>1</v>
      </c>
      <c r="H336" s="97">
        <f t="shared" si="12"/>
        <v>112395</v>
      </c>
      <c r="I336" s="74"/>
    </row>
    <row r="337" spans="1:9" x14ac:dyDescent="0.3">
      <c r="A337" s="71" t="s">
        <v>244</v>
      </c>
      <c r="B337" s="71" t="s">
        <v>1565</v>
      </c>
      <c r="C337" s="71" t="s">
        <v>12</v>
      </c>
      <c r="D337" s="72">
        <v>36791</v>
      </c>
      <c r="E337" s="73">
        <f t="shared" ca="1" si="11"/>
        <v>19</v>
      </c>
      <c r="F337" s="97">
        <v>66797</v>
      </c>
      <c r="G337" s="74">
        <v>5</v>
      </c>
      <c r="H337" s="97">
        <f t="shared" si="12"/>
        <v>68688</v>
      </c>
      <c r="I337" s="74"/>
    </row>
    <row r="338" spans="1:9" x14ac:dyDescent="0.3">
      <c r="A338" s="71" t="s">
        <v>100</v>
      </c>
      <c r="B338" s="71" t="s">
        <v>1565</v>
      </c>
      <c r="C338" s="71" t="s">
        <v>12</v>
      </c>
      <c r="D338" s="72">
        <v>36824</v>
      </c>
      <c r="E338" s="73">
        <f t="shared" ca="1" si="11"/>
        <v>19</v>
      </c>
      <c r="F338" s="97">
        <v>127938</v>
      </c>
      <c r="G338" s="74">
        <v>4</v>
      </c>
      <c r="H338" s="97">
        <f t="shared" si="12"/>
        <v>131559</v>
      </c>
      <c r="I338" s="74"/>
    </row>
    <row r="339" spans="1:9" x14ac:dyDescent="0.3">
      <c r="A339" s="71" t="s">
        <v>671</v>
      </c>
      <c r="B339" s="71" t="s">
        <v>1565</v>
      </c>
      <c r="C339" s="71" t="s">
        <v>12</v>
      </c>
      <c r="D339" s="72">
        <v>36934</v>
      </c>
      <c r="E339" s="73">
        <f t="shared" ca="1" si="11"/>
        <v>19</v>
      </c>
      <c r="F339" s="97">
        <v>96466</v>
      </c>
      <c r="G339" s="74">
        <v>2</v>
      </c>
      <c r="H339" s="97">
        <f t="shared" si="12"/>
        <v>99196</v>
      </c>
      <c r="I339" s="74"/>
    </row>
    <row r="340" spans="1:9" x14ac:dyDescent="0.3">
      <c r="A340" s="71" t="s">
        <v>246</v>
      </c>
      <c r="B340" s="71" t="s">
        <v>1565</v>
      </c>
      <c r="C340" s="71" t="s">
        <v>12</v>
      </c>
      <c r="D340" s="72">
        <v>37632</v>
      </c>
      <c r="E340" s="73">
        <f t="shared" ca="1" si="11"/>
        <v>17</v>
      </c>
      <c r="F340" s="97">
        <v>98930</v>
      </c>
      <c r="G340" s="74">
        <v>2</v>
      </c>
      <c r="H340" s="97">
        <f t="shared" si="12"/>
        <v>101730</v>
      </c>
      <c r="I340" s="74"/>
    </row>
    <row r="341" spans="1:9" x14ac:dyDescent="0.3">
      <c r="A341" s="71" t="s">
        <v>564</v>
      </c>
      <c r="B341" s="71" t="s">
        <v>1565</v>
      </c>
      <c r="C341" s="71" t="s">
        <v>12</v>
      </c>
      <c r="D341" s="72">
        <v>37977</v>
      </c>
      <c r="E341" s="73">
        <f t="shared" ca="1" si="11"/>
        <v>16</v>
      </c>
      <c r="F341" s="97">
        <v>104194</v>
      </c>
      <c r="G341" s="74">
        <v>4</v>
      </c>
      <c r="H341" s="97">
        <f t="shared" si="12"/>
        <v>107143</v>
      </c>
      <c r="I341" s="74"/>
    </row>
    <row r="342" spans="1:9" x14ac:dyDescent="0.3">
      <c r="A342" s="71" t="s">
        <v>436</v>
      </c>
      <c r="B342" s="71" t="s">
        <v>1565</v>
      </c>
      <c r="C342" s="71" t="s">
        <v>12</v>
      </c>
      <c r="D342" s="72">
        <v>38011</v>
      </c>
      <c r="E342" s="73">
        <f t="shared" ca="1" si="11"/>
        <v>16</v>
      </c>
      <c r="F342" s="97">
        <v>72150</v>
      </c>
      <c r="G342" s="74">
        <v>4</v>
      </c>
      <c r="H342" s="97">
        <f t="shared" si="12"/>
        <v>74192</v>
      </c>
      <c r="I342" s="74"/>
    </row>
    <row r="343" spans="1:9" x14ac:dyDescent="0.3">
      <c r="A343" s="71" t="s">
        <v>208</v>
      </c>
      <c r="B343" s="71" t="s">
        <v>1565</v>
      </c>
      <c r="C343" s="71" t="s">
        <v>12</v>
      </c>
      <c r="D343" s="72">
        <v>38039</v>
      </c>
      <c r="E343" s="73">
        <f t="shared" ca="1" si="11"/>
        <v>16</v>
      </c>
      <c r="F343" s="97">
        <v>85098</v>
      </c>
      <c r="G343" s="74">
        <v>4</v>
      </c>
      <c r="H343" s="97">
        <f t="shared" si="12"/>
        <v>87507</v>
      </c>
      <c r="I343" s="74"/>
    </row>
    <row r="344" spans="1:9" x14ac:dyDescent="0.3">
      <c r="A344" s="71" t="s">
        <v>71</v>
      </c>
      <c r="B344" s="71" t="s">
        <v>1565</v>
      </c>
      <c r="C344" s="71" t="s">
        <v>12</v>
      </c>
      <c r="D344" s="72">
        <v>38304</v>
      </c>
      <c r="E344" s="73">
        <f t="shared" ca="1" si="11"/>
        <v>15</v>
      </c>
      <c r="F344" s="97">
        <v>120691</v>
      </c>
      <c r="G344" s="74">
        <v>4</v>
      </c>
      <c r="H344" s="97">
        <f t="shared" si="12"/>
        <v>124107</v>
      </c>
      <c r="I344" s="74"/>
    </row>
    <row r="345" spans="1:9" x14ac:dyDescent="0.3">
      <c r="A345" s="71" t="s">
        <v>14</v>
      </c>
      <c r="B345" s="71" t="s">
        <v>1565</v>
      </c>
      <c r="C345" s="71" t="s">
        <v>12</v>
      </c>
      <c r="D345" s="72">
        <v>38613</v>
      </c>
      <c r="E345" s="73">
        <f t="shared" ca="1" si="11"/>
        <v>15</v>
      </c>
      <c r="F345" s="97">
        <v>128374</v>
      </c>
      <c r="G345" s="74">
        <v>3</v>
      </c>
      <c r="H345" s="97">
        <f t="shared" si="12"/>
        <v>132007</v>
      </c>
      <c r="I345" s="74"/>
    </row>
    <row r="346" spans="1:9" x14ac:dyDescent="0.3">
      <c r="A346" s="71" t="s">
        <v>229</v>
      </c>
      <c r="B346" s="71" t="s">
        <v>1565</v>
      </c>
      <c r="C346" s="71" t="s">
        <v>12</v>
      </c>
      <c r="D346" s="72">
        <v>38614</v>
      </c>
      <c r="E346" s="73">
        <f t="shared" ca="1" si="11"/>
        <v>14</v>
      </c>
      <c r="F346" s="97">
        <v>121397</v>
      </c>
      <c r="G346" s="74">
        <v>3</v>
      </c>
      <c r="H346" s="97">
        <f t="shared" si="12"/>
        <v>124833</v>
      </c>
      <c r="I346" s="74"/>
    </row>
    <row r="347" spans="1:9" x14ac:dyDescent="0.3">
      <c r="A347" s="71" t="s">
        <v>474</v>
      </c>
      <c r="B347" s="71" t="s">
        <v>1565</v>
      </c>
      <c r="C347" s="71" t="s">
        <v>12</v>
      </c>
      <c r="D347" s="72">
        <v>38873</v>
      </c>
      <c r="E347" s="73">
        <f t="shared" ca="1" si="11"/>
        <v>14</v>
      </c>
      <c r="F347" s="97">
        <v>73584</v>
      </c>
      <c r="G347" s="74">
        <v>1</v>
      </c>
      <c r="H347" s="97">
        <f t="shared" si="12"/>
        <v>75667</v>
      </c>
      <c r="I347" s="74"/>
    </row>
    <row r="348" spans="1:9" x14ac:dyDescent="0.3">
      <c r="A348" s="71" t="s">
        <v>187</v>
      </c>
      <c r="B348" s="71" t="s">
        <v>1565</v>
      </c>
      <c r="C348" s="71" t="s">
        <v>12</v>
      </c>
      <c r="D348" s="72">
        <v>39054</v>
      </c>
      <c r="E348" s="73">
        <f t="shared" ca="1" si="11"/>
        <v>13</v>
      </c>
      <c r="F348" s="97">
        <v>68051</v>
      </c>
      <c r="G348" s="74">
        <v>2</v>
      </c>
      <c r="H348" s="97">
        <f t="shared" si="12"/>
        <v>69977</v>
      </c>
      <c r="I348" s="74"/>
    </row>
    <row r="349" spans="1:9" x14ac:dyDescent="0.3">
      <c r="A349" s="71" t="s">
        <v>308</v>
      </c>
      <c r="B349" s="71" t="s">
        <v>1565</v>
      </c>
      <c r="C349" s="71" t="s">
        <v>12</v>
      </c>
      <c r="D349" s="72">
        <v>39419</v>
      </c>
      <c r="E349" s="73">
        <f t="shared" ca="1" si="11"/>
        <v>12</v>
      </c>
      <c r="F349" s="97">
        <v>77605</v>
      </c>
      <c r="G349" s="74">
        <v>4</v>
      </c>
      <c r="H349" s="97">
        <f t="shared" si="12"/>
        <v>79802</v>
      </c>
      <c r="I349" s="74"/>
    </row>
    <row r="350" spans="1:9" x14ac:dyDescent="0.3">
      <c r="A350" s="71" t="s">
        <v>272</v>
      </c>
      <c r="B350" s="71" t="s">
        <v>1565</v>
      </c>
      <c r="C350" s="71" t="s">
        <v>12</v>
      </c>
      <c r="D350" s="72">
        <v>39697</v>
      </c>
      <c r="E350" s="73">
        <f t="shared" ca="1" si="11"/>
        <v>12</v>
      </c>
      <c r="F350" s="97">
        <v>72430</v>
      </c>
      <c r="G350" s="74">
        <v>5</v>
      </c>
      <c r="H350" s="97">
        <f t="shared" si="12"/>
        <v>74480</v>
      </c>
      <c r="I350" s="74"/>
    </row>
    <row r="351" spans="1:9" x14ac:dyDescent="0.3">
      <c r="A351" s="71" t="s">
        <v>752</v>
      </c>
      <c r="B351" s="71" t="s">
        <v>1565</v>
      </c>
      <c r="C351" s="71" t="s">
        <v>12</v>
      </c>
      <c r="D351" s="72">
        <v>41914</v>
      </c>
      <c r="E351" s="73">
        <f t="shared" ca="1" si="11"/>
        <v>5</v>
      </c>
      <c r="F351" s="97">
        <v>70392</v>
      </c>
      <c r="G351" s="74">
        <v>4</v>
      </c>
      <c r="H351" s="97">
        <f t="shared" si="12"/>
        <v>72385</v>
      </c>
      <c r="I351" s="74"/>
    </row>
    <row r="352" spans="1:9" x14ac:dyDescent="0.3">
      <c r="A352" s="71" t="s">
        <v>532</v>
      </c>
      <c r="B352" s="71" t="s">
        <v>1565</v>
      </c>
      <c r="C352" s="71" t="s">
        <v>12</v>
      </c>
      <c r="D352" s="72">
        <v>42840</v>
      </c>
      <c r="E352" s="73">
        <f t="shared" ca="1" si="11"/>
        <v>3</v>
      </c>
      <c r="F352" s="97">
        <v>65274</v>
      </c>
      <c r="G352" s="74">
        <v>4</v>
      </c>
      <c r="H352" s="97">
        <f t="shared" si="12"/>
        <v>67122</v>
      </c>
      <c r="I352" s="74"/>
    </row>
    <row r="353" spans="1:9" x14ac:dyDescent="0.3">
      <c r="A353" s="71" t="s">
        <v>356</v>
      </c>
      <c r="B353" s="71" t="s">
        <v>1565</v>
      </c>
      <c r="C353" s="71" t="s">
        <v>12</v>
      </c>
      <c r="D353" s="72">
        <v>42966</v>
      </c>
      <c r="E353" s="73">
        <f t="shared" ca="1" si="11"/>
        <v>3</v>
      </c>
      <c r="F353" s="97">
        <v>66909</v>
      </c>
      <c r="G353" s="74">
        <v>4</v>
      </c>
      <c r="H353" s="97">
        <f t="shared" si="12"/>
        <v>68803</v>
      </c>
      <c r="I353" s="74"/>
    </row>
    <row r="354" spans="1:9" x14ac:dyDescent="0.3">
      <c r="A354" s="71" t="s">
        <v>473</v>
      </c>
      <c r="B354" s="71" t="s">
        <v>1565</v>
      </c>
      <c r="C354" s="71" t="s">
        <v>12</v>
      </c>
      <c r="D354" s="72">
        <v>43118</v>
      </c>
      <c r="E354" s="73">
        <f t="shared" ca="1" si="11"/>
        <v>2</v>
      </c>
      <c r="F354" s="97">
        <v>112034</v>
      </c>
      <c r="G354" s="74">
        <v>2</v>
      </c>
      <c r="H354" s="97">
        <f t="shared" si="12"/>
        <v>115205</v>
      </c>
      <c r="I354" s="74"/>
    </row>
    <row r="355" spans="1:9" x14ac:dyDescent="0.3">
      <c r="A355" s="71" t="s">
        <v>162</v>
      </c>
      <c r="B355" s="71" t="s">
        <v>1565</v>
      </c>
      <c r="C355" s="71" t="s">
        <v>12</v>
      </c>
      <c r="D355" s="72">
        <v>43204</v>
      </c>
      <c r="E355" s="73">
        <f t="shared" ca="1" si="11"/>
        <v>2</v>
      </c>
      <c r="F355" s="97">
        <v>50221</v>
      </c>
      <c r="G355" s="74">
        <v>4</v>
      </c>
      <c r="H355" s="97">
        <f t="shared" si="12"/>
        <v>51643</v>
      </c>
      <c r="I355" s="74"/>
    </row>
    <row r="356" spans="1:9" x14ac:dyDescent="0.3">
      <c r="A356" s="71" t="s">
        <v>625</v>
      </c>
      <c r="B356" s="71" t="s">
        <v>1565</v>
      </c>
      <c r="C356" s="71" t="s">
        <v>15</v>
      </c>
      <c r="D356" s="72">
        <v>36076</v>
      </c>
      <c r="E356" s="73">
        <f t="shared" ca="1" si="11"/>
        <v>21</v>
      </c>
      <c r="F356" s="97">
        <v>19354</v>
      </c>
      <c r="G356" s="74">
        <v>4</v>
      </c>
      <c r="H356" s="97">
        <f t="shared" si="12"/>
        <v>19902</v>
      </c>
      <c r="I356" s="74"/>
    </row>
    <row r="357" spans="1:9" x14ac:dyDescent="0.3">
      <c r="A357" s="71" t="s">
        <v>181</v>
      </c>
      <c r="B357" s="71" t="s">
        <v>1565</v>
      </c>
      <c r="C357" s="71" t="s">
        <v>15</v>
      </c>
      <c r="D357" s="72">
        <v>38851</v>
      </c>
      <c r="E357" s="73">
        <f t="shared" ca="1" si="11"/>
        <v>14</v>
      </c>
      <c r="F357" s="97">
        <v>70795</v>
      </c>
      <c r="G357" s="74">
        <v>1</v>
      </c>
      <c r="H357" s="97">
        <f t="shared" si="12"/>
        <v>72799</v>
      </c>
      <c r="I357" s="74"/>
    </row>
    <row r="358" spans="1:9" x14ac:dyDescent="0.3">
      <c r="A358" s="71" t="s">
        <v>802</v>
      </c>
      <c r="B358" s="71" t="s">
        <v>1565</v>
      </c>
      <c r="C358" s="71" t="s">
        <v>15</v>
      </c>
      <c r="D358" s="72">
        <v>38878</v>
      </c>
      <c r="E358" s="73">
        <f t="shared" ca="1" si="11"/>
        <v>14</v>
      </c>
      <c r="F358" s="97">
        <v>42694</v>
      </c>
      <c r="G358" s="74">
        <v>3</v>
      </c>
      <c r="H358" s="97">
        <f t="shared" si="12"/>
        <v>43903</v>
      </c>
      <c r="I358" s="74"/>
    </row>
    <row r="359" spans="1:9" x14ac:dyDescent="0.3">
      <c r="A359" s="71" t="s">
        <v>391</v>
      </c>
      <c r="B359" s="71" t="s">
        <v>1565</v>
      </c>
      <c r="C359" s="71" t="s">
        <v>15</v>
      </c>
      <c r="D359" s="72">
        <v>39128</v>
      </c>
      <c r="E359" s="73">
        <f t="shared" ca="1" si="11"/>
        <v>13</v>
      </c>
      <c r="F359" s="97">
        <v>39603</v>
      </c>
      <c r="G359" s="74">
        <v>2</v>
      </c>
      <c r="H359" s="97">
        <f t="shared" si="12"/>
        <v>40724</v>
      </c>
      <c r="I359" s="74"/>
    </row>
    <row r="360" spans="1:9" x14ac:dyDescent="0.3">
      <c r="A360" s="71" t="s">
        <v>353</v>
      </c>
      <c r="B360" s="71" t="s">
        <v>1565</v>
      </c>
      <c r="C360" s="71" t="s">
        <v>15</v>
      </c>
      <c r="D360" s="72">
        <v>39895</v>
      </c>
      <c r="E360" s="73">
        <f t="shared" ca="1" si="11"/>
        <v>11</v>
      </c>
      <c r="F360" s="97">
        <v>45998</v>
      </c>
      <c r="G360" s="74">
        <v>1</v>
      </c>
      <c r="H360" s="97">
        <f t="shared" si="12"/>
        <v>47300</v>
      </c>
      <c r="I360" s="74"/>
    </row>
    <row r="361" spans="1:9" x14ac:dyDescent="0.3">
      <c r="A361" s="71" t="s">
        <v>310</v>
      </c>
      <c r="B361" s="71" t="s">
        <v>1565</v>
      </c>
      <c r="C361" s="71" t="s">
        <v>15</v>
      </c>
      <c r="D361" s="72">
        <v>39898</v>
      </c>
      <c r="E361" s="73">
        <f t="shared" ca="1" si="11"/>
        <v>11</v>
      </c>
      <c r="F361" s="97">
        <v>23520</v>
      </c>
      <c r="G361" s="74">
        <v>3</v>
      </c>
      <c r="H361" s="97">
        <f t="shared" si="12"/>
        <v>24186</v>
      </c>
      <c r="I361" s="74"/>
    </row>
    <row r="362" spans="1:9" x14ac:dyDescent="0.3">
      <c r="A362" s="71" t="s">
        <v>178</v>
      </c>
      <c r="B362" s="71" t="s">
        <v>1565</v>
      </c>
      <c r="C362" s="71" t="s">
        <v>15</v>
      </c>
      <c r="D362" s="72">
        <v>39923</v>
      </c>
      <c r="E362" s="73">
        <f t="shared" ca="1" si="11"/>
        <v>11</v>
      </c>
      <c r="F362" s="97">
        <v>69922</v>
      </c>
      <c r="G362" s="74">
        <v>4</v>
      </c>
      <c r="H362" s="97">
        <f t="shared" si="12"/>
        <v>71901</v>
      </c>
      <c r="I362" s="74"/>
    </row>
    <row r="363" spans="1:9" x14ac:dyDescent="0.3">
      <c r="A363" s="71" t="s">
        <v>242</v>
      </c>
      <c r="B363" s="71" t="s">
        <v>1565</v>
      </c>
      <c r="C363" s="71" t="s">
        <v>15</v>
      </c>
      <c r="D363" s="72">
        <v>41119</v>
      </c>
      <c r="E363" s="73">
        <f t="shared" ca="1" si="11"/>
        <v>8</v>
      </c>
      <c r="F363" s="97">
        <v>46211</v>
      </c>
      <c r="G363" s="74">
        <v>5</v>
      </c>
      <c r="H363" s="97">
        <f t="shared" si="12"/>
        <v>47519</v>
      </c>
      <c r="I363" s="74"/>
    </row>
    <row r="364" spans="1:9" x14ac:dyDescent="0.3">
      <c r="A364" s="71" t="s">
        <v>759</v>
      </c>
      <c r="B364" s="71" t="s">
        <v>1565</v>
      </c>
      <c r="C364" s="71" t="s">
        <v>15</v>
      </c>
      <c r="D364" s="72">
        <v>41855</v>
      </c>
      <c r="E364" s="73">
        <f t="shared" ca="1" si="11"/>
        <v>6</v>
      </c>
      <c r="F364" s="97">
        <v>70526</v>
      </c>
      <c r="G364" s="74">
        <v>5</v>
      </c>
      <c r="H364" s="97">
        <f t="shared" si="12"/>
        <v>72522</v>
      </c>
      <c r="I364" s="74"/>
    </row>
    <row r="365" spans="1:9" x14ac:dyDescent="0.3">
      <c r="A365" s="71" t="s">
        <v>327</v>
      </c>
      <c r="B365" s="71" t="s">
        <v>1565</v>
      </c>
      <c r="C365" s="71" t="s">
        <v>15</v>
      </c>
      <c r="D365" s="72">
        <v>42628</v>
      </c>
      <c r="E365" s="73">
        <f t="shared" ca="1" si="11"/>
        <v>4</v>
      </c>
      <c r="F365" s="97">
        <v>57030</v>
      </c>
      <c r="G365" s="74">
        <v>2</v>
      </c>
      <c r="H365" s="97">
        <f t="shared" si="12"/>
        <v>58644</v>
      </c>
      <c r="I365" s="74"/>
    </row>
    <row r="366" spans="1:9" x14ac:dyDescent="0.3">
      <c r="A366" s="71" t="s">
        <v>333</v>
      </c>
      <c r="B366" s="71" t="s">
        <v>1565</v>
      </c>
      <c r="C366" s="71" t="s">
        <v>15</v>
      </c>
      <c r="D366" s="72">
        <v>43108</v>
      </c>
      <c r="E366" s="73">
        <f t="shared" ca="1" si="11"/>
        <v>2</v>
      </c>
      <c r="F366" s="97">
        <v>29624</v>
      </c>
      <c r="G366" s="74">
        <v>3</v>
      </c>
      <c r="H366" s="97">
        <f t="shared" si="12"/>
        <v>30463</v>
      </c>
      <c r="I366" s="74"/>
    </row>
    <row r="367" spans="1:9" x14ac:dyDescent="0.3">
      <c r="A367" s="71" t="s">
        <v>615</v>
      </c>
      <c r="B367" s="71" t="s">
        <v>1565</v>
      </c>
      <c r="C367" s="71" t="s">
        <v>21</v>
      </c>
      <c r="D367" s="72">
        <v>36062</v>
      </c>
      <c r="E367" s="73">
        <f t="shared" ca="1" si="11"/>
        <v>21</v>
      </c>
      <c r="F367" s="97">
        <v>54466</v>
      </c>
      <c r="G367" s="74">
        <v>4</v>
      </c>
      <c r="H367" s="97">
        <f t="shared" si="12"/>
        <v>56008</v>
      </c>
      <c r="I367" s="74"/>
    </row>
    <row r="368" spans="1:9" x14ac:dyDescent="0.3">
      <c r="A368" s="71" t="s">
        <v>523</v>
      </c>
      <c r="B368" s="71" t="s">
        <v>1567</v>
      </c>
      <c r="C368" s="71" t="s">
        <v>18</v>
      </c>
      <c r="D368" s="72">
        <v>38204</v>
      </c>
      <c r="E368" s="73">
        <f t="shared" ca="1" si="11"/>
        <v>16</v>
      </c>
      <c r="F368" s="97">
        <v>80114</v>
      </c>
      <c r="G368" s="74">
        <v>4</v>
      </c>
      <c r="H368" s="97">
        <f t="shared" si="12"/>
        <v>82382</v>
      </c>
      <c r="I368" s="74"/>
    </row>
    <row r="369" spans="1:9" x14ac:dyDescent="0.3">
      <c r="A369" s="71" t="s">
        <v>351</v>
      </c>
      <c r="B369" s="71" t="s">
        <v>1567</v>
      </c>
      <c r="C369" s="71" t="s">
        <v>18</v>
      </c>
      <c r="D369" s="72">
        <v>38481</v>
      </c>
      <c r="E369" s="73">
        <f t="shared" ca="1" si="11"/>
        <v>15</v>
      </c>
      <c r="F369" s="97">
        <v>127837</v>
      </c>
      <c r="G369" s="74">
        <v>4</v>
      </c>
      <c r="H369" s="97">
        <f t="shared" si="12"/>
        <v>131455</v>
      </c>
      <c r="I369" s="74"/>
    </row>
    <row r="370" spans="1:9" x14ac:dyDescent="0.3">
      <c r="A370" s="71" t="s">
        <v>368</v>
      </c>
      <c r="B370" s="71" t="s">
        <v>1567</v>
      </c>
      <c r="C370" s="71" t="s">
        <v>18</v>
      </c>
      <c r="D370" s="72">
        <v>38804</v>
      </c>
      <c r="E370" s="73">
        <f t="shared" ca="1" si="11"/>
        <v>14</v>
      </c>
      <c r="F370" s="97">
        <v>107150</v>
      </c>
      <c r="G370" s="74">
        <v>2</v>
      </c>
      <c r="H370" s="97">
        <f t="shared" si="12"/>
        <v>110183</v>
      </c>
      <c r="I370" s="74"/>
    </row>
    <row r="371" spans="1:9" x14ac:dyDescent="0.3">
      <c r="A371" s="71" t="s">
        <v>479</v>
      </c>
      <c r="B371" s="71" t="s">
        <v>1567</v>
      </c>
      <c r="C371" s="71" t="s">
        <v>18</v>
      </c>
      <c r="D371" s="72">
        <v>39993</v>
      </c>
      <c r="E371" s="73">
        <f t="shared" ca="1" si="11"/>
        <v>11</v>
      </c>
      <c r="F371" s="97">
        <v>43669</v>
      </c>
      <c r="G371" s="74">
        <v>3</v>
      </c>
      <c r="H371" s="97">
        <f t="shared" si="12"/>
        <v>44905</v>
      </c>
      <c r="I371" s="74"/>
    </row>
    <row r="372" spans="1:9" x14ac:dyDescent="0.3">
      <c r="A372" s="71" t="s">
        <v>95</v>
      </c>
      <c r="B372" s="71" t="s">
        <v>1567</v>
      </c>
      <c r="C372" s="71" t="s">
        <v>18</v>
      </c>
      <c r="D372" s="72">
        <v>40560</v>
      </c>
      <c r="E372" s="73">
        <f t="shared" ca="1" si="11"/>
        <v>9</v>
      </c>
      <c r="F372" s="97">
        <v>115461</v>
      </c>
      <c r="G372" s="74">
        <v>3</v>
      </c>
      <c r="H372" s="97">
        <f t="shared" si="12"/>
        <v>118729</v>
      </c>
      <c r="I372" s="74"/>
    </row>
    <row r="373" spans="1:9" x14ac:dyDescent="0.3">
      <c r="A373" s="71" t="s">
        <v>389</v>
      </c>
      <c r="B373" s="71" t="s">
        <v>1567</v>
      </c>
      <c r="C373" s="71" t="s">
        <v>18</v>
      </c>
      <c r="D373" s="72">
        <v>43090</v>
      </c>
      <c r="E373" s="73">
        <f t="shared" ca="1" si="11"/>
        <v>2</v>
      </c>
      <c r="F373" s="97">
        <v>109435</v>
      </c>
      <c r="G373" s="74">
        <v>2</v>
      </c>
      <c r="H373" s="97">
        <f t="shared" si="12"/>
        <v>112533</v>
      </c>
      <c r="I373" s="74"/>
    </row>
    <row r="374" spans="1:9" x14ac:dyDescent="0.3">
      <c r="A374" s="71" t="s">
        <v>680</v>
      </c>
      <c r="B374" s="71" t="s">
        <v>1567</v>
      </c>
      <c r="C374" s="71" t="s">
        <v>18</v>
      </c>
      <c r="D374" s="72">
        <v>43129</v>
      </c>
      <c r="E374" s="73">
        <f t="shared" ca="1" si="11"/>
        <v>2</v>
      </c>
      <c r="F374" s="97">
        <v>111026</v>
      </c>
      <c r="G374" s="74">
        <v>4</v>
      </c>
      <c r="H374" s="97">
        <f t="shared" si="12"/>
        <v>114169</v>
      </c>
      <c r="I374" s="74"/>
    </row>
    <row r="375" spans="1:9" x14ac:dyDescent="0.3">
      <c r="A375" s="71" t="s">
        <v>679</v>
      </c>
      <c r="B375" s="71" t="s">
        <v>1567</v>
      </c>
      <c r="C375" s="71" t="s">
        <v>12</v>
      </c>
      <c r="D375" s="72">
        <v>36374</v>
      </c>
      <c r="E375" s="73">
        <f t="shared" ca="1" si="11"/>
        <v>21</v>
      </c>
      <c r="F375" s="97">
        <v>57826</v>
      </c>
      <c r="G375" s="74">
        <v>5</v>
      </c>
      <c r="H375" s="97">
        <f t="shared" si="12"/>
        <v>59463</v>
      </c>
      <c r="I375" s="74"/>
    </row>
    <row r="376" spans="1:9" x14ac:dyDescent="0.3">
      <c r="A376" s="71" t="s">
        <v>417</v>
      </c>
      <c r="B376" s="71" t="s">
        <v>1567</v>
      </c>
      <c r="C376" s="71" t="s">
        <v>12</v>
      </c>
      <c r="D376" s="72">
        <v>36498</v>
      </c>
      <c r="E376" s="73">
        <f t="shared" ca="1" si="11"/>
        <v>20</v>
      </c>
      <c r="F376" s="97">
        <v>71781</v>
      </c>
      <c r="G376" s="74">
        <v>5</v>
      </c>
      <c r="H376" s="97">
        <f t="shared" si="12"/>
        <v>73813</v>
      </c>
      <c r="I376" s="74"/>
    </row>
    <row r="377" spans="1:9" x14ac:dyDescent="0.3">
      <c r="A377" s="71" t="s">
        <v>415</v>
      </c>
      <c r="B377" s="71" t="s">
        <v>1567</v>
      </c>
      <c r="C377" s="71" t="s">
        <v>12</v>
      </c>
      <c r="D377" s="72">
        <v>36661</v>
      </c>
      <c r="E377" s="73">
        <f t="shared" ca="1" si="11"/>
        <v>20</v>
      </c>
      <c r="F377" s="97">
        <v>130066</v>
      </c>
      <c r="G377" s="74">
        <v>1</v>
      </c>
      <c r="H377" s="97">
        <f t="shared" si="12"/>
        <v>133747</v>
      </c>
      <c r="I377" s="74"/>
    </row>
    <row r="378" spans="1:9" x14ac:dyDescent="0.3">
      <c r="A378" s="71" t="s">
        <v>94</v>
      </c>
      <c r="B378" s="71" t="s">
        <v>1567</v>
      </c>
      <c r="C378" s="71" t="s">
        <v>12</v>
      </c>
      <c r="D378" s="72">
        <v>37878</v>
      </c>
      <c r="E378" s="73">
        <f t="shared" ca="1" si="11"/>
        <v>17</v>
      </c>
      <c r="F378" s="97">
        <v>33802</v>
      </c>
      <c r="G378" s="74">
        <v>5</v>
      </c>
      <c r="H378" s="97">
        <f t="shared" si="12"/>
        <v>34759</v>
      </c>
      <c r="I378" s="74"/>
    </row>
    <row r="379" spans="1:9" x14ac:dyDescent="0.3">
      <c r="A379" s="71" t="s">
        <v>348</v>
      </c>
      <c r="B379" s="71" t="s">
        <v>1567</v>
      </c>
      <c r="C379" s="71" t="s">
        <v>12</v>
      </c>
      <c r="D379" s="72">
        <v>38932</v>
      </c>
      <c r="E379" s="73">
        <f t="shared" ca="1" si="11"/>
        <v>14</v>
      </c>
      <c r="F379" s="97">
        <v>34776</v>
      </c>
      <c r="G379" s="74">
        <v>2</v>
      </c>
      <c r="H379" s="97">
        <f t="shared" si="12"/>
        <v>35761</v>
      </c>
      <c r="I379" s="74"/>
    </row>
    <row r="380" spans="1:9" x14ac:dyDescent="0.3">
      <c r="A380" s="71" t="s">
        <v>167</v>
      </c>
      <c r="B380" s="71" t="s">
        <v>1567</v>
      </c>
      <c r="C380" s="71" t="s">
        <v>12</v>
      </c>
      <c r="D380" s="72">
        <v>39223</v>
      </c>
      <c r="E380" s="73">
        <f t="shared" ca="1" si="11"/>
        <v>13</v>
      </c>
      <c r="F380" s="97">
        <v>101136</v>
      </c>
      <c r="G380" s="74">
        <v>5</v>
      </c>
      <c r="H380" s="97">
        <f t="shared" si="12"/>
        <v>103999</v>
      </c>
      <c r="I380" s="74"/>
    </row>
    <row r="381" spans="1:9" x14ac:dyDescent="0.3">
      <c r="A381" s="71" t="s">
        <v>797</v>
      </c>
      <c r="B381" s="71" t="s">
        <v>1567</v>
      </c>
      <c r="C381" s="71" t="s">
        <v>12</v>
      </c>
      <c r="D381" s="72">
        <v>39324</v>
      </c>
      <c r="E381" s="73">
        <f t="shared" ca="1" si="11"/>
        <v>13</v>
      </c>
      <c r="F381" s="97">
        <v>67189</v>
      </c>
      <c r="G381" s="74">
        <v>5</v>
      </c>
      <c r="H381" s="97">
        <f t="shared" si="12"/>
        <v>69091</v>
      </c>
      <c r="I381" s="74"/>
    </row>
    <row r="382" spans="1:9" x14ac:dyDescent="0.3">
      <c r="A382" s="71" t="s">
        <v>558</v>
      </c>
      <c r="B382" s="71" t="s">
        <v>1567</v>
      </c>
      <c r="C382" s="71" t="s">
        <v>12</v>
      </c>
      <c r="D382" s="72">
        <v>39655</v>
      </c>
      <c r="E382" s="73">
        <f t="shared" ca="1" si="11"/>
        <v>12</v>
      </c>
      <c r="F382" s="97">
        <v>106176</v>
      </c>
      <c r="G382" s="74">
        <v>2</v>
      </c>
      <c r="H382" s="97">
        <f t="shared" si="12"/>
        <v>109181</v>
      </c>
      <c r="I382" s="74"/>
    </row>
    <row r="383" spans="1:9" x14ac:dyDescent="0.3">
      <c r="A383" s="71" t="s">
        <v>247</v>
      </c>
      <c r="B383" s="71" t="s">
        <v>1567</v>
      </c>
      <c r="C383" s="71" t="s">
        <v>12</v>
      </c>
      <c r="D383" s="72">
        <v>43290</v>
      </c>
      <c r="E383" s="73">
        <f t="shared" ca="1" si="11"/>
        <v>2</v>
      </c>
      <c r="F383" s="97">
        <v>91930</v>
      </c>
      <c r="G383" s="74">
        <v>2</v>
      </c>
      <c r="H383" s="97">
        <f t="shared" si="12"/>
        <v>94532</v>
      </c>
      <c r="I383" s="74"/>
    </row>
    <row r="384" spans="1:9" x14ac:dyDescent="0.3">
      <c r="A384" s="71" t="s">
        <v>650</v>
      </c>
      <c r="B384" s="71" t="s">
        <v>1567</v>
      </c>
      <c r="C384" s="71" t="s">
        <v>15</v>
      </c>
      <c r="D384" s="72">
        <v>37907</v>
      </c>
      <c r="E384" s="73">
        <f t="shared" ca="1" si="11"/>
        <v>16</v>
      </c>
      <c r="F384" s="97">
        <v>73046</v>
      </c>
      <c r="G384" s="74">
        <v>4</v>
      </c>
      <c r="H384" s="97">
        <f t="shared" si="12"/>
        <v>75114</v>
      </c>
      <c r="I384" s="74"/>
    </row>
    <row r="385" spans="1:9" x14ac:dyDescent="0.3">
      <c r="A385" s="71" t="s">
        <v>589</v>
      </c>
      <c r="B385" s="71" t="s">
        <v>1567</v>
      </c>
      <c r="C385" s="71" t="s">
        <v>15</v>
      </c>
      <c r="D385" s="72">
        <v>38718</v>
      </c>
      <c r="E385" s="73">
        <f t="shared" ca="1" si="11"/>
        <v>14</v>
      </c>
      <c r="F385" s="97">
        <v>30307</v>
      </c>
      <c r="G385" s="74">
        <v>3</v>
      </c>
      <c r="H385" s="97">
        <f t="shared" si="12"/>
        <v>31165</v>
      </c>
      <c r="I385" s="74"/>
    </row>
    <row r="386" spans="1:9" x14ac:dyDescent="0.3">
      <c r="A386" s="71" t="s">
        <v>334</v>
      </c>
      <c r="B386" s="71" t="s">
        <v>1567</v>
      </c>
      <c r="C386" s="71" t="s">
        <v>21</v>
      </c>
      <c r="D386" s="72">
        <v>38138</v>
      </c>
      <c r="E386" s="73">
        <f t="shared" ref="E386:E449" ca="1" si="13">DATEDIF(D386,TODAY(),"Y")</f>
        <v>16</v>
      </c>
      <c r="F386" s="97">
        <v>52203</v>
      </c>
      <c r="G386" s="74">
        <v>3</v>
      </c>
      <c r="H386" s="97">
        <f t="shared" si="12"/>
        <v>53681</v>
      </c>
      <c r="I386" s="74"/>
    </row>
    <row r="387" spans="1:9" x14ac:dyDescent="0.3">
      <c r="A387" s="71" t="s">
        <v>261</v>
      </c>
      <c r="B387" s="71" t="s">
        <v>1567</v>
      </c>
      <c r="C387" s="71" t="s">
        <v>21</v>
      </c>
      <c r="D387" s="72">
        <v>38841</v>
      </c>
      <c r="E387" s="73">
        <f t="shared" ca="1" si="13"/>
        <v>14</v>
      </c>
      <c r="F387" s="97">
        <v>32032</v>
      </c>
      <c r="G387" s="74">
        <v>4</v>
      </c>
      <c r="H387" s="97">
        <f t="shared" ref="H387:H450" si="14">ROUNDUP(F387*$J$1+F387,0)</f>
        <v>32939</v>
      </c>
      <c r="I387" s="74"/>
    </row>
    <row r="388" spans="1:9" x14ac:dyDescent="0.3">
      <c r="A388" s="71" t="s">
        <v>219</v>
      </c>
      <c r="B388" s="71" t="s">
        <v>1567</v>
      </c>
      <c r="C388" s="71" t="s">
        <v>21</v>
      </c>
      <c r="D388" s="72">
        <v>40584</v>
      </c>
      <c r="E388" s="73">
        <f t="shared" ca="1" si="13"/>
        <v>9</v>
      </c>
      <c r="F388" s="97">
        <v>16330</v>
      </c>
      <c r="G388" s="74">
        <v>2</v>
      </c>
      <c r="H388" s="97">
        <f t="shared" si="14"/>
        <v>16793</v>
      </c>
      <c r="I388" s="74"/>
    </row>
    <row r="389" spans="1:9" x14ac:dyDescent="0.3">
      <c r="A389" s="71" t="s">
        <v>693</v>
      </c>
      <c r="B389" s="71" t="s">
        <v>1568</v>
      </c>
      <c r="C389" s="71" t="s">
        <v>18</v>
      </c>
      <c r="D389" s="72">
        <v>37165</v>
      </c>
      <c r="E389" s="73">
        <f t="shared" ca="1" si="13"/>
        <v>18</v>
      </c>
      <c r="F389" s="97">
        <v>105997</v>
      </c>
      <c r="G389" s="74">
        <v>2</v>
      </c>
      <c r="H389" s="97">
        <f t="shared" si="14"/>
        <v>108997</v>
      </c>
      <c r="I389" s="74"/>
    </row>
    <row r="390" spans="1:9" x14ac:dyDescent="0.3">
      <c r="A390" s="71" t="s">
        <v>631</v>
      </c>
      <c r="B390" s="71" t="s">
        <v>1568</v>
      </c>
      <c r="C390" s="71" t="s">
        <v>18</v>
      </c>
      <c r="D390" s="72">
        <v>38208</v>
      </c>
      <c r="E390" s="73">
        <f t="shared" ca="1" si="13"/>
        <v>16</v>
      </c>
      <c r="F390" s="97">
        <v>37139</v>
      </c>
      <c r="G390" s="74">
        <v>2</v>
      </c>
      <c r="H390" s="97">
        <f t="shared" si="14"/>
        <v>38191</v>
      </c>
      <c r="I390" s="74"/>
    </row>
    <row r="391" spans="1:9" x14ac:dyDescent="0.3">
      <c r="A391" s="71" t="s">
        <v>643</v>
      </c>
      <c r="B391" s="71" t="s">
        <v>1568</v>
      </c>
      <c r="C391" s="71" t="s">
        <v>18</v>
      </c>
      <c r="D391" s="72">
        <v>38324</v>
      </c>
      <c r="E391" s="73">
        <f t="shared" ca="1" si="13"/>
        <v>15</v>
      </c>
      <c r="F391" s="97">
        <v>66259</v>
      </c>
      <c r="G391" s="74">
        <v>4</v>
      </c>
      <c r="H391" s="97">
        <f t="shared" si="14"/>
        <v>68135</v>
      </c>
      <c r="I391" s="74"/>
    </row>
    <row r="392" spans="1:9" x14ac:dyDescent="0.3">
      <c r="A392" s="71" t="s">
        <v>801</v>
      </c>
      <c r="B392" s="71" t="s">
        <v>1568</v>
      </c>
      <c r="C392" s="71" t="s">
        <v>12</v>
      </c>
      <c r="D392" s="72">
        <v>37571</v>
      </c>
      <c r="E392" s="73">
        <f t="shared" ca="1" si="13"/>
        <v>17</v>
      </c>
      <c r="F392" s="97">
        <v>93419</v>
      </c>
      <c r="G392" s="74">
        <v>1</v>
      </c>
      <c r="H392" s="97">
        <f t="shared" si="14"/>
        <v>96063</v>
      </c>
      <c r="I392" s="74"/>
    </row>
    <row r="393" spans="1:9" x14ac:dyDescent="0.3">
      <c r="A393" s="71" t="s">
        <v>700</v>
      </c>
      <c r="B393" s="71" t="s">
        <v>1569</v>
      </c>
      <c r="C393" s="71" t="s">
        <v>18</v>
      </c>
      <c r="D393" s="72">
        <v>36568</v>
      </c>
      <c r="E393" s="73">
        <f t="shared" ca="1" si="13"/>
        <v>20</v>
      </c>
      <c r="F393" s="97">
        <v>48272</v>
      </c>
      <c r="G393" s="74">
        <v>1</v>
      </c>
      <c r="H393" s="97">
        <f t="shared" si="14"/>
        <v>49639</v>
      </c>
      <c r="I393" s="74"/>
    </row>
    <row r="394" spans="1:9" x14ac:dyDescent="0.3">
      <c r="A394" s="71" t="s">
        <v>475</v>
      </c>
      <c r="B394" s="71" t="s">
        <v>1569</v>
      </c>
      <c r="C394" s="71" t="s">
        <v>18</v>
      </c>
      <c r="D394" s="72">
        <v>37259</v>
      </c>
      <c r="E394" s="73">
        <f t="shared" ca="1" si="13"/>
        <v>18</v>
      </c>
      <c r="F394" s="97">
        <v>98627</v>
      </c>
      <c r="G394" s="74">
        <v>2</v>
      </c>
      <c r="H394" s="97">
        <f t="shared" si="14"/>
        <v>101419</v>
      </c>
      <c r="I394" s="74"/>
    </row>
    <row r="395" spans="1:9" x14ac:dyDescent="0.3">
      <c r="A395" s="71" t="s">
        <v>29</v>
      </c>
      <c r="B395" s="71" t="s">
        <v>1569</v>
      </c>
      <c r="C395" s="71" t="s">
        <v>18</v>
      </c>
      <c r="D395" s="72">
        <v>42540</v>
      </c>
      <c r="E395" s="73">
        <f t="shared" ca="1" si="13"/>
        <v>4</v>
      </c>
      <c r="F395" s="97">
        <v>79834</v>
      </c>
      <c r="G395" s="74">
        <v>3</v>
      </c>
      <c r="H395" s="97">
        <f t="shared" si="14"/>
        <v>82094</v>
      </c>
      <c r="I395" s="74"/>
    </row>
    <row r="396" spans="1:9" x14ac:dyDescent="0.3">
      <c r="A396" s="71" t="s">
        <v>522</v>
      </c>
      <c r="B396" s="71" t="s">
        <v>1569</v>
      </c>
      <c r="C396" s="71" t="s">
        <v>18</v>
      </c>
      <c r="D396" s="72">
        <v>43225</v>
      </c>
      <c r="E396" s="73">
        <f t="shared" ca="1" si="13"/>
        <v>2</v>
      </c>
      <c r="F396" s="97">
        <v>58307</v>
      </c>
      <c r="G396" s="74">
        <v>4</v>
      </c>
      <c r="H396" s="97">
        <f t="shared" si="14"/>
        <v>59958</v>
      </c>
      <c r="I396" s="74"/>
    </row>
    <row r="397" spans="1:9" x14ac:dyDescent="0.3">
      <c r="A397" s="71" t="s">
        <v>439</v>
      </c>
      <c r="B397" s="71" t="s">
        <v>1569</v>
      </c>
      <c r="C397" s="71" t="s">
        <v>18</v>
      </c>
      <c r="D397" s="72">
        <v>43377</v>
      </c>
      <c r="E397" s="73">
        <f t="shared" ca="1" si="13"/>
        <v>1</v>
      </c>
      <c r="F397" s="97">
        <v>124634</v>
      </c>
      <c r="G397" s="74">
        <v>1</v>
      </c>
      <c r="H397" s="97">
        <f t="shared" si="14"/>
        <v>128162</v>
      </c>
      <c r="I397" s="74"/>
    </row>
    <row r="398" spans="1:9" x14ac:dyDescent="0.3">
      <c r="A398" s="71" t="s">
        <v>433</v>
      </c>
      <c r="B398" s="71" t="s">
        <v>1569</v>
      </c>
      <c r="C398" s="71" t="s">
        <v>12</v>
      </c>
      <c r="D398" s="72">
        <v>36214</v>
      </c>
      <c r="E398" s="73">
        <f t="shared" ca="1" si="13"/>
        <v>21</v>
      </c>
      <c r="F398" s="97">
        <v>90877</v>
      </c>
      <c r="G398" s="74">
        <v>5</v>
      </c>
      <c r="H398" s="97">
        <f t="shared" si="14"/>
        <v>93449</v>
      </c>
      <c r="I398" s="74"/>
    </row>
    <row r="399" spans="1:9" x14ac:dyDescent="0.3">
      <c r="A399" s="71" t="s">
        <v>731</v>
      </c>
      <c r="B399" s="71" t="s">
        <v>1569</v>
      </c>
      <c r="C399" s="71" t="s">
        <v>12</v>
      </c>
      <c r="D399" s="72">
        <v>36335</v>
      </c>
      <c r="E399" s="73">
        <f t="shared" ca="1" si="13"/>
        <v>21</v>
      </c>
      <c r="F399" s="97">
        <v>64434</v>
      </c>
      <c r="G399" s="74">
        <v>5</v>
      </c>
      <c r="H399" s="97">
        <f t="shared" si="14"/>
        <v>66258</v>
      </c>
      <c r="I399" s="74"/>
    </row>
    <row r="400" spans="1:9" x14ac:dyDescent="0.3">
      <c r="A400" s="71" t="s">
        <v>166</v>
      </c>
      <c r="B400" s="71" t="s">
        <v>1569</v>
      </c>
      <c r="C400" s="71" t="s">
        <v>12</v>
      </c>
      <c r="D400" s="72">
        <v>36377</v>
      </c>
      <c r="E400" s="73">
        <f t="shared" ca="1" si="13"/>
        <v>21</v>
      </c>
      <c r="F400" s="97">
        <v>63851</v>
      </c>
      <c r="G400" s="74">
        <v>2</v>
      </c>
      <c r="H400" s="97">
        <f t="shared" si="14"/>
        <v>65658</v>
      </c>
      <c r="I400" s="74"/>
    </row>
    <row r="401" spans="1:9" x14ac:dyDescent="0.3">
      <c r="A401" s="71" t="s">
        <v>106</v>
      </c>
      <c r="B401" s="71" t="s">
        <v>1569</v>
      </c>
      <c r="C401" s="71" t="s">
        <v>12</v>
      </c>
      <c r="D401" s="72">
        <v>36393</v>
      </c>
      <c r="E401" s="73">
        <f t="shared" ca="1" si="13"/>
        <v>21</v>
      </c>
      <c r="F401" s="97">
        <v>38976</v>
      </c>
      <c r="G401" s="74">
        <v>1</v>
      </c>
      <c r="H401" s="97">
        <f t="shared" si="14"/>
        <v>40080</v>
      </c>
      <c r="I401" s="74"/>
    </row>
    <row r="402" spans="1:9" x14ac:dyDescent="0.3">
      <c r="A402" s="71" t="s">
        <v>469</v>
      </c>
      <c r="B402" s="71" t="s">
        <v>1569</v>
      </c>
      <c r="C402" s="71" t="s">
        <v>12</v>
      </c>
      <c r="D402" s="72">
        <v>36399</v>
      </c>
      <c r="E402" s="73">
        <f t="shared" ca="1" si="13"/>
        <v>21</v>
      </c>
      <c r="F402" s="97">
        <v>117936</v>
      </c>
      <c r="G402" s="74">
        <v>4</v>
      </c>
      <c r="H402" s="97">
        <f t="shared" si="14"/>
        <v>121274</v>
      </c>
      <c r="I402" s="74"/>
    </row>
    <row r="403" spans="1:9" x14ac:dyDescent="0.3">
      <c r="A403" s="71" t="s">
        <v>758</v>
      </c>
      <c r="B403" s="71" t="s">
        <v>1569</v>
      </c>
      <c r="C403" s="71" t="s">
        <v>12</v>
      </c>
      <c r="D403" s="72">
        <v>36635</v>
      </c>
      <c r="E403" s="73">
        <f t="shared" ca="1" si="13"/>
        <v>20</v>
      </c>
      <c r="F403" s="97">
        <v>111429</v>
      </c>
      <c r="G403" s="74">
        <v>2</v>
      </c>
      <c r="H403" s="97">
        <f t="shared" si="14"/>
        <v>114583</v>
      </c>
      <c r="I403" s="74"/>
    </row>
    <row r="404" spans="1:9" x14ac:dyDescent="0.3">
      <c r="A404" s="71" t="s">
        <v>717</v>
      </c>
      <c r="B404" s="71" t="s">
        <v>1569</v>
      </c>
      <c r="C404" s="71" t="s">
        <v>12</v>
      </c>
      <c r="D404" s="72">
        <v>36638</v>
      </c>
      <c r="E404" s="73">
        <f t="shared" ca="1" si="13"/>
        <v>20</v>
      </c>
      <c r="F404" s="97">
        <v>69350</v>
      </c>
      <c r="G404" s="74">
        <v>3</v>
      </c>
      <c r="H404" s="97">
        <f t="shared" si="14"/>
        <v>71313</v>
      </c>
      <c r="I404" s="74"/>
    </row>
    <row r="405" spans="1:9" x14ac:dyDescent="0.3">
      <c r="A405" s="71" t="s">
        <v>273</v>
      </c>
      <c r="B405" s="71" t="s">
        <v>1569</v>
      </c>
      <c r="C405" s="71" t="s">
        <v>12</v>
      </c>
      <c r="D405" s="72">
        <v>36685</v>
      </c>
      <c r="E405" s="73">
        <f t="shared" ca="1" si="13"/>
        <v>20</v>
      </c>
      <c r="F405" s="97">
        <v>100542</v>
      </c>
      <c r="G405" s="74">
        <v>1</v>
      </c>
      <c r="H405" s="97">
        <f t="shared" si="14"/>
        <v>103388</v>
      </c>
      <c r="I405" s="74"/>
    </row>
    <row r="406" spans="1:9" x14ac:dyDescent="0.3">
      <c r="A406" s="71" t="s">
        <v>617</v>
      </c>
      <c r="B406" s="71" t="s">
        <v>1569</v>
      </c>
      <c r="C406" s="71" t="s">
        <v>12</v>
      </c>
      <c r="D406" s="72">
        <v>36868</v>
      </c>
      <c r="E406" s="73">
        <f t="shared" ca="1" si="13"/>
        <v>19</v>
      </c>
      <c r="F406" s="97">
        <v>107968</v>
      </c>
      <c r="G406" s="74">
        <v>5</v>
      </c>
      <c r="H406" s="97">
        <f t="shared" si="14"/>
        <v>111024</v>
      </c>
      <c r="I406" s="74"/>
    </row>
    <row r="407" spans="1:9" x14ac:dyDescent="0.3">
      <c r="A407" s="71" t="s">
        <v>515</v>
      </c>
      <c r="B407" s="71" t="s">
        <v>1569</v>
      </c>
      <c r="C407" s="71" t="s">
        <v>12</v>
      </c>
      <c r="D407" s="72">
        <v>37459</v>
      </c>
      <c r="E407" s="73">
        <f t="shared" ca="1" si="13"/>
        <v>18</v>
      </c>
      <c r="F407" s="97">
        <v>128666</v>
      </c>
      <c r="G407" s="74">
        <v>3</v>
      </c>
      <c r="H407" s="97">
        <f t="shared" si="14"/>
        <v>132308</v>
      </c>
      <c r="I407" s="74"/>
    </row>
    <row r="408" spans="1:9" x14ac:dyDescent="0.3">
      <c r="A408" s="71" t="s">
        <v>544</v>
      </c>
      <c r="B408" s="71" t="s">
        <v>1569</v>
      </c>
      <c r="C408" s="71" t="s">
        <v>12</v>
      </c>
      <c r="D408" s="72">
        <v>37494</v>
      </c>
      <c r="E408" s="73">
        <f t="shared" ca="1" si="13"/>
        <v>18</v>
      </c>
      <c r="F408" s="97">
        <v>131354</v>
      </c>
      <c r="G408" s="74">
        <v>3</v>
      </c>
      <c r="H408" s="97">
        <f t="shared" si="14"/>
        <v>135072</v>
      </c>
      <c r="I408" s="74"/>
    </row>
    <row r="409" spans="1:9" x14ac:dyDescent="0.3">
      <c r="A409" s="71" t="s">
        <v>262</v>
      </c>
      <c r="B409" s="71" t="s">
        <v>1569</v>
      </c>
      <c r="C409" s="71" t="s">
        <v>12</v>
      </c>
      <c r="D409" s="72">
        <v>37497</v>
      </c>
      <c r="E409" s="73">
        <f t="shared" ca="1" si="13"/>
        <v>18</v>
      </c>
      <c r="F409" s="97">
        <v>115080</v>
      </c>
      <c r="G409" s="74">
        <v>2</v>
      </c>
      <c r="H409" s="97">
        <f t="shared" si="14"/>
        <v>118337</v>
      </c>
      <c r="I409" s="74"/>
    </row>
    <row r="410" spans="1:9" x14ac:dyDescent="0.3">
      <c r="A410" s="71" t="s">
        <v>600</v>
      </c>
      <c r="B410" s="71" t="s">
        <v>1569</v>
      </c>
      <c r="C410" s="71" t="s">
        <v>12</v>
      </c>
      <c r="D410" s="72">
        <v>37658</v>
      </c>
      <c r="E410" s="73">
        <f t="shared" ca="1" si="13"/>
        <v>17</v>
      </c>
      <c r="F410" s="97">
        <v>38192</v>
      </c>
      <c r="G410" s="74">
        <v>5</v>
      </c>
      <c r="H410" s="97">
        <f t="shared" si="14"/>
        <v>39273</v>
      </c>
      <c r="I410" s="74"/>
    </row>
    <row r="411" spans="1:9" x14ac:dyDescent="0.3">
      <c r="A411" s="71" t="s">
        <v>17</v>
      </c>
      <c r="B411" s="71" t="s">
        <v>1569</v>
      </c>
      <c r="C411" s="71" t="s">
        <v>12</v>
      </c>
      <c r="D411" s="72">
        <v>37890</v>
      </c>
      <c r="E411" s="73">
        <f t="shared" ca="1" si="13"/>
        <v>16</v>
      </c>
      <c r="F411" s="97">
        <v>93262</v>
      </c>
      <c r="G411" s="74">
        <v>5</v>
      </c>
      <c r="H411" s="97">
        <f t="shared" si="14"/>
        <v>95902</v>
      </c>
      <c r="I411" s="74"/>
    </row>
    <row r="412" spans="1:9" x14ac:dyDescent="0.3">
      <c r="A412" s="71" t="s">
        <v>164</v>
      </c>
      <c r="B412" s="71" t="s">
        <v>1569</v>
      </c>
      <c r="C412" s="71" t="s">
        <v>12</v>
      </c>
      <c r="D412" s="72">
        <v>38096</v>
      </c>
      <c r="E412" s="73">
        <f t="shared" ca="1" si="13"/>
        <v>16</v>
      </c>
      <c r="F412" s="97">
        <v>64176</v>
      </c>
      <c r="G412" s="74">
        <v>1</v>
      </c>
      <c r="H412" s="97">
        <f t="shared" si="14"/>
        <v>65993</v>
      </c>
      <c r="I412" s="74"/>
    </row>
    <row r="413" spans="1:9" x14ac:dyDescent="0.3">
      <c r="A413" s="71" t="s">
        <v>696</v>
      </c>
      <c r="B413" s="71" t="s">
        <v>1569</v>
      </c>
      <c r="C413" s="71" t="s">
        <v>12</v>
      </c>
      <c r="D413" s="72">
        <v>38136</v>
      </c>
      <c r="E413" s="73">
        <f t="shared" ca="1" si="13"/>
        <v>16</v>
      </c>
      <c r="F413" s="97">
        <v>99389</v>
      </c>
      <c r="G413" s="74">
        <v>4</v>
      </c>
      <c r="H413" s="97">
        <f t="shared" si="14"/>
        <v>102202</v>
      </c>
      <c r="I413" s="74"/>
    </row>
    <row r="414" spans="1:9" x14ac:dyDescent="0.3">
      <c r="A414" s="71" t="s">
        <v>767</v>
      </c>
      <c r="B414" s="71" t="s">
        <v>1569</v>
      </c>
      <c r="C414" s="71" t="s">
        <v>12</v>
      </c>
      <c r="D414" s="72">
        <v>38169</v>
      </c>
      <c r="E414" s="73">
        <f t="shared" ca="1" si="13"/>
        <v>16</v>
      </c>
      <c r="F414" s="97">
        <v>115237</v>
      </c>
      <c r="G414" s="74">
        <v>4</v>
      </c>
      <c r="H414" s="97">
        <f t="shared" si="14"/>
        <v>118499</v>
      </c>
      <c r="I414" s="74"/>
    </row>
    <row r="415" spans="1:9" x14ac:dyDescent="0.3">
      <c r="A415" s="71" t="s">
        <v>39</v>
      </c>
      <c r="B415" s="71" t="s">
        <v>1569</v>
      </c>
      <c r="C415" s="71" t="s">
        <v>12</v>
      </c>
      <c r="D415" s="72">
        <v>38660</v>
      </c>
      <c r="E415" s="73">
        <f t="shared" ca="1" si="13"/>
        <v>14</v>
      </c>
      <c r="F415" s="97">
        <v>101304</v>
      </c>
      <c r="G415" s="74">
        <v>5</v>
      </c>
      <c r="H415" s="97">
        <f t="shared" si="14"/>
        <v>104171</v>
      </c>
      <c r="I415" s="74"/>
    </row>
    <row r="416" spans="1:9" x14ac:dyDescent="0.3">
      <c r="A416" s="71" t="s">
        <v>168</v>
      </c>
      <c r="B416" s="71" t="s">
        <v>1569</v>
      </c>
      <c r="C416" s="71" t="s">
        <v>12</v>
      </c>
      <c r="D416" s="72">
        <v>38726</v>
      </c>
      <c r="E416" s="73">
        <f t="shared" ca="1" si="13"/>
        <v>14</v>
      </c>
      <c r="F416" s="97">
        <v>110186</v>
      </c>
      <c r="G416" s="74">
        <v>5</v>
      </c>
      <c r="H416" s="97">
        <f t="shared" si="14"/>
        <v>113305</v>
      </c>
      <c r="I416" s="74"/>
    </row>
    <row r="417" spans="1:9" x14ac:dyDescent="0.3">
      <c r="A417" s="71" t="s">
        <v>28</v>
      </c>
      <c r="B417" s="71" t="s">
        <v>1569</v>
      </c>
      <c r="C417" s="71" t="s">
        <v>12</v>
      </c>
      <c r="D417" s="72">
        <v>40984</v>
      </c>
      <c r="E417" s="73">
        <f t="shared" ca="1" si="13"/>
        <v>8</v>
      </c>
      <c r="F417" s="97">
        <v>127434</v>
      </c>
      <c r="G417" s="74">
        <v>3</v>
      </c>
      <c r="H417" s="97">
        <f t="shared" si="14"/>
        <v>131041</v>
      </c>
      <c r="I417" s="74"/>
    </row>
    <row r="418" spans="1:9" x14ac:dyDescent="0.3">
      <c r="A418" s="71" t="s">
        <v>142</v>
      </c>
      <c r="B418" s="71" t="s">
        <v>1569</v>
      </c>
      <c r="C418" s="71" t="s">
        <v>12</v>
      </c>
      <c r="D418" s="72">
        <v>41564</v>
      </c>
      <c r="E418" s="73">
        <f t="shared" ca="1" si="13"/>
        <v>6</v>
      </c>
      <c r="F418" s="97">
        <v>69574</v>
      </c>
      <c r="G418" s="74">
        <v>4</v>
      </c>
      <c r="H418" s="97">
        <f t="shared" si="14"/>
        <v>71543</v>
      </c>
      <c r="I418" s="74"/>
    </row>
    <row r="419" spans="1:9" x14ac:dyDescent="0.3">
      <c r="A419" s="71" t="s">
        <v>335</v>
      </c>
      <c r="B419" s="71" t="s">
        <v>1569</v>
      </c>
      <c r="C419" s="71" t="s">
        <v>12</v>
      </c>
      <c r="D419" s="72">
        <v>41673</v>
      </c>
      <c r="E419" s="73">
        <f t="shared" ca="1" si="13"/>
        <v>6</v>
      </c>
      <c r="F419" s="97">
        <v>40746</v>
      </c>
      <c r="G419" s="74">
        <v>2</v>
      </c>
      <c r="H419" s="97">
        <f t="shared" si="14"/>
        <v>41900</v>
      </c>
      <c r="I419" s="74"/>
    </row>
    <row r="420" spans="1:9" x14ac:dyDescent="0.3">
      <c r="A420" s="71" t="s">
        <v>135</v>
      </c>
      <c r="B420" s="71" t="s">
        <v>1569</v>
      </c>
      <c r="C420" s="71" t="s">
        <v>12</v>
      </c>
      <c r="D420" s="72">
        <v>42161</v>
      </c>
      <c r="E420" s="73">
        <f t="shared" ca="1" si="13"/>
        <v>5</v>
      </c>
      <c r="F420" s="97">
        <v>75387</v>
      </c>
      <c r="G420" s="74">
        <v>4</v>
      </c>
      <c r="H420" s="97">
        <f t="shared" si="14"/>
        <v>77521</v>
      </c>
      <c r="I420" s="74"/>
    </row>
    <row r="421" spans="1:9" x14ac:dyDescent="0.3">
      <c r="A421" s="71" t="s">
        <v>601</v>
      </c>
      <c r="B421" s="71" t="s">
        <v>1569</v>
      </c>
      <c r="C421" s="71" t="s">
        <v>12</v>
      </c>
      <c r="D421" s="72">
        <v>42414</v>
      </c>
      <c r="E421" s="73">
        <f t="shared" ca="1" si="13"/>
        <v>4</v>
      </c>
      <c r="F421" s="97">
        <v>119571</v>
      </c>
      <c r="G421" s="74">
        <v>1</v>
      </c>
      <c r="H421" s="97">
        <f t="shared" si="14"/>
        <v>122955</v>
      </c>
      <c r="I421" s="74"/>
    </row>
    <row r="422" spans="1:9" x14ac:dyDescent="0.3">
      <c r="A422" s="71" t="s">
        <v>75</v>
      </c>
      <c r="B422" s="71" t="s">
        <v>1569</v>
      </c>
      <c r="C422" s="71" t="s">
        <v>12</v>
      </c>
      <c r="D422" s="72">
        <v>42435</v>
      </c>
      <c r="E422" s="73">
        <f t="shared" ca="1" si="13"/>
        <v>4</v>
      </c>
      <c r="F422" s="97">
        <v>118406</v>
      </c>
      <c r="G422" s="74">
        <v>2</v>
      </c>
      <c r="H422" s="97">
        <f t="shared" si="14"/>
        <v>121757</v>
      </c>
      <c r="I422" s="74"/>
    </row>
    <row r="423" spans="1:9" x14ac:dyDescent="0.3">
      <c r="A423" s="71" t="s">
        <v>161</v>
      </c>
      <c r="B423" s="71" t="s">
        <v>1569</v>
      </c>
      <c r="C423" s="71" t="s">
        <v>12</v>
      </c>
      <c r="D423" s="72">
        <v>43127</v>
      </c>
      <c r="E423" s="73">
        <f t="shared" ca="1" si="13"/>
        <v>2</v>
      </c>
      <c r="F423" s="97">
        <v>98818</v>
      </c>
      <c r="G423" s="74">
        <v>4</v>
      </c>
      <c r="H423" s="97">
        <f t="shared" si="14"/>
        <v>101615</v>
      </c>
      <c r="I423" s="74"/>
    </row>
    <row r="424" spans="1:9" x14ac:dyDescent="0.3">
      <c r="A424" s="71" t="s">
        <v>460</v>
      </c>
      <c r="B424" s="71" t="s">
        <v>1569</v>
      </c>
      <c r="C424" s="71" t="s">
        <v>15</v>
      </c>
      <c r="D424" s="72">
        <v>36259</v>
      </c>
      <c r="E424" s="73">
        <f t="shared" ca="1" si="13"/>
        <v>21</v>
      </c>
      <c r="F424" s="97">
        <v>51811</v>
      </c>
      <c r="G424" s="74">
        <v>4</v>
      </c>
      <c r="H424" s="97">
        <f t="shared" si="14"/>
        <v>53278</v>
      </c>
      <c r="I424" s="74"/>
    </row>
    <row r="425" spans="1:9" x14ac:dyDescent="0.3">
      <c r="A425" s="71" t="s">
        <v>763</v>
      </c>
      <c r="B425" s="71" t="s">
        <v>1569</v>
      </c>
      <c r="C425" s="71" t="s">
        <v>15</v>
      </c>
      <c r="D425" s="72">
        <v>37374</v>
      </c>
      <c r="E425" s="73">
        <f t="shared" ca="1" si="13"/>
        <v>18</v>
      </c>
      <c r="F425" s="97">
        <v>19858</v>
      </c>
      <c r="G425" s="74">
        <v>1</v>
      </c>
      <c r="H425" s="97">
        <f t="shared" si="14"/>
        <v>20420</v>
      </c>
      <c r="I425" s="74"/>
    </row>
    <row r="426" spans="1:9" x14ac:dyDescent="0.3">
      <c r="A426" s="71" t="s">
        <v>718</v>
      </c>
      <c r="B426" s="71" t="s">
        <v>1569</v>
      </c>
      <c r="C426" s="71" t="s">
        <v>15</v>
      </c>
      <c r="D426" s="72">
        <v>39452</v>
      </c>
      <c r="E426" s="73">
        <f t="shared" ca="1" si="13"/>
        <v>12</v>
      </c>
      <c r="F426" s="97">
        <v>42885</v>
      </c>
      <c r="G426" s="74">
        <v>1</v>
      </c>
      <c r="H426" s="97">
        <f t="shared" si="14"/>
        <v>44099</v>
      </c>
      <c r="I426" s="74"/>
    </row>
    <row r="427" spans="1:9" x14ac:dyDescent="0.3">
      <c r="A427" s="71" t="s">
        <v>25</v>
      </c>
      <c r="B427" s="71" t="s">
        <v>1569</v>
      </c>
      <c r="C427" s="71" t="s">
        <v>15</v>
      </c>
      <c r="D427" s="72">
        <v>40227</v>
      </c>
      <c r="E427" s="73">
        <f t="shared" ca="1" si="13"/>
        <v>10</v>
      </c>
      <c r="F427" s="97">
        <v>49986</v>
      </c>
      <c r="G427" s="74">
        <v>5</v>
      </c>
      <c r="H427" s="97">
        <f t="shared" si="14"/>
        <v>51401</v>
      </c>
      <c r="I427" s="74"/>
    </row>
    <row r="428" spans="1:9" x14ac:dyDescent="0.3">
      <c r="A428" s="71" t="s">
        <v>227</v>
      </c>
      <c r="B428" s="71" t="s">
        <v>1569</v>
      </c>
      <c r="C428" s="71" t="s">
        <v>15</v>
      </c>
      <c r="D428" s="72">
        <v>42056</v>
      </c>
      <c r="E428" s="73">
        <f t="shared" ca="1" si="13"/>
        <v>5</v>
      </c>
      <c r="F428" s="97">
        <v>70605</v>
      </c>
      <c r="G428" s="74">
        <v>3</v>
      </c>
      <c r="H428" s="97">
        <f t="shared" si="14"/>
        <v>72604</v>
      </c>
      <c r="I428" s="74"/>
    </row>
    <row r="429" spans="1:9" x14ac:dyDescent="0.3">
      <c r="A429" s="71" t="s">
        <v>733</v>
      </c>
      <c r="B429" s="71" t="s">
        <v>1569</v>
      </c>
      <c r="C429" s="71" t="s">
        <v>15</v>
      </c>
      <c r="D429" s="72">
        <v>43150</v>
      </c>
      <c r="E429" s="73">
        <f t="shared" ca="1" si="13"/>
        <v>2</v>
      </c>
      <c r="F429" s="97">
        <v>25021</v>
      </c>
      <c r="G429" s="74">
        <v>1</v>
      </c>
      <c r="H429" s="97">
        <f t="shared" si="14"/>
        <v>25730</v>
      </c>
      <c r="I429" s="74"/>
    </row>
    <row r="430" spans="1:9" x14ac:dyDescent="0.3">
      <c r="A430" s="71" t="s">
        <v>250</v>
      </c>
      <c r="B430" s="71" t="s">
        <v>1569</v>
      </c>
      <c r="C430" s="71" t="s">
        <v>21</v>
      </c>
      <c r="D430" s="72">
        <v>39086</v>
      </c>
      <c r="E430" s="73">
        <f t="shared" ca="1" si="13"/>
        <v>13</v>
      </c>
      <c r="F430" s="97">
        <v>58789</v>
      </c>
      <c r="G430" s="74">
        <v>1</v>
      </c>
      <c r="H430" s="97">
        <f t="shared" si="14"/>
        <v>60453</v>
      </c>
      <c r="I430" s="74"/>
    </row>
    <row r="431" spans="1:9" x14ac:dyDescent="0.3">
      <c r="A431" s="71" t="s">
        <v>654</v>
      </c>
      <c r="B431" s="71" t="s">
        <v>1569</v>
      </c>
      <c r="C431" s="71" t="s">
        <v>21</v>
      </c>
      <c r="D431" s="72">
        <v>40468</v>
      </c>
      <c r="E431" s="73">
        <f t="shared" ca="1" si="13"/>
        <v>9</v>
      </c>
      <c r="F431" s="97">
        <v>32010</v>
      </c>
      <c r="G431" s="74">
        <v>2</v>
      </c>
      <c r="H431" s="97">
        <f t="shared" si="14"/>
        <v>32916</v>
      </c>
      <c r="I431" s="74"/>
    </row>
    <row r="432" spans="1:9" x14ac:dyDescent="0.3">
      <c r="A432" s="71" t="s">
        <v>610</v>
      </c>
      <c r="B432" s="71" t="s">
        <v>1569</v>
      </c>
      <c r="C432" s="71" t="s">
        <v>21</v>
      </c>
      <c r="D432" s="72">
        <v>40901</v>
      </c>
      <c r="E432" s="73">
        <f t="shared" ca="1" si="13"/>
        <v>8</v>
      </c>
      <c r="F432" s="97">
        <v>49549</v>
      </c>
      <c r="G432" s="74">
        <v>4</v>
      </c>
      <c r="H432" s="97">
        <f t="shared" si="14"/>
        <v>50952</v>
      </c>
      <c r="I432" s="74"/>
    </row>
    <row r="433" spans="1:9" x14ac:dyDescent="0.3">
      <c r="A433" s="71" t="s">
        <v>462</v>
      </c>
      <c r="B433" s="71" t="s">
        <v>1569</v>
      </c>
      <c r="C433" s="71" t="s">
        <v>21</v>
      </c>
      <c r="D433" s="72">
        <v>43160</v>
      </c>
      <c r="E433" s="73">
        <f t="shared" ca="1" si="13"/>
        <v>2</v>
      </c>
      <c r="F433" s="97">
        <v>22254</v>
      </c>
      <c r="G433" s="74">
        <v>5</v>
      </c>
      <c r="H433" s="97">
        <f t="shared" si="14"/>
        <v>22884</v>
      </c>
      <c r="I433" s="74"/>
    </row>
    <row r="434" spans="1:9" x14ac:dyDescent="0.3">
      <c r="A434" s="71" t="s">
        <v>670</v>
      </c>
      <c r="B434" s="71" t="s">
        <v>1569</v>
      </c>
      <c r="C434" s="71" t="s">
        <v>21</v>
      </c>
      <c r="D434" s="72">
        <v>43209</v>
      </c>
      <c r="E434" s="73">
        <f t="shared" ca="1" si="13"/>
        <v>2</v>
      </c>
      <c r="F434" s="97">
        <v>13574</v>
      </c>
      <c r="G434" s="74">
        <v>3</v>
      </c>
      <c r="H434" s="97">
        <f t="shared" si="14"/>
        <v>13959</v>
      </c>
      <c r="I434" s="74"/>
    </row>
    <row r="435" spans="1:9" x14ac:dyDescent="0.3">
      <c r="A435" s="71" t="s">
        <v>317</v>
      </c>
      <c r="B435" s="71" t="s">
        <v>517</v>
      </c>
      <c r="C435" s="71" t="s">
        <v>18</v>
      </c>
      <c r="D435" s="72">
        <v>36043</v>
      </c>
      <c r="E435" s="73">
        <f t="shared" ca="1" si="13"/>
        <v>22</v>
      </c>
      <c r="F435" s="97">
        <v>72542</v>
      </c>
      <c r="G435" s="74">
        <v>3</v>
      </c>
      <c r="H435" s="97">
        <f t="shared" si="14"/>
        <v>74595</v>
      </c>
      <c r="I435" s="74"/>
    </row>
    <row r="436" spans="1:9" x14ac:dyDescent="0.3">
      <c r="A436" s="71" t="s">
        <v>527</v>
      </c>
      <c r="B436" s="71" t="s">
        <v>517</v>
      </c>
      <c r="C436" s="71" t="s">
        <v>12</v>
      </c>
      <c r="D436" s="72">
        <v>35870</v>
      </c>
      <c r="E436" s="73">
        <f t="shared" ca="1" si="13"/>
        <v>22</v>
      </c>
      <c r="F436" s="97">
        <v>48194</v>
      </c>
      <c r="G436" s="74">
        <v>5</v>
      </c>
      <c r="H436" s="97">
        <f t="shared" si="14"/>
        <v>49558</v>
      </c>
      <c r="I436" s="74"/>
    </row>
    <row r="437" spans="1:9" x14ac:dyDescent="0.3">
      <c r="A437" s="71" t="s">
        <v>571</v>
      </c>
      <c r="B437" s="71" t="s">
        <v>517</v>
      </c>
      <c r="C437" s="71" t="s">
        <v>12</v>
      </c>
      <c r="D437" s="72">
        <v>35936</v>
      </c>
      <c r="E437" s="73">
        <f t="shared" ca="1" si="13"/>
        <v>22</v>
      </c>
      <c r="F437" s="97">
        <v>63739</v>
      </c>
      <c r="G437" s="74">
        <v>2</v>
      </c>
      <c r="H437" s="97">
        <f t="shared" si="14"/>
        <v>65543</v>
      </c>
      <c r="I437" s="74"/>
    </row>
    <row r="438" spans="1:9" x14ac:dyDescent="0.3">
      <c r="A438" s="71" t="s">
        <v>92</v>
      </c>
      <c r="B438" s="71" t="s">
        <v>517</v>
      </c>
      <c r="C438" s="71" t="s">
        <v>12</v>
      </c>
      <c r="D438" s="72">
        <v>35943</v>
      </c>
      <c r="E438" s="73">
        <f t="shared" ca="1" si="13"/>
        <v>22</v>
      </c>
      <c r="F438" s="97">
        <v>60525</v>
      </c>
      <c r="G438" s="74">
        <v>3</v>
      </c>
      <c r="H438" s="97">
        <f t="shared" si="14"/>
        <v>62238</v>
      </c>
      <c r="I438" s="74"/>
    </row>
    <row r="439" spans="1:9" x14ac:dyDescent="0.3">
      <c r="A439" s="71" t="s">
        <v>1570</v>
      </c>
      <c r="B439" s="71" t="s">
        <v>517</v>
      </c>
      <c r="C439" s="71" t="s">
        <v>12</v>
      </c>
      <c r="D439" s="72">
        <v>36003</v>
      </c>
      <c r="E439" s="73">
        <f t="shared" ca="1" si="13"/>
        <v>22</v>
      </c>
      <c r="F439" s="97">
        <v>106042</v>
      </c>
      <c r="G439" s="74">
        <v>1</v>
      </c>
      <c r="H439" s="97">
        <f t="shared" si="14"/>
        <v>109043</v>
      </c>
      <c r="I439" s="74"/>
    </row>
    <row r="440" spans="1:9" x14ac:dyDescent="0.3">
      <c r="A440" s="71" t="s">
        <v>499</v>
      </c>
      <c r="B440" s="71" t="s">
        <v>517</v>
      </c>
      <c r="C440" s="71" t="s">
        <v>12</v>
      </c>
      <c r="D440" s="72">
        <v>36037</v>
      </c>
      <c r="E440" s="73">
        <f t="shared" ca="1" si="13"/>
        <v>22</v>
      </c>
      <c r="F440" s="97">
        <v>130021</v>
      </c>
      <c r="G440" s="74">
        <v>4</v>
      </c>
      <c r="H440" s="97">
        <f t="shared" si="14"/>
        <v>133701</v>
      </c>
      <c r="I440" s="74"/>
    </row>
    <row r="441" spans="1:9" x14ac:dyDescent="0.3">
      <c r="A441" s="71" t="s">
        <v>364</v>
      </c>
      <c r="B441" s="71" t="s">
        <v>517</v>
      </c>
      <c r="C441" s="71" t="s">
        <v>12</v>
      </c>
      <c r="D441" s="72">
        <v>36077</v>
      </c>
      <c r="E441" s="73">
        <f t="shared" ca="1" si="13"/>
        <v>21</v>
      </c>
      <c r="F441" s="97">
        <v>52214</v>
      </c>
      <c r="G441" s="74">
        <v>3</v>
      </c>
      <c r="H441" s="97">
        <f t="shared" si="14"/>
        <v>53692</v>
      </c>
      <c r="I441" s="74"/>
    </row>
    <row r="442" spans="1:9" x14ac:dyDescent="0.3">
      <c r="A442" s="71" t="s">
        <v>291</v>
      </c>
      <c r="B442" s="71" t="s">
        <v>517</v>
      </c>
      <c r="C442" s="71" t="s">
        <v>12</v>
      </c>
      <c r="D442" s="72">
        <v>36197</v>
      </c>
      <c r="E442" s="73">
        <f t="shared" ca="1" si="13"/>
        <v>21</v>
      </c>
      <c r="F442" s="97">
        <v>102603</v>
      </c>
      <c r="G442" s="74">
        <v>5</v>
      </c>
      <c r="H442" s="97">
        <f t="shared" si="14"/>
        <v>105507</v>
      </c>
      <c r="I442" s="74"/>
    </row>
    <row r="443" spans="1:9" x14ac:dyDescent="0.3">
      <c r="A443" s="71" t="s">
        <v>278</v>
      </c>
      <c r="B443" s="71" t="s">
        <v>517</v>
      </c>
      <c r="C443" s="71" t="s">
        <v>12</v>
      </c>
      <c r="D443" s="72">
        <v>36217</v>
      </c>
      <c r="E443" s="73">
        <f t="shared" ca="1" si="13"/>
        <v>21</v>
      </c>
      <c r="F443" s="97">
        <v>114901</v>
      </c>
      <c r="G443" s="74">
        <v>3</v>
      </c>
      <c r="H443" s="97">
        <f t="shared" si="14"/>
        <v>118153</v>
      </c>
      <c r="I443" s="74"/>
    </row>
    <row r="444" spans="1:9" x14ac:dyDescent="0.3">
      <c r="A444" s="71" t="s">
        <v>131</v>
      </c>
      <c r="B444" s="71" t="s">
        <v>517</v>
      </c>
      <c r="C444" s="71" t="s">
        <v>12</v>
      </c>
      <c r="D444" s="72">
        <v>36270</v>
      </c>
      <c r="E444" s="73">
        <f t="shared" ca="1" si="13"/>
        <v>21</v>
      </c>
      <c r="F444" s="97">
        <v>65878</v>
      </c>
      <c r="G444" s="74">
        <v>2</v>
      </c>
      <c r="H444" s="97">
        <f t="shared" si="14"/>
        <v>67743</v>
      </c>
      <c r="I444" s="74"/>
    </row>
    <row r="445" spans="1:9" x14ac:dyDescent="0.3">
      <c r="A445" s="71" t="s">
        <v>255</v>
      </c>
      <c r="B445" s="71" t="s">
        <v>517</v>
      </c>
      <c r="C445" s="71" t="s">
        <v>12</v>
      </c>
      <c r="D445" s="72">
        <v>36293</v>
      </c>
      <c r="E445" s="73">
        <f t="shared" ca="1" si="13"/>
        <v>21</v>
      </c>
      <c r="F445" s="97">
        <v>120534</v>
      </c>
      <c r="G445" s="74">
        <v>5</v>
      </c>
      <c r="H445" s="97">
        <f t="shared" si="14"/>
        <v>123946</v>
      </c>
      <c r="I445" s="74"/>
    </row>
    <row r="446" spans="1:9" x14ac:dyDescent="0.3">
      <c r="A446" s="71" t="s">
        <v>744</v>
      </c>
      <c r="B446" s="71" t="s">
        <v>517</v>
      </c>
      <c r="C446" s="71" t="s">
        <v>12</v>
      </c>
      <c r="D446" s="72">
        <v>36345</v>
      </c>
      <c r="E446" s="73">
        <f t="shared" ca="1" si="13"/>
        <v>21</v>
      </c>
      <c r="F446" s="97">
        <v>65968</v>
      </c>
      <c r="G446" s="74">
        <v>5</v>
      </c>
      <c r="H446" s="97">
        <f t="shared" si="14"/>
        <v>67835</v>
      </c>
      <c r="I446" s="74"/>
    </row>
    <row r="447" spans="1:9" x14ac:dyDescent="0.3">
      <c r="A447" s="71" t="s">
        <v>800</v>
      </c>
      <c r="B447" s="71" t="s">
        <v>517</v>
      </c>
      <c r="C447" s="71" t="s">
        <v>15</v>
      </c>
      <c r="D447" s="72">
        <v>35869</v>
      </c>
      <c r="E447" s="73">
        <f t="shared" ca="1" si="13"/>
        <v>22</v>
      </c>
      <c r="F447" s="97">
        <v>36691</v>
      </c>
      <c r="G447" s="74">
        <v>1</v>
      </c>
      <c r="H447" s="97">
        <f t="shared" si="14"/>
        <v>37730</v>
      </c>
      <c r="I447" s="74"/>
    </row>
    <row r="448" spans="1:9" x14ac:dyDescent="0.3">
      <c r="A448" s="71" t="s">
        <v>484</v>
      </c>
      <c r="B448" s="71" t="s">
        <v>517</v>
      </c>
      <c r="C448" s="71" t="s">
        <v>15</v>
      </c>
      <c r="D448" s="72">
        <v>35917</v>
      </c>
      <c r="E448" s="73">
        <f t="shared" ca="1" si="13"/>
        <v>22</v>
      </c>
      <c r="F448" s="97">
        <v>58576</v>
      </c>
      <c r="G448" s="74">
        <v>5</v>
      </c>
      <c r="H448" s="97">
        <f t="shared" si="14"/>
        <v>60234</v>
      </c>
      <c r="I448" s="74"/>
    </row>
    <row r="449" spans="1:9" x14ac:dyDescent="0.3">
      <c r="A449" s="71" t="s">
        <v>201</v>
      </c>
      <c r="B449" s="71" t="s">
        <v>517</v>
      </c>
      <c r="C449" s="71" t="s">
        <v>15</v>
      </c>
      <c r="D449" s="72">
        <v>36106</v>
      </c>
      <c r="E449" s="73">
        <f t="shared" ca="1" si="13"/>
        <v>21</v>
      </c>
      <c r="F449" s="97">
        <v>23677</v>
      </c>
      <c r="G449" s="74">
        <v>3</v>
      </c>
      <c r="H449" s="97">
        <f t="shared" si="14"/>
        <v>24348</v>
      </c>
      <c r="I449" s="74"/>
    </row>
    <row r="450" spans="1:9" x14ac:dyDescent="0.3">
      <c r="A450" s="71" t="s">
        <v>560</v>
      </c>
      <c r="B450" s="71" t="s">
        <v>517</v>
      </c>
      <c r="C450" s="71" t="s">
        <v>21</v>
      </c>
      <c r="D450" s="72">
        <v>35915</v>
      </c>
      <c r="E450" s="73">
        <f t="shared" ref="E450:E513" ca="1" si="15">DATEDIF(D450,TODAY(),"Y")</f>
        <v>22</v>
      </c>
      <c r="F450" s="97">
        <v>49134</v>
      </c>
      <c r="G450" s="74">
        <v>4</v>
      </c>
      <c r="H450" s="97">
        <f t="shared" si="14"/>
        <v>50525</v>
      </c>
      <c r="I450" s="74"/>
    </row>
    <row r="451" spans="1:9" x14ac:dyDescent="0.3">
      <c r="A451" s="71" t="s">
        <v>217</v>
      </c>
      <c r="B451" s="71" t="s">
        <v>1571</v>
      </c>
      <c r="C451" s="71" t="s">
        <v>18</v>
      </c>
      <c r="D451" s="72">
        <v>35924</v>
      </c>
      <c r="E451" s="73">
        <f t="shared" ca="1" si="15"/>
        <v>22</v>
      </c>
      <c r="F451" s="97">
        <v>34037</v>
      </c>
      <c r="G451" s="74">
        <v>4</v>
      </c>
      <c r="H451" s="97">
        <f t="shared" ref="H451:H514" si="16">ROUNDUP(F451*$J$1+F451,0)</f>
        <v>35001</v>
      </c>
      <c r="I451" s="74"/>
    </row>
    <row r="452" spans="1:9" x14ac:dyDescent="0.3">
      <c r="A452" s="71" t="s">
        <v>259</v>
      </c>
      <c r="B452" s="71" t="s">
        <v>1571</v>
      </c>
      <c r="C452" s="71" t="s">
        <v>18</v>
      </c>
      <c r="D452" s="72">
        <v>35991</v>
      </c>
      <c r="E452" s="73">
        <f t="shared" ca="1" si="15"/>
        <v>22</v>
      </c>
      <c r="F452" s="97">
        <v>86710</v>
      </c>
      <c r="G452" s="74">
        <v>4</v>
      </c>
      <c r="H452" s="97">
        <f t="shared" si="16"/>
        <v>89164</v>
      </c>
      <c r="I452" s="74"/>
    </row>
    <row r="453" spans="1:9" x14ac:dyDescent="0.3">
      <c r="A453" s="71" t="s">
        <v>331</v>
      </c>
      <c r="B453" s="71" t="s">
        <v>1571</v>
      </c>
      <c r="C453" s="71" t="s">
        <v>18</v>
      </c>
      <c r="D453" s="72">
        <v>36395</v>
      </c>
      <c r="E453" s="73">
        <f t="shared" ca="1" si="15"/>
        <v>21</v>
      </c>
      <c r="F453" s="97">
        <v>70358</v>
      </c>
      <c r="G453" s="74">
        <v>3</v>
      </c>
      <c r="H453" s="97">
        <f t="shared" si="16"/>
        <v>72350</v>
      </c>
      <c r="I453" s="74"/>
    </row>
    <row r="454" spans="1:9" x14ac:dyDescent="0.3">
      <c r="A454" s="71" t="s">
        <v>506</v>
      </c>
      <c r="B454" s="71" t="s">
        <v>1571</v>
      </c>
      <c r="C454" s="71" t="s">
        <v>18</v>
      </c>
      <c r="D454" s="72">
        <v>36415</v>
      </c>
      <c r="E454" s="73">
        <f t="shared" ca="1" si="15"/>
        <v>21</v>
      </c>
      <c r="F454" s="97">
        <v>89522</v>
      </c>
      <c r="G454" s="74">
        <v>2</v>
      </c>
      <c r="H454" s="97">
        <f t="shared" si="16"/>
        <v>92056</v>
      </c>
      <c r="I454" s="74"/>
    </row>
    <row r="455" spans="1:9" x14ac:dyDescent="0.3">
      <c r="A455" s="71" t="s">
        <v>715</v>
      </c>
      <c r="B455" s="71" t="s">
        <v>1571</v>
      </c>
      <c r="C455" s="71" t="s">
        <v>18</v>
      </c>
      <c r="D455" s="72">
        <v>36706</v>
      </c>
      <c r="E455" s="73">
        <f t="shared" ca="1" si="15"/>
        <v>20</v>
      </c>
      <c r="F455" s="97">
        <v>66114</v>
      </c>
      <c r="G455" s="74">
        <v>2</v>
      </c>
      <c r="H455" s="97">
        <f t="shared" si="16"/>
        <v>67986</v>
      </c>
      <c r="I455" s="74"/>
    </row>
    <row r="456" spans="1:9" x14ac:dyDescent="0.3">
      <c r="A456" s="71" t="s">
        <v>729</v>
      </c>
      <c r="B456" s="71" t="s">
        <v>1571</v>
      </c>
      <c r="C456" s="71" t="s">
        <v>18</v>
      </c>
      <c r="D456" s="72">
        <v>37235</v>
      </c>
      <c r="E456" s="73">
        <f t="shared" ca="1" si="15"/>
        <v>18</v>
      </c>
      <c r="F456" s="97">
        <v>83754</v>
      </c>
      <c r="G456" s="74">
        <v>1</v>
      </c>
      <c r="H456" s="97">
        <f t="shared" si="16"/>
        <v>86125</v>
      </c>
      <c r="I456" s="74"/>
    </row>
    <row r="457" spans="1:9" x14ac:dyDescent="0.3">
      <c r="A457" s="71" t="s">
        <v>491</v>
      </c>
      <c r="B457" s="71" t="s">
        <v>1571</v>
      </c>
      <c r="C457" s="71" t="s">
        <v>18</v>
      </c>
      <c r="D457" s="72">
        <v>37415</v>
      </c>
      <c r="E457" s="73">
        <f t="shared" ca="1" si="15"/>
        <v>18</v>
      </c>
      <c r="F457" s="97">
        <v>127109</v>
      </c>
      <c r="G457" s="74">
        <v>2</v>
      </c>
      <c r="H457" s="97">
        <f t="shared" si="16"/>
        <v>130707</v>
      </c>
      <c r="I457" s="74"/>
    </row>
    <row r="458" spans="1:9" x14ac:dyDescent="0.3">
      <c r="A458" s="71" t="s">
        <v>149</v>
      </c>
      <c r="B458" s="71" t="s">
        <v>1571</v>
      </c>
      <c r="C458" s="71" t="s">
        <v>18</v>
      </c>
      <c r="D458" s="72">
        <v>37483</v>
      </c>
      <c r="E458" s="73">
        <f t="shared" ca="1" si="15"/>
        <v>18</v>
      </c>
      <c r="F458" s="97">
        <v>48966</v>
      </c>
      <c r="G458" s="74">
        <v>2</v>
      </c>
      <c r="H458" s="97">
        <f t="shared" si="16"/>
        <v>50352</v>
      </c>
      <c r="I458" s="74"/>
    </row>
    <row r="459" spans="1:9" x14ac:dyDescent="0.3">
      <c r="A459" s="71" t="s">
        <v>174</v>
      </c>
      <c r="B459" s="71" t="s">
        <v>1571</v>
      </c>
      <c r="C459" s="71" t="s">
        <v>18</v>
      </c>
      <c r="D459" s="72">
        <v>37672</v>
      </c>
      <c r="E459" s="73">
        <f t="shared" ca="1" si="15"/>
        <v>17</v>
      </c>
      <c r="F459" s="97">
        <v>113646</v>
      </c>
      <c r="G459" s="74">
        <v>5</v>
      </c>
      <c r="H459" s="97">
        <f t="shared" si="16"/>
        <v>116863</v>
      </c>
      <c r="I459" s="74"/>
    </row>
    <row r="460" spans="1:9" x14ac:dyDescent="0.3">
      <c r="A460" s="71" t="s">
        <v>685</v>
      </c>
      <c r="B460" s="71" t="s">
        <v>1571</v>
      </c>
      <c r="C460" s="71" t="s">
        <v>18</v>
      </c>
      <c r="D460" s="72">
        <v>37903</v>
      </c>
      <c r="E460" s="73">
        <f t="shared" ca="1" si="15"/>
        <v>16</v>
      </c>
      <c r="F460" s="97">
        <v>108203</v>
      </c>
      <c r="G460" s="74">
        <v>1</v>
      </c>
      <c r="H460" s="97">
        <f t="shared" si="16"/>
        <v>111266</v>
      </c>
      <c r="I460" s="74"/>
    </row>
    <row r="461" spans="1:9" x14ac:dyDescent="0.3">
      <c r="A461" s="71" t="s">
        <v>732</v>
      </c>
      <c r="B461" s="71" t="s">
        <v>1571</v>
      </c>
      <c r="C461" s="71" t="s">
        <v>18</v>
      </c>
      <c r="D461" s="72">
        <v>38058</v>
      </c>
      <c r="E461" s="73">
        <f t="shared" ca="1" si="15"/>
        <v>16</v>
      </c>
      <c r="F461" s="97">
        <v>88805</v>
      </c>
      <c r="G461" s="74">
        <v>2</v>
      </c>
      <c r="H461" s="97">
        <f t="shared" si="16"/>
        <v>91319</v>
      </c>
      <c r="I461" s="74"/>
    </row>
    <row r="462" spans="1:9" x14ac:dyDescent="0.3">
      <c r="A462" s="71" t="s">
        <v>716</v>
      </c>
      <c r="B462" s="71" t="s">
        <v>1571</v>
      </c>
      <c r="C462" s="71" t="s">
        <v>18</v>
      </c>
      <c r="D462" s="72">
        <v>38298</v>
      </c>
      <c r="E462" s="73">
        <f t="shared" ca="1" si="15"/>
        <v>15</v>
      </c>
      <c r="F462" s="97">
        <v>73226</v>
      </c>
      <c r="G462" s="74">
        <v>4</v>
      </c>
      <c r="H462" s="97">
        <f t="shared" si="16"/>
        <v>75299</v>
      </c>
      <c r="I462" s="74"/>
    </row>
    <row r="463" spans="1:9" x14ac:dyDescent="0.3">
      <c r="A463" s="71" t="s">
        <v>689</v>
      </c>
      <c r="B463" s="71" t="s">
        <v>1571</v>
      </c>
      <c r="C463" s="71" t="s">
        <v>18</v>
      </c>
      <c r="D463" s="72">
        <v>38456</v>
      </c>
      <c r="E463" s="73">
        <f t="shared" ca="1" si="15"/>
        <v>15</v>
      </c>
      <c r="F463" s="97">
        <v>53558</v>
      </c>
      <c r="G463" s="74">
        <v>2</v>
      </c>
      <c r="H463" s="97">
        <f t="shared" si="16"/>
        <v>55074</v>
      </c>
      <c r="I463" s="74"/>
    </row>
    <row r="464" spans="1:9" x14ac:dyDescent="0.3">
      <c r="A464" s="71" t="s">
        <v>771</v>
      </c>
      <c r="B464" s="71" t="s">
        <v>1571</v>
      </c>
      <c r="C464" s="71" t="s">
        <v>18</v>
      </c>
      <c r="D464" s="72">
        <v>38843</v>
      </c>
      <c r="E464" s="73">
        <f t="shared" ca="1" si="15"/>
        <v>14</v>
      </c>
      <c r="F464" s="97">
        <v>70258</v>
      </c>
      <c r="G464" s="74">
        <v>1</v>
      </c>
      <c r="H464" s="97">
        <f t="shared" si="16"/>
        <v>72247</v>
      </c>
      <c r="I464" s="74"/>
    </row>
    <row r="465" spans="1:9" x14ac:dyDescent="0.3">
      <c r="A465" s="71" t="s">
        <v>722</v>
      </c>
      <c r="B465" s="71" t="s">
        <v>1571</v>
      </c>
      <c r="C465" s="71" t="s">
        <v>18</v>
      </c>
      <c r="D465" s="72">
        <v>39054</v>
      </c>
      <c r="E465" s="73">
        <f t="shared" ca="1" si="15"/>
        <v>13</v>
      </c>
      <c r="F465" s="97">
        <v>85736</v>
      </c>
      <c r="G465" s="74">
        <v>5</v>
      </c>
      <c r="H465" s="97">
        <f t="shared" si="16"/>
        <v>88163</v>
      </c>
      <c r="I465" s="74"/>
    </row>
    <row r="466" spans="1:9" x14ac:dyDescent="0.3">
      <c r="A466" s="71" t="s">
        <v>608</v>
      </c>
      <c r="B466" s="71" t="s">
        <v>1571</v>
      </c>
      <c r="C466" s="71" t="s">
        <v>18</v>
      </c>
      <c r="D466" s="72">
        <v>39132</v>
      </c>
      <c r="E466" s="73">
        <f t="shared" ca="1" si="15"/>
        <v>13</v>
      </c>
      <c r="F466" s="97">
        <v>105414</v>
      </c>
      <c r="G466" s="74">
        <v>5</v>
      </c>
      <c r="H466" s="97">
        <f t="shared" si="16"/>
        <v>108398</v>
      </c>
      <c r="I466" s="74"/>
    </row>
    <row r="467" spans="1:9" x14ac:dyDescent="0.3">
      <c r="A467" s="71" t="s">
        <v>784</v>
      </c>
      <c r="B467" s="71" t="s">
        <v>1571</v>
      </c>
      <c r="C467" s="71" t="s">
        <v>18</v>
      </c>
      <c r="D467" s="72">
        <v>39544</v>
      </c>
      <c r="E467" s="73">
        <f t="shared" ca="1" si="15"/>
        <v>12</v>
      </c>
      <c r="F467" s="97">
        <v>132518</v>
      </c>
      <c r="G467" s="74">
        <v>4</v>
      </c>
      <c r="H467" s="97">
        <f t="shared" si="16"/>
        <v>136269</v>
      </c>
      <c r="I467" s="74"/>
    </row>
    <row r="468" spans="1:9" x14ac:dyDescent="0.3">
      <c r="A468" s="71" t="s">
        <v>514</v>
      </c>
      <c r="B468" s="71" t="s">
        <v>1571</v>
      </c>
      <c r="C468" s="71" t="s">
        <v>18</v>
      </c>
      <c r="D468" s="72">
        <v>40161</v>
      </c>
      <c r="E468" s="73">
        <f t="shared" ca="1" si="15"/>
        <v>10</v>
      </c>
      <c r="F468" s="97">
        <v>88805</v>
      </c>
      <c r="G468" s="74">
        <v>3</v>
      </c>
      <c r="H468" s="97">
        <f t="shared" si="16"/>
        <v>91319</v>
      </c>
      <c r="I468" s="74"/>
    </row>
    <row r="469" spans="1:9" x14ac:dyDescent="0.3">
      <c r="A469" s="71" t="s">
        <v>509</v>
      </c>
      <c r="B469" s="71" t="s">
        <v>1571</v>
      </c>
      <c r="C469" s="71" t="s">
        <v>18</v>
      </c>
      <c r="D469" s="72">
        <v>40283</v>
      </c>
      <c r="E469" s="73">
        <f t="shared" ca="1" si="15"/>
        <v>10</v>
      </c>
      <c r="F469" s="97">
        <v>91045</v>
      </c>
      <c r="G469" s="74">
        <v>3</v>
      </c>
      <c r="H469" s="97">
        <f t="shared" si="16"/>
        <v>93622</v>
      </c>
      <c r="I469" s="74"/>
    </row>
    <row r="470" spans="1:9" x14ac:dyDescent="0.3">
      <c r="A470" s="71" t="s">
        <v>190</v>
      </c>
      <c r="B470" s="71" t="s">
        <v>1571</v>
      </c>
      <c r="C470" s="71" t="s">
        <v>18</v>
      </c>
      <c r="D470" s="72">
        <v>43161</v>
      </c>
      <c r="E470" s="73">
        <f t="shared" ca="1" si="15"/>
        <v>2</v>
      </c>
      <c r="F470" s="97">
        <v>58475</v>
      </c>
      <c r="G470" s="74">
        <v>5</v>
      </c>
      <c r="H470" s="97">
        <f t="shared" si="16"/>
        <v>60130</v>
      </c>
      <c r="I470" s="74"/>
    </row>
    <row r="471" spans="1:9" x14ac:dyDescent="0.3">
      <c r="A471" s="71" t="s">
        <v>565</v>
      </c>
      <c r="B471" s="71" t="s">
        <v>1571</v>
      </c>
      <c r="C471" s="71" t="s">
        <v>18</v>
      </c>
      <c r="D471" s="72">
        <v>43167</v>
      </c>
      <c r="E471" s="73">
        <f t="shared" ca="1" si="15"/>
        <v>2</v>
      </c>
      <c r="F471" s="97">
        <v>85277</v>
      </c>
      <c r="G471" s="74">
        <v>4</v>
      </c>
      <c r="H471" s="97">
        <f t="shared" si="16"/>
        <v>87691</v>
      </c>
      <c r="I471" s="74"/>
    </row>
    <row r="472" spans="1:9" x14ac:dyDescent="0.3">
      <c r="A472" s="71" t="s">
        <v>498</v>
      </c>
      <c r="B472" s="71" t="s">
        <v>1571</v>
      </c>
      <c r="C472" s="71" t="s">
        <v>12</v>
      </c>
      <c r="D472" s="72">
        <v>35855</v>
      </c>
      <c r="E472" s="73">
        <f t="shared" ca="1" si="15"/>
        <v>22</v>
      </c>
      <c r="F472" s="97">
        <v>71086</v>
      </c>
      <c r="G472" s="74">
        <v>2</v>
      </c>
      <c r="H472" s="97">
        <f t="shared" si="16"/>
        <v>73098</v>
      </c>
      <c r="I472" s="74"/>
    </row>
    <row r="473" spans="1:9" x14ac:dyDescent="0.3">
      <c r="A473" s="71" t="s">
        <v>428</v>
      </c>
      <c r="B473" s="71" t="s">
        <v>1571</v>
      </c>
      <c r="C473" s="71" t="s">
        <v>12</v>
      </c>
      <c r="D473" s="72">
        <v>35885</v>
      </c>
      <c r="E473" s="73">
        <f t="shared" ca="1" si="15"/>
        <v>22</v>
      </c>
      <c r="F473" s="97">
        <v>68174</v>
      </c>
      <c r="G473" s="74">
        <v>4</v>
      </c>
      <c r="H473" s="97">
        <f t="shared" si="16"/>
        <v>70104</v>
      </c>
      <c r="I473" s="74"/>
    </row>
    <row r="474" spans="1:9" x14ac:dyDescent="0.3">
      <c r="A474" s="71" t="s">
        <v>657</v>
      </c>
      <c r="B474" s="71" t="s">
        <v>1571</v>
      </c>
      <c r="C474" s="71" t="s">
        <v>12</v>
      </c>
      <c r="D474" s="72">
        <v>36118</v>
      </c>
      <c r="E474" s="73">
        <f t="shared" ca="1" si="15"/>
        <v>21</v>
      </c>
      <c r="F474" s="97">
        <v>35616</v>
      </c>
      <c r="G474" s="74">
        <v>4</v>
      </c>
      <c r="H474" s="97">
        <f t="shared" si="16"/>
        <v>36624</v>
      </c>
      <c r="I474" s="74"/>
    </row>
    <row r="475" spans="1:9" x14ac:dyDescent="0.3">
      <c r="A475" s="71" t="s">
        <v>137</v>
      </c>
      <c r="B475" s="71" t="s">
        <v>1571</v>
      </c>
      <c r="C475" s="71" t="s">
        <v>12</v>
      </c>
      <c r="D475" s="72">
        <v>36217</v>
      </c>
      <c r="E475" s="73">
        <f t="shared" ca="1" si="15"/>
        <v>21</v>
      </c>
      <c r="F475" s="97">
        <v>114934</v>
      </c>
      <c r="G475" s="74">
        <v>1</v>
      </c>
      <c r="H475" s="97">
        <f t="shared" si="16"/>
        <v>118187</v>
      </c>
      <c r="I475" s="74"/>
    </row>
    <row r="476" spans="1:9" x14ac:dyDescent="0.3">
      <c r="A476" s="71" t="s">
        <v>760</v>
      </c>
      <c r="B476" s="71" t="s">
        <v>1571</v>
      </c>
      <c r="C476" s="71" t="s">
        <v>12</v>
      </c>
      <c r="D476" s="72">
        <v>36267</v>
      </c>
      <c r="E476" s="73">
        <f t="shared" ca="1" si="15"/>
        <v>21</v>
      </c>
      <c r="F476" s="97">
        <v>80573</v>
      </c>
      <c r="G476" s="74">
        <v>5</v>
      </c>
      <c r="H476" s="97">
        <f t="shared" si="16"/>
        <v>82854</v>
      </c>
      <c r="I476" s="74"/>
    </row>
    <row r="477" spans="1:9" x14ac:dyDescent="0.3">
      <c r="A477" s="71" t="s">
        <v>779</v>
      </c>
      <c r="B477" s="71" t="s">
        <v>1571</v>
      </c>
      <c r="C477" s="71" t="s">
        <v>12</v>
      </c>
      <c r="D477" s="72">
        <v>36283</v>
      </c>
      <c r="E477" s="73">
        <f t="shared" ca="1" si="15"/>
        <v>21</v>
      </c>
      <c r="F477" s="97">
        <v>117387</v>
      </c>
      <c r="G477" s="74">
        <v>4</v>
      </c>
      <c r="H477" s="97">
        <f t="shared" si="16"/>
        <v>120710</v>
      </c>
      <c r="I477" s="74"/>
    </row>
    <row r="478" spans="1:9" x14ac:dyDescent="0.3">
      <c r="A478" s="71" t="s">
        <v>343</v>
      </c>
      <c r="B478" s="71" t="s">
        <v>1571</v>
      </c>
      <c r="C478" s="71" t="s">
        <v>12</v>
      </c>
      <c r="D478" s="72">
        <v>36330</v>
      </c>
      <c r="E478" s="73">
        <f t="shared" ca="1" si="15"/>
        <v>21</v>
      </c>
      <c r="F478" s="97">
        <v>105974</v>
      </c>
      <c r="G478" s="74">
        <v>4</v>
      </c>
      <c r="H478" s="97">
        <f t="shared" si="16"/>
        <v>108974</v>
      </c>
      <c r="I478" s="74"/>
    </row>
    <row r="479" spans="1:9" x14ac:dyDescent="0.3">
      <c r="A479" s="71" t="s">
        <v>667</v>
      </c>
      <c r="B479" s="71" t="s">
        <v>1571</v>
      </c>
      <c r="C479" s="71" t="s">
        <v>12</v>
      </c>
      <c r="D479" s="72">
        <v>36818</v>
      </c>
      <c r="E479" s="73">
        <f t="shared" ca="1" si="15"/>
        <v>19</v>
      </c>
      <c r="F479" s="97">
        <v>34474</v>
      </c>
      <c r="G479" s="74">
        <v>4</v>
      </c>
      <c r="H479" s="97">
        <f t="shared" si="16"/>
        <v>35450</v>
      </c>
      <c r="I479" s="74"/>
    </row>
    <row r="480" spans="1:9" x14ac:dyDescent="0.3">
      <c r="A480" s="71" t="s">
        <v>324</v>
      </c>
      <c r="B480" s="71" t="s">
        <v>1571</v>
      </c>
      <c r="C480" s="71" t="s">
        <v>12</v>
      </c>
      <c r="D480" s="72">
        <v>36906</v>
      </c>
      <c r="E480" s="73">
        <f t="shared" ca="1" si="15"/>
        <v>19</v>
      </c>
      <c r="F480" s="97">
        <v>93789</v>
      </c>
      <c r="G480" s="74">
        <v>3</v>
      </c>
      <c r="H480" s="97">
        <f t="shared" si="16"/>
        <v>96444</v>
      </c>
      <c r="I480" s="74"/>
    </row>
    <row r="481" spans="1:9" x14ac:dyDescent="0.3">
      <c r="A481" s="71" t="s">
        <v>311</v>
      </c>
      <c r="B481" s="71" t="s">
        <v>1571</v>
      </c>
      <c r="C481" s="71" t="s">
        <v>12</v>
      </c>
      <c r="D481" s="72">
        <v>36926</v>
      </c>
      <c r="E481" s="73">
        <f t="shared" ca="1" si="15"/>
        <v>19</v>
      </c>
      <c r="F481" s="97">
        <v>102626</v>
      </c>
      <c r="G481" s="74">
        <v>2</v>
      </c>
      <c r="H481" s="97">
        <f t="shared" si="16"/>
        <v>105531</v>
      </c>
      <c r="I481" s="74"/>
    </row>
    <row r="482" spans="1:9" x14ac:dyDescent="0.3">
      <c r="A482" s="71" t="s">
        <v>703</v>
      </c>
      <c r="B482" s="71" t="s">
        <v>1571</v>
      </c>
      <c r="C482" s="71" t="s">
        <v>12</v>
      </c>
      <c r="D482" s="72">
        <v>36979</v>
      </c>
      <c r="E482" s="73">
        <f t="shared" ca="1" si="15"/>
        <v>19</v>
      </c>
      <c r="F482" s="97">
        <v>92680</v>
      </c>
      <c r="G482" s="74">
        <v>2</v>
      </c>
      <c r="H482" s="97">
        <f t="shared" si="16"/>
        <v>95303</v>
      </c>
      <c r="I482" s="74"/>
    </row>
    <row r="483" spans="1:9" x14ac:dyDescent="0.3">
      <c r="A483" s="71" t="s">
        <v>580</v>
      </c>
      <c r="B483" s="71" t="s">
        <v>1571</v>
      </c>
      <c r="C483" s="71" t="s">
        <v>12</v>
      </c>
      <c r="D483" s="72">
        <v>37450</v>
      </c>
      <c r="E483" s="73">
        <f t="shared" ca="1" si="15"/>
        <v>18</v>
      </c>
      <c r="F483" s="97">
        <v>131309</v>
      </c>
      <c r="G483" s="74">
        <v>2</v>
      </c>
      <c r="H483" s="97">
        <f t="shared" si="16"/>
        <v>135026</v>
      </c>
      <c r="I483" s="74"/>
    </row>
    <row r="484" spans="1:9" x14ac:dyDescent="0.3">
      <c r="A484" s="71" t="s">
        <v>297</v>
      </c>
      <c r="B484" s="71" t="s">
        <v>1571</v>
      </c>
      <c r="C484" s="71" t="s">
        <v>12</v>
      </c>
      <c r="D484" s="72">
        <v>37746</v>
      </c>
      <c r="E484" s="73">
        <f t="shared" ca="1" si="15"/>
        <v>17</v>
      </c>
      <c r="F484" s="97">
        <v>74760</v>
      </c>
      <c r="G484" s="74">
        <v>4</v>
      </c>
      <c r="H484" s="97">
        <f t="shared" si="16"/>
        <v>76876</v>
      </c>
      <c r="I484" s="74"/>
    </row>
    <row r="485" spans="1:9" x14ac:dyDescent="0.3">
      <c r="A485" s="71" t="s">
        <v>757</v>
      </c>
      <c r="B485" s="71" t="s">
        <v>1571</v>
      </c>
      <c r="C485" s="71" t="s">
        <v>12</v>
      </c>
      <c r="D485" s="72">
        <v>37851</v>
      </c>
      <c r="E485" s="73">
        <f t="shared" ca="1" si="15"/>
        <v>17</v>
      </c>
      <c r="F485" s="97">
        <v>90406</v>
      </c>
      <c r="G485" s="74">
        <v>2</v>
      </c>
      <c r="H485" s="97">
        <f t="shared" si="16"/>
        <v>92965</v>
      </c>
      <c r="I485" s="74"/>
    </row>
    <row r="486" spans="1:9" x14ac:dyDescent="0.3">
      <c r="A486" s="71" t="s">
        <v>754</v>
      </c>
      <c r="B486" s="71" t="s">
        <v>1571</v>
      </c>
      <c r="C486" s="71" t="s">
        <v>12</v>
      </c>
      <c r="D486" s="72">
        <v>37908</v>
      </c>
      <c r="E486" s="73">
        <f t="shared" ca="1" si="15"/>
        <v>16</v>
      </c>
      <c r="F486" s="97">
        <v>43994</v>
      </c>
      <c r="G486" s="74">
        <v>2</v>
      </c>
      <c r="H486" s="97">
        <f t="shared" si="16"/>
        <v>45240</v>
      </c>
      <c r="I486" s="74"/>
    </row>
    <row r="487" spans="1:9" x14ac:dyDescent="0.3">
      <c r="A487" s="71" t="s">
        <v>336</v>
      </c>
      <c r="B487" s="71" t="s">
        <v>1571</v>
      </c>
      <c r="C487" s="71" t="s">
        <v>12</v>
      </c>
      <c r="D487" s="72">
        <v>37926</v>
      </c>
      <c r="E487" s="73">
        <f t="shared" ca="1" si="15"/>
        <v>16</v>
      </c>
      <c r="F487" s="97">
        <v>107386</v>
      </c>
      <c r="G487" s="74">
        <v>3</v>
      </c>
      <c r="H487" s="97">
        <f t="shared" si="16"/>
        <v>110426</v>
      </c>
      <c r="I487" s="74"/>
    </row>
    <row r="488" spans="1:9" x14ac:dyDescent="0.3">
      <c r="A488" s="71" t="s">
        <v>340</v>
      </c>
      <c r="B488" s="71" t="s">
        <v>1571</v>
      </c>
      <c r="C488" s="71" t="s">
        <v>12</v>
      </c>
      <c r="D488" s="72">
        <v>37976</v>
      </c>
      <c r="E488" s="73">
        <f t="shared" ca="1" si="15"/>
        <v>16</v>
      </c>
      <c r="F488" s="97">
        <v>69989</v>
      </c>
      <c r="G488" s="74">
        <v>2</v>
      </c>
      <c r="H488" s="97">
        <f t="shared" si="16"/>
        <v>71970</v>
      </c>
      <c r="I488" s="74"/>
    </row>
    <row r="489" spans="1:9" x14ac:dyDescent="0.3">
      <c r="A489" s="71" t="s">
        <v>115</v>
      </c>
      <c r="B489" s="71" t="s">
        <v>1571</v>
      </c>
      <c r="C489" s="71" t="s">
        <v>12</v>
      </c>
      <c r="D489" s="72">
        <v>38043</v>
      </c>
      <c r="E489" s="73">
        <f t="shared" ca="1" si="15"/>
        <v>16</v>
      </c>
      <c r="F489" s="97">
        <v>107475</v>
      </c>
      <c r="G489" s="74">
        <v>5</v>
      </c>
      <c r="H489" s="97">
        <f t="shared" si="16"/>
        <v>110517</v>
      </c>
      <c r="I489" s="74"/>
    </row>
    <row r="490" spans="1:9" x14ac:dyDescent="0.3">
      <c r="A490" s="71" t="s">
        <v>687</v>
      </c>
      <c r="B490" s="71" t="s">
        <v>1571</v>
      </c>
      <c r="C490" s="71" t="s">
        <v>12</v>
      </c>
      <c r="D490" s="72">
        <v>38285</v>
      </c>
      <c r="E490" s="73">
        <f t="shared" ca="1" si="15"/>
        <v>15</v>
      </c>
      <c r="F490" s="97">
        <v>93542</v>
      </c>
      <c r="G490" s="74">
        <v>1</v>
      </c>
      <c r="H490" s="97">
        <f t="shared" si="16"/>
        <v>96190</v>
      </c>
      <c r="I490" s="74"/>
    </row>
    <row r="491" spans="1:9" x14ac:dyDescent="0.3">
      <c r="A491" s="71" t="s">
        <v>243</v>
      </c>
      <c r="B491" s="71" t="s">
        <v>1571</v>
      </c>
      <c r="C491" s="71" t="s">
        <v>12</v>
      </c>
      <c r="D491" s="72">
        <v>38373</v>
      </c>
      <c r="E491" s="73">
        <f t="shared" ca="1" si="15"/>
        <v>15</v>
      </c>
      <c r="F491" s="97">
        <v>50355</v>
      </c>
      <c r="G491" s="74">
        <v>2</v>
      </c>
      <c r="H491" s="97">
        <f t="shared" si="16"/>
        <v>51781</v>
      </c>
      <c r="I491" s="74"/>
    </row>
    <row r="492" spans="1:9" x14ac:dyDescent="0.3">
      <c r="A492" s="71" t="s">
        <v>226</v>
      </c>
      <c r="B492" s="71" t="s">
        <v>1571</v>
      </c>
      <c r="C492" s="71" t="s">
        <v>12</v>
      </c>
      <c r="D492" s="72">
        <v>38450</v>
      </c>
      <c r="E492" s="73">
        <f t="shared" ca="1" si="15"/>
        <v>15</v>
      </c>
      <c r="F492" s="97">
        <v>35986</v>
      </c>
      <c r="G492" s="74">
        <v>4</v>
      </c>
      <c r="H492" s="97">
        <f t="shared" si="16"/>
        <v>37005</v>
      </c>
      <c r="I492" s="74"/>
    </row>
    <row r="493" spans="1:9" x14ac:dyDescent="0.3">
      <c r="A493" s="71" t="s">
        <v>416</v>
      </c>
      <c r="B493" s="71" t="s">
        <v>1571</v>
      </c>
      <c r="C493" s="71" t="s">
        <v>12</v>
      </c>
      <c r="D493" s="72">
        <v>38578</v>
      </c>
      <c r="E493" s="73">
        <f t="shared" ca="1" si="15"/>
        <v>15</v>
      </c>
      <c r="F493" s="97">
        <v>33813</v>
      </c>
      <c r="G493" s="74">
        <v>3</v>
      </c>
      <c r="H493" s="97">
        <f t="shared" si="16"/>
        <v>34770</v>
      </c>
      <c r="I493" s="74"/>
    </row>
    <row r="494" spans="1:9" x14ac:dyDescent="0.3">
      <c r="A494" s="71" t="s">
        <v>97</v>
      </c>
      <c r="B494" s="71" t="s">
        <v>1571</v>
      </c>
      <c r="C494" s="71" t="s">
        <v>12</v>
      </c>
      <c r="D494" s="72">
        <v>38675</v>
      </c>
      <c r="E494" s="73">
        <f t="shared" ca="1" si="15"/>
        <v>14</v>
      </c>
      <c r="F494" s="97">
        <v>109021</v>
      </c>
      <c r="G494" s="74">
        <v>4</v>
      </c>
      <c r="H494" s="97">
        <f t="shared" si="16"/>
        <v>112107</v>
      </c>
      <c r="I494" s="74"/>
    </row>
    <row r="495" spans="1:9" x14ac:dyDescent="0.3">
      <c r="A495" s="71" t="s">
        <v>20</v>
      </c>
      <c r="B495" s="71" t="s">
        <v>1571</v>
      </c>
      <c r="C495" s="71" t="s">
        <v>12</v>
      </c>
      <c r="D495" s="72">
        <v>38715</v>
      </c>
      <c r="E495" s="73">
        <f t="shared" ca="1" si="15"/>
        <v>14</v>
      </c>
      <c r="F495" s="97">
        <v>90798</v>
      </c>
      <c r="G495" s="74">
        <v>4</v>
      </c>
      <c r="H495" s="97">
        <f t="shared" si="16"/>
        <v>93368</v>
      </c>
      <c r="I495" s="74"/>
    </row>
    <row r="496" spans="1:9" x14ac:dyDescent="0.3">
      <c r="A496" s="71" t="s">
        <v>578</v>
      </c>
      <c r="B496" s="71" t="s">
        <v>1571</v>
      </c>
      <c r="C496" s="71" t="s">
        <v>12</v>
      </c>
      <c r="D496" s="72">
        <v>38747</v>
      </c>
      <c r="E496" s="73">
        <f t="shared" ca="1" si="15"/>
        <v>14</v>
      </c>
      <c r="F496" s="97">
        <v>54533</v>
      </c>
      <c r="G496" s="74">
        <v>1</v>
      </c>
      <c r="H496" s="97">
        <f t="shared" si="16"/>
        <v>56077</v>
      </c>
      <c r="I496" s="74"/>
    </row>
    <row r="497" spans="1:9" x14ac:dyDescent="0.3">
      <c r="A497" s="71" t="s">
        <v>443</v>
      </c>
      <c r="B497" s="71" t="s">
        <v>1571</v>
      </c>
      <c r="C497" s="71" t="s">
        <v>12</v>
      </c>
      <c r="D497" s="72">
        <v>38845</v>
      </c>
      <c r="E497" s="73">
        <f t="shared" ca="1" si="15"/>
        <v>14</v>
      </c>
      <c r="F497" s="97">
        <v>80696</v>
      </c>
      <c r="G497" s="74">
        <v>4</v>
      </c>
      <c r="H497" s="97">
        <f t="shared" si="16"/>
        <v>82980</v>
      </c>
      <c r="I497" s="74"/>
    </row>
    <row r="498" spans="1:9" x14ac:dyDescent="0.3">
      <c r="A498" s="71" t="s">
        <v>596</v>
      </c>
      <c r="B498" s="71" t="s">
        <v>1571</v>
      </c>
      <c r="C498" s="71" t="s">
        <v>12</v>
      </c>
      <c r="D498" s="72">
        <v>38893</v>
      </c>
      <c r="E498" s="73">
        <f t="shared" ca="1" si="15"/>
        <v>14</v>
      </c>
      <c r="F498" s="97">
        <v>66528</v>
      </c>
      <c r="G498" s="74">
        <v>4</v>
      </c>
      <c r="H498" s="97">
        <f t="shared" si="16"/>
        <v>68411</v>
      </c>
      <c r="I498" s="74"/>
    </row>
    <row r="499" spans="1:9" x14ac:dyDescent="0.3">
      <c r="A499" s="71" t="s">
        <v>500</v>
      </c>
      <c r="B499" s="71" t="s">
        <v>1571</v>
      </c>
      <c r="C499" s="71" t="s">
        <v>12</v>
      </c>
      <c r="D499" s="72">
        <v>39293</v>
      </c>
      <c r="E499" s="73">
        <f t="shared" ca="1" si="15"/>
        <v>13</v>
      </c>
      <c r="F499" s="97">
        <v>92254</v>
      </c>
      <c r="G499" s="74">
        <v>4</v>
      </c>
      <c r="H499" s="97">
        <f t="shared" si="16"/>
        <v>94865</v>
      </c>
      <c r="I499" s="74"/>
    </row>
    <row r="500" spans="1:9" x14ac:dyDescent="0.3">
      <c r="A500" s="71" t="s">
        <v>33</v>
      </c>
      <c r="B500" s="71" t="s">
        <v>1571</v>
      </c>
      <c r="C500" s="71" t="s">
        <v>12</v>
      </c>
      <c r="D500" s="72">
        <v>39430</v>
      </c>
      <c r="E500" s="73">
        <f t="shared" ca="1" si="15"/>
        <v>12</v>
      </c>
      <c r="F500" s="97">
        <v>71456</v>
      </c>
      <c r="G500" s="74">
        <v>1</v>
      </c>
      <c r="H500" s="97">
        <f t="shared" si="16"/>
        <v>73479</v>
      </c>
      <c r="I500" s="74"/>
    </row>
    <row r="501" spans="1:9" x14ac:dyDescent="0.3">
      <c r="A501" s="71" t="s">
        <v>357</v>
      </c>
      <c r="B501" s="71" t="s">
        <v>1571</v>
      </c>
      <c r="C501" s="71" t="s">
        <v>12</v>
      </c>
      <c r="D501" s="72">
        <v>39895</v>
      </c>
      <c r="E501" s="73">
        <f t="shared" ca="1" si="15"/>
        <v>11</v>
      </c>
      <c r="F501" s="97">
        <v>43064</v>
      </c>
      <c r="G501" s="74">
        <v>1</v>
      </c>
      <c r="H501" s="97">
        <f t="shared" si="16"/>
        <v>44283</v>
      </c>
      <c r="I501" s="74"/>
    </row>
    <row r="502" spans="1:9" x14ac:dyDescent="0.3">
      <c r="A502" s="71" t="s">
        <v>765</v>
      </c>
      <c r="B502" s="71" t="s">
        <v>1571</v>
      </c>
      <c r="C502" s="71" t="s">
        <v>12</v>
      </c>
      <c r="D502" s="72">
        <v>40325</v>
      </c>
      <c r="E502" s="73">
        <f t="shared" ca="1" si="15"/>
        <v>10</v>
      </c>
      <c r="F502" s="97">
        <v>66674</v>
      </c>
      <c r="G502" s="74">
        <v>2</v>
      </c>
      <c r="H502" s="97">
        <f t="shared" si="16"/>
        <v>68561</v>
      </c>
      <c r="I502" s="74"/>
    </row>
    <row r="503" spans="1:9" x14ac:dyDescent="0.3">
      <c r="A503" s="71" t="s">
        <v>435</v>
      </c>
      <c r="B503" s="71" t="s">
        <v>1571</v>
      </c>
      <c r="C503" s="71" t="s">
        <v>12</v>
      </c>
      <c r="D503" s="72">
        <v>40458</v>
      </c>
      <c r="E503" s="73">
        <f t="shared" ca="1" si="15"/>
        <v>9</v>
      </c>
      <c r="F503" s="97">
        <v>34832</v>
      </c>
      <c r="G503" s="74">
        <v>3</v>
      </c>
      <c r="H503" s="97">
        <f t="shared" si="16"/>
        <v>35818</v>
      </c>
      <c r="I503" s="74"/>
    </row>
    <row r="504" spans="1:9" x14ac:dyDescent="0.3">
      <c r="A504" s="71" t="s">
        <v>306</v>
      </c>
      <c r="B504" s="71" t="s">
        <v>1571</v>
      </c>
      <c r="C504" s="71" t="s">
        <v>12</v>
      </c>
      <c r="D504" s="72">
        <v>40605</v>
      </c>
      <c r="E504" s="73">
        <f t="shared" ca="1" si="15"/>
        <v>9</v>
      </c>
      <c r="F504" s="97">
        <v>113702</v>
      </c>
      <c r="G504" s="74">
        <v>2</v>
      </c>
      <c r="H504" s="97">
        <f t="shared" si="16"/>
        <v>116920</v>
      </c>
      <c r="I504" s="74"/>
    </row>
    <row r="505" spans="1:9" x14ac:dyDescent="0.3">
      <c r="A505" s="71" t="s">
        <v>713</v>
      </c>
      <c r="B505" s="71" t="s">
        <v>1571</v>
      </c>
      <c r="C505" s="71" t="s">
        <v>12</v>
      </c>
      <c r="D505" s="72">
        <v>41180</v>
      </c>
      <c r="E505" s="73">
        <f t="shared" ca="1" si="15"/>
        <v>7</v>
      </c>
      <c r="F505" s="97">
        <v>90675</v>
      </c>
      <c r="G505" s="74">
        <v>2</v>
      </c>
      <c r="H505" s="97">
        <f t="shared" si="16"/>
        <v>93242</v>
      </c>
      <c r="I505" s="74"/>
    </row>
    <row r="506" spans="1:9" x14ac:dyDescent="0.3">
      <c r="A506" s="71" t="s">
        <v>540</v>
      </c>
      <c r="B506" s="71" t="s">
        <v>1571</v>
      </c>
      <c r="C506" s="71" t="s">
        <v>12</v>
      </c>
      <c r="D506" s="72">
        <v>41547</v>
      </c>
      <c r="E506" s="73">
        <f t="shared" ca="1" si="15"/>
        <v>6</v>
      </c>
      <c r="F506" s="97">
        <v>92680</v>
      </c>
      <c r="G506" s="74">
        <v>3</v>
      </c>
      <c r="H506" s="97">
        <f t="shared" si="16"/>
        <v>95303</v>
      </c>
      <c r="I506" s="74"/>
    </row>
    <row r="507" spans="1:9" x14ac:dyDescent="0.3">
      <c r="A507" s="71" t="s">
        <v>586</v>
      </c>
      <c r="B507" s="71" t="s">
        <v>1571</v>
      </c>
      <c r="C507" s="71" t="s">
        <v>12</v>
      </c>
      <c r="D507" s="72">
        <v>41804</v>
      </c>
      <c r="E507" s="73">
        <f t="shared" ca="1" si="15"/>
        <v>6</v>
      </c>
      <c r="F507" s="97">
        <v>97395</v>
      </c>
      <c r="G507" s="74">
        <v>5</v>
      </c>
      <c r="H507" s="97">
        <f t="shared" si="16"/>
        <v>100152</v>
      </c>
      <c r="I507" s="74"/>
    </row>
    <row r="508" spans="1:9" x14ac:dyDescent="0.3">
      <c r="A508" s="71" t="s">
        <v>50</v>
      </c>
      <c r="B508" s="71" t="s">
        <v>1571</v>
      </c>
      <c r="C508" s="71" t="s">
        <v>12</v>
      </c>
      <c r="D508" s="72">
        <v>41974</v>
      </c>
      <c r="E508" s="73">
        <f t="shared" ca="1" si="15"/>
        <v>5</v>
      </c>
      <c r="F508" s="97">
        <v>109155</v>
      </c>
      <c r="G508" s="74">
        <v>2</v>
      </c>
      <c r="H508" s="97">
        <f t="shared" si="16"/>
        <v>112245</v>
      </c>
      <c r="I508" s="74"/>
    </row>
    <row r="509" spans="1:9" x14ac:dyDescent="0.3">
      <c r="A509" s="71" t="s">
        <v>723</v>
      </c>
      <c r="B509" s="71" t="s">
        <v>1571</v>
      </c>
      <c r="C509" s="71" t="s">
        <v>12</v>
      </c>
      <c r="D509" s="72">
        <v>42119</v>
      </c>
      <c r="E509" s="73">
        <f t="shared" ca="1" si="15"/>
        <v>5</v>
      </c>
      <c r="F509" s="97">
        <v>62126</v>
      </c>
      <c r="G509" s="74">
        <v>5</v>
      </c>
      <c r="H509" s="97">
        <f t="shared" si="16"/>
        <v>63885</v>
      </c>
      <c r="I509" s="74"/>
    </row>
    <row r="510" spans="1:9" x14ac:dyDescent="0.3">
      <c r="A510" s="71" t="s">
        <v>512</v>
      </c>
      <c r="B510" s="71" t="s">
        <v>1571</v>
      </c>
      <c r="C510" s="71" t="s">
        <v>12</v>
      </c>
      <c r="D510" s="72">
        <v>42203</v>
      </c>
      <c r="E510" s="73">
        <f t="shared" ca="1" si="15"/>
        <v>5</v>
      </c>
      <c r="F510" s="97">
        <v>66013</v>
      </c>
      <c r="G510" s="74">
        <v>1</v>
      </c>
      <c r="H510" s="97">
        <f t="shared" si="16"/>
        <v>67882</v>
      </c>
      <c r="I510" s="74"/>
    </row>
    <row r="511" spans="1:9" x14ac:dyDescent="0.3">
      <c r="A511" s="71" t="s">
        <v>720</v>
      </c>
      <c r="B511" s="71" t="s">
        <v>1571</v>
      </c>
      <c r="C511" s="71" t="s">
        <v>12</v>
      </c>
      <c r="D511" s="72">
        <v>42621</v>
      </c>
      <c r="E511" s="73">
        <f t="shared" ca="1" si="15"/>
        <v>4</v>
      </c>
      <c r="F511" s="97">
        <v>95088</v>
      </c>
      <c r="G511" s="74">
        <v>5</v>
      </c>
      <c r="H511" s="97">
        <f t="shared" si="16"/>
        <v>97779</v>
      </c>
      <c r="I511" s="74"/>
    </row>
    <row r="512" spans="1:9" x14ac:dyDescent="0.3">
      <c r="A512" s="71" t="s">
        <v>128</v>
      </c>
      <c r="B512" s="71" t="s">
        <v>1571</v>
      </c>
      <c r="C512" s="71" t="s">
        <v>12</v>
      </c>
      <c r="D512" s="72">
        <v>42656</v>
      </c>
      <c r="E512" s="73">
        <f t="shared" ca="1" si="15"/>
        <v>3</v>
      </c>
      <c r="F512" s="97">
        <v>36646</v>
      </c>
      <c r="G512" s="74">
        <v>3</v>
      </c>
      <c r="H512" s="97">
        <f t="shared" si="16"/>
        <v>37684</v>
      </c>
      <c r="I512" s="74"/>
    </row>
    <row r="513" spans="1:9" x14ac:dyDescent="0.3">
      <c r="A513" s="71" t="s">
        <v>450</v>
      </c>
      <c r="B513" s="71" t="s">
        <v>1571</v>
      </c>
      <c r="C513" s="71" t="s">
        <v>12</v>
      </c>
      <c r="D513" s="72">
        <v>42894</v>
      </c>
      <c r="E513" s="73">
        <f t="shared" ca="1" si="15"/>
        <v>3</v>
      </c>
      <c r="F513" s="97">
        <v>80114</v>
      </c>
      <c r="G513" s="74">
        <v>4</v>
      </c>
      <c r="H513" s="97">
        <f t="shared" si="16"/>
        <v>82382</v>
      </c>
      <c r="I513" s="74"/>
    </row>
    <row r="514" spans="1:9" x14ac:dyDescent="0.3">
      <c r="A514" s="71" t="s">
        <v>445</v>
      </c>
      <c r="B514" s="71" t="s">
        <v>1571</v>
      </c>
      <c r="C514" s="71" t="s">
        <v>12</v>
      </c>
      <c r="D514" s="72">
        <v>43195</v>
      </c>
      <c r="E514" s="73">
        <f t="shared" ref="E514:E577" ca="1" si="17">DATEDIF(D514,TODAY(),"Y")</f>
        <v>2</v>
      </c>
      <c r="F514" s="97">
        <v>87450</v>
      </c>
      <c r="G514" s="74">
        <v>4</v>
      </c>
      <c r="H514" s="97">
        <f t="shared" si="16"/>
        <v>89925</v>
      </c>
      <c r="I514" s="74"/>
    </row>
    <row r="515" spans="1:9" x14ac:dyDescent="0.3">
      <c r="A515" s="71" t="s">
        <v>196</v>
      </c>
      <c r="B515" s="71" t="s">
        <v>1571</v>
      </c>
      <c r="C515" s="71" t="s">
        <v>12</v>
      </c>
      <c r="D515" s="72">
        <v>43234</v>
      </c>
      <c r="E515" s="73">
        <f t="shared" ca="1" si="17"/>
        <v>2</v>
      </c>
      <c r="F515" s="97">
        <v>93442</v>
      </c>
      <c r="G515" s="74">
        <v>1</v>
      </c>
      <c r="H515" s="97">
        <f t="shared" ref="H515:H578" si="18">ROUNDUP(F515*$J$1+F515,0)</f>
        <v>96087</v>
      </c>
      <c r="I515" s="74"/>
    </row>
    <row r="516" spans="1:9" x14ac:dyDescent="0.3">
      <c r="A516" s="71" t="s">
        <v>485</v>
      </c>
      <c r="B516" s="71" t="s">
        <v>1571</v>
      </c>
      <c r="C516" s="71" t="s">
        <v>12</v>
      </c>
      <c r="D516" s="72">
        <v>43381</v>
      </c>
      <c r="E516" s="73">
        <f t="shared" ca="1" si="17"/>
        <v>1</v>
      </c>
      <c r="F516" s="97">
        <v>127882</v>
      </c>
      <c r="G516" s="74">
        <v>1</v>
      </c>
      <c r="H516" s="97">
        <f t="shared" si="18"/>
        <v>131502</v>
      </c>
      <c r="I516" s="74"/>
    </row>
    <row r="517" spans="1:9" x14ac:dyDescent="0.3">
      <c r="A517" s="71" t="s">
        <v>218</v>
      </c>
      <c r="B517" s="71" t="s">
        <v>1571</v>
      </c>
      <c r="C517" s="71" t="s">
        <v>15</v>
      </c>
      <c r="D517" s="72">
        <v>36428</v>
      </c>
      <c r="E517" s="73">
        <f t="shared" ca="1" si="17"/>
        <v>20</v>
      </c>
      <c r="F517" s="97">
        <v>68566</v>
      </c>
      <c r="G517" s="74">
        <v>3</v>
      </c>
      <c r="H517" s="97">
        <f t="shared" si="18"/>
        <v>70507</v>
      </c>
      <c r="I517" s="74"/>
    </row>
    <row r="518" spans="1:9" x14ac:dyDescent="0.3">
      <c r="A518" s="71" t="s">
        <v>622</v>
      </c>
      <c r="B518" s="71" t="s">
        <v>1571</v>
      </c>
      <c r="C518" s="71" t="s">
        <v>15</v>
      </c>
      <c r="D518" s="72">
        <v>37550</v>
      </c>
      <c r="E518" s="73">
        <f t="shared" ca="1" si="17"/>
        <v>17</v>
      </c>
      <c r="F518" s="97">
        <v>15814</v>
      </c>
      <c r="G518" s="74">
        <v>4</v>
      </c>
      <c r="H518" s="97">
        <f t="shared" si="18"/>
        <v>16262</v>
      </c>
      <c r="I518" s="74"/>
    </row>
    <row r="519" spans="1:9" x14ac:dyDescent="0.3">
      <c r="A519" s="71" t="s">
        <v>344</v>
      </c>
      <c r="B519" s="71" t="s">
        <v>1571</v>
      </c>
      <c r="C519" s="71" t="s">
        <v>15</v>
      </c>
      <c r="D519" s="72">
        <v>38583</v>
      </c>
      <c r="E519" s="73">
        <f t="shared" ca="1" si="17"/>
        <v>15</v>
      </c>
      <c r="F519" s="97">
        <v>46133</v>
      </c>
      <c r="G519" s="74">
        <v>2</v>
      </c>
      <c r="H519" s="97">
        <f t="shared" si="18"/>
        <v>47439</v>
      </c>
      <c r="I519" s="74"/>
    </row>
    <row r="520" spans="1:9" x14ac:dyDescent="0.3">
      <c r="A520" s="71" t="s">
        <v>642</v>
      </c>
      <c r="B520" s="71" t="s">
        <v>1571</v>
      </c>
      <c r="C520" s="71" t="s">
        <v>15</v>
      </c>
      <c r="D520" s="72">
        <v>38841</v>
      </c>
      <c r="E520" s="73">
        <f t="shared" ca="1" si="17"/>
        <v>14</v>
      </c>
      <c r="F520" s="97">
        <v>67637</v>
      </c>
      <c r="G520" s="74">
        <v>5</v>
      </c>
      <c r="H520" s="97">
        <f t="shared" si="18"/>
        <v>69552</v>
      </c>
      <c r="I520" s="74"/>
    </row>
    <row r="521" spans="1:9" x14ac:dyDescent="0.3">
      <c r="A521" s="71" t="s">
        <v>581</v>
      </c>
      <c r="B521" s="71" t="s">
        <v>1571</v>
      </c>
      <c r="C521" s="71" t="s">
        <v>15</v>
      </c>
      <c r="D521" s="72">
        <v>38974</v>
      </c>
      <c r="E521" s="73">
        <f t="shared" ca="1" si="17"/>
        <v>14</v>
      </c>
      <c r="F521" s="97">
        <v>33230</v>
      </c>
      <c r="G521" s="74">
        <v>4</v>
      </c>
      <c r="H521" s="97">
        <f t="shared" si="18"/>
        <v>34171</v>
      </c>
      <c r="I521" s="74"/>
    </row>
    <row r="522" spans="1:9" x14ac:dyDescent="0.3">
      <c r="A522" s="71" t="s">
        <v>461</v>
      </c>
      <c r="B522" s="71" t="s">
        <v>1571</v>
      </c>
      <c r="C522" s="71" t="s">
        <v>15</v>
      </c>
      <c r="D522" s="72">
        <v>40006</v>
      </c>
      <c r="E522" s="73">
        <f t="shared" ca="1" si="17"/>
        <v>11</v>
      </c>
      <c r="F522" s="97">
        <v>18547</v>
      </c>
      <c r="G522" s="74">
        <v>4</v>
      </c>
      <c r="H522" s="97">
        <f t="shared" si="18"/>
        <v>19072</v>
      </c>
      <c r="I522" s="74"/>
    </row>
    <row r="523" spans="1:9" x14ac:dyDescent="0.3">
      <c r="A523" s="71" t="s">
        <v>688</v>
      </c>
      <c r="B523" s="71" t="s">
        <v>1571</v>
      </c>
      <c r="C523" s="71" t="s">
        <v>15</v>
      </c>
      <c r="D523" s="72">
        <v>40930</v>
      </c>
      <c r="E523" s="73">
        <f t="shared" ca="1" si="17"/>
        <v>8</v>
      </c>
      <c r="F523" s="97">
        <v>48642</v>
      </c>
      <c r="G523" s="74">
        <v>2</v>
      </c>
      <c r="H523" s="97">
        <f t="shared" si="18"/>
        <v>50019</v>
      </c>
      <c r="I523" s="74"/>
    </row>
    <row r="524" spans="1:9" x14ac:dyDescent="0.3">
      <c r="A524" s="71" t="s">
        <v>170</v>
      </c>
      <c r="B524" s="71" t="s">
        <v>1571</v>
      </c>
      <c r="C524" s="71" t="s">
        <v>15</v>
      </c>
      <c r="D524" s="72">
        <v>41480</v>
      </c>
      <c r="E524" s="73">
        <f t="shared" ca="1" si="17"/>
        <v>7</v>
      </c>
      <c r="F524" s="97">
        <v>15714</v>
      </c>
      <c r="G524" s="74">
        <v>3</v>
      </c>
      <c r="H524" s="97">
        <f t="shared" si="18"/>
        <v>16159</v>
      </c>
      <c r="I524" s="74"/>
    </row>
    <row r="525" spans="1:9" x14ac:dyDescent="0.3">
      <c r="A525" s="71" t="s">
        <v>712</v>
      </c>
      <c r="B525" s="71" t="s">
        <v>1571</v>
      </c>
      <c r="C525" s="71" t="s">
        <v>15</v>
      </c>
      <c r="D525" s="72">
        <v>42485</v>
      </c>
      <c r="E525" s="73">
        <f t="shared" ca="1" si="17"/>
        <v>4</v>
      </c>
      <c r="F525" s="97">
        <v>67368</v>
      </c>
      <c r="G525" s="74">
        <v>1</v>
      </c>
      <c r="H525" s="97">
        <f t="shared" si="18"/>
        <v>69275</v>
      </c>
      <c r="I525" s="74"/>
    </row>
    <row r="526" spans="1:9" x14ac:dyDescent="0.3">
      <c r="A526" s="71" t="s">
        <v>535</v>
      </c>
      <c r="B526" s="71" t="s">
        <v>1571</v>
      </c>
      <c r="C526" s="71" t="s">
        <v>15</v>
      </c>
      <c r="D526" s="72">
        <v>42923</v>
      </c>
      <c r="E526" s="73">
        <f t="shared" ca="1" si="17"/>
        <v>3</v>
      </c>
      <c r="F526" s="97">
        <v>37318</v>
      </c>
      <c r="G526" s="74">
        <v>5</v>
      </c>
      <c r="H526" s="97">
        <f t="shared" si="18"/>
        <v>38375</v>
      </c>
      <c r="I526" s="74"/>
    </row>
    <row r="527" spans="1:9" x14ac:dyDescent="0.3">
      <c r="A527" s="71" t="s">
        <v>559</v>
      </c>
      <c r="B527" s="71" t="s">
        <v>1571</v>
      </c>
      <c r="C527" s="71" t="s">
        <v>15</v>
      </c>
      <c r="D527" s="72">
        <v>43011</v>
      </c>
      <c r="E527" s="73">
        <f t="shared" ca="1" si="17"/>
        <v>2</v>
      </c>
      <c r="F527" s="97">
        <v>71994</v>
      </c>
      <c r="G527" s="74">
        <v>3</v>
      </c>
      <c r="H527" s="97">
        <f t="shared" si="18"/>
        <v>74032</v>
      </c>
      <c r="I527" s="74"/>
    </row>
    <row r="528" spans="1:9" x14ac:dyDescent="0.3">
      <c r="A528" s="71" t="s">
        <v>583</v>
      </c>
      <c r="B528" s="71" t="s">
        <v>1571</v>
      </c>
      <c r="C528" s="71" t="s">
        <v>15</v>
      </c>
      <c r="D528" s="72">
        <v>43050</v>
      </c>
      <c r="E528" s="73">
        <f t="shared" ca="1" si="17"/>
        <v>2</v>
      </c>
      <c r="F528" s="97">
        <v>17461</v>
      </c>
      <c r="G528" s="74">
        <v>1</v>
      </c>
      <c r="H528" s="97">
        <f t="shared" si="18"/>
        <v>17956</v>
      </c>
      <c r="I528" s="74"/>
    </row>
    <row r="529" spans="1:9" x14ac:dyDescent="0.3">
      <c r="A529" s="71" t="s">
        <v>434</v>
      </c>
      <c r="B529" s="71" t="s">
        <v>1571</v>
      </c>
      <c r="C529" s="71" t="s">
        <v>15</v>
      </c>
      <c r="D529" s="72">
        <v>43178</v>
      </c>
      <c r="E529" s="73">
        <f t="shared" ca="1" si="17"/>
        <v>2</v>
      </c>
      <c r="F529" s="97">
        <v>72968</v>
      </c>
      <c r="G529" s="74">
        <v>5</v>
      </c>
      <c r="H529" s="97">
        <f t="shared" si="18"/>
        <v>75033</v>
      </c>
      <c r="I529" s="74"/>
    </row>
    <row r="530" spans="1:9" x14ac:dyDescent="0.3">
      <c r="A530" s="71" t="s">
        <v>424</v>
      </c>
      <c r="B530" s="71" t="s">
        <v>1571</v>
      </c>
      <c r="C530" s="71" t="s">
        <v>21</v>
      </c>
      <c r="D530" s="72">
        <v>38703</v>
      </c>
      <c r="E530" s="73">
        <f t="shared" ca="1" si="17"/>
        <v>14</v>
      </c>
      <c r="F530" s="97">
        <v>21190</v>
      </c>
      <c r="G530" s="74">
        <v>5</v>
      </c>
      <c r="H530" s="97">
        <f t="shared" si="18"/>
        <v>21790</v>
      </c>
      <c r="I530" s="74"/>
    </row>
    <row r="531" spans="1:9" x14ac:dyDescent="0.3">
      <c r="A531" s="71" t="s">
        <v>241</v>
      </c>
      <c r="B531" s="71" t="s">
        <v>1571</v>
      </c>
      <c r="C531" s="71" t="s">
        <v>21</v>
      </c>
      <c r="D531" s="72">
        <v>38785</v>
      </c>
      <c r="E531" s="73">
        <f t="shared" ca="1" si="17"/>
        <v>14</v>
      </c>
      <c r="F531" s="97">
        <v>24674</v>
      </c>
      <c r="G531" s="74">
        <v>3</v>
      </c>
      <c r="H531" s="97">
        <f t="shared" si="18"/>
        <v>25373</v>
      </c>
      <c r="I531" s="74"/>
    </row>
    <row r="532" spans="1:9" x14ac:dyDescent="0.3">
      <c r="A532" s="71" t="s">
        <v>215</v>
      </c>
      <c r="B532" s="71" t="s">
        <v>1571</v>
      </c>
      <c r="C532" s="71" t="s">
        <v>21</v>
      </c>
      <c r="D532" s="72">
        <v>39097</v>
      </c>
      <c r="E532" s="73">
        <f t="shared" ca="1" si="17"/>
        <v>13</v>
      </c>
      <c r="F532" s="97">
        <v>54723</v>
      </c>
      <c r="G532" s="74">
        <v>4</v>
      </c>
      <c r="H532" s="97">
        <f t="shared" si="18"/>
        <v>56272</v>
      </c>
      <c r="I532" s="74"/>
    </row>
    <row r="533" spans="1:9" x14ac:dyDescent="0.3">
      <c r="A533" s="71" t="s">
        <v>384</v>
      </c>
      <c r="B533" s="71" t="s">
        <v>1571</v>
      </c>
      <c r="C533" s="71" t="s">
        <v>21</v>
      </c>
      <c r="D533" s="72">
        <v>39137</v>
      </c>
      <c r="E533" s="73">
        <f t="shared" ca="1" si="17"/>
        <v>13</v>
      </c>
      <c r="F533" s="97">
        <v>53301</v>
      </c>
      <c r="G533" s="74">
        <v>5</v>
      </c>
      <c r="H533" s="97">
        <f t="shared" si="18"/>
        <v>54810</v>
      </c>
      <c r="I533" s="74"/>
    </row>
    <row r="534" spans="1:9" x14ac:dyDescent="0.3">
      <c r="A534" s="71" t="s">
        <v>158</v>
      </c>
      <c r="B534" s="71" t="s">
        <v>623</v>
      </c>
      <c r="C534" s="71" t="s">
        <v>18</v>
      </c>
      <c r="D534" s="72">
        <v>36039</v>
      </c>
      <c r="E534" s="73">
        <f t="shared" ca="1" si="17"/>
        <v>22</v>
      </c>
      <c r="F534" s="97">
        <v>132238</v>
      </c>
      <c r="G534" s="74">
        <v>2</v>
      </c>
      <c r="H534" s="97">
        <f t="shared" si="18"/>
        <v>135981</v>
      </c>
      <c r="I534" s="74"/>
    </row>
    <row r="535" spans="1:9" x14ac:dyDescent="0.3">
      <c r="A535" s="71" t="s">
        <v>1572</v>
      </c>
      <c r="B535" s="71" t="s">
        <v>623</v>
      </c>
      <c r="C535" s="71" t="s">
        <v>18</v>
      </c>
      <c r="D535" s="72">
        <v>36178</v>
      </c>
      <c r="E535" s="73">
        <f t="shared" ca="1" si="17"/>
        <v>21</v>
      </c>
      <c r="F535" s="97">
        <v>68970</v>
      </c>
      <c r="G535" s="74">
        <v>2</v>
      </c>
      <c r="H535" s="97">
        <f t="shared" si="18"/>
        <v>70922</v>
      </c>
      <c r="I535" s="74"/>
    </row>
    <row r="536" spans="1:9" x14ac:dyDescent="0.3">
      <c r="A536" s="71" t="s">
        <v>710</v>
      </c>
      <c r="B536" s="71" t="s">
        <v>623</v>
      </c>
      <c r="C536" s="71" t="s">
        <v>18</v>
      </c>
      <c r="D536" s="72">
        <v>36671</v>
      </c>
      <c r="E536" s="73">
        <f t="shared" ca="1" si="17"/>
        <v>20</v>
      </c>
      <c r="F536" s="97">
        <v>82331</v>
      </c>
      <c r="G536" s="74">
        <v>2</v>
      </c>
      <c r="H536" s="97">
        <f t="shared" si="18"/>
        <v>84661</v>
      </c>
      <c r="I536" s="74"/>
    </row>
    <row r="537" spans="1:9" x14ac:dyDescent="0.3">
      <c r="A537" s="71" t="s">
        <v>398</v>
      </c>
      <c r="B537" s="71" t="s">
        <v>623</v>
      </c>
      <c r="C537" s="71" t="s">
        <v>18</v>
      </c>
      <c r="D537" s="72">
        <v>38563</v>
      </c>
      <c r="E537" s="73">
        <f t="shared" ca="1" si="17"/>
        <v>15</v>
      </c>
      <c r="F537" s="97">
        <v>127288</v>
      </c>
      <c r="G537" s="74">
        <v>4</v>
      </c>
      <c r="H537" s="97">
        <f t="shared" si="18"/>
        <v>130891</v>
      </c>
      <c r="I537" s="74"/>
    </row>
    <row r="538" spans="1:9" x14ac:dyDescent="0.3">
      <c r="A538" s="71" t="s">
        <v>251</v>
      </c>
      <c r="B538" s="71" t="s">
        <v>623</v>
      </c>
      <c r="C538" s="71" t="s">
        <v>18</v>
      </c>
      <c r="D538" s="72">
        <v>38827</v>
      </c>
      <c r="E538" s="73">
        <f t="shared" ca="1" si="17"/>
        <v>14</v>
      </c>
      <c r="F538" s="97">
        <v>87304</v>
      </c>
      <c r="G538" s="74">
        <v>4</v>
      </c>
      <c r="H538" s="97">
        <f t="shared" si="18"/>
        <v>89775</v>
      </c>
      <c r="I538" s="74"/>
    </row>
    <row r="539" spans="1:9" x14ac:dyDescent="0.3">
      <c r="A539" s="71" t="s">
        <v>238</v>
      </c>
      <c r="B539" s="71" t="s">
        <v>623</v>
      </c>
      <c r="C539" s="71" t="s">
        <v>18</v>
      </c>
      <c r="D539" s="72">
        <v>38971</v>
      </c>
      <c r="E539" s="73">
        <f t="shared" ca="1" si="17"/>
        <v>14</v>
      </c>
      <c r="F539" s="97">
        <v>78814</v>
      </c>
      <c r="G539" s="74">
        <v>5</v>
      </c>
      <c r="H539" s="97">
        <f t="shared" si="18"/>
        <v>81045</v>
      </c>
      <c r="I539" s="74"/>
    </row>
    <row r="540" spans="1:9" x14ac:dyDescent="0.3">
      <c r="A540" s="71" t="s">
        <v>495</v>
      </c>
      <c r="B540" s="71" t="s">
        <v>623</v>
      </c>
      <c r="C540" s="71" t="s">
        <v>18</v>
      </c>
      <c r="D540" s="72">
        <v>39163</v>
      </c>
      <c r="E540" s="73">
        <f t="shared" ca="1" si="17"/>
        <v>13</v>
      </c>
      <c r="F540" s="97">
        <v>89891</v>
      </c>
      <c r="G540" s="74">
        <v>4</v>
      </c>
      <c r="H540" s="97">
        <f t="shared" si="18"/>
        <v>92435</v>
      </c>
      <c r="I540" s="74"/>
    </row>
    <row r="541" spans="1:9" x14ac:dyDescent="0.3">
      <c r="A541" s="71" t="s">
        <v>454</v>
      </c>
      <c r="B541" s="71" t="s">
        <v>623</v>
      </c>
      <c r="C541" s="71" t="s">
        <v>18</v>
      </c>
      <c r="D541" s="72">
        <v>39236</v>
      </c>
      <c r="E541" s="73">
        <f t="shared" ca="1" si="17"/>
        <v>13</v>
      </c>
      <c r="F541" s="97">
        <v>81077</v>
      </c>
      <c r="G541" s="74">
        <v>4</v>
      </c>
      <c r="H541" s="97">
        <f t="shared" si="18"/>
        <v>83372</v>
      </c>
      <c r="I541" s="74"/>
    </row>
    <row r="542" spans="1:9" x14ac:dyDescent="0.3">
      <c r="A542" s="71" t="s">
        <v>576</v>
      </c>
      <c r="B542" s="71" t="s">
        <v>623</v>
      </c>
      <c r="C542" s="71" t="s">
        <v>18</v>
      </c>
      <c r="D542" s="72">
        <v>39399</v>
      </c>
      <c r="E542" s="73">
        <f t="shared" ca="1" si="17"/>
        <v>12</v>
      </c>
      <c r="F542" s="97">
        <v>114957</v>
      </c>
      <c r="G542" s="74">
        <v>3</v>
      </c>
      <c r="H542" s="97">
        <f t="shared" si="18"/>
        <v>118211</v>
      </c>
      <c r="I542" s="74"/>
    </row>
    <row r="543" spans="1:9" x14ac:dyDescent="0.3">
      <c r="A543" s="71" t="s">
        <v>224</v>
      </c>
      <c r="B543" s="71" t="s">
        <v>623</v>
      </c>
      <c r="C543" s="71" t="s">
        <v>18</v>
      </c>
      <c r="D543" s="72">
        <v>39839</v>
      </c>
      <c r="E543" s="73">
        <f t="shared" ca="1" si="17"/>
        <v>11</v>
      </c>
      <c r="F543" s="97">
        <v>69160</v>
      </c>
      <c r="G543" s="74">
        <v>2</v>
      </c>
      <c r="H543" s="97">
        <f t="shared" si="18"/>
        <v>71118</v>
      </c>
      <c r="I543" s="74"/>
    </row>
    <row r="544" spans="1:9" x14ac:dyDescent="0.3">
      <c r="A544" s="71" t="s">
        <v>358</v>
      </c>
      <c r="B544" s="71" t="s">
        <v>623</v>
      </c>
      <c r="C544" s="71" t="s">
        <v>18</v>
      </c>
      <c r="D544" s="72">
        <v>40784</v>
      </c>
      <c r="E544" s="73">
        <f t="shared" ca="1" si="17"/>
        <v>9</v>
      </c>
      <c r="F544" s="97">
        <v>95491</v>
      </c>
      <c r="G544" s="74">
        <v>1</v>
      </c>
      <c r="H544" s="97">
        <f t="shared" si="18"/>
        <v>98194</v>
      </c>
      <c r="I544" s="74"/>
    </row>
    <row r="545" spans="1:9" x14ac:dyDescent="0.3">
      <c r="A545" s="71" t="s">
        <v>387</v>
      </c>
      <c r="B545" s="71" t="s">
        <v>623</v>
      </c>
      <c r="C545" s="71" t="s">
        <v>18</v>
      </c>
      <c r="D545" s="72">
        <v>41550</v>
      </c>
      <c r="E545" s="73">
        <f t="shared" ca="1" si="17"/>
        <v>6</v>
      </c>
      <c r="F545" s="97">
        <v>127042</v>
      </c>
      <c r="G545" s="74">
        <v>2</v>
      </c>
      <c r="H545" s="97">
        <f t="shared" si="18"/>
        <v>130638</v>
      </c>
      <c r="I545" s="74"/>
    </row>
    <row r="546" spans="1:9" x14ac:dyDescent="0.3">
      <c r="A546" s="71" t="s">
        <v>772</v>
      </c>
      <c r="B546" s="71" t="s">
        <v>623</v>
      </c>
      <c r="C546" s="71" t="s">
        <v>18</v>
      </c>
      <c r="D546" s="72">
        <v>42477</v>
      </c>
      <c r="E546" s="73">
        <f t="shared" ca="1" si="17"/>
        <v>4</v>
      </c>
      <c r="F546" s="97">
        <v>64042</v>
      </c>
      <c r="G546" s="74">
        <v>5</v>
      </c>
      <c r="H546" s="97">
        <f t="shared" si="18"/>
        <v>65855</v>
      </c>
      <c r="I546" s="74"/>
    </row>
    <row r="547" spans="1:9" x14ac:dyDescent="0.3">
      <c r="A547" s="71" t="s">
        <v>96</v>
      </c>
      <c r="B547" s="71" t="s">
        <v>623</v>
      </c>
      <c r="C547" s="71" t="s">
        <v>18</v>
      </c>
      <c r="D547" s="72">
        <v>43107</v>
      </c>
      <c r="E547" s="73">
        <f t="shared" ca="1" si="17"/>
        <v>2</v>
      </c>
      <c r="F547" s="97">
        <v>31909</v>
      </c>
      <c r="G547" s="74">
        <v>3</v>
      </c>
      <c r="H547" s="97">
        <f t="shared" si="18"/>
        <v>32813</v>
      </c>
      <c r="I547" s="74"/>
    </row>
    <row r="548" spans="1:9" x14ac:dyDescent="0.3">
      <c r="A548" s="71" t="s">
        <v>350</v>
      </c>
      <c r="B548" s="71" t="s">
        <v>623</v>
      </c>
      <c r="C548" s="71" t="s">
        <v>12</v>
      </c>
      <c r="D548" s="72">
        <v>35979</v>
      </c>
      <c r="E548" s="73">
        <f t="shared" ca="1" si="17"/>
        <v>22</v>
      </c>
      <c r="F548" s="97">
        <v>79688</v>
      </c>
      <c r="G548" s="74">
        <v>5</v>
      </c>
      <c r="H548" s="97">
        <f t="shared" si="18"/>
        <v>81944</v>
      </c>
      <c r="I548" s="74"/>
    </row>
    <row r="549" spans="1:9" x14ac:dyDescent="0.3">
      <c r="A549" s="71" t="s">
        <v>154</v>
      </c>
      <c r="B549" s="71" t="s">
        <v>623</v>
      </c>
      <c r="C549" s="71" t="s">
        <v>12</v>
      </c>
      <c r="D549" s="72">
        <v>36026</v>
      </c>
      <c r="E549" s="73">
        <f t="shared" ca="1" si="17"/>
        <v>22</v>
      </c>
      <c r="F549" s="97">
        <v>36725</v>
      </c>
      <c r="G549" s="74">
        <v>1</v>
      </c>
      <c r="H549" s="97">
        <f t="shared" si="18"/>
        <v>37765</v>
      </c>
      <c r="I549" s="74"/>
    </row>
    <row r="550" spans="1:9" x14ac:dyDescent="0.3">
      <c r="A550" s="71" t="s">
        <v>709</v>
      </c>
      <c r="B550" s="71" t="s">
        <v>623</v>
      </c>
      <c r="C550" s="71" t="s">
        <v>12</v>
      </c>
      <c r="D550" s="72">
        <v>36211</v>
      </c>
      <c r="E550" s="73">
        <f t="shared" ca="1" si="17"/>
        <v>21</v>
      </c>
      <c r="F550" s="97">
        <v>100408</v>
      </c>
      <c r="G550" s="74">
        <v>4</v>
      </c>
      <c r="H550" s="97">
        <f t="shared" si="18"/>
        <v>103250</v>
      </c>
      <c r="I550" s="74"/>
    </row>
    <row r="551" spans="1:9" x14ac:dyDescent="0.3">
      <c r="A551" s="71" t="s">
        <v>68</v>
      </c>
      <c r="B551" s="71" t="s">
        <v>623</v>
      </c>
      <c r="C551" s="71" t="s">
        <v>12</v>
      </c>
      <c r="D551" s="72">
        <v>36305</v>
      </c>
      <c r="E551" s="73">
        <f t="shared" ca="1" si="17"/>
        <v>21</v>
      </c>
      <c r="F551" s="97">
        <v>93218</v>
      </c>
      <c r="G551" s="74">
        <v>3</v>
      </c>
      <c r="H551" s="97">
        <f t="shared" si="18"/>
        <v>95857</v>
      </c>
      <c r="I551" s="74"/>
    </row>
    <row r="552" spans="1:9" x14ac:dyDescent="0.3">
      <c r="A552" s="71" t="s">
        <v>780</v>
      </c>
      <c r="B552" s="71" t="s">
        <v>623</v>
      </c>
      <c r="C552" s="71" t="s">
        <v>12</v>
      </c>
      <c r="D552" s="72">
        <v>36361</v>
      </c>
      <c r="E552" s="73">
        <f t="shared" ca="1" si="17"/>
        <v>21</v>
      </c>
      <c r="F552" s="97">
        <v>81066</v>
      </c>
      <c r="G552" s="74">
        <v>1</v>
      </c>
      <c r="H552" s="97">
        <f t="shared" si="18"/>
        <v>83361</v>
      </c>
      <c r="I552" s="74"/>
    </row>
    <row r="553" spans="1:9" x14ac:dyDescent="0.3">
      <c r="A553" s="71" t="s">
        <v>293</v>
      </c>
      <c r="B553" s="71" t="s">
        <v>623</v>
      </c>
      <c r="C553" s="71" t="s">
        <v>12</v>
      </c>
      <c r="D553" s="72">
        <v>36442</v>
      </c>
      <c r="E553" s="73">
        <f t="shared" ca="1" si="17"/>
        <v>20</v>
      </c>
      <c r="F553" s="97">
        <v>96936</v>
      </c>
      <c r="G553" s="74">
        <v>3</v>
      </c>
      <c r="H553" s="97">
        <f t="shared" si="18"/>
        <v>99680</v>
      </c>
      <c r="I553" s="74"/>
    </row>
    <row r="554" spans="1:9" x14ac:dyDescent="0.3">
      <c r="A554" s="71" t="s">
        <v>427</v>
      </c>
      <c r="B554" s="71" t="s">
        <v>623</v>
      </c>
      <c r="C554" s="71" t="s">
        <v>12</v>
      </c>
      <c r="D554" s="72">
        <v>36468</v>
      </c>
      <c r="E554" s="73">
        <f t="shared" ca="1" si="17"/>
        <v>20</v>
      </c>
      <c r="F554" s="97">
        <v>101226</v>
      </c>
      <c r="G554" s="74">
        <v>4</v>
      </c>
      <c r="H554" s="97">
        <f t="shared" si="18"/>
        <v>104091</v>
      </c>
      <c r="I554" s="74"/>
    </row>
    <row r="555" spans="1:9" x14ac:dyDescent="0.3">
      <c r="A555" s="71" t="s">
        <v>61</v>
      </c>
      <c r="B555" s="71" t="s">
        <v>623</v>
      </c>
      <c r="C555" s="71" t="s">
        <v>12</v>
      </c>
      <c r="D555" s="72">
        <v>36609</v>
      </c>
      <c r="E555" s="73">
        <f t="shared" ca="1" si="17"/>
        <v>20</v>
      </c>
      <c r="F555" s="97">
        <v>127501</v>
      </c>
      <c r="G555" s="74">
        <v>1</v>
      </c>
      <c r="H555" s="97">
        <f t="shared" si="18"/>
        <v>131110</v>
      </c>
      <c r="I555" s="74"/>
    </row>
    <row r="556" spans="1:9" x14ac:dyDescent="0.3">
      <c r="A556" s="71" t="s">
        <v>342</v>
      </c>
      <c r="B556" s="71" t="s">
        <v>623</v>
      </c>
      <c r="C556" s="71" t="s">
        <v>12</v>
      </c>
      <c r="D556" s="72">
        <v>36767</v>
      </c>
      <c r="E556" s="73">
        <f t="shared" ca="1" si="17"/>
        <v>20</v>
      </c>
      <c r="F556" s="97">
        <v>80237</v>
      </c>
      <c r="G556" s="74">
        <v>3</v>
      </c>
      <c r="H556" s="97">
        <f t="shared" si="18"/>
        <v>82508</v>
      </c>
      <c r="I556" s="74"/>
    </row>
    <row r="557" spans="1:9" x14ac:dyDescent="0.3">
      <c r="A557" s="71" t="s">
        <v>91</v>
      </c>
      <c r="B557" s="71" t="s">
        <v>623</v>
      </c>
      <c r="C557" s="71" t="s">
        <v>12</v>
      </c>
      <c r="D557" s="72">
        <v>36778</v>
      </c>
      <c r="E557" s="73">
        <f t="shared" ca="1" si="17"/>
        <v>20</v>
      </c>
      <c r="F557" s="97">
        <v>66696</v>
      </c>
      <c r="G557" s="74">
        <v>2</v>
      </c>
      <c r="H557" s="97">
        <f t="shared" si="18"/>
        <v>68584</v>
      </c>
      <c r="I557" s="74"/>
    </row>
    <row r="558" spans="1:9" x14ac:dyDescent="0.3">
      <c r="A558" s="71" t="s">
        <v>410</v>
      </c>
      <c r="B558" s="71" t="s">
        <v>623</v>
      </c>
      <c r="C558" s="71" t="s">
        <v>12</v>
      </c>
      <c r="D558" s="72">
        <v>36785</v>
      </c>
      <c r="E558" s="73">
        <f t="shared" ca="1" si="17"/>
        <v>20</v>
      </c>
      <c r="F558" s="97">
        <v>98795</v>
      </c>
      <c r="G558" s="74">
        <v>2</v>
      </c>
      <c r="H558" s="97">
        <f t="shared" si="18"/>
        <v>101591</v>
      </c>
      <c r="I558" s="74"/>
    </row>
    <row r="559" spans="1:9" x14ac:dyDescent="0.3">
      <c r="A559" s="71" t="s">
        <v>675</v>
      </c>
      <c r="B559" s="71" t="s">
        <v>623</v>
      </c>
      <c r="C559" s="71" t="s">
        <v>12</v>
      </c>
      <c r="D559" s="72">
        <v>36917</v>
      </c>
      <c r="E559" s="73">
        <f t="shared" ca="1" si="17"/>
        <v>19</v>
      </c>
      <c r="F559" s="97">
        <v>80125</v>
      </c>
      <c r="G559" s="74">
        <v>4</v>
      </c>
      <c r="H559" s="97">
        <f t="shared" si="18"/>
        <v>82393</v>
      </c>
      <c r="I559" s="74"/>
    </row>
    <row r="560" spans="1:9" x14ac:dyDescent="0.3">
      <c r="A560" s="71" t="s">
        <v>296</v>
      </c>
      <c r="B560" s="71" t="s">
        <v>623</v>
      </c>
      <c r="C560" s="71" t="s">
        <v>12</v>
      </c>
      <c r="D560" s="72">
        <v>37042</v>
      </c>
      <c r="E560" s="73">
        <f t="shared" ca="1" si="17"/>
        <v>19</v>
      </c>
      <c r="F560" s="97">
        <v>71691</v>
      </c>
      <c r="G560" s="74">
        <v>2</v>
      </c>
      <c r="H560" s="97">
        <f t="shared" si="18"/>
        <v>73720</v>
      </c>
      <c r="I560" s="74"/>
    </row>
    <row r="561" spans="1:9" x14ac:dyDescent="0.3">
      <c r="A561" s="71" t="s">
        <v>156</v>
      </c>
      <c r="B561" s="71" t="s">
        <v>623</v>
      </c>
      <c r="C561" s="71" t="s">
        <v>12</v>
      </c>
      <c r="D561" s="72">
        <v>37511</v>
      </c>
      <c r="E561" s="73">
        <f t="shared" ca="1" si="17"/>
        <v>18</v>
      </c>
      <c r="F561" s="97">
        <v>57658</v>
      </c>
      <c r="G561" s="74">
        <v>5</v>
      </c>
      <c r="H561" s="97">
        <f t="shared" si="18"/>
        <v>59290</v>
      </c>
      <c r="I561" s="74"/>
    </row>
    <row r="562" spans="1:9" x14ac:dyDescent="0.3">
      <c r="A562" s="71" t="s">
        <v>294</v>
      </c>
      <c r="B562" s="71" t="s">
        <v>623</v>
      </c>
      <c r="C562" s="71" t="s">
        <v>12</v>
      </c>
      <c r="D562" s="72">
        <v>37557</v>
      </c>
      <c r="E562" s="73">
        <f t="shared" ca="1" si="17"/>
        <v>17</v>
      </c>
      <c r="F562" s="97">
        <v>122259</v>
      </c>
      <c r="G562" s="74">
        <v>3</v>
      </c>
      <c r="H562" s="97">
        <f t="shared" si="18"/>
        <v>125719</v>
      </c>
      <c r="I562" s="74"/>
    </row>
    <row r="563" spans="1:9" x14ac:dyDescent="0.3">
      <c r="A563" s="71" t="s">
        <v>138</v>
      </c>
      <c r="B563" s="71" t="s">
        <v>623</v>
      </c>
      <c r="C563" s="71" t="s">
        <v>12</v>
      </c>
      <c r="D563" s="72">
        <v>38113</v>
      </c>
      <c r="E563" s="73">
        <f t="shared" ca="1" si="17"/>
        <v>16</v>
      </c>
      <c r="F563" s="97">
        <v>93184</v>
      </c>
      <c r="G563" s="74">
        <v>1</v>
      </c>
      <c r="H563" s="97">
        <f t="shared" si="18"/>
        <v>95822</v>
      </c>
      <c r="I563" s="74"/>
    </row>
    <row r="564" spans="1:9" x14ac:dyDescent="0.3">
      <c r="A564" s="71" t="s">
        <v>799</v>
      </c>
      <c r="B564" s="71" t="s">
        <v>623</v>
      </c>
      <c r="C564" s="71" t="s">
        <v>12</v>
      </c>
      <c r="D564" s="72">
        <v>38130</v>
      </c>
      <c r="E564" s="73">
        <f t="shared" ca="1" si="17"/>
        <v>16</v>
      </c>
      <c r="F564" s="97">
        <v>98224</v>
      </c>
      <c r="G564" s="74">
        <v>3</v>
      </c>
      <c r="H564" s="97">
        <f t="shared" si="18"/>
        <v>101004</v>
      </c>
      <c r="I564" s="74"/>
    </row>
    <row r="565" spans="1:9" x14ac:dyDescent="0.3">
      <c r="A565" s="71" t="s">
        <v>280</v>
      </c>
      <c r="B565" s="71" t="s">
        <v>623</v>
      </c>
      <c r="C565" s="71" t="s">
        <v>12</v>
      </c>
      <c r="D565" s="72">
        <v>38165</v>
      </c>
      <c r="E565" s="73">
        <f t="shared" ca="1" si="17"/>
        <v>16</v>
      </c>
      <c r="F565" s="97">
        <v>50758</v>
      </c>
      <c r="G565" s="74">
        <v>3</v>
      </c>
      <c r="H565" s="97">
        <f t="shared" si="18"/>
        <v>52195</v>
      </c>
      <c r="I565" s="74"/>
    </row>
    <row r="566" spans="1:9" x14ac:dyDescent="0.3">
      <c r="A566" s="71" t="s">
        <v>101</v>
      </c>
      <c r="B566" s="71" t="s">
        <v>623</v>
      </c>
      <c r="C566" s="71" t="s">
        <v>12</v>
      </c>
      <c r="D566" s="72">
        <v>38208</v>
      </c>
      <c r="E566" s="73">
        <f t="shared" ca="1" si="17"/>
        <v>16</v>
      </c>
      <c r="F566" s="97">
        <v>93083</v>
      </c>
      <c r="G566" s="74">
        <v>1</v>
      </c>
      <c r="H566" s="97">
        <f t="shared" si="18"/>
        <v>95718</v>
      </c>
      <c r="I566" s="74"/>
    </row>
    <row r="567" spans="1:9" x14ac:dyDescent="0.3">
      <c r="A567" s="71" t="s">
        <v>674</v>
      </c>
      <c r="B567" s="71" t="s">
        <v>623</v>
      </c>
      <c r="C567" s="71" t="s">
        <v>12</v>
      </c>
      <c r="D567" s="72">
        <v>38254</v>
      </c>
      <c r="E567" s="73">
        <f t="shared" ca="1" si="17"/>
        <v>15</v>
      </c>
      <c r="F567" s="97">
        <v>116368</v>
      </c>
      <c r="G567" s="74">
        <v>4</v>
      </c>
      <c r="H567" s="97">
        <f t="shared" si="18"/>
        <v>119662</v>
      </c>
      <c r="I567" s="74"/>
    </row>
    <row r="568" spans="1:9" x14ac:dyDescent="0.3">
      <c r="A568" s="71" t="s">
        <v>487</v>
      </c>
      <c r="B568" s="71" t="s">
        <v>623</v>
      </c>
      <c r="C568" s="71" t="s">
        <v>12</v>
      </c>
      <c r="D568" s="72">
        <v>38326</v>
      </c>
      <c r="E568" s="73">
        <f t="shared" ca="1" si="17"/>
        <v>15</v>
      </c>
      <c r="F568" s="97">
        <v>55843</v>
      </c>
      <c r="G568" s="74">
        <v>5</v>
      </c>
      <c r="H568" s="97">
        <f t="shared" si="18"/>
        <v>57424</v>
      </c>
      <c r="I568" s="74"/>
    </row>
    <row r="569" spans="1:9" x14ac:dyDescent="0.3">
      <c r="A569" s="71" t="s">
        <v>191</v>
      </c>
      <c r="B569" s="71" t="s">
        <v>623</v>
      </c>
      <c r="C569" s="71" t="s">
        <v>12</v>
      </c>
      <c r="D569" s="72">
        <v>38472</v>
      </c>
      <c r="E569" s="73">
        <f t="shared" ca="1" si="17"/>
        <v>15</v>
      </c>
      <c r="F569" s="97">
        <v>47488</v>
      </c>
      <c r="G569" s="74">
        <v>1</v>
      </c>
      <c r="H569" s="97">
        <f t="shared" si="18"/>
        <v>48832</v>
      </c>
      <c r="I569" s="74"/>
    </row>
    <row r="570" spans="1:9" x14ac:dyDescent="0.3">
      <c r="A570" s="71" t="s">
        <v>274</v>
      </c>
      <c r="B570" s="71" t="s">
        <v>623</v>
      </c>
      <c r="C570" s="71" t="s">
        <v>12</v>
      </c>
      <c r="D570" s="72">
        <v>38653</v>
      </c>
      <c r="E570" s="73">
        <f t="shared" ca="1" si="17"/>
        <v>14</v>
      </c>
      <c r="F570" s="97">
        <v>103902</v>
      </c>
      <c r="G570" s="74">
        <v>3</v>
      </c>
      <c r="H570" s="97">
        <f t="shared" si="18"/>
        <v>106843</v>
      </c>
      <c r="I570" s="74"/>
    </row>
    <row r="571" spans="1:9" x14ac:dyDescent="0.3">
      <c r="A571" s="71" t="s">
        <v>518</v>
      </c>
      <c r="B571" s="71" t="s">
        <v>623</v>
      </c>
      <c r="C571" s="71" t="s">
        <v>12</v>
      </c>
      <c r="D571" s="72">
        <v>38769</v>
      </c>
      <c r="E571" s="73">
        <f t="shared" ca="1" si="17"/>
        <v>14</v>
      </c>
      <c r="F571" s="97">
        <v>116715</v>
      </c>
      <c r="G571" s="74">
        <v>1</v>
      </c>
      <c r="H571" s="97">
        <f t="shared" si="18"/>
        <v>120019</v>
      </c>
      <c r="I571" s="74"/>
    </row>
    <row r="572" spans="1:9" x14ac:dyDescent="0.3">
      <c r="A572" s="71" t="s">
        <v>614</v>
      </c>
      <c r="B572" s="71" t="s">
        <v>623</v>
      </c>
      <c r="C572" s="71" t="s">
        <v>12</v>
      </c>
      <c r="D572" s="72">
        <v>39047</v>
      </c>
      <c r="E572" s="73">
        <f t="shared" ca="1" si="17"/>
        <v>13</v>
      </c>
      <c r="F572" s="97">
        <v>57658</v>
      </c>
      <c r="G572" s="74">
        <v>3</v>
      </c>
      <c r="H572" s="97">
        <f t="shared" si="18"/>
        <v>59290</v>
      </c>
      <c r="I572" s="74"/>
    </row>
    <row r="573" spans="1:9" x14ac:dyDescent="0.3">
      <c r="A573" s="71" t="s">
        <v>694</v>
      </c>
      <c r="B573" s="71" t="s">
        <v>623</v>
      </c>
      <c r="C573" s="71" t="s">
        <v>12</v>
      </c>
      <c r="D573" s="72">
        <v>39069</v>
      </c>
      <c r="E573" s="73">
        <f t="shared" ca="1" si="17"/>
        <v>13</v>
      </c>
      <c r="F573" s="97">
        <v>102301</v>
      </c>
      <c r="G573" s="74">
        <v>4</v>
      </c>
      <c r="H573" s="97">
        <f t="shared" si="18"/>
        <v>105197</v>
      </c>
      <c r="I573" s="74"/>
    </row>
    <row r="574" spans="1:9" x14ac:dyDescent="0.3">
      <c r="A574" s="71" t="s">
        <v>117</v>
      </c>
      <c r="B574" s="71" t="s">
        <v>623</v>
      </c>
      <c r="C574" s="71" t="s">
        <v>12</v>
      </c>
      <c r="D574" s="72">
        <v>39117</v>
      </c>
      <c r="E574" s="73">
        <f t="shared" ca="1" si="17"/>
        <v>13</v>
      </c>
      <c r="F574" s="97">
        <v>99086</v>
      </c>
      <c r="G574" s="74">
        <v>1</v>
      </c>
      <c r="H574" s="97">
        <f t="shared" si="18"/>
        <v>101891</v>
      </c>
      <c r="I574" s="74"/>
    </row>
    <row r="575" spans="1:9" x14ac:dyDescent="0.3">
      <c r="A575" s="71" t="s">
        <v>628</v>
      </c>
      <c r="B575" s="71" t="s">
        <v>623</v>
      </c>
      <c r="C575" s="71" t="s">
        <v>12</v>
      </c>
      <c r="D575" s="72">
        <v>39164</v>
      </c>
      <c r="E575" s="73">
        <f t="shared" ca="1" si="17"/>
        <v>13</v>
      </c>
      <c r="F575" s="97">
        <v>67827</v>
      </c>
      <c r="G575" s="74">
        <v>5</v>
      </c>
      <c r="H575" s="97">
        <f t="shared" si="18"/>
        <v>69747</v>
      </c>
      <c r="I575" s="74"/>
    </row>
    <row r="576" spans="1:9" x14ac:dyDescent="0.3">
      <c r="A576" s="71" t="s">
        <v>613</v>
      </c>
      <c r="B576" s="71" t="s">
        <v>623</v>
      </c>
      <c r="C576" s="71" t="s">
        <v>12</v>
      </c>
      <c r="D576" s="72">
        <v>39271</v>
      </c>
      <c r="E576" s="73">
        <f t="shared" ca="1" si="17"/>
        <v>13</v>
      </c>
      <c r="F576" s="97">
        <v>71333</v>
      </c>
      <c r="G576" s="74">
        <v>3</v>
      </c>
      <c r="H576" s="97">
        <f t="shared" si="18"/>
        <v>73352</v>
      </c>
      <c r="I576" s="74"/>
    </row>
    <row r="577" spans="1:9" x14ac:dyDescent="0.3">
      <c r="A577" s="71" t="s">
        <v>594</v>
      </c>
      <c r="B577" s="71" t="s">
        <v>623</v>
      </c>
      <c r="C577" s="71" t="s">
        <v>12</v>
      </c>
      <c r="D577" s="72">
        <v>39283</v>
      </c>
      <c r="E577" s="73">
        <f t="shared" ca="1" si="17"/>
        <v>13</v>
      </c>
      <c r="F577" s="97">
        <v>43254</v>
      </c>
      <c r="G577" s="74">
        <v>4</v>
      </c>
      <c r="H577" s="97">
        <f t="shared" si="18"/>
        <v>44479</v>
      </c>
      <c r="I577" s="74"/>
    </row>
    <row r="578" spans="1:9" x14ac:dyDescent="0.3">
      <c r="A578" s="71" t="s">
        <v>199</v>
      </c>
      <c r="B578" s="71" t="s">
        <v>623</v>
      </c>
      <c r="C578" s="71" t="s">
        <v>12</v>
      </c>
      <c r="D578" s="72">
        <v>40382</v>
      </c>
      <c r="E578" s="73">
        <f t="shared" ref="E578:E641" ca="1" si="19">DATEDIF(D578,TODAY(),"Y")</f>
        <v>10</v>
      </c>
      <c r="F578" s="97">
        <v>121957</v>
      </c>
      <c r="G578" s="74">
        <v>5</v>
      </c>
      <c r="H578" s="97">
        <f t="shared" si="18"/>
        <v>125409</v>
      </c>
      <c r="I578" s="74"/>
    </row>
    <row r="579" spans="1:9" x14ac:dyDescent="0.3">
      <c r="A579" s="71" t="s">
        <v>599</v>
      </c>
      <c r="B579" s="71" t="s">
        <v>623</v>
      </c>
      <c r="C579" s="71" t="s">
        <v>12</v>
      </c>
      <c r="D579" s="72">
        <v>40550</v>
      </c>
      <c r="E579" s="73">
        <f t="shared" ca="1" si="19"/>
        <v>9</v>
      </c>
      <c r="F579" s="97">
        <v>43187</v>
      </c>
      <c r="G579" s="74">
        <v>5</v>
      </c>
      <c r="H579" s="97">
        <f t="shared" ref="H579:H642" si="20">ROUNDUP(F579*$J$1+F579,0)</f>
        <v>44410</v>
      </c>
      <c r="I579" s="74"/>
    </row>
    <row r="580" spans="1:9" x14ac:dyDescent="0.3">
      <c r="A580" s="71" t="s">
        <v>418</v>
      </c>
      <c r="B580" s="71" t="s">
        <v>623</v>
      </c>
      <c r="C580" s="71" t="s">
        <v>12</v>
      </c>
      <c r="D580" s="72">
        <v>40994</v>
      </c>
      <c r="E580" s="73">
        <f t="shared" ca="1" si="19"/>
        <v>8</v>
      </c>
      <c r="F580" s="97">
        <v>47174</v>
      </c>
      <c r="G580" s="74">
        <v>5</v>
      </c>
      <c r="H580" s="97">
        <f t="shared" si="20"/>
        <v>48510</v>
      </c>
      <c r="I580" s="74"/>
    </row>
    <row r="581" spans="1:9" x14ac:dyDescent="0.3">
      <c r="A581" s="71" t="s">
        <v>762</v>
      </c>
      <c r="B581" s="71" t="s">
        <v>623</v>
      </c>
      <c r="C581" s="71" t="s">
        <v>12</v>
      </c>
      <c r="D581" s="72">
        <v>41110</v>
      </c>
      <c r="E581" s="73">
        <f t="shared" ca="1" si="19"/>
        <v>8</v>
      </c>
      <c r="F581" s="97">
        <v>123760</v>
      </c>
      <c r="G581" s="74">
        <v>3</v>
      </c>
      <c r="H581" s="97">
        <f t="shared" si="20"/>
        <v>127263</v>
      </c>
      <c r="I581" s="74"/>
    </row>
    <row r="582" spans="1:9" x14ac:dyDescent="0.3">
      <c r="A582" s="71" t="s">
        <v>421</v>
      </c>
      <c r="B582" s="71" t="s">
        <v>623</v>
      </c>
      <c r="C582" s="71" t="s">
        <v>12</v>
      </c>
      <c r="D582" s="72">
        <v>41659</v>
      </c>
      <c r="E582" s="73">
        <f t="shared" ca="1" si="19"/>
        <v>6</v>
      </c>
      <c r="F582" s="97">
        <v>108752</v>
      </c>
      <c r="G582" s="74">
        <v>3</v>
      </c>
      <c r="H582" s="97">
        <f t="shared" si="20"/>
        <v>111830</v>
      </c>
      <c r="I582" s="74"/>
    </row>
    <row r="583" spans="1:9" x14ac:dyDescent="0.3">
      <c r="A583" s="71" t="s">
        <v>711</v>
      </c>
      <c r="B583" s="71" t="s">
        <v>623</v>
      </c>
      <c r="C583" s="71" t="s">
        <v>12</v>
      </c>
      <c r="D583" s="72">
        <v>41910</v>
      </c>
      <c r="E583" s="73">
        <f t="shared" ca="1" si="19"/>
        <v>5</v>
      </c>
      <c r="F583" s="97">
        <v>64456</v>
      </c>
      <c r="G583" s="74">
        <v>5</v>
      </c>
      <c r="H583" s="97">
        <f t="shared" si="20"/>
        <v>66281</v>
      </c>
      <c r="I583" s="74"/>
    </row>
    <row r="584" spans="1:9" x14ac:dyDescent="0.3">
      <c r="A584" s="71" t="s">
        <v>681</v>
      </c>
      <c r="B584" s="71" t="s">
        <v>623</v>
      </c>
      <c r="C584" s="71" t="s">
        <v>12</v>
      </c>
      <c r="D584" s="72">
        <v>42502</v>
      </c>
      <c r="E584" s="73">
        <f t="shared" ca="1" si="19"/>
        <v>4</v>
      </c>
      <c r="F584" s="97">
        <v>43366</v>
      </c>
      <c r="G584" s="74">
        <v>5</v>
      </c>
      <c r="H584" s="97">
        <f t="shared" si="20"/>
        <v>44594</v>
      </c>
      <c r="I584" s="74"/>
    </row>
    <row r="585" spans="1:9" x14ac:dyDescent="0.3">
      <c r="A585" s="71" t="s">
        <v>289</v>
      </c>
      <c r="B585" s="71" t="s">
        <v>623</v>
      </c>
      <c r="C585" s="71" t="s">
        <v>12</v>
      </c>
      <c r="D585" s="72">
        <v>42572</v>
      </c>
      <c r="E585" s="73">
        <f t="shared" ca="1" si="19"/>
        <v>4</v>
      </c>
      <c r="F585" s="97">
        <v>106534</v>
      </c>
      <c r="G585" s="74">
        <v>2</v>
      </c>
      <c r="H585" s="97">
        <f t="shared" si="20"/>
        <v>109549</v>
      </c>
      <c r="I585" s="74"/>
    </row>
    <row r="586" spans="1:9" x14ac:dyDescent="0.3">
      <c r="A586" s="71" t="s">
        <v>23</v>
      </c>
      <c r="B586" s="71" t="s">
        <v>623</v>
      </c>
      <c r="C586" s="71" t="s">
        <v>12</v>
      </c>
      <c r="D586" s="72">
        <v>42835</v>
      </c>
      <c r="E586" s="73">
        <f t="shared" ca="1" si="19"/>
        <v>3</v>
      </c>
      <c r="F586" s="97">
        <v>34283</v>
      </c>
      <c r="G586" s="74">
        <v>5</v>
      </c>
      <c r="H586" s="97">
        <f t="shared" si="20"/>
        <v>35254</v>
      </c>
      <c r="I586" s="74"/>
    </row>
    <row r="587" spans="1:9" x14ac:dyDescent="0.3">
      <c r="A587" s="71" t="s">
        <v>677</v>
      </c>
      <c r="B587" s="71" t="s">
        <v>623</v>
      </c>
      <c r="C587" s="71" t="s">
        <v>12</v>
      </c>
      <c r="D587" s="72">
        <v>43338</v>
      </c>
      <c r="E587" s="73">
        <f t="shared" ca="1" si="19"/>
        <v>2</v>
      </c>
      <c r="F587" s="97">
        <v>118653</v>
      </c>
      <c r="G587" s="74">
        <v>3</v>
      </c>
      <c r="H587" s="97">
        <f t="shared" si="20"/>
        <v>122011</v>
      </c>
      <c r="I587" s="74"/>
    </row>
    <row r="588" spans="1:9" x14ac:dyDescent="0.3">
      <c r="A588" s="71" t="s">
        <v>88</v>
      </c>
      <c r="B588" s="71" t="s">
        <v>623</v>
      </c>
      <c r="C588" s="71" t="s">
        <v>15</v>
      </c>
      <c r="D588" s="72">
        <v>36647</v>
      </c>
      <c r="E588" s="73">
        <f t="shared" ca="1" si="19"/>
        <v>20</v>
      </c>
      <c r="F588" s="97">
        <v>38270</v>
      </c>
      <c r="G588" s="74">
        <v>5</v>
      </c>
      <c r="H588" s="97">
        <f t="shared" si="20"/>
        <v>39354</v>
      </c>
      <c r="I588" s="74"/>
    </row>
    <row r="589" spans="1:9" x14ac:dyDescent="0.3">
      <c r="A589" s="71" t="s">
        <v>43</v>
      </c>
      <c r="B589" s="71" t="s">
        <v>623</v>
      </c>
      <c r="C589" s="71" t="s">
        <v>15</v>
      </c>
      <c r="D589" s="72">
        <v>38445</v>
      </c>
      <c r="E589" s="73">
        <f t="shared" ca="1" si="19"/>
        <v>15</v>
      </c>
      <c r="F589" s="97">
        <v>63190</v>
      </c>
      <c r="G589" s="74">
        <v>2</v>
      </c>
      <c r="H589" s="97">
        <f t="shared" si="20"/>
        <v>64979</v>
      </c>
      <c r="I589" s="74"/>
    </row>
    <row r="590" spans="1:9" x14ac:dyDescent="0.3">
      <c r="A590" s="71" t="s">
        <v>252</v>
      </c>
      <c r="B590" s="71" t="s">
        <v>623</v>
      </c>
      <c r="C590" s="71" t="s">
        <v>15</v>
      </c>
      <c r="D590" s="72">
        <v>38599</v>
      </c>
      <c r="E590" s="73">
        <f t="shared" ca="1" si="19"/>
        <v>15</v>
      </c>
      <c r="F590" s="97">
        <v>58442</v>
      </c>
      <c r="G590" s="74">
        <v>5</v>
      </c>
      <c r="H590" s="97">
        <f t="shared" si="20"/>
        <v>60096</v>
      </c>
      <c r="I590" s="74"/>
    </row>
    <row r="591" spans="1:9" x14ac:dyDescent="0.3">
      <c r="A591" s="71" t="s">
        <v>480</v>
      </c>
      <c r="B591" s="71" t="s">
        <v>623</v>
      </c>
      <c r="C591" s="71" t="s">
        <v>15</v>
      </c>
      <c r="D591" s="72">
        <v>38953</v>
      </c>
      <c r="E591" s="73">
        <f t="shared" ca="1" si="19"/>
        <v>14</v>
      </c>
      <c r="F591" s="97">
        <v>51710</v>
      </c>
      <c r="G591" s="74">
        <v>2</v>
      </c>
      <c r="H591" s="97">
        <f t="shared" si="20"/>
        <v>53174</v>
      </c>
      <c r="I591" s="74"/>
    </row>
    <row r="592" spans="1:9" x14ac:dyDescent="0.3">
      <c r="A592" s="71" t="s">
        <v>63</v>
      </c>
      <c r="B592" s="71" t="s">
        <v>623</v>
      </c>
      <c r="C592" s="71" t="s">
        <v>15</v>
      </c>
      <c r="D592" s="72">
        <v>39180</v>
      </c>
      <c r="E592" s="73">
        <f t="shared" ca="1" si="19"/>
        <v>13</v>
      </c>
      <c r="F592" s="97">
        <v>70000</v>
      </c>
      <c r="G592" s="74">
        <v>1</v>
      </c>
      <c r="H592" s="97">
        <f t="shared" si="20"/>
        <v>71981</v>
      </c>
      <c r="I592" s="74"/>
    </row>
    <row r="593" spans="1:9" x14ac:dyDescent="0.3">
      <c r="A593" s="71" t="s">
        <v>133</v>
      </c>
      <c r="B593" s="71" t="s">
        <v>623</v>
      </c>
      <c r="C593" s="71" t="s">
        <v>15</v>
      </c>
      <c r="D593" s="72">
        <v>39288</v>
      </c>
      <c r="E593" s="73">
        <f t="shared" ca="1" si="19"/>
        <v>13</v>
      </c>
      <c r="F593" s="97">
        <v>31035</v>
      </c>
      <c r="G593" s="74">
        <v>4</v>
      </c>
      <c r="H593" s="97">
        <f t="shared" si="20"/>
        <v>31914</v>
      </c>
      <c r="I593" s="74"/>
    </row>
    <row r="594" spans="1:9" x14ac:dyDescent="0.3">
      <c r="A594" s="71" t="s">
        <v>240</v>
      </c>
      <c r="B594" s="71" t="s">
        <v>623</v>
      </c>
      <c r="C594" s="71" t="s">
        <v>15</v>
      </c>
      <c r="D594" s="72">
        <v>40532</v>
      </c>
      <c r="E594" s="73">
        <f t="shared" ca="1" si="19"/>
        <v>9</v>
      </c>
      <c r="F594" s="97">
        <v>42168</v>
      </c>
      <c r="G594" s="74">
        <v>4</v>
      </c>
      <c r="H594" s="97">
        <f t="shared" si="20"/>
        <v>43362</v>
      </c>
      <c r="I594" s="74"/>
    </row>
    <row r="595" spans="1:9" x14ac:dyDescent="0.3">
      <c r="A595" s="71" t="s">
        <v>656</v>
      </c>
      <c r="B595" s="71" t="s">
        <v>623</v>
      </c>
      <c r="C595" s="71" t="s">
        <v>15</v>
      </c>
      <c r="D595" s="72">
        <v>40572</v>
      </c>
      <c r="E595" s="73">
        <f t="shared" ca="1" si="19"/>
        <v>9</v>
      </c>
      <c r="F595" s="97">
        <v>72061</v>
      </c>
      <c r="G595" s="74">
        <v>1</v>
      </c>
      <c r="H595" s="97">
        <f t="shared" si="20"/>
        <v>74101</v>
      </c>
      <c r="I595" s="74"/>
    </row>
    <row r="596" spans="1:9" x14ac:dyDescent="0.3">
      <c r="A596" s="71" t="s">
        <v>300</v>
      </c>
      <c r="B596" s="71" t="s">
        <v>623</v>
      </c>
      <c r="C596" s="71" t="s">
        <v>21</v>
      </c>
      <c r="D596" s="72">
        <v>36013</v>
      </c>
      <c r="E596" s="73">
        <f t="shared" ca="1" si="19"/>
        <v>22</v>
      </c>
      <c r="F596" s="97">
        <v>45046</v>
      </c>
      <c r="G596" s="74">
        <v>2</v>
      </c>
      <c r="H596" s="97">
        <f t="shared" si="20"/>
        <v>46321</v>
      </c>
      <c r="I596" s="74"/>
    </row>
    <row r="597" spans="1:9" x14ac:dyDescent="0.3">
      <c r="A597" s="71" t="s">
        <v>104</v>
      </c>
      <c r="B597" s="71" t="s">
        <v>623</v>
      </c>
      <c r="C597" s="71" t="s">
        <v>21</v>
      </c>
      <c r="D597" s="72">
        <v>36937</v>
      </c>
      <c r="E597" s="73">
        <f t="shared" ca="1" si="19"/>
        <v>19</v>
      </c>
      <c r="F597" s="97">
        <v>39155</v>
      </c>
      <c r="G597" s="74">
        <v>5</v>
      </c>
      <c r="H597" s="97">
        <f t="shared" si="20"/>
        <v>40264</v>
      </c>
      <c r="I597" s="74"/>
    </row>
    <row r="598" spans="1:9" x14ac:dyDescent="0.3">
      <c r="A598" s="71" t="s">
        <v>678</v>
      </c>
      <c r="B598" s="71" t="s">
        <v>623</v>
      </c>
      <c r="C598" s="71" t="s">
        <v>21</v>
      </c>
      <c r="D598" s="72">
        <v>37102</v>
      </c>
      <c r="E598" s="73">
        <f t="shared" ca="1" si="19"/>
        <v>19</v>
      </c>
      <c r="F598" s="97">
        <v>54387</v>
      </c>
      <c r="G598" s="74">
        <v>4</v>
      </c>
      <c r="H598" s="97">
        <f t="shared" si="20"/>
        <v>55927</v>
      </c>
      <c r="I598" s="74"/>
    </row>
    <row r="599" spans="1:9" x14ac:dyDescent="0.3">
      <c r="A599" s="71" t="s">
        <v>10</v>
      </c>
      <c r="B599" s="71" t="s">
        <v>623</v>
      </c>
      <c r="C599" s="71" t="s">
        <v>21</v>
      </c>
      <c r="D599" s="72">
        <v>37791</v>
      </c>
      <c r="E599" s="73">
        <f t="shared" ca="1" si="19"/>
        <v>17</v>
      </c>
      <c r="F599" s="97">
        <v>35022</v>
      </c>
      <c r="G599" s="74">
        <v>4</v>
      </c>
      <c r="H599" s="97">
        <f t="shared" si="20"/>
        <v>36014</v>
      </c>
      <c r="I599" s="74"/>
    </row>
    <row r="600" spans="1:9" x14ac:dyDescent="0.3">
      <c r="A600" s="71" t="s">
        <v>663</v>
      </c>
      <c r="B600" s="71" t="s">
        <v>623</v>
      </c>
      <c r="C600" s="71" t="s">
        <v>21</v>
      </c>
      <c r="D600" s="72">
        <v>38159</v>
      </c>
      <c r="E600" s="73">
        <f t="shared" ca="1" si="19"/>
        <v>16</v>
      </c>
      <c r="F600" s="97">
        <v>49538</v>
      </c>
      <c r="G600" s="74">
        <v>4</v>
      </c>
      <c r="H600" s="97">
        <f t="shared" si="20"/>
        <v>50940</v>
      </c>
      <c r="I600" s="74"/>
    </row>
    <row r="601" spans="1:9" x14ac:dyDescent="0.3">
      <c r="A601" s="71" t="s">
        <v>603</v>
      </c>
      <c r="B601" s="71" t="s">
        <v>623</v>
      </c>
      <c r="C601" s="71" t="s">
        <v>21</v>
      </c>
      <c r="D601" s="72">
        <v>38618</v>
      </c>
      <c r="E601" s="73">
        <f t="shared" ca="1" si="19"/>
        <v>14</v>
      </c>
      <c r="F601" s="97">
        <v>18973</v>
      </c>
      <c r="G601" s="74">
        <v>5</v>
      </c>
      <c r="H601" s="97">
        <f t="shared" si="20"/>
        <v>19510</v>
      </c>
      <c r="I601" s="74"/>
    </row>
    <row r="602" spans="1:9" x14ac:dyDescent="0.3">
      <c r="A602" s="71" t="s">
        <v>502</v>
      </c>
      <c r="B602" s="71" t="s">
        <v>623</v>
      </c>
      <c r="C602" s="71" t="s">
        <v>21</v>
      </c>
      <c r="D602" s="72">
        <v>38626</v>
      </c>
      <c r="E602" s="73">
        <f t="shared" ca="1" si="19"/>
        <v>14</v>
      </c>
      <c r="F602" s="97">
        <v>26477</v>
      </c>
      <c r="G602" s="74">
        <v>5</v>
      </c>
      <c r="H602" s="97">
        <f t="shared" si="20"/>
        <v>27227</v>
      </c>
      <c r="I602" s="74"/>
    </row>
    <row r="603" spans="1:9" x14ac:dyDescent="0.3">
      <c r="A603" s="71" t="s">
        <v>365</v>
      </c>
      <c r="B603" s="71" t="s">
        <v>623</v>
      </c>
      <c r="C603" s="71" t="s">
        <v>21</v>
      </c>
      <c r="D603" s="72">
        <v>39314</v>
      </c>
      <c r="E603" s="73">
        <f t="shared" ca="1" si="19"/>
        <v>13</v>
      </c>
      <c r="F603" s="97">
        <v>22994</v>
      </c>
      <c r="G603" s="74">
        <v>4</v>
      </c>
      <c r="H603" s="97">
        <f t="shared" si="20"/>
        <v>23645</v>
      </c>
      <c r="I603" s="74"/>
    </row>
    <row r="604" spans="1:9" x14ac:dyDescent="0.3">
      <c r="A604" s="71" t="s">
        <v>319</v>
      </c>
      <c r="B604" s="71" t="s">
        <v>697</v>
      </c>
      <c r="C604" s="71" t="s">
        <v>18</v>
      </c>
      <c r="D604" s="72">
        <v>35901</v>
      </c>
      <c r="E604" s="73">
        <f t="shared" ca="1" si="19"/>
        <v>22</v>
      </c>
      <c r="F604" s="97">
        <v>34507</v>
      </c>
      <c r="G604" s="74">
        <v>4</v>
      </c>
      <c r="H604" s="97">
        <f t="shared" si="20"/>
        <v>35484</v>
      </c>
      <c r="I604" s="74"/>
    </row>
    <row r="605" spans="1:9" x14ac:dyDescent="0.3">
      <c r="A605" s="71" t="s">
        <v>531</v>
      </c>
      <c r="B605" s="71" t="s">
        <v>697</v>
      </c>
      <c r="C605" s="71" t="s">
        <v>18</v>
      </c>
      <c r="D605" s="72">
        <v>35950</v>
      </c>
      <c r="E605" s="73">
        <f t="shared" ca="1" si="19"/>
        <v>22</v>
      </c>
      <c r="F605" s="97">
        <v>94046</v>
      </c>
      <c r="G605" s="74">
        <v>5</v>
      </c>
      <c r="H605" s="97">
        <f t="shared" si="20"/>
        <v>96708</v>
      </c>
      <c r="I605" s="74"/>
    </row>
    <row r="606" spans="1:9" x14ac:dyDescent="0.3">
      <c r="A606" s="71" t="s">
        <v>89</v>
      </c>
      <c r="B606" s="71" t="s">
        <v>697</v>
      </c>
      <c r="C606" s="71" t="s">
        <v>18</v>
      </c>
      <c r="D606" s="72">
        <v>36319</v>
      </c>
      <c r="E606" s="73">
        <f t="shared" ca="1" si="19"/>
        <v>21</v>
      </c>
      <c r="F606" s="97">
        <v>85008</v>
      </c>
      <c r="G606" s="74">
        <v>1</v>
      </c>
      <c r="H606" s="97">
        <f t="shared" si="20"/>
        <v>87414</v>
      </c>
      <c r="I606" s="74"/>
    </row>
    <row r="607" spans="1:9" x14ac:dyDescent="0.3">
      <c r="A607" s="71" t="s">
        <v>520</v>
      </c>
      <c r="B607" s="71" t="s">
        <v>697</v>
      </c>
      <c r="C607" s="71" t="s">
        <v>18</v>
      </c>
      <c r="D607" s="72">
        <v>36546</v>
      </c>
      <c r="E607" s="73">
        <f t="shared" ca="1" si="19"/>
        <v>20</v>
      </c>
      <c r="F607" s="97">
        <v>87416</v>
      </c>
      <c r="G607" s="74">
        <v>4</v>
      </c>
      <c r="H607" s="97">
        <f t="shared" si="20"/>
        <v>89890</v>
      </c>
      <c r="I607" s="74"/>
    </row>
    <row r="608" spans="1:9" x14ac:dyDescent="0.3">
      <c r="A608" s="71" t="s">
        <v>279</v>
      </c>
      <c r="B608" s="71" t="s">
        <v>697</v>
      </c>
      <c r="C608" s="71" t="s">
        <v>18</v>
      </c>
      <c r="D608" s="72">
        <v>36577</v>
      </c>
      <c r="E608" s="73">
        <f t="shared" ca="1" si="19"/>
        <v>20</v>
      </c>
      <c r="F608" s="97">
        <v>103936</v>
      </c>
      <c r="G608" s="74">
        <v>3</v>
      </c>
      <c r="H608" s="97">
        <f t="shared" si="20"/>
        <v>106878</v>
      </c>
      <c r="I608" s="74"/>
    </row>
    <row r="609" spans="1:9" x14ac:dyDescent="0.3">
      <c r="A609" s="71" t="s">
        <v>109</v>
      </c>
      <c r="B609" s="71" t="s">
        <v>697</v>
      </c>
      <c r="C609" s="71" t="s">
        <v>18</v>
      </c>
      <c r="D609" s="72">
        <v>36731</v>
      </c>
      <c r="E609" s="73">
        <f t="shared" ca="1" si="19"/>
        <v>20</v>
      </c>
      <c r="F609" s="97">
        <v>103712</v>
      </c>
      <c r="G609" s="74">
        <v>2</v>
      </c>
      <c r="H609" s="97">
        <f t="shared" si="20"/>
        <v>106648</v>
      </c>
      <c r="I609" s="74"/>
    </row>
    <row r="610" spans="1:9" x14ac:dyDescent="0.3">
      <c r="A610" s="71" t="s">
        <v>627</v>
      </c>
      <c r="B610" s="71" t="s">
        <v>697</v>
      </c>
      <c r="C610" s="71" t="s">
        <v>18</v>
      </c>
      <c r="D610" s="72">
        <v>36734</v>
      </c>
      <c r="E610" s="73">
        <f t="shared" ca="1" si="19"/>
        <v>20</v>
      </c>
      <c r="F610" s="97">
        <v>93565</v>
      </c>
      <c r="G610" s="74">
        <v>5</v>
      </c>
      <c r="H610" s="97">
        <f t="shared" si="20"/>
        <v>96213</v>
      </c>
      <c r="I610" s="74"/>
    </row>
    <row r="611" spans="1:9" x14ac:dyDescent="0.3">
      <c r="A611" s="71" t="s">
        <v>753</v>
      </c>
      <c r="B611" s="71" t="s">
        <v>697</v>
      </c>
      <c r="C611" s="71" t="s">
        <v>18</v>
      </c>
      <c r="D611" s="72">
        <v>36883</v>
      </c>
      <c r="E611" s="73">
        <f t="shared" ca="1" si="19"/>
        <v>19</v>
      </c>
      <c r="F611" s="97">
        <v>111698</v>
      </c>
      <c r="G611" s="74">
        <v>3</v>
      </c>
      <c r="H611" s="97">
        <f t="shared" si="20"/>
        <v>114860</v>
      </c>
      <c r="I611" s="74"/>
    </row>
    <row r="612" spans="1:9" x14ac:dyDescent="0.3">
      <c r="A612" s="71" t="s">
        <v>143</v>
      </c>
      <c r="B612" s="71" t="s">
        <v>697</v>
      </c>
      <c r="C612" s="71" t="s">
        <v>18</v>
      </c>
      <c r="D612" s="72">
        <v>36892</v>
      </c>
      <c r="E612" s="73">
        <f t="shared" ca="1" si="19"/>
        <v>19</v>
      </c>
      <c r="F612" s="97">
        <v>116189</v>
      </c>
      <c r="G612" s="74">
        <v>1</v>
      </c>
      <c r="H612" s="97">
        <f t="shared" si="20"/>
        <v>119478</v>
      </c>
      <c r="I612" s="74"/>
    </row>
    <row r="613" spans="1:9" x14ac:dyDescent="0.3">
      <c r="A613" s="71" t="s">
        <v>105</v>
      </c>
      <c r="B613" s="71" t="s">
        <v>697</v>
      </c>
      <c r="C613" s="71" t="s">
        <v>18</v>
      </c>
      <c r="D613" s="72">
        <v>36916</v>
      </c>
      <c r="E613" s="73">
        <f t="shared" ca="1" si="19"/>
        <v>19</v>
      </c>
      <c r="F613" s="97">
        <v>52102</v>
      </c>
      <c r="G613" s="74">
        <v>3</v>
      </c>
      <c r="H613" s="97">
        <f t="shared" si="20"/>
        <v>53577</v>
      </c>
      <c r="I613" s="74"/>
    </row>
    <row r="614" spans="1:9" x14ac:dyDescent="0.3">
      <c r="A614" s="71" t="s">
        <v>756</v>
      </c>
      <c r="B614" s="71" t="s">
        <v>697</v>
      </c>
      <c r="C614" s="71" t="s">
        <v>18</v>
      </c>
      <c r="D614" s="72">
        <v>37291</v>
      </c>
      <c r="E614" s="73">
        <f t="shared" ca="1" si="19"/>
        <v>18</v>
      </c>
      <c r="F614" s="97">
        <v>66685</v>
      </c>
      <c r="G614" s="74">
        <v>1</v>
      </c>
      <c r="H614" s="97">
        <f t="shared" si="20"/>
        <v>68573</v>
      </c>
      <c r="I614" s="74"/>
    </row>
    <row r="615" spans="1:9" x14ac:dyDescent="0.3">
      <c r="A615" s="71" t="s">
        <v>253</v>
      </c>
      <c r="B615" s="71" t="s">
        <v>697</v>
      </c>
      <c r="C615" s="71" t="s">
        <v>18</v>
      </c>
      <c r="D615" s="72">
        <v>37480</v>
      </c>
      <c r="E615" s="73">
        <f t="shared" ca="1" si="19"/>
        <v>18</v>
      </c>
      <c r="F615" s="97">
        <v>95010</v>
      </c>
      <c r="G615" s="74">
        <v>3</v>
      </c>
      <c r="H615" s="97">
        <f t="shared" si="20"/>
        <v>97699</v>
      </c>
      <c r="I615" s="74"/>
    </row>
    <row r="616" spans="1:9" x14ac:dyDescent="0.3">
      <c r="A616" s="71" t="s">
        <v>575</v>
      </c>
      <c r="B616" s="71" t="s">
        <v>697</v>
      </c>
      <c r="C616" s="71" t="s">
        <v>18</v>
      </c>
      <c r="D616" s="72">
        <v>38037</v>
      </c>
      <c r="E616" s="73">
        <f t="shared" ca="1" si="19"/>
        <v>16</v>
      </c>
      <c r="F616" s="97">
        <v>61757</v>
      </c>
      <c r="G616" s="74">
        <v>5</v>
      </c>
      <c r="H616" s="97">
        <f t="shared" si="20"/>
        <v>63505</v>
      </c>
      <c r="I616" s="74"/>
    </row>
    <row r="617" spans="1:9" x14ac:dyDescent="0.3">
      <c r="A617" s="71" t="s">
        <v>140</v>
      </c>
      <c r="B617" s="71" t="s">
        <v>697</v>
      </c>
      <c r="C617" s="71" t="s">
        <v>18</v>
      </c>
      <c r="D617" s="72">
        <v>38095</v>
      </c>
      <c r="E617" s="73">
        <f t="shared" ca="1" si="19"/>
        <v>16</v>
      </c>
      <c r="F617" s="97">
        <v>129853</v>
      </c>
      <c r="G617" s="74">
        <v>2</v>
      </c>
      <c r="H617" s="97">
        <f t="shared" si="20"/>
        <v>133528</v>
      </c>
      <c r="I617" s="74"/>
    </row>
    <row r="618" spans="1:9" x14ac:dyDescent="0.3">
      <c r="A618" s="71" t="s">
        <v>269</v>
      </c>
      <c r="B618" s="71" t="s">
        <v>697</v>
      </c>
      <c r="C618" s="71" t="s">
        <v>18</v>
      </c>
      <c r="D618" s="72">
        <v>38583</v>
      </c>
      <c r="E618" s="73">
        <f t="shared" ca="1" si="19"/>
        <v>15</v>
      </c>
      <c r="F618" s="97">
        <v>66573</v>
      </c>
      <c r="G618" s="74">
        <v>3</v>
      </c>
      <c r="H618" s="97">
        <f t="shared" si="20"/>
        <v>68458</v>
      </c>
      <c r="I618" s="74"/>
    </row>
    <row r="619" spans="1:9" x14ac:dyDescent="0.3">
      <c r="A619" s="71" t="s">
        <v>638</v>
      </c>
      <c r="B619" s="71" t="s">
        <v>697</v>
      </c>
      <c r="C619" s="71" t="s">
        <v>18</v>
      </c>
      <c r="D619" s="72">
        <v>38950</v>
      </c>
      <c r="E619" s="73">
        <f t="shared" ca="1" si="19"/>
        <v>14</v>
      </c>
      <c r="F619" s="97">
        <v>86117</v>
      </c>
      <c r="G619" s="74">
        <v>2</v>
      </c>
      <c r="H619" s="97">
        <f t="shared" si="20"/>
        <v>88555</v>
      </c>
      <c r="I619" s="74"/>
    </row>
    <row r="620" spans="1:9" x14ac:dyDescent="0.3">
      <c r="A620" s="71" t="s">
        <v>363</v>
      </c>
      <c r="B620" s="71" t="s">
        <v>697</v>
      </c>
      <c r="C620" s="71" t="s">
        <v>18</v>
      </c>
      <c r="D620" s="72">
        <v>39822</v>
      </c>
      <c r="E620" s="73">
        <f t="shared" ca="1" si="19"/>
        <v>11</v>
      </c>
      <c r="F620" s="97">
        <v>114038</v>
      </c>
      <c r="G620" s="74">
        <v>5</v>
      </c>
      <c r="H620" s="97">
        <f t="shared" si="20"/>
        <v>117266</v>
      </c>
      <c r="I620" s="74"/>
    </row>
    <row r="621" spans="1:9" x14ac:dyDescent="0.3">
      <c r="A621" s="71" t="s">
        <v>626</v>
      </c>
      <c r="B621" s="71" t="s">
        <v>697</v>
      </c>
      <c r="C621" s="71" t="s">
        <v>18</v>
      </c>
      <c r="D621" s="72">
        <v>39856</v>
      </c>
      <c r="E621" s="73">
        <f t="shared" ca="1" si="19"/>
        <v>11</v>
      </c>
      <c r="F621" s="97">
        <v>41798</v>
      </c>
      <c r="G621" s="74">
        <v>5</v>
      </c>
      <c r="H621" s="97">
        <f t="shared" si="20"/>
        <v>42981</v>
      </c>
      <c r="I621" s="74"/>
    </row>
    <row r="622" spans="1:9" x14ac:dyDescent="0.3">
      <c r="A622" s="71" t="s">
        <v>566</v>
      </c>
      <c r="B622" s="71" t="s">
        <v>697</v>
      </c>
      <c r="C622" s="71" t="s">
        <v>18</v>
      </c>
      <c r="D622" s="72">
        <v>39898</v>
      </c>
      <c r="E622" s="73">
        <f t="shared" ca="1" si="19"/>
        <v>11</v>
      </c>
      <c r="F622" s="97">
        <v>37744</v>
      </c>
      <c r="G622" s="74">
        <v>3</v>
      </c>
      <c r="H622" s="97">
        <f t="shared" si="20"/>
        <v>38813</v>
      </c>
      <c r="I622" s="74"/>
    </row>
    <row r="623" spans="1:9" x14ac:dyDescent="0.3">
      <c r="A623" s="71" t="s">
        <v>37</v>
      </c>
      <c r="B623" s="71" t="s">
        <v>697</v>
      </c>
      <c r="C623" s="71" t="s">
        <v>18</v>
      </c>
      <c r="D623" s="72">
        <v>40210</v>
      </c>
      <c r="E623" s="73">
        <f t="shared" ca="1" si="19"/>
        <v>10</v>
      </c>
      <c r="F623" s="97">
        <v>72576</v>
      </c>
      <c r="G623" s="74">
        <v>4</v>
      </c>
      <c r="H623" s="97">
        <f t="shared" si="20"/>
        <v>74630</v>
      </c>
      <c r="I623" s="74"/>
    </row>
    <row r="624" spans="1:9" x14ac:dyDescent="0.3">
      <c r="A624" s="71" t="s">
        <v>573</v>
      </c>
      <c r="B624" s="71" t="s">
        <v>697</v>
      </c>
      <c r="C624" s="71" t="s">
        <v>18</v>
      </c>
      <c r="D624" s="72">
        <v>41195</v>
      </c>
      <c r="E624" s="73">
        <f t="shared" ca="1" si="19"/>
        <v>7</v>
      </c>
      <c r="F624" s="97">
        <v>48608</v>
      </c>
      <c r="G624" s="74">
        <v>3</v>
      </c>
      <c r="H624" s="97">
        <f t="shared" si="20"/>
        <v>49984</v>
      </c>
      <c r="I624" s="74"/>
    </row>
    <row r="625" spans="1:9" x14ac:dyDescent="0.3">
      <c r="A625" s="71" t="s">
        <v>222</v>
      </c>
      <c r="B625" s="71" t="s">
        <v>697</v>
      </c>
      <c r="C625" s="71" t="s">
        <v>18</v>
      </c>
      <c r="D625" s="72">
        <v>42485</v>
      </c>
      <c r="E625" s="73">
        <f t="shared" ca="1" si="19"/>
        <v>4</v>
      </c>
      <c r="F625" s="97">
        <v>127198</v>
      </c>
      <c r="G625" s="74">
        <v>5</v>
      </c>
      <c r="H625" s="97">
        <f t="shared" si="20"/>
        <v>130798</v>
      </c>
      <c r="I625" s="74"/>
    </row>
    <row r="626" spans="1:9" x14ac:dyDescent="0.3">
      <c r="A626" s="71" t="s">
        <v>206</v>
      </c>
      <c r="B626" s="71" t="s">
        <v>697</v>
      </c>
      <c r="C626" s="71" t="s">
        <v>18</v>
      </c>
      <c r="D626" s="72">
        <v>42992</v>
      </c>
      <c r="E626" s="73">
        <f t="shared" ca="1" si="19"/>
        <v>3</v>
      </c>
      <c r="F626" s="97">
        <v>119347</v>
      </c>
      <c r="G626" s="74">
        <v>3</v>
      </c>
      <c r="H626" s="97">
        <f t="shared" si="20"/>
        <v>122725</v>
      </c>
      <c r="I626" s="74"/>
    </row>
    <row r="627" spans="1:9" x14ac:dyDescent="0.3">
      <c r="A627" s="71" t="s">
        <v>1573</v>
      </c>
      <c r="B627" s="71" t="s">
        <v>697</v>
      </c>
      <c r="C627" s="71" t="s">
        <v>18</v>
      </c>
      <c r="D627" s="72">
        <v>43091</v>
      </c>
      <c r="E627" s="73">
        <f t="shared" ca="1" si="19"/>
        <v>2</v>
      </c>
      <c r="F627" s="97">
        <v>69899</v>
      </c>
      <c r="G627" s="74">
        <v>1</v>
      </c>
      <c r="H627" s="97">
        <f t="shared" si="20"/>
        <v>71878</v>
      </c>
      <c r="I627" s="74"/>
    </row>
    <row r="628" spans="1:9" x14ac:dyDescent="0.3">
      <c r="A628" s="71" t="s">
        <v>569</v>
      </c>
      <c r="B628" s="71" t="s">
        <v>697</v>
      </c>
      <c r="C628" s="71" t="s">
        <v>18</v>
      </c>
      <c r="D628" s="72">
        <v>43280</v>
      </c>
      <c r="E628" s="73">
        <f t="shared" ca="1" si="19"/>
        <v>2</v>
      </c>
      <c r="F628" s="97">
        <v>68846</v>
      </c>
      <c r="G628" s="74">
        <v>4</v>
      </c>
      <c r="H628" s="97">
        <f t="shared" si="20"/>
        <v>70795</v>
      </c>
      <c r="I628" s="74"/>
    </row>
    <row r="629" spans="1:9" x14ac:dyDescent="0.3">
      <c r="A629" s="71" t="s">
        <v>714</v>
      </c>
      <c r="B629" s="71" t="s">
        <v>697</v>
      </c>
      <c r="C629" s="71" t="s">
        <v>18</v>
      </c>
      <c r="D629" s="72">
        <v>43320</v>
      </c>
      <c r="E629" s="73">
        <f t="shared" ca="1" si="19"/>
        <v>2</v>
      </c>
      <c r="F629" s="97">
        <v>82062</v>
      </c>
      <c r="G629" s="74">
        <v>3</v>
      </c>
      <c r="H629" s="97">
        <f t="shared" si="20"/>
        <v>84385</v>
      </c>
      <c r="I629" s="74"/>
    </row>
    <row r="630" spans="1:9" x14ac:dyDescent="0.3">
      <c r="A630" s="71" t="s">
        <v>129</v>
      </c>
      <c r="B630" s="71" t="s">
        <v>697</v>
      </c>
      <c r="C630" s="71" t="s">
        <v>18</v>
      </c>
      <c r="D630" s="72">
        <v>43395</v>
      </c>
      <c r="E630" s="73">
        <f t="shared" ca="1" si="19"/>
        <v>1</v>
      </c>
      <c r="F630" s="97">
        <v>63560</v>
      </c>
      <c r="G630" s="74">
        <v>4</v>
      </c>
      <c r="H630" s="97">
        <f t="shared" si="20"/>
        <v>65359</v>
      </c>
      <c r="I630" s="74"/>
    </row>
    <row r="631" spans="1:9" x14ac:dyDescent="0.3">
      <c r="A631" s="71" t="s">
        <v>188</v>
      </c>
      <c r="B631" s="71" t="s">
        <v>697</v>
      </c>
      <c r="C631" s="71" t="s">
        <v>12</v>
      </c>
      <c r="D631" s="72">
        <v>36036</v>
      </c>
      <c r="E631" s="73">
        <f t="shared" ca="1" si="19"/>
        <v>22</v>
      </c>
      <c r="F631" s="97">
        <v>35773</v>
      </c>
      <c r="G631" s="74">
        <v>5</v>
      </c>
      <c r="H631" s="97">
        <f t="shared" si="20"/>
        <v>36786</v>
      </c>
      <c r="I631" s="74"/>
    </row>
    <row r="632" spans="1:9" x14ac:dyDescent="0.3">
      <c r="A632" s="71" t="s">
        <v>223</v>
      </c>
      <c r="B632" s="71" t="s">
        <v>697</v>
      </c>
      <c r="C632" s="71" t="s">
        <v>12</v>
      </c>
      <c r="D632" s="72">
        <v>36438</v>
      </c>
      <c r="E632" s="73">
        <f t="shared" ca="1" si="19"/>
        <v>20</v>
      </c>
      <c r="F632" s="97">
        <v>68824</v>
      </c>
      <c r="G632" s="74">
        <v>4</v>
      </c>
      <c r="H632" s="97">
        <f t="shared" si="20"/>
        <v>70772</v>
      </c>
      <c r="I632" s="74"/>
    </row>
    <row r="633" spans="1:9" x14ac:dyDescent="0.3">
      <c r="A633" s="71" t="s">
        <v>588</v>
      </c>
      <c r="B633" s="71" t="s">
        <v>697</v>
      </c>
      <c r="C633" s="71" t="s">
        <v>12</v>
      </c>
      <c r="D633" s="72">
        <v>36563</v>
      </c>
      <c r="E633" s="73">
        <f t="shared" ca="1" si="19"/>
        <v>20</v>
      </c>
      <c r="F633" s="97">
        <v>92814</v>
      </c>
      <c r="G633" s="74">
        <v>3</v>
      </c>
      <c r="H633" s="97">
        <f t="shared" si="20"/>
        <v>95441</v>
      </c>
      <c r="I633" s="74"/>
    </row>
    <row r="634" spans="1:9" x14ac:dyDescent="0.3">
      <c r="A634" s="71" t="s">
        <v>127</v>
      </c>
      <c r="B634" s="71" t="s">
        <v>697</v>
      </c>
      <c r="C634" s="71" t="s">
        <v>12</v>
      </c>
      <c r="D634" s="72">
        <v>36678</v>
      </c>
      <c r="E634" s="73">
        <f t="shared" ca="1" si="19"/>
        <v>20</v>
      </c>
      <c r="F634" s="97">
        <v>47544</v>
      </c>
      <c r="G634" s="74">
        <v>3</v>
      </c>
      <c r="H634" s="97">
        <f t="shared" si="20"/>
        <v>48890</v>
      </c>
      <c r="I634" s="74"/>
    </row>
    <row r="635" spans="1:9" x14ac:dyDescent="0.3">
      <c r="A635" s="71" t="s">
        <v>451</v>
      </c>
      <c r="B635" s="71" t="s">
        <v>697</v>
      </c>
      <c r="C635" s="71" t="s">
        <v>12</v>
      </c>
      <c r="D635" s="72">
        <v>36714</v>
      </c>
      <c r="E635" s="73">
        <f t="shared" ca="1" si="19"/>
        <v>20</v>
      </c>
      <c r="F635" s="97">
        <v>87954</v>
      </c>
      <c r="G635" s="74">
        <v>3</v>
      </c>
      <c r="H635" s="97">
        <f t="shared" si="20"/>
        <v>90444</v>
      </c>
      <c r="I635" s="74"/>
    </row>
    <row r="636" spans="1:9" x14ac:dyDescent="0.3">
      <c r="A636" s="71" t="s">
        <v>492</v>
      </c>
      <c r="B636" s="71" t="s">
        <v>697</v>
      </c>
      <c r="C636" s="71" t="s">
        <v>12</v>
      </c>
      <c r="D636" s="72">
        <v>36735</v>
      </c>
      <c r="E636" s="73">
        <f t="shared" ca="1" si="19"/>
        <v>20</v>
      </c>
      <c r="F636" s="97">
        <v>68611</v>
      </c>
      <c r="G636" s="74">
        <v>2</v>
      </c>
      <c r="H636" s="97">
        <f t="shared" si="20"/>
        <v>70553</v>
      </c>
      <c r="I636" s="74"/>
    </row>
    <row r="637" spans="1:9" x14ac:dyDescent="0.3">
      <c r="A637" s="71" t="s">
        <v>795</v>
      </c>
      <c r="B637" s="71" t="s">
        <v>697</v>
      </c>
      <c r="C637" s="71" t="s">
        <v>12</v>
      </c>
      <c r="D637" s="72">
        <v>37043</v>
      </c>
      <c r="E637" s="73">
        <f t="shared" ca="1" si="19"/>
        <v>19</v>
      </c>
      <c r="F637" s="97">
        <v>128946</v>
      </c>
      <c r="G637" s="74">
        <v>1</v>
      </c>
      <c r="H637" s="97">
        <f t="shared" si="20"/>
        <v>132596</v>
      </c>
      <c r="I637" s="74"/>
    </row>
    <row r="638" spans="1:9" x14ac:dyDescent="0.3">
      <c r="A638" s="71" t="s">
        <v>444</v>
      </c>
      <c r="B638" s="71" t="s">
        <v>697</v>
      </c>
      <c r="C638" s="71" t="s">
        <v>12</v>
      </c>
      <c r="D638" s="72">
        <v>37182</v>
      </c>
      <c r="E638" s="73">
        <f t="shared" ca="1" si="19"/>
        <v>18</v>
      </c>
      <c r="F638" s="97">
        <v>109178</v>
      </c>
      <c r="G638" s="74">
        <v>2</v>
      </c>
      <c r="H638" s="97">
        <f t="shared" si="20"/>
        <v>112268</v>
      </c>
      <c r="I638" s="74"/>
    </row>
    <row r="639" spans="1:9" x14ac:dyDescent="0.3">
      <c r="A639" s="71" t="s">
        <v>388</v>
      </c>
      <c r="B639" s="71" t="s">
        <v>697</v>
      </c>
      <c r="C639" s="71" t="s">
        <v>12</v>
      </c>
      <c r="D639" s="72">
        <v>37427</v>
      </c>
      <c r="E639" s="73">
        <f t="shared" ca="1" si="19"/>
        <v>18</v>
      </c>
      <c r="F639" s="97">
        <v>102760</v>
      </c>
      <c r="G639" s="74">
        <v>5</v>
      </c>
      <c r="H639" s="97">
        <f t="shared" si="20"/>
        <v>105669</v>
      </c>
      <c r="I639" s="74"/>
    </row>
    <row r="640" spans="1:9" x14ac:dyDescent="0.3">
      <c r="A640" s="71" t="s">
        <v>176</v>
      </c>
      <c r="B640" s="71" t="s">
        <v>697</v>
      </c>
      <c r="C640" s="71" t="s">
        <v>12</v>
      </c>
      <c r="D640" s="72">
        <v>37809</v>
      </c>
      <c r="E640" s="73">
        <f t="shared" ca="1" si="19"/>
        <v>17</v>
      </c>
      <c r="F640" s="97">
        <v>95771</v>
      </c>
      <c r="G640" s="74">
        <v>5</v>
      </c>
      <c r="H640" s="97">
        <f t="shared" si="20"/>
        <v>98482</v>
      </c>
      <c r="I640" s="74"/>
    </row>
    <row r="641" spans="1:9" x14ac:dyDescent="0.3">
      <c r="A641" s="71" t="s">
        <v>98</v>
      </c>
      <c r="B641" s="71" t="s">
        <v>697</v>
      </c>
      <c r="C641" s="71" t="s">
        <v>12</v>
      </c>
      <c r="D641" s="72">
        <v>37894</v>
      </c>
      <c r="E641" s="73">
        <f t="shared" ca="1" si="19"/>
        <v>16</v>
      </c>
      <c r="F641" s="97">
        <v>49661</v>
      </c>
      <c r="G641" s="74">
        <v>5</v>
      </c>
      <c r="H641" s="97">
        <f t="shared" si="20"/>
        <v>51067</v>
      </c>
      <c r="I641" s="74"/>
    </row>
    <row r="642" spans="1:9" x14ac:dyDescent="0.3">
      <c r="A642" s="71" t="s">
        <v>207</v>
      </c>
      <c r="B642" s="71" t="s">
        <v>697</v>
      </c>
      <c r="C642" s="71" t="s">
        <v>12</v>
      </c>
      <c r="D642" s="72">
        <v>38033</v>
      </c>
      <c r="E642" s="73">
        <f t="shared" ref="E642:E699" ca="1" si="21">DATEDIF(D642,TODAY(),"Y")</f>
        <v>16</v>
      </c>
      <c r="F642" s="97">
        <v>86296</v>
      </c>
      <c r="G642" s="74">
        <v>5</v>
      </c>
      <c r="H642" s="97">
        <f t="shared" si="20"/>
        <v>88739</v>
      </c>
      <c r="I642" s="74"/>
    </row>
    <row r="643" spans="1:9" x14ac:dyDescent="0.3">
      <c r="A643" s="71" t="s">
        <v>653</v>
      </c>
      <c r="B643" s="71" t="s">
        <v>697</v>
      </c>
      <c r="C643" s="71" t="s">
        <v>12</v>
      </c>
      <c r="D643" s="72">
        <v>38064</v>
      </c>
      <c r="E643" s="73">
        <f t="shared" ca="1" si="21"/>
        <v>16</v>
      </c>
      <c r="F643" s="97">
        <v>46850</v>
      </c>
      <c r="G643" s="74">
        <v>4</v>
      </c>
      <c r="H643" s="97">
        <f t="shared" ref="H643:H699" si="22">ROUNDUP(F643*$J$1+F643,0)</f>
        <v>48176</v>
      </c>
      <c r="I643" s="74"/>
    </row>
    <row r="644" spans="1:9" x14ac:dyDescent="0.3">
      <c r="A644" s="71" t="s">
        <v>147</v>
      </c>
      <c r="B644" s="71" t="s">
        <v>697</v>
      </c>
      <c r="C644" s="71" t="s">
        <v>12</v>
      </c>
      <c r="D644" s="72">
        <v>38121</v>
      </c>
      <c r="E644" s="73">
        <f t="shared" ca="1" si="21"/>
        <v>16</v>
      </c>
      <c r="F644" s="97">
        <v>40107</v>
      </c>
      <c r="G644" s="74">
        <v>5</v>
      </c>
      <c r="H644" s="97">
        <f t="shared" si="22"/>
        <v>41243</v>
      </c>
      <c r="I644" s="74"/>
    </row>
    <row r="645" spans="1:9" x14ac:dyDescent="0.3">
      <c r="A645" s="71" t="s">
        <v>513</v>
      </c>
      <c r="B645" s="71" t="s">
        <v>697</v>
      </c>
      <c r="C645" s="71" t="s">
        <v>12</v>
      </c>
      <c r="D645" s="72">
        <v>38384</v>
      </c>
      <c r="E645" s="73">
        <f t="shared" ca="1" si="21"/>
        <v>15</v>
      </c>
      <c r="F645" s="97">
        <v>61174</v>
      </c>
      <c r="G645" s="74">
        <v>2</v>
      </c>
      <c r="H645" s="97">
        <f t="shared" si="22"/>
        <v>62906</v>
      </c>
      <c r="I645" s="74"/>
    </row>
    <row r="646" spans="1:9" x14ac:dyDescent="0.3">
      <c r="A646" s="71" t="s">
        <v>315</v>
      </c>
      <c r="B646" s="71" t="s">
        <v>697</v>
      </c>
      <c r="C646" s="71" t="s">
        <v>12</v>
      </c>
      <c r="D646" s="72">
        <v>38533</v>
      </c>
      <c r="E646" s="73">
        <f t="shared" ca="1" si="21"/>
        <v>15</v>
      </c>
      <c r="F646" s="97">
        <v>127613</v>
      </c>
      <c r="G646" s="74">
        <v>4</v>
      </c>
      <c r="H646" s="97">
        <f t="shared" si="22"/>
        <v>131225</v>
      </c>
      <c r="I646" s="74"/>
    </row>
    <row r="647" spans="1:9" x14ac:dyDescent="0.3">
      <c r="A647" s="71" t="s">
        <v>587</v>
      </c>
      <c r="B647" s="71" t="s">
        <v>697</v>
      </c>
      <c r="C647" s="71" t="s">
        <v>12</v>
      </c>
      <c r="D647" s="72">
        <v>38782</v>
      </c>
      <c r="E647" s="73">
        <f t="shared" ca="1" si="21"/>
        <v>14</v>
      </c>
      <c r="F647" s="97">
        <v>95312</v>
      </c>
      <c r="G647" s="74">
        <v>5</v>
      </c>
      <c r="H647" s="97">
        <f t="shared" si="22"/>
        <v>98010</v>
      </c>
      <c r="I647" s="74"/>
    </row>
    <row r="648" spans="1:9" x14ac:dyDescent="0.3">
      <c r="A648" s="71" t="s">
        <v>406</v>
      </c>
      <c r="B648" s="71" t="s">
        <v>697</v>
      </c>
      <c r="C648" s="71" t="s">
        <v>12</v>
      </c>
      <c r="D648" s="72">
        <v>38837</v>
      </c>
      <c r="E648" s="73">
        <f t="shared" ca="1" si="21"/>
        <v>14</v>
      </c>
      <c r="F648" s="97">
        <v>71568</v>
      </c>
      <c r="G648" s="74">
        <v>5</v>
      </c>
      <c r="H648" s="97">
        <f t="shared" si="22"/>
        <v>73594</v>
      </c>
      <c r="I648" s="74"/>
    </row>
    <row r="649" spans="1:9" x14ac:dyDescent="0.3">
      <c r="A649" s="71" t="s">
        <v>122</v>
      </c>
      <c r="B649" s="71" t="s">
        <v>697</v>
      </c>
      <c r="C649" s="71" t="s">
        <v>12</v>
      </c>
      <c r="D649" s="72">
        <v>39000</v>
      </c>
      <c r="E649" s="73">
        <f t="shared" ca="1" si="21"/>
        <v>13</v>
      </c>
      <c r="F649" s="97">
        <v>114845</v>
      </c>
      <c r="G649" s="74">
        <v>3</v>
      </c>
      <c r="H649" s="97">
        <f t="shared" si="22"/>
        <v>118096</v>
      </c>
      <c r="I649" s="74"/>
    </row>
    <row r="650" spans="1:9" x14ac:dyDescent="0.3">
      <c r="A650" s="71" t="s">
        <v>1574</v>
      </c>
      <c r="B650" s="71" t="s">
        <v>697</v>
      </c>
      <c r="C650" s="71" t="s">
        <v>12</v>
      </c>
      <c r="D650" s="72">
        <v>39087</v>
      </c>
      <c r="E650" s="73">
        <f t="shared" ca="1" si="21"/>
        <v>13</v>
      </c>
      <c r="F650" s="97">
        <v>91437</v>
      </c>
      <c r="G650" s="74">
        <v>2</v>
      </c>
      <c r="H650" s="97">
        <f t="shared" si="22"/>
        <v>94025</v>
      </c>
      <c r="I650" s="74"/>
    </row>
    <row r="651" spans="1:9" x14ac:dyDescent="0.3">
      <c r="A651" s="71" t="s">
        <v>369</v>
      </c>
      <c r="B651" s="71" t="s">
        <v>697</v>
      </c>
      <c r="C651" s="71" t="s">
        <v>12</v>
      </c>
      <c r="D651" s="72">
        <v>39306</v>
      </c>
      <c r="E651" s="73">
        <f t="shared" ca="1" si="21"/>
        <v>13</v>
      </c>
      <c r="F651" s="97">
        <v>52427</v>
      </c>
      <c r="G651" s="74">
        <v>1</v>
      </c>
      <c r="H651" s="97">
        <f t="shared" si="22"/>
        <v>53911</v>
      </c>
      <c r="I651" s="74"/>
    </row>
    <row r="652" spans="1:9" x14ac:dyDescent="0.3">
      <c r="A652" s="71" t="s">
        <v>193</v>
      </c>
      <c r="B652" s="71" t="s">
        <v>697</v>
      </c>
      <c r="C652" s="71" t="s">
        <v>12</v>
      </c>
      <c r="D652" s="72">
        <v>39376</v>
      </c>
      <c r="E652" s="73">
        <f t="shared" ca="1" si="21"/>
        <v>12</v>
      </c>
      <c r="F652" s="97">
        <v>106400</v>
      </c>
      <c r="G652" s="74">
        <v>4</v>
      </c>
      <c r="H652" s="97">
        <f t="shared" si="22"/>
        <v>109412</v>
      </c>
      <c r="I652" s="74"/>
    </row>
    <row r="653" spans="1:9" x14ac:dyDescent="0.3">
      <c r="A653" s="71" t="s">
        <v>425</v>
      </c>
      <c r="B653" s="71" t="s">
        <v>697</v>
      </c>
      <c r="C653" s="71" t="s">
        <v>12</v>
      </c>
      <c r="D653" s="72">
        <v>39429</v>
      </c>
      <c r="E653" s="73">
        <f t="shared" ca="1" si="21"/>
        <v>12</v>
      </c>
      <c r="F653" s="97">
        <v>96566</v>
      </c>
      <c r="G653" s="74">
        <v>5</v>
      </c>
      <c r="H653" s="97">
        <f t="shared" si="22"/>
        <v>99299</v>
      </c>
      <c r="I653" s="74"/>
    </row>
    <row r="654" spans="1:9" x14ac:dyDescent="0.3">
      <c r="A654" s="71" t="s">
        <v>539</v>
      </c>
      <c r="B654" s="71" t="s">
        <v>697</v>
      </c>
      <c r="C654" s="71" t="s">
        <v>12</v>
      </c>
      <c r="D654" s="72">
        <v>39600</v>
      </c>
      <c r="E654" s="73">
        <f t="shared" ca="1" si="21"/>
        <v>12</v>
      </c>
      <c r="F654" s="97">
        <v>70414</v>
      </c>
      <c r="G654" s="74">
        <v>3</v>
      </c>
      <c r="H654" s="97">
        <f t="shared" si="22"/>
        <v>72407</v>
      </c>
      <c r="I654" s="74"/>
    </row>
    <row r="655" spans="1:9" x14ac:dyDescent="0.3">
      <c r="A655" s="71" t="s">
        <v>169</v>
      </c>
      <c r="B655" s="71" t="s">
        <v>697</v>
      </c>
      <c r="C655" s="71" t="s">
        <v>12</v>
      </c>
      <c r="D655" s="72">
        <v>39713</v>
      </c>
      <c r="E655" s="73">
        <f t="shared" ca="1" si="21"/>
        <v>11</v>
      </c>
      <c r="F655" s="97">
        <v>73819</v>
      </c>
      <c r="G655" s="74">
        <v>1</v>
      </c>
      <c r="H655" s="97">
        <f t="shared" si="22"/>
        <v>75909</v>
      </c>
      <c r="I655" s="74"/>
    </row>
    <row r="656" spans="1:9" x14ac:dyDescent="0.3">
      <c r="A656" s="71" t="s">
        <v>397</v>
      </c>
      <c r="B656" s="71" t="s">
        <v>697</v>
      </c>
      <c r="C656" s="71" t="s">
        <v>12</v>
      </c>
      <c r="D656" s="72">
        <v>39724</v>
      </c>
      <c r="E656" s="73">
        <f t="shared" ca="1" si="21"/>
        <v>11</v>
      </c>
      <c r="F656" s="97">
        <v>93229</v>
      </c>
      <c r="G656" s="74">
        <v>4</v>
      </c>
      <c r="H656" s="97">
        <f t="shared" si="22"/>
        <v>95868</v>
      </c>
      <c r="I656" s="74"/>
    </row>
    <row r="657" spans="1:9" x14ac:dyDescent="0.3">
      <c r="A657" s="71" t="s">
        <v>276</v>
      </c>
      <c r="B657" s="71" t="s">
        <v>697</v>
      </c>
      <c r="C657" s="71" t="s">
        <v>12</v>
      </c>
      <c r="D657" s="72">
        <v>39766</v>
      </c>
      <c r="E657" s="73">
        <f t="shared" ca="1" si="21"/>
        <v>11</v>
      </c>
      <c r="F657" s="97">
        <v>116368</v>
      </c>
      <c r="G657" s="74">
        <v>2</v>
      </c>
      <c r="H657" s="97">
        <f t="shared" si="22"/>
        <v>119662</v>
      </c>
      <c r="I657" s="74"/>
    </row>
    <row r="658" spans="1:9" x14ac:dyDescent="0.3">
      <c r="A658" s="71" t="s">
        <v>519</v>
      </c>
      <c r="B658" s="71" t="s">
        <v>697</v>
      </c>
      <c r="C658" s="71" t="s">
        <v>12</v>
      </c>
      <c r="D658" s="72">
        <v>40252</v>
      </c>
      <c r="E658" s="73">
        <f t="shared" ca="1" si="21"/>
        <v>10</v>
      </c>
      <c r="F658" s="97">
        <v>89152</v>
      </c>
      <c r="G658" s="74">
        <v>2</v>
      </c>
      <c r="H658" s="97">
        <f t="shared" si="22"/>
        <v>91676</v>
      </c>
      <c r="I658" s="74"/>
    </row>
    <row r="659" spans="1:9" x14ac:dyDescent="0.3">
      <c r="A659" s="71" t="s">
        <v>429</v>
      </c>
      <c r="B659" s="71" t="s">
        <v>697</v>
      </c>
      <c r="C659" s="71" t="s">
        <v>12</v>
      </c>
      <c r="D659" s="72">
        <v>40567</v>
      </c>
      <c r="E659" s="73">
        <f t="shared" ca="1" si="21"/>
        <v>9</v>
      </c>
      <c r="F659" s="97">
        <v>70974</v>
      </c>
      <c r="G659" s="74">
        <v>3</v>
      </c>
      <c r="H659" s="97">
        <f t="shared" si="22"/>
        <v>72983</v>
      </c>
      <c r="I659" s="74"/>
    </row>
    <row r="660" spans="1:9" x14ac:dyDescent="0.3">
      <c r="A660" s="71" t="s">
        <v>341</v>
      </c>
      <c r="B660" s="71" t="s">
        <v>697</v>
      </c>
      <c r="C660" s="71" t="s">
        <v>12</v>
      </c>
      <c r="D660" s="72">
        <v>41085</v>
      </c>
      <c r="E660" s="73">
        <f t="shared" ca="1" si="21"/>
        <v>8</v>
      </c>
      <c r="F660" s="97">
        <v>71378</v>
      </c>
      <c r="G660" s="74">
        <v>4</v>
      </c>
      <c r="H660" s="97">
        <f t="shared" si="22"/>
        <v>73398</v>
      </c>
      <c r="I660" s="74"/>
    </row>
    <row r="661" spans="1:9" x14ac:dyDescent="0.3">
      <c r="A661" s="71" t="s">
        <v>528</v>
      </c>
      <c r="B661" s="71" t="s">
        <v>697</v>
      </c>
      <c r="C661" s="71" t="s">
        <v>12</v>
      </c>
      <c r="D661" s="72">
        <v>41104</v>
      </c>
      <c r="E661" s="73">
        <f t="shared" ca="1" si="21"/>
        <v>8</v>
      </c>
      <c r="F661" s="97">
        <v>120254</v>
      </c>
      <c r="G661" s="74">
        <v>2</v>
      </c>
      <c r="H661" s="97">
        <f t="shared" si="22"/>
        <v>123658</v>
      </c>
      <c r="I661" s="74"/>
    </row>
    <row r="662" spans="1:9" x14ac:dyDescent="0.3">
      <c r="A662" s="71" t="s">
        <v>591</v>
      </c>
      <c r="B662" s="71" t="s">
        <v>697</v>
      </c>
      <c r="C662" s="71" t="s">
        <v>12</v>
      </c>
      <c r="D662" s="72">
        <v>41383</v>
      </c>
      <c r="E662" s="73">
        <f t="shared" ca="1" si="21"/>
        <v>7</v>
      </c>
      <c r="F662" s="97">
        <v>65834</v>
      </c>
      <c r="G662" s="74">
        <v>2</v>
      </c>
      <c r="H662" s="97">
        <f t="shared" si="22"/>
        <v>67698</v>
      </c>
      <c r="I662" s="74"/>
    </row>
    <row r="663" spans="1:9" x14ac:dyDescent="0.3">
      <c r="A663" s="71" t="s">
        <v>764</v>
      </c>
      <c r="B663" s="71" t="s">
        <v>697</v>
      </c>
      <c r="C663" s="71" t="s">
        <v>12</v>
      </c>
      <c r="D663" s="72">
        <v>41928</v>
      </c>
      <c r="E663" s="73">
        <f t="shared" ca="1" si="21"/>
        <v>5</v>
      </c>
      <c r="F663" s="97">
        <v>37979</v>
      </c>
      <c r="G663" s="74">
        <v>2</v>
      </c>
      <c r="H663" s="97">
        <f t="shared" si="22"/>
        <v>39054</v>
      </c>
      <c r="I663" s="74"/>
    </row>
    <row r="664" spans="1:9" x14ac:dyDescent="0.3">
      <c r="A664" s="71" t="s">
        <v>659</v>
      </c>
      <c r="B664" s="71" t="s">
        <v>697</v>
      </c>
      <c r="C664" s="71" t="s">
        <v>12</v>
      </c>
      <c r="D664" s="72">
        <v>42040</v>
      </c>
      <c r="E664" s="73">
        <f t="shared" ca="1" si="21"/>
        <v>5</v>
      </c>
      <c r="F664" s="97">
        <v>36926</v>
      </c>
      <c r="G664" s="74">
        <v>3</v>
      </c>
      <c r="H664" s="97">
        <f t="shared" si="22"/>
        <v>37972</v>
      </c>
      <c r="I664" s="74"/>
    </row>
    <row r="665" spans="1:9" x14ac:dyDescent="0.3">
      <c r="A665" s="71" t="s">
        <v>305</v>
      </c>
      <c r="B665" s="71" t="s">
        <v>697</v>
      </c>
      <c r="C665" s="71" t="s">
        <v>12</v>
      </c>
      <c r="D665" s="72">
        <v>42198</v>
      </c>
      <c r="E665" s="73">
        <f t="shared" ca="1" si="21"/>
        <v>5</v>
      </c>
      <c r="F665" s="97">
        <v>101808</v>
      </c>
      <c r="G665" s="74">
        <v>2</v>
      </c>
      <c r="H665" s="97">
        <f t="shared" si="22"/>
        <v>104690</v>
      </c>
      <c r="I665" s="74"/>
    </row>
    <row r="666" spans="1:9" x14ac:dyDescent="0.3">
      <c r="A666" s="71" t="s">
        <v>268</v>
      </c>
      <c r="B666" s="71" t="s">
        <v>697</v>
      </c>
      <c r="C666" s="71" t="s">
        <v>12</v>
      </c>
      <c r="D666" s="72">
        <v>42359</v>
      </c>
      <c r="E666" s="73">
        <f t="shared" ca="1" si="21"/>
        <v>4</v>
      </c>
      <c r="F666" s="97">
        <v>117354</v>
      </c>
      <c r="G666" s="74">
        <v>5</v>
      </c>
      <c r="H666" s="97">
        <f t="shared" si="22"/>
        <v>120676</v>
      </c>
      <c r="I666" s="74"/>
    </row>
    <row r="667" spans="1:9" x14ac:dyDescent="0.3">
      <c r="A667" s="71" t="s">
        <v>647</v>
      </c>
      <c r="B667" s="71" t="s">
        <v>697</v>
      </c>
      <c r="C667" s="71" t="s">
        <v>12</v>
      </c>
      <c r="D667" s="72">
        <v>42436</v>
      </c>
      <c r="E667" s="73">
        <f t="shared" ca="1" si="21"/>
        <v>4</v>
      </c>
      <c r="F667" s="97">
        <v>33734</v>
      </c>
      <c r="G667" s="74">
        <v>5</v>
      </c>
      <c r="H667" s="97">
        <f t="shared" si="22"/>
        <v>34689</v>
      </c>
      <c r="I667" s="74"/>
    </row>
    <row r="668" spans="1:9" x14ac:dyDescent="0.3">
      <c r="A668" s="71" t="s">
        <v>745</v>
      </c>
      <c r="B668" s="71" t="s">
        <v>697</v>
      </c>
      <c r="C668" s="71" t="s">
        <v>12</v>
      </c>
      <c r="D668" s="72">
        <v>42485</v>
      </c>
      <c r="E668" s="73">
        <f t="shared" ca="1" si="21"/>
        <v>4</v>
      </c>
      <c r="F668" s="97">
        <v>121778</v>
      </c>
      <c r="G668" s="74">
        <v>5</v>
      </c>
      <c r="H668" s="97">
        <f t="shared" si="22"/>
        <v>125225</v>
      </c>
      <c r="I668" s="74"/>
    </row>
    <row r="669" spans="1:9" x14ac:dyDescent="0.3">
      <c r="A669" s="71" t="s">
        <v>516</v>
      </c>
      <c r="B669" s="71" t="s">
        <v>697</v>
      </c>
      <c r="C669" s="71" t="s">
        <v>12</v>
      </c>
      <c r="D669" s="72">
        <v>42775</v>
      </c>
      <c r="E669" s="73">
        <f t="shared" ca="1" si="21"/>
        <v>3</v>
      </c>
      <c r="F669" s="97">
        <v>51733</v>
      </c>
      <c r="G669" s="74">
        <v>3</v>
      </c>
      <c r="H669" s="97">
        <f t="shared" si="22"/>
        <v>53198</v>
      </c>
      <c r="I669" s="74"/>
    </row>
    <row r="670" spans="1:9" x14ac:dyDescent="0.3">
      <c r="A670" s="71" t="s">
        <v>330</v>
      </c>
      <c r="B670" s="71" t="s">
        <v>697</v>
      </c>
      <c r="C670" s="71" t="s">
        <v>12</v>
      </c>
      <c r="D670" s="72">
        <v>43293</v>
      </c>
      <c r="E670" s="73">
        <f t="shared" ca="1" si="21"/>
        <v>2</v>
      </c>
      <c r="F670" s="97">
        <v>104563</v>
      </c>
      <c r="G670" s="74">
        <v>1</v>
      </c>
      <c r="H670" s="97">
        <f t="shared" si="22"/>
        <v>107523</v>
      </c>
      <c r="I670" s="74"/>
    </row>
    <row r="671" spans="1:9" x14ac:dyDescent="0.3">
      <c r="A671" s="71" t="s">
        <v>108</v>
      </c>
      <c r="B671" s="71" t="s">
        <v>697</v>
      </c>
      <c r="C671" s="71" t="s">
        <v>12</v>
      </c>
      <c r="D671" s="72">
        <v>43325</v>
      </c>
      <c r="E671" s="73">
        <f t="shared" ca="1" si="21"/>
        <v>2</v>
      </c>
      <c r="F671" s="97">
        <v>68578</v>
      </c>
      <c r="G671" s="74">
        <v>5</v>
      </c>
      <c r="H671" s="97">
        <f t="shared" si="22"/>
        <v>70519</v>
      </c>
      <c r="I671" s="74"/>
    </row>
    <row r="672" spans="1:9" x14ac:dyDescent="0.3">
      <c r="A672" s="71" t="s">
        <v>1575</v>
      </c>
      <c r="B672" s="71" t="s">
        <v>697</v>
      </c>
      <c r="C672" s="71" t="s">
        <v>12</v>
      </c>
      <c r="D672" s="72">
        <v>43394</v>
      </c>
      <c r="E672" s="73">
        <f t="shared" ca="1" si="21"/>
        <v>1</v>
      </c>
      <c r="F672" s="97">
        <v>128083</v>
      </c>
      <c r="G672" s="74">
        <v>3</v>
      </c>
      <c r="H672" s="97">
        <f t="shared" si="22"/>
        <v>131708</v>
      </c>
      <c r="I672" s="74"/>
    </row>
    <row r="673" spans="1:9" x14ac:dyDescent="0.3">
      <c r="A673" s="71" t="s">
        <v>607</v>
      </c>
      <c r="B673" s="71" t="s">
        <v>697</v>
      </c>
      <c r="C673" s="71" t="s">
        <v>12</v>
      </c>
      <c r="D673" s="72">
        <v>43437</v>
      </c>
      <c r="E673" s="73">
        <f t="shared" ca="1" si="21"/>
        <v>1</v>
      </c>
      <c r="F673" s="97">
        <v>34048</v>
      </c>
      <c r="G673" s="74">
        <v>4</v>
      </c>
      <c r="H673" s="97">
        <f t="shared" si="22"/>
        <v>35012</v>
      </c>
      <c r="I673" s="74"/>
    </row>
    <row r="674" spans="1:9" x14ac:dyDescent="0.3">
      <c r="A674" s="71" t="s">
        <v>1576</v>
      </c>
      <c r="B674" s="71" t="s">
        <v>697</v>
      </c>
      <c r="C674" s="71" t="s">
        <v>12</v>
      </c>
      <c r="D674" s="72">
        <v>43437</v>
      </c>
      <c r="E674" s="73">
        <f t="shared" ca="1" si="21"/>
        <v>1</v>
      </c>
      <c r="F674" s="97">
        <v>59517</v>
      </c>
      <c r="G674" s="74">
        <v>5</v>
      </c>
      <c r="H674" s="97">
        <f t="shared" si="22"/>
        <v>61202</v>
      </c>
      <c r="I674" s="74"/>
    </row>
    <row r="675" spans="1:9" x14ac:dyDescent="0.3">
      <c r="A675" s="71" t="s">
        <v>301</v>
      </c>
      <c r="B675" s="71" t="s">
        <v>697</v>
      </c>
      <c r="C675" s="71" t="s">
        <v>15</v>
      </c>
      <c r="D675" s="72">
        <v>36148</v>
      </c>
      <c r="E675" s="73">
        <f t="shared" ca="1" si="21"/>
        <v>21</v>
      </c>
      <c r="F675" s="97">
        <v>19891</v>
      </c>
      <c r="G675" s="74">
        <v>2</v>
      </c>
      <c r="H675" s="97">
        <f t="shared" si="22"/>
        <v>20454</v>
      </c>
      <c r="I675" s="74"/>
    </row>
    <row r="676" spans="1:9" x14ac:dyDescent="0.3">
      <c r="A676" s="71" t="s">
        <v>708</v>
      </c>
      <c r="B676" s="71" t="s">
        <v>697</v>
      </c>
      <c r="C676" s="71" t="s">
        <v>15</v>
      </c>
      <c r="D676" s="72">
        <v>36762</v>
      </c>
      <c r="E676" s="73">
        <f t="shared" ca="1" si="21"/>
        <v>20</v>
      </c>
      <c r="F676" s="97">
        <v>29467</v>
      </c>
      <c r="G676" s="74">
        <v>1</v>
      </c>
      <c r="H676" s="97">
        <f t="shared" si="22"/>
        <v>30301</v>
      </c>
      <c r="I676" s="74"/>
    </row>
    <row r="677" spans="1:9" x14ac:dyDescent="0.3">
      <c r="A677" s="71" t="s">
        <v>737</v>
      </c>
      <c r="B677" s="71" t="s">
        <v>697</v>
      </c>
      <c r="C677" s="71" t="s">
        <v>15</v>
      </c>
      <c r="D677" s="72">
        <v>38054</v>
      </c>
      <c r="E677" s="73">
        <f t="shared" ca="1" si="21"/>
        <v>16</v>
      </c>
      <c r="F677" s="97">
        <v>56336</v>
      </c>
      <c r="G677" s="74">
        <v>2</v>
      </c>
      <c r="H677" s="97">
        <f t="shared" si="22"/>
        <v>57931</v>
      </c>
      <c r="I677" s="74"/>
    </row>
    <row r="678" spans="1:9" x14ac:dyDescent="0.3">
      <c r="A678" s="71" t="s">
        <v>144</v>
      </c>
      <c r="B678" s="71" t="s">
        <v>697</v>
      </c>
      <c r="C678" s="71" t="s">
        <v>15</v>
      </c>
      <c r="D678" s="72">
        <v>38223</v>
      </c>
      <c r="E678" s="73">
        <f t="shared" ca="1" si="21"/>
        <v>16</v>
      </c>
      <c r="F678" s="97">
        <v>55675</v>
      </c>
      <c r="G678" s="74">
        <v>4</v>
      </c>
      <c r="H678" s="97">
        <f t="shared" si="22"/>
        <v>57251</v>
      </c>
      <c r="I678" s="74"/>
    </row>
    <row r="679" spans="1:9" x14ac:dyDescent="0.3">
      <c r="A679" s="71" t="s">
        <v>346</v>
      </c>
      <c r="B679" s="71" t="s">
        <v>697</v>
      </c>
      <c r="C679" s="71" t="s">
        <v>15</v>
      </c>
      <c r="D679" s="72">
        <v>38275</v>
      </c>
      <c r="E679" s="73">
        <f t="shared" ca="1" si="21"/>
        <v>15</v>
      </c>
      <c r="F679" s="97">
        <v>20238</v>
      </c>
      <c r="G679" s="74">
        <v>5</v>
      </c>
      <c r="H679" s="97">
        <f t="shared" si="22"/>
        <v>20811</v>
      </c>
      <c r="I679" s="74"/>
    </row>
    <row r="680" spans="1:9" x14ac:dyDescent="0.3">
      <c r="A680" s="71" t="s">
        <v>690</v>
      </c>
      <c r="B680" s="71" t="s">
        <v>697</v>
      </c>
      <c r="C680" s="71" t="s">
        <v>15</v>
      </c>
      <c r="D680" s="72">
        <v>38810</v>
      </c>
      <c r="E680" s="73">
        <f t="shared" ca="1" si="21"/>
        <v>14</v>
      </c>
      <c r="F680" s="97">
        <v>68163</v>
      </c>
      <c r="G680" s="74">
        <v>5</v>
      </c>
      <c r="H680" s="97">
        <f t="shared" si="22"/>
        <v>70093</v>
      </c>
      <c r="I680" s="74"/>
    </row>
    <row r="681" spans="1:9" x14ac:dyDescent="0.3">
      <c r="A681" s="71" t="s">
        <v>265</v>
      </c>
      <c r="B681" s="71" t="s">
        <v>697</v>
      </c>
      <c r="C681" s="71" t="s">
        <v>15</v>
      </c>
      <c r="D681" s="72">
        <v>39122</v>
      </c>
      <c r="E681" s="73">
        <f t="shared" ca="1" si="21"/>
        <v>13</v>
      </c>
      <c r="F681" s="97">
        <v>29310</v>
      </c>
      <c r="G681" s="74">
        <v>2</v>
      </c>
      <c r="H681" s="97">
        <f t="shared" si="22"/>
        <v>30140</v>
      </c>
      <c r="I681" s="74"/>
    </row>
    <row r="682" spans="1:9" x14ac:dyDescent="0.3">
      <c r="A682" s="71" t="s">
        <v>159</v>
      </c>
      <c r="B682" s="71" t="s">
        <v>697</v>
      </c>
      <c r="C682" s="71" t="s">
        <v>15</v>
      </c>
      <c r="D682" s="72">
        <v>39219</v>
      </c>
      <c r="E682" s="73">
        <f t="shared" ca="1" si="21"/>
        <v>13</v>
      </c>
      <c r="F682" s="97">
        <v>38707</v>
      </c>
      <c r="G682" s="74">
        <v>5</v>
      </c>
      <c r="H682" s="97">
        <f t="shared" si="22"/>
        <v>39803</v>
      </c>
      <c r="I682" s="74"/>
    </row>
    <row r="683" spans="1:9" x14ac:dyDescent="0.3">
      <c r="A683" s="71" t="s">
        <v>80</v>
      </c>
      <c r="B683" s="71" t="s">
        <v>697</v>
      </c>
      <c r="C683" s="71" t="s">
        <v>15</v>
      </c>
      <c r="D683" s="72">
        <v>39675</v>
      </c>
      <c r="E683" s="73">
        <f t="shared" ca="1" si="21"/>
        <v>12</v>
      </c>
      <c r="F683" s="97">
        <v>25435</v>
      </c>
      <c r="G683" s="74">
        <v>5</v>
      </c>
      <c r="H683" s="97">
        <f t="shared" si="22"/>
        <v>26155</v>
      </c>
      <c r="I683" s="74"/>
    </row>
    <row r="684" spans="1:9" x14ac:dyDescent="0.3">
      <c r="A684" s="71" t="s">
        <v>77</v>
      </c>
      <c r="B684" s="71" t="s">
        <v>697</v>
      </c>
      <c r="C684" s="71" t="s">
        <v>15</v>
      </c>
      <c r="D684" s="72">
        <v>42292</v>
      </c>
      <c r="E684" s="73">
        <f t="shared" ca="1" si="21"/>
        <v>4</v>
      </c>
      <c r="F684" s="97">
        <v>72565</v>
      </c>
      <c r="G684" s="74">
        <v>5</v>
      </c>
      <c r="H684" s="97">
        <f t="shared" si="22"/>
        <v>74619</v>
      </c>
      <c r="I684" s="74"/>
    </row>
    <row r="685" spans="1:9" x14ac:dyDescent="0.3">
      <c r="A685" s="71" t="s">
        <v>606</v>
      </c>
      <c r="B685" s="71" t="s">
        <v>697</v>
      </c>
      <c r="C685" s="71" t="s">
        <v>21</v>
      </c>
      <c r="D685" s="72">
        <v>37582</v>
      </c>
      <c r="E685" s="73">
        <f t="shared" ca="1" si="21"/>
        <v>17</v>
      </c>
      <c r="F685" s="97">
        <v>39838</v>
      </c>
      <c r="G685" s="74">
        <v>4</v>
      </c>
      <c r="H685" s="97">
        <f t="shared" si="22"/>
        <v>40966</v>
      </c>
      <c r="I685" s="74"/>
    </row>
    <row r="686" spans="1:9" x14ac:dyDescent="0.3">
      <c r="A686" s="71" t="s">
        <v>119</v>
      </c>
      <c r="B686" s="71" t="s">
        <v>697</v>
      </c>
      <c r="C686" s="71" t="s">
        <v>21</v>
      </c>
      <c r="D686" s="72">
        <v>38004</v>
      </c>
      <c r="E686" s="73">
        <f t="shared" ca="1" si="21"/>
        <v>16</v>
      </c>
      <c r="F686" s="97">
        <v>49896</v>
      </c>
      <c r="G686" s="74">
        <v>3</v>
      </c>
      <c r="H686" s="97">
        <f t="shared" si="22"/>
        <v>51309</v>
      </c>
      <c r="I686" s="74"/>
    </row>
    <row r="687" spans="1:9" x14ac:dyDescent="0.3">
      <c r="A687" s="71" t="s">
        <v>1577</v>
      </c>
      <c r="B687" s="71" t="s">
        <v>697</v>
      </c>
      <c r="C687" s="71" t="s">
        <v>21</v>
      </c>
      <c r="D687" s="72">
        <v>38333</v>
      </c>
      <c r="E687" s="73">
        <f t="shared" ca="1" si="21"/>
        <v>15</v>
      </c>
      <c r="F687" s="97">
        <v>42526</v>
      </c>
      <c r="G687" s="74">
        <v>3</v>
      </c>
      <c r="H687" s="97">
        <f t="shared" si="22"/>
        <v>43730</v>
      </c>
      <c r="I687" s="74"/>
    </row>
    <row r="688" spans="1:9" x14ac:dyDescent="0.3">
      <c r="A688" s="71" t="s">
        <v>683</v>
      </c>
      <c r="B688" s="71" t="s">
        <v>697</v>
      </c>
      <c r="C688" s="71" t="s">
        <v>21</v>
      </c>
      <c r="D688" s="72">
        <v>39215</v>
      </c>
      <c r="E688" s="73">
        <f t="shared" ca="1" si="21"/>
        <v>13</v>
      </c>
      <c r="F688" s="97">
        <v>48104</v>
      </c>
      <c r="G688" s="74">
        <v>2</v>
      </c>
      <c r="H688" s="97">
        <f t="shared" si="22"/>
        <v>49466</v>
      </c>
      <c r="I688" s="74"/>
    </row>
    <row r="689" spans="1:9" x14ac:dyDescent="0.3">
      <c r="A689" s="71" t="s">
        <v>41</v>
      </c>
      <c r="B689" s="71" t="s">
        <v>697</v>
      </c>
      <c r="C689" s="71" t="s">
        <v>21</v>
      </c>
      <c r="D689" s="72">
        <v>41403</v>
      </c>
      <c r="E689" s="73">
        <f t="shared" ca="1" si="21"/>
        <v>7</v>
      </c>
      <c r="F689" s="97">
        <v>55205</v>
      </c>
      <c r="G689" s="74">
        <v>2</v>
      </c>
      <c r="H689" s="97">
        <f t="shared" si="22"/>
        <v>56768</v>
      </c>
      <c r="I689" s="74"/>
    </row>
    <row r="690" spans="1:9" x14ac:dyDescent="0.3">
      <c r="A690" s="71" t="s">
        <v>538</v>
      </c>
      <c r="B690" s="71" t="s">
        <v>792</v>
      </c>
      <c r="C690" s="71" t="s">
        <v>18</v>
      </c>
      <c r="D690" s="72">
        <v>36144</v>
      </c>
      <c r="E690" s="73">
        <f t="shared" ca="1" si="21"/>
        <v>21</v>
      </c>
      <c r="F690" s="97">
        <v>126414</v>
      </c>
      <c r="G690" s="74">
        <v>4</v>
      </c>
      <c r="H690" s="97">
        <f t="shared" si="22"/>
        <v>129992</v>
      </c>
      <c r="I690" s="74"/>
    </row>
    <row r="691" spans="1:9" x14ac:dyDescent="0.3">
      <c r="A691" s="71" t="s">
        <v>705</v>
      </c>
      <c r="B691" s="71" t="s">
        <v>792</v>
      </c>
      <c r="C691" s="71" t="s">
        <v>18</v>
      </c>
      <c r="D691" s="72">
        <v>43476</v>
      </c>
      <c r="E691" s="73">
        <f t="shared" ca="1" si="21"/>
        <v>1</v>
      </c>
      <c r="F691" s="97">
        <v>97765</v>
      </c>
      <c r="G691" s="74">
        <v>4</v>
      </c>
      <c r="H691" s="97">
        <f t="shared" si="22"/>
        <v>100532</v>
      </c>
      <c r="I691" s="74"/>
    </row>
    <row r="692" spans="1:9" x14ac:dyDescent="0.3">
      <c r="A692" s="71" t="s">
        <v>1578</v>
      </c>
      <c r="B692" s="71" t="s">
        <v>792</v>
      </c>
      <c r="C692" s="71" t="s">
        <v>12</v>
      </c>
      <c r="D692" s="72">
        <v>39748</v>
      </c>
      <c r="E692" s="73">
        <f t="shared" ca="1" si="21"/>
        <v>11</v>
      </c>
      <c r="F692" s="97">
        <v>94125</v>
      </c>
      <c r="G692" s="74">
        <v>5</v>
      </c>
      <c r="H692" s="97">
        <f t="shared" si="22"/>
        <v>96789</v>
      </c>
      <c r="I692" s="74"/>
    </row>
    <row r="693" spans="1:9" x14ac:dyDescent="0.3">
      <c r="A693" s="71" t="s">
        <v>56</v>
      </c>
      <c r="B693" s="71" t="s">
        <v>792</v>
      </c>
      <c r="C693" s="71" t="s">
        <v>12</v>
      </c>
      <c r="D693" s="72">
        <v>39830</v>
      </c>
      <c r="E693" s="73">
        <f t="shared" ca="1" si="21"/>
        <v>11</v>
      </c>
      <c r="F693" s="97">
        <v>60144</v>
      </c>
      <c r="G693" s="74">
        <v>5</v>
      </c>
      <c r="H693" s="97">
        <f t="shared" si="22"/>
        <v>61847</v>
      </c>
      <c r="I693" s="74"/>
    </row>
    <row r="694" spans="1:9" x14ac:dyDescent="0.3">
      <c r="A694" s="71" t="s">
        <v>382</v>
      </c>
      <c r="B694" s="71" t="s">
        <v>792</v>
      </c>
      <c r="C694" s="71" t="s">
        <v>12</v>
      </c>
      <c r="D694" s="72">
        <v>40441</v>
      </c>
      <c r="E694" s="73">
        <f t="shared" ca="1" si="21"/>
        <v>9</v>
      </c>
      <c r="F694" s="97">
        <v>63280</v>
      </c>
      <c r="G694" s="74">
        <v>5</v>
      </c>
      <c r="H694" s="97">
        <f t="shared" si="22"/>
        <v>65071</v>
      </c>
      <c r="I694" s="74"/>
    </row>
    <row r="695" spans="1:9" x14ac:dyDescent="0.3">
      <c r="A695" s="71" t="s">
        <v>549</v>
      </c>
      <c r="B695" s="71" t="s">
        <v>798</v>
      </c>
      <c r="C695" s="71" t="s">
        <v>18</v>
      </c>
      <c r="D695" s="72">
        <v>36760</v>
      </c>
      <c r="E695" s="73">
        <f t="shared" ca="1" si="21"/>
        <v>20</v>
      </c>
      <c r="F695" s="97">
        <v>89824</v>
      </c>
      <c r="G695" s="74">
        <v>2</v>
      </c>
      <c r="H695" s="97">
        <f t="shared" si="22"/>
        <v>92367</v>
      </c>
      <c r="I695" s="74"/>
    </row>
    <row r="696" spans="1:9" x14ac:dyDescent="0.3">
      <c r="A696" s="71" t="s">
        <v>185</v>
      </c>
      <c r="B696" s="71" t="s">
        <v>798</v>
      </c>
      <c r="C696" s="71" t="s">
        <v>18</v>
      </c>
      <c r="D696" s="72">
        <v>37282</v>
      </c>
      <c r="E696" s="73">
        <f t="shared" ca="1" si="21"/>
        <v>18</v>
      </c>
      <c r="F696" s="97">
        <v>95682</v>
      </c>
      <c r="G696" s="74">
        <v>5</v>
      </c>
      <c r="H696" s="97">
        <f t="shared" si="22"/>
        <v>98390</v>
      </c>
      <c r="I696" s="74"/>
    </row>
    <row r="697" spans="1:9" x14ac:dyDescent="0.3">
      <c r="A697" s="71" t="s">
        <v>189</v>
      </c>
      <c r="B697" s="71" t="s">
        <v>798</v>
      </c>
      <c r="C697" s="71" t="s">
        <v>12</v>
      </c>
      <c r="D697" s="72">
        <v>43141</v>
      </c>
      <c r="E697" s="73">
        <f t="shared" ca="1" si="21"/>
        <v>2</v>
      </c>
      <c r="F697" s="97">
        <v>69014</v>
      </c>
      <c r="G697" s="74">
        <v>1</v>
      </c>
      <c r="H697" s="97">
        <f t="shared" si="22"/>
        <v>70968</v>
      </c>
      <c r="I697" s="74"/>
    </row>
    <row r="698" spans="1:9" x14ac:dyDescent="0.3">
      <c r="A698" s="71" t="s">
        <v>266</v>
      </c>
      <c r="B698" s="71" t="s">
        <v>798</v>
      </c>
      <c r="C698" s="71" t="s">
        <v>15</v>
      </c>
      <c r="D698" s="72">
        <v>39314</v>
      </c>
      <c r="E698" s="73">
        <f t="shared" ca="1" si="21"/>
        <v>13</v>
      </c>
      <c r="F698" s="97">
        <v>46200</v>
      </c>
      <c r="G698" s="74">
        <v>2</v>
      </c>
      <c r="H698" s="97">
        <f t="shared" si="22"/>
        <v>47508</v>
      </c>
      <c r="I698" s="74"/>
    </row>
    <row r="699" spans="1:9" x14ac:dyDescent="0.3">
      <c r="A699" s="71" t="s">
        <v>1579</v>
      </c>
      <c r="B699" s="71" t="s">
        <v>798</v>
      </c>
      <c r="C699" s="71" t="s">
        <v>21</v>
      </c>
      <c r="D699" s="72">
        <v>43300</v>
      </c>
      <c r="E699" s="73">
        <f t="shared" ca="1" si="21"/>
        <v>2</v>
      </c>
      <c r="F699" s="97">
        <v>28157</v>
      </c>
      <c r="G699" s="74">
        <v>1</v>
      </c>
      <c r="H699" s="97">
        <f t="shared" si="22"/>
        <v>28954</v>
      </c>
      <c r="I699" s="74"/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77C-4EB6-4E0F-A5BC-A92668C3E528}">
  <sheetPr>
    <tabColor rgb="FF66CCFF"/>
  </sheetPr>
  <dimension ref="A1:N687"/>
  <sheetViews>
    <sheetView zoomScale="130" zoomScaleNormal="130" workbookViewId="0">
      <selection activeCell="J3" sqref="J3"/>
    </sheetView>
  </sheetViews>
  <sheetFormatPr baseColWidth="10" defaultColWidth="8.88671875" defaultRowHeight="14.4" x14ac:dyDescent="0.3"/>
  <cols>
    <col min="1" max="1" width="11" bestFit="1" customWidth="1"/>
    <col min="2" max="2" width="23.88671875" customWidth="1"/>
    <col min="3" max="3" width="11.109375" bestFit="1" customWidth="1"/>
    <col min="4" max="4" width="5.88671875" bestFit="1" customWidth="1"/>
    <col min="5" max="5" width="8.44140625" bestFit="1" customWidth="1"/>
    <col min="6" max="6" width="9.44140625" bestFit="1" customWidth="1"/>
    <col min="8" max="8" width="24.88671875" bestFit="1" customWidth="1"/>
    <col min="9" max="9" width="8.6640625" customWidth="1"/>
    <col min="10" max="10" width="9.5546875" bestFit="1" customWidth="1"/>
    <col min="11" max="11" width="7" customWidth="1"/>
    <col min="12" max="12" width="9.5546875" bestFit="1" customWidth="1"/>
  </cols>
  <sheetData>
    <row r="1" spans="1:14" x14ac:dyDescent="0.3">
      <c r="A1" s="100" t="s">
        <v>895</v>
      </c>
      <c r="B1" s="101" t="s">
        <v>1580</v>
      </c>
      <c r="C1" s="102" t="s">
        <v>3</v>
      </c>
      <c r="D1" s="103" t="s">
        <v>4</v>
      </c>
      <c r="E1" s="101" t="s">
        <v>1581</v>
      </c>
      <c r="F1" s="104" t="s">
        <v>5</v>
      </c>
      <c r="G1" s="2"/>
      <c r="H1" s="78"/>
      <c r="I1" s="78"/>
      <c r="J1" s="78"/>
      <c r="K1" s="78"/>
      <c r="L1" s="78"/>
      <c r="M1" s="2"/>
      <c r="N1" s="2"/>
    </row>
    <row r="2" spans="1:14" x14ac:dyDescent="0.3">
      <c r="A2" s="25">
        <v>339008599</v>
      </c>
      <c r="B2" s="2" t="s">
        <v>1571</v>
      </c>
      <c r="C2" s="79">
        <v>39034</v>
      </c>
      <c r="D2" s="3">
        <f t="shared" ref="D2:D65" ca="1" si="0">DATEDIF(C2,TODAY(),"Y")</f>
        <v>13</v>
      </c>
      <c r="E2" s="3"/>
      <c r="F2" s="3">
        <v>78091</v>
      </c>
      <c r="G2" s="80"/>
      <c r="H2" s="81" t="str" cm="1">
        <f t="array" ref="H2:H25">_xlfn.UNIQUE(B2:B676)</f>
        <v>Project &amp; Contract Services</v>
      </c>
      <c r="I2" s="81">
        <f>COUNTA(_xlfn.UNIQUE(B:B))</f>
        <v>26</v>
      </c>
      <c r="J2" s="81">
        <f>COUNTA(_xlfn.UNIQUE(E:E))</f>
        <v>8</v>
      </c>
      <c r="K2" s="81"/>
      <c r="L2" s="2"/>
      <c r="M2" s="2"/>
      <c r="N2" s="2"/>
    </row>
    <row r="3" spans="1:14" x14ac:dyDescent="0.3">
      <c r="A3" s="25">
        <v>443006890</v>
      </c>
      <c r="B3" s="2" t="s">
        <v>792</v>
      </c>
      <c r="C3" s="79">
        <v>39314</v>
      </c>
      <c r="D3" s="3">
        <f t="shared" ca="1" si="0"/>
        <v>13</v>
      </c>
      <c r="E3" s="3" t="s">
        <v>1582</v>
      </c>
      <c r="F3" s="3">
        <v>55640</v>
      </c>
      <c r="G3" s="80"/>
      <c r="H3" s="78" t="str">
        <v>Research Center</v>
      </c>
      <c r="I3" s="2"/>
      <c r="J3" s="2"/>
      <c r="K3" s="2"/>
      <c r="L3" s="2"/>
      <c r="M3" s="2"/>
      <c r="N3" s="2"/>
    </row>
    <row r="4" spans="1:14" x14ac:dyDescent="0.3">
      <c r="A4" s="25">
        <v>377004926</v>
      </c>
      <c r="B4" s="2" t="s">
        <v>234</v>
      </c>
      <c r="C4" s="79">
        <v>42233</v>
      </c>
      <c r="D4" s="3">
        <f t="shared" ca="1" si="0"/>
        <v>5</v>
      </c>
      <c r="E4" s="3" t="s">
        <v>1583</v>
      </c>
      <c r="F4" s="3">
        <v>57538</v>
      </c>
      <c r="G4" s="80"/>
      <c r="H4" s="78" t="str">
        <v>Manufacturing</v>
      </c>
      <c r="I4" s="2"/>
      <c r="J4" s="2"/>
      <c r="K4" s="2"/>
      <c r="L4" s="2"/>
      <c r="M4" s="2"/>
      <c r="N4" s="2"/>
    </row>
    <row r="5" spans="1:14" x14ac:dyDescent="0.3">
      <c r="A5" s="25">
        <v>948005711</v>
      </c>
      <c r="B5" s="2" t="s">
        <v>11</v>
      </c>
      <c r="C5" s="79">
        <v>40047</v>
      </c>
      <c r="D5" s="3">
        <f t="shared" ca="1" si="0"/>
        <v>11</v>
      </c>
      <c r="E5" s="3"/>
      <c r="F5" s="3">
        <v>55302</v>
      </c>
      <c r="G5" s="80"/>
      <c r="H5" s="78" t="str">
        <v>ADC</v>
      </c>
      <c r="I5" s="2"/>
      <c r="J5" s="2"/>
      <c r="K5" s="2"/>
      <c r="L5" s="2"/>
      <c r="M5" s="2"/>
      <c r="N5" s="2"/>
    </row>
    <row r="6" spans="1:14" x14ac:dyDescent="0.3">
      <c r="A6" s="25">
        <v>894000119</v>
      </c>
      <c r="B6" s="2" t="s">
        <v>234</v>
      </c>
      <c r="C6" s="79">
        <v>38698</v>
      </c>
      <c r="D6" s="3">
        <f t="shared" ca="1" si="0"/>
        <v>14</v>
      </c>
      <c r="E6" s="3" t="s">
        <v>1584</v>
      </c>
      <c r="F6" s="3">
        <v>85813</v>
      </c>
      <c r="G6" s="80"/>
      <c r="H6" s="78" t="str">
        <v>Professional Training Group</v>
      </c>
      <c r="I6" s="2"/>
      <c r="J6" s="2"/>
      <c r="K6" s="2"/>
      <c r="L6" s="2"/>
      <c r="M6" s="2"/>
      <c r="N6" s="2"/>
    </row>
    <row r="7" spans="1:14" x14ac:dyDescent="0.3">
      <c r="A7" s="25">
        <v>174003231</v>
      </c>
      <c r="B7" s="2" t="s">
        <v>517</v>
      </c>
      <c r="C7" s="79">
        <v>34816</v>
      </c>
      <c r="D7" s="3">
        <f t="shared" ca="1" si="0"/>
        <v>25</v>
      </c>
      <c r="E7" s="3" t="s">
        <v>1585</v>
      </c>
      <c r="F7" s="3">
        <v>53222</v>
      </c>
      <c r="G7" s="80"/>
      <c r="H7" s="78" t="str">
        <v>Process Development</v>
      </c>
      <c r="I7" s="2"/>
      <c r="J7" s="2"/>
      <c r="K7" s="2"/>
      <c r="L7" s="2"/>
      <c r="M7" s="2"/>
      <c r="N7" s="2"/>
    </row>
    <row r="8" spans="1:14" x14ac:dyDescent="0.3">
      <c r="A8" s="25">
        <v>869004136</v>
      </c>
      <c r="B8" s="2" t="s">
        <v>1569</v>
      </c>
      <c r="C8" s="79">
        <v>36969</v>
      </c>
      <c r="D8" s="3">
        <f t="shared" ca="1" si="0"/>
        <v>19</v>
      </c>
      <c r="E8" s="3" t="s">
        <v>1582</v>
      </c>
      <c r="F8" s="3">
        <v>56433</v>
      </c>
      <c r="G8" s="80"/>
      <c r="H8" s="78" t="str">
        <v>Quality Assurance</v>
      </c>
      <c r="I8" s="2"/>
      <c r="J8" s="2"/>
      <c r="K8" s="2"/>
      <c r="L8" s="2"/>
      <c r="M8" s="2"/>
      <c r="N8" s="2"/>
    </row>
    <row r="9" spans="1:14" x14ac:dyDescent="0.3">
      <c r="A9" s="25">
        <v>548004405</v>
      </c>
      <c r="B9" s="2" t="s">
        <v>623</v>
      </c>
      <c r="C9" s="79">
        <v>38036</v>
      </c>
      <c r="D9" s="3">
        <f t="shared" ca="1" si="0"/>
        <v>16</v>
      </c>
      <c r="E9" s="3"/>
      <c r="F9" s="3">
        <v>79040</v>
      </c>
      <c r="G9" s="80"/>
      <c r="H9" s="78" t="str">
        <v>Engineering/Maintenance</v>
      </c>
      <c r="I9" s="2"/>
      <c r="J9" s="2"/>
      <c r="K9" s="2"/>
      <c r="L9" s="2"/>
      <c r="M9" s="2"/>
      <c r="N9" s="2"/>
    </row>
    <row r="10" spans="1:14" x14ac:dyDescent="0.3">
      <c r="A10" s="25">
        <v>213004397</v>
      </c>
      <c r="B10" s="2" t="s">
        <v>234</v>
      </c>
      <c r="C10" s="79">
        <v>38961</v>
      </c>
      <c r="D10" s="3">
        <f t="shared" ca="1" si="0"/>
        <v>14</v>
      </c>
      <c r="E10" s="3" t="s">
        <v>1582</v>
      </c>
      <c r="F10" s="3">
        <v>81575</v>
      </c>
      <c r="G10" s="80"/>
      <c r="H10" s="78" t="str">
        <v>Quality Control</v>
      </c>
      <c r="I10" s="2"/>
      <c r="J10" s="2"/>
      <c r="K10" s="2"/>
      <c r="L10" s="2"/>
      <c r="M10" s="2"/>
      <c r="N10" s="2"/>
    </row>
    <row r="11" spans="1:14" x14ac:dyDescent="0.3">
      <c r="A11" s="25">
        <v>965006299</v>
      </c>
      <c r="B11" s="2" t="s">
        <v>1571</v>
      </c>
      <c r="C11" s="79">
        <v>37323</v>
      </c>
      <c r="D11" s="3">
        <f t="shared" ca="1" si="0"/>
        <v>18</v>
      </c>
      <c r="E11" s="3" t="s">
        <v>1584</v>
      </c>
      <c r="F11" s="3">
        <v>31642</v>
      </c>
      <c r="G11" s="80"/>
      <c r="H11" s="78" t="str">
        <v>Operations</v>
      </c>
      <c r="I11" s="2"/>
      <c r="J11" s="2"/>
      <c r="K11" s="2"/>
      <c r="L11" s="2"/>
      <c r="M11" s="2"/>
      <c r="N11" s="2"/>
    </row>
    <row r="12" spans="1:14" x14ac:dyDescent="0.3">
      <c r="A12" s="25">
        <v>436003732</v>
      </c>
      <c r="B12" s="2" t="s">
        <v>1559</v>
      </c>
      <c r="C12" s="79">
        <v>38806</v>
      </c>
      <c r="D12" s="3">
        <f t="shared" ca="1" si="0"/>
        <v>14</v>
      </c>
      <c r="E12" s="3" t="s">
        <v>1583</v>
      </c>
      <c r="F12" s="3">
        <v>81627</v>
      </c>
      <c r="G12" s="80"/>
      <c r="H12" s="78" t="str">
        <v>International Clinical Safety</v>
      </c>
      <c r="I12" s="2"/>
      <c r="J12" s="2"/>
      <c r="K12" s="2"/>
      <c r="L12" s="2"/>
      <c r="M12" s="2"/>
      <c r="N12" s="2"/>
    </row>
    <row r="13" spans="1:14" x14ac:dyDescent="0.3">
      <c r="A13" s="25">
        <v>828005582</v>
      </c>
      <c r="B13" s="2" t="s">
        <v>1571</v>
      </c>
      <c r="C13" s="79">
        <v>35203</v>
      </c>
      <c r="D13" s="3">
        <f t="shared" ca="1" si="0"/>
        <v>24</v>
      </c>
      <c r="E13" s="3" t="s">
        <v>1586</v>
      </c>
      <c r="F13" s="3">
        <v>103184</v>
      </c>
      <c r="G13" s="80"/>
      <c r="H13" s="78" t="str">
        <v>Executive Education</v>
      </c>
      <c r="I13" s="2"/>
      <c r="J13" s="2"/>
      <c r="K13" s="2"/>
      <c r="L13" s="2"/>
      <c r="M13" s="2"/>
      <c r="N13" s="2"/>
    </row>
    <row r="14" spans="1:14" x14ac:dyDescent="0.3">
      <c r="A14" s="25">
        <v>277003593</v>
      </c>
      <c r="B14" s="2" t="s">
        <v>697</v>
      </c>
      <c r="C14" s="79">
        <v>35021</v>
      </c>
      <c r="D14" s="3">
        <f t="shared" ca="1" si="0"/>
        <v>24</v>
      </c>
      <c r="E14" s="3" t="s">
        <v>1582</v>
      </c>
      <c r="F14" s="3">
        <v>52476</v>
      </c>
      <c r="G14" s="80"/>
      <c r="H14" s="78" t="str">
        <v>Pharmacokinetics</v>
      </c>
      <c r="I14" s="2"/>
      <c r="J14" s="2"/>
      <c r="K14" s="2"/>
      <c r="L14" s="2"/>
      <c r="M14" s="2"/>
      <c r="N14" s="2"/>
    </row>
    <row r="15" spans="1:14" x14ac:dyDescent="0.3">
      <c r="A15" s="25">
        <v>662007915</v>
      </c>
      <c r="B15" s="2" t="s">
        <v>1565</v>
      </c>
      <c r="C15" s="79">
        <v>38570</v>
      </c>
      <c r="D15" s="3">
        <f t="shared" ca="1" si="0"/>
        <v>15</v>
      </c>
      <c r="E15" s="3" t="s">
        <v>1585</v>
      </c>
      <c r="F15" s="3">
        <v>63687</v>
      </c>
      <c r="G15" s="80"/>
      <c r="H15" s="78" t="str">
        <v>Environmental Health/Safety</v>
      </c>
      <c r="I15" s="2"/>
      <c r="J15" s="2"/>
      <c r="K15" s="2"/>
      <c r="L15" s="2"/>
      <c r="M15" s="2"/>
      <c r="N15" s="2"/>
    </row>
    <row r="16" spans="1:14" x14ac:dyDescent="0.3">
      <c r="A16" s="25">
        <v>763002349</v>
      </c>
      <c r="B16" s="2" t="s">
        <v>697</v>
      </c>
      <c r="C16" s="79">
        <v>35756</v>
      </c>
      <c r="D16" s="3">
        <f t="shared" ca="1" si="0"/>
        <v>22</v>
      </c>
      <c r="E16" s="3"/>
      <c r="F16" s="3">
        <v>108215</v>
      </c>
      <c r="G16" s="80"/>
      <c r="H16" s="78" t="str">
        <v>Peptide Chemistry</v>
      </c>
      <c r="I16" s="2"/>
      <c r="J16" s="2"/>
      <c r="K16" s="2"/>
      <c r="L16" s="2"/>
      <c r="M16" s="2"/>
      <c r="N16" s="2"/>
    </row>
    <row r="17" spans="1:14" x14ac:dyDescent="0.3">
      <c r="A17" s="25">
        <v>737002868</v>
      </c>
      <c r="B17" s="2" t="s">
        <v>1571</v>
      </c>
      <c r="C17" s="79">
        <v>38303</v>
      </c>
      <c r="D17" s="3">
        <f t="shared" ca="1" si="0"/>
        <v>15</v>
      </c>
      <c r="E17" s="3" t="s">
        <v>1586</v>
      </c>
      <c r="F17" s="3">
        <v>62829</v>
      </c>
      <c r="G17" s="80"/>
      <c r="H17" s="78" t="str">
        <v>Logistics</v>
      </c>
      <c r="I17" s="2"/>
      <c r="J17" s="2"/>
      <c r="K17" s="2"/>
      <c r="L17" s="2"/>
      <c r="M17" s="2"/>
      <c r="N17" s="2"/>
    </row>
    <row r="18" spans="1:14" x14ac:dyDescent="0.3">
      <c r="A18" s="25">
        <v>850000766</v>
      </c>
      <c r="B18" s="2" t="s">
        <v>1563</v>
      </c>
      <c r="C18" s="79">
        <v>40217</v>
      </c>
      <c r="D18" s="3">
        <f t="shared" ca="1" si="0"/>
        <v>10</v>
      </c>
      <c r="E18" s="3" t="s">
        <v>1585</v>
      </c>
      <c r="F18" s="3">
        <v>61555</v>
      </c>
      <c r="G18" s="80"/>
      <c r="H18" s="78" t="str">
        <v>Research/Development</v>
      </c>
      <c r="I18" s="2"/>
      <c r="J18" s="2"/>
      <c r="K18" s="2"/>
      <c r="L18" s="2"/>
      <c r="M18" s="2"/>
      <c r="N18" s="2"/>
    </row>
    <row r="19" spans="1:14" x14ac:dyDescent="0.3">
      <c r="A19" s="25">
        <v>469001073</v>
      </c>
      <c r="B19" s="2" t="s">
        <v>1562</v>
      </c>
      <c r="C19" s="79">
        <v>38743</v>
      </c>
      <c r="D19" s="3">
        <f t="shared" ca="1" si="0"/>
        <v>14</v>
      </c>
      <c r="E19" s="3" t="s">
        <v>1583</v>
      </c>
      <c r="F19" s="3">
        <v>79495</v>
      </c>
      <c r="G19" s="80"/>
      <c r="H19" s="78" t="str">
        <v>Audit Services</v>
      </c>
      <c r="I19" s="2"/>
      <c r="J19" s="2"/>
      <c r="K19" s="2"/>
      <c r="L19" s="2"/>
      <c r="M19" s="2"/>
      <c r="N19" s="2"/>
    </row>
    <row r="20" spans="1:14" x14ac:dyDescent="0.3">
      <c r="A20" s="25">
        <v>121008720</v>
      </c>
      <c r="B20" s="2" t="s">
        <v>1568</v>
      </c>
      <c r="C20" s="79">
        <v>37197</v>
      </c>
      <c r="D20" s="3">
        <f t="shared" ca="1" si="0"/>
        <v>18</v>
      </c>
      <c r="E20" s="3"/>
      <c r="F20" s="3">
        <v>58266</v>
      </c>
      <c r="G20" s="80"/>
      <c r="H20" s="78" t="str">
        <v>Major Mfg Projects</v>
      </c>
      <c r="I20" s="2"/>
      <c r="J20" s="2"/>
      <c r="K20" s="2"/>
      <c r="L20" s="2"/>
      <c r="M20" s="2"/>
      <c r="N20" s="2"/>
    </row>
    <row r="21" spans="1:14" x14ac:dyDescent="0.3">
      <c r="A21" s="25">
        <v>317004971</v>
      </c>
      <c r="B21" s="2" t="s">
        <v>234</v>
      </c>
      <c r="C21" s="79">
        <v>37557</v>
      </c>
      <c r="D21" s="3">
        <f t="shared" ca="1" si="0"/>
        <v>17</v>
      </c>
      <c r="E21" s="3"/>
      <c r="F21" s="3">
        <v>99983</v>
      </c>
      <c r="G21" s="80"/>
      <c r="H21" s="78" t="str">
        <v>Engineering/Operations</v>
      </c>
      <c r="I21" s="2"/>
      <c r="J21" s="2"/>
      <c r="K21" s="2"/>
      <c r="L21" s="2"/>
      <c r="M21" s="2"/>
      <c r="N21" s="2"/>
    </row>
    <row r="22" spans="1:14" x14ac:dyDescent="0.3">
      <c r="A22" s="25">
        <v>356002235</v>
      </c>
      <c r="B22" s="2" t="s">
        <v>234</v>
      </c>
      <c r="C22" s="79">
        <v>38234</v>
      </c>
      <c r="D22" s="3">
        <f t="shared" ca="1" si="0"/>
        <v>16</v>
      </c>
      <c r="E22" s="3" t="s">
        <v>1582</v>
      </c>
      <c r="F22" s="3">
        <v>60723</v>
      </c>
      <c r="G22" s="80"/>
      <c r="H22" s="78" t="str">
        <v>Admin Training</v>
      </c>
      <c r="I22" s="2"/>
      <c r="J22" s="2"/>
      <c r="K22" s="2"/>
      <c r="L22" s="2"/>
      <c r="M22" s="2"/>
      <c r="N22" s="2"/>
    </row>
    <row r="23" spans="1:14" x14ac:dyDescent="0.3">
      <c r="A23" s="25">
        <v>405007884</v>
      </c>
      <c r="B23" s="2" t="s">
        <v>150</v>
      </c>
      <c r="C23" s="79">
        <v>34701</v>
      </c>
      <c r="D23" s="3">
        <f t="shared" ca="1" si="0"/>
        <v>25</v>
      </c>
      <c r="E23" s="3" t="s">
        <v>1582</v>
      </c>
      <c r="F23" s="3">
        <v>89778</v>
      </c>
      <c r="G23" s="80"/>
      <c r="H23" s="78" t="str">
        <v>Manufacturing Admin</v>
      </c>
      <c r="I23" s="2"/>
      <c r="J23" s="2"/>
      <c r="K23" s="2"/>
      <c r="L23" s="2"/>
      <c r="M23" s="2"/>
      <c r="N23" s="2"/>
    </row>
    <row r="24" spans="1:14" x14ac:dyDescent="0.3">
      <c r="A24" s="25">
        <v>287006507</v>
      </c>
      <c r="B24" s="2" t="s">
        <v>697</v>
      </c>
      <c r="C24" s="79">
        <v>35635</v>
      </c>
      <c r="D24" s="3">
        <f t="shared" ca="1" si="0"/>
        <v>23</v>
      </c>
      <c r="E24" s="3" t="s">
        <v>1585</v>
      </c>
      <c r="F24" s="3">
        <v>25916</v>
      </c>
      <c r="G24" s="80"/>
      <c r="H24" s="78" t="str">
        <v>Compliance</v>
      </c>
      <c r="I24" s="2"/>
      <c r="J24" s="2"/>
      <c r="K24" s="2"/>
      <c r="L24" s="2"/>
      <c r="M24" s="2"/>
      <c r="N24" s="2"/>
    </row>
    <row r="25" spans="1:14" x14ac:dyDescent="0.3">
      <c r="A25" s="25">
        <v>248000119</v>
      </c>
      <c r="B25" s="2" t="s">
        <v>1569</v>
      </c>
      <c r="C25" s="79">
        <v>37533</v>
      </c>
      <c r="D25" s="3">
        <f t="shared" ca="1" si="0"/>
        <v>17</v>
      </c>
      <c r="E25" s="3" t="s">
        <v>1585</v>
      </c>
      <c r="F25" s="3">
        <v>89076</v>
      </c>
      <c r="G25" s="80"/>
      <c r="H25" s="78" t="str">
        <v>AdminTraining</v>
      </c>
      <c r="I25" s="2"/>
      <c r="J25" s="2"/>
      <c r="K25" s="2"/>
      <c r="L25" s="2"/>
      <c r="M25" s="2"/>
      <c r="N25" s="2"/>
    </row>
    <row r="26" spans="1:14" x14ac:dyDescent="0.3">
      <c r="A26" s="25">
        <v>396007504</v>
      </c>
      <c r="B26" s="2" t="s">
        <v>234</v>
      </c>
      <c r="C26" s="79">
        <v>38230</v>
      </c>
      <c r="D26" s="3">
        <f t="shared" ca="1" si="0"/>
        <v>16</v>
      </c>
      <c r="E26" s="3"/>
      <c r="F26" s="3">
        <v>54392</v>
      </c>
      <c r="G26" s="80"/>
      <c r="H26" s="78"/>
      <c r="I26" s="2"/>
      <c r="J26" s="2"/>
      <c r="K26" s="2"/>
      <c r="L26" s="2"/>
      <c r="M26" s="2"/>
      <c r="N26" s="2"/>
    </row>
    <row r="27" spans="1:14" x14ac:dyDescent="0.3">
      <c r="A27" s="25">
        <v>880007384</v>
      </c>
      <c r="B27" s="2" t="s">
        <v>1571</v>
      </c>
      <c r="C27" s="79">
        <v>35156</v>
      </c>
      <c r="D27" s="3">
        <f t="shared" ca="1" si="0"/>
        <v>24</v>
      </c>
      <c r="E27" s="3" t="s">
        <v>1583</v>
      </c>
      <c r="F27" s="3">
        <v>103220</v>
      </c>
      <c r="G27" s="80"/>
      <c r="H27" s="78"/>
      <c r="I27" s="2"/>
      <c r="J27" s="2"/>
      <c r="K27" s="2"/>
      <c r="L27" s="2"/>
      <c r="M27" s="2"/>
      <c r="N27" s="2"/>
    </row>
    <row r="28" spans="1:14" x14ac:dyDescent="0.3">
      <c r="A28" s="25">
        <v>121003068</v>
      </c>
      <c r="B28" s="2" t="s">
        <v>697</v>
      </c>
      <c r="C28" s="79">
        <v>42198</v>
      </c>
      <c r="D28" s="3">
        <f t="shared" ca="1" si="0"/>
        <v>5</v>
      </c>
      <c r="E28" s="3" t="s">
        <v>1585</v>
      </c>
      <c r="F28" s="3">
        <v>60307</v>
      </c>
      <c r="G28" s="80"/>
      <c r="H28" s="78"/>
      <c r="I28" s="2"/>
      <c r="J28" s="2"/>
      <c r="K28" s="2"/>
      <c r="L28" s="2"/>
      <c r="M28" s="2"/>
      <c r="N28" s="2"/>
    </row>
    <row r="29" spans="1:14" x14ac:dyDescent="0.3">
      <c r="A29" s="25">
        <v>357001517</v>
      </c>
      <c r="B29" s="2" t="s">
        <v>1565</v>
      </c>
      <c r="C29" s="79">
        <v>38001</v>
      </c>
      <c r="D29" s="3">
        <f t="shared" ca="1" si="0"/>
        <v>16</v>
      </c>
      <c r="E29" s="3" t="s">
        <v>1582</v>
      </c>
      <c r="F29" s="3">
        <v>34827</v>
      </c>
      <c r="G29" s="80"/>
      <c r="H29" s="78"/>
      <c r="I29" s="2"/>
      <c r="J29" s="2"/>
      <c r="K29" s="2"/>
      <c r="L29" s="2"/>
      <c r="M29" s="2"/>
      <c r="N29" s="2"/>
    </row>
    <row r="30" spans="1:14" x14ac:dyDescent="0.3">
      <c r="A30" s="25">
        <v>557008959</v>
      </c>
      <c r="B30" s="2" t="s">
        <v>1567</v>
      </c>
      <c r="C30" s="79">
        <v>37077</v>
      </c>
      <c r="D30" s="3">
        <f t="shared" ca="1" si="0"/>
        <v>19</v>
      </c>
      <c r="E30" s="3"/>
      <c r="F30" s="3">
        <v>70447</v>
      </c>
      <c r="G30" s="80"/>
      <c r="H30" s="78"/>
      <c r="I30" s="2"/>
      <c r="J30" s="2"/>
      <c r="K30" s="2"/>
      <c r="L30" s="2"/>
      <c r="M30" s="2"/>
      <c r="N30" s="2"/>
    </row>
    <row r="31" spans="1:14" x14ac:dyDescent="0.3">
      <c r="A31" s="25">
        <v>159007255</v>
      </c>
      <c r="B31" s="2" t="s">
        <v>234</v>
      </c>
      <c r="C31" s="79">
        <v>41460</v>
      </c>
      <c r="D31" s="3">
        <f t="shared" ca="1" si="0"/>
        <v>7</v>
      </c>
      <c r="E31" s="3"/>
      <c r="F31" s="3">
        <v>102076</v>
      </c>
      <c r="G31" s="80"/>
      <c r="H31" s="78"/>
      <c r="I31" s="2"/>
      <c r="J31" s="2"/>
      <c r="K31" s="2"/>
      <c r="L31" s="2"/>
      <c r="M31" s="2"/>
      <c r="N31" s="2"/>
    </row>
    <row r="32" spans="1:14" x14ac:dyDescent="0.3">
      <c r="A32" s="25">
        <v>719005738</v>
      </c>
      <c r="B32" s="2" t="s">
        <v>1569</v>
      </c>
      <c r="C32" s="79">
        <v>42098</v>
      </c>
      <c r="D32" s="3">
        <f t="shared" ca="1" si="0"/>
        <v>5</v>
      </c>
      <c r="E32" s="3"/>
      <c r="F32" s="3">
        <v>51272</v>
      </c>
      <c r="G32" s="80"/>
      <c r="H32" s="78"/>
      <c r="I32" s="2"/>
      <c r="J32" s="2"/>
      <c r="K32" s="2"/>
      <c r="L32" s="2"/>
      <c r="M32" s="2"/>
      <c r="N32" s="2"/>
    </row>
    <row r="33" spans="1:14" x14ac:dyDescent="0.3">
      <c r="A33" s="25">
        <v>963000861</v>
      </c>
      <c r="B33" s="2" t="s">
        <v>1571</v>
      </c>
      <c r="C33" s="79">
        <v>36776</v>
      </c>
      <c r="D33" s="3">
        <f t="shared" ca="1" si="0"/>
        <v>20</v>
      </c>
      <c r="E33" s="3"/>
      <c r="F33" s="3">
        <v>95147</v>
      </c>
      <c r="G33" s="80"/>
      <c r="H33" s="78"/>
      <c r="I33" s="2"/>
      <c r="J33" s="2"/>
      <c r="K33" s="2"/>
      <c r="L33" s="2"/>
      <c r="M33" s="2"/>
      <c r="N33" s="2"/>
    </row>
    <row r="34" spans="1:14" x14ac:dyDescent="0.3">
      <c r="A34" s="25">
        <v>474009228</v>
      </c>
      <c r="B34" s="2" t="s">
        <v>1559</v>
      </c>
      <c r="C34" s="79">
        <v>37717</v>
      </c>
      <c r="D34" s="3">
        <f t="shared" ca="1" si="0"/>
        <v>17</v>
      </c>
      <c r="E34" s="3"/>
      <c r="F34" s="3">
        <v>100009</v>
      </c>
      <c r="G34" s="80"/>
      <c r="H34" s="78"/>
      <c r="I34" s="2"/>
      <c r="J34" s="2"/>
      <c r="K34" s="2"/>
      <c r="L34" s="2"/>
      <c r="M34" s="2"/>
      <c r="N34" s="2"/>
    </row>
    <row r="35" spans="1:14" x14ac:dyDescent="0.3">
      <c r="A35" s="25">
        <v>393001351</v>
      </c>
      <c r="B35" s="2" t="s">
        <v>1564</v>
      </c>
      <c r="C35" s="79">
        <v>36816</v>
      </c>
      <c r="D35" s="3">
        <f t="shared" ca="1" si="0"/>
        <v>19</v>
      </c>
      <c r="E35" s="3" t="s">
        <v>1586</v>
      </c>
      <c r="F35" s="3">
        <v>42686</v>
      </c>
      <c r="G35" s="80"/>
      <c r="H35" s="78"/>
      <c r="I35" s="2"/>
      <c r="J35" s="2"/>
      <c r="K35" s="2"/>
      <c r="L35" s="2"/>
      <c r="M35" s="2"/>
      <c r="N35" s="2"/>
    </row>
    <row r="36" spans="1:14" x14ac:dyDescent="0.3">
      <c r="A36" s="25">
        <v>722000791</v>
      </c>
      <c r="B36" s="2" t="s">
        <v>234</v>
      </c>
      <c r="C36" s="79">
        <v>37612</v>
      </c>
      <c r="D36" s="3">
        <f t="shared" ca="1" si="0"/>
        <v>17</v>
      </c>
      <c r="E36" s="3"/>
      <c r="F36" s="3">
        <v>34725</v>
      </c>
      <c r="G36" s="80"/>
      <c r="H36" s="78"/>
      <c r="I36" s="2"/>
      <c r="J36" s="2"/>
      <c r="K36" s="2"/>
      <c r="L36" s="2"/>
      <c r="M36" s="2"/>
      <c r="N36" s="2"/>
    </row>
    <row r="37" spans="1:14" x14ac:dyDescent="0.3">
      <c r="A37" s="25">
        <v>625001462</v>
      </c>
      <c r="B37" s="2" t="s">
        <v>1564</v>
      </c>
      <c r="C37" s="79">
        <v>38918</v>
      </c>
      <c r="D37" s="3">
        <f t="shared" ca="1" si="0"/>
        <v>14</v>
      </c>
      <c r="E37" s="3" t="s">
        <v>1585</v>
      </c>
      <c r="F37" s="3">
        <v>55224</v>
      </c>
      <c r="G37" s="80"/>
      <c r="H37" s="78"/>
      <c r="I37" s="2"/>
      <c r="J37" s="2"/>
      <c r="K37" s="2"/>
      <c r="L37" s="2"/>
      <c r="M37" s="2"/>
      <c r="N37" s="2"/>
    </row>
    <row r="38" spans="1:14" x14ac:dyDescent="0.3">
      <c r="A38" s="25">
        <v>221004716</v>
      </c>
      <c r="B38" s="2" t="s">
        <v>1567</v>
      </c>
      <c r="C38" s="79">
        <v>38528</v>
      </c>
      <c r="D38" s="3">
        <f t="shared" ca="1" si="0"/>
        <v>15</v>
      </c>
      <c r="E38" s="3" t="s">
        <v>1585</v>
      </c>
      <c r="F38" s="3">
        <v>93366</v>
      </c>
      <c r="G38" s="80"/>
      <c r="H38" s="78"/>
      <c r="I38" s="2"/>
      <c r="J38" s="2"/>
      <c r="K38" s="2"/>
      <c r="L38" s="2"/>
      <c r="M38" s="2"/>
      <c r="N38" s="2"/>
    </row>
    <row r="39" spans="1:14" x14ac:dyDescent="0.3">
      <c r="A39" s="25">
        <v>967006310</v>
      </c>
      <c r="B39" s="2" t="s">
        <v>517</v>
      </c>
      <c r="C39" s="79">
        <v>34950</v>
      </c>
      <c r="D39" s="3">
        <f t="shared" ca="1" si="0"/>
        <v>25</v>
      </c>
      <c r="E39" s="3" t="s">
        <v>1586</v>
      </c>
      <c r="F39" s="3">
        <v>45916</v>
      </c>
      <c r="G39" s="80"/>
      <c r="H39" s="78"/>
      <c r="I39" s="2"/>
      <c r="J39" s="2"/>
      <c r="K39" s="2"/>
      <c r="L39" s="2"/>
      <c r="M39" s="2"/>
      <c r="N39" s="2"/>
    </row>
    <row r="40" spans="1:14" x14ac:dyDescent="0.3">
      <c r="A40" s="25">
        <v>580000042</v>
      </c>
      <c r="B40" s="2" t="s">
        <v>1559</v>
      </c>
      <c r="C40" s="79">
        <v>40670</v>
      </c>
      <c r="D40" s="3">
        <f t="shared" ca="1" si="0"/>
        <v>9</v>
      </c>
      <c r="E40" s="3"/>
      <c r="F40" s="3">
        <v>80795</v>
      </c>
      <c r="G40" s="80"/>
      <c r="H40" s="78"/>
      <c r="I40" s="2"/>
      <c r="J40" s="2"/>
      <c r="K40" s="2"/>
      <c r="L40" s="2"/>
      <c r="M40" s="2"/>
      <c r="N40" s="2"/>
    </row>
    <row r="41" spans="1:14" x14ac:dyDescent="0.3">
      <c r="A41" s="25">
        <v>863001920</v>
      </c>
      <c r="B41" s="2" t="s">
        <v>1562</v>
      </c>
      <c r="C41" s="79">
        <v>37707</v>
      </c>
      <c r="D41" s="3">
        <f t="shared" ca="1" si="0"/>
        <v>17</v>
      </c>
      <c r="E41" s="3" t="s">
        <v>1582</v>
      </c>
      <c r="F41" s="3">
        <v>65143</v>
      </c>
      <c r="G41" s="80"/>
      <c r="H41" s="78"/>
      <c r="I41" s="2"/>
      <c r="J41" s="2"/>
      <c r="K41" s="2"/>
      <c r="L41" s="2"/>
      <c r="M41" s="2"/>
      <c r="N41" s="2"/>
    </row>
    <row r="42" spans="1:14" x14ac:dyDescent="0.3">
      <c r="A42" s="25">
        <v>433004045</v>
      </c>
      <c r="B42" s="2" t="s">
        <v>1571</v>
      </c>
      <c r="C42" s="79">
        <v>35268</v>
      </c>
      <c r="D42" s="3">
        <f t="shared" ca="1" si="0"/>
        <v>24</v>
      </c>
      <c r="E42" s="3"/>
      <c r="F42" s="3">
        <v>61867</v>
      </c>
      <c r="G42" s="80"/>
      <c r="H42" s="78"/>
      <c r="I42" s="2"/>
      <c r="J42" s="2"/>
      <c r="K42" s="2"/>
      <c r="L42" s="2"/>
      <c r="M42" s="2"/>
      <c r="N42" s="2"/>
    </row>
    <row r="43" spans="1:14" x14ac:dyDescent="0.3">
      <c r="A43" s="25">
        <v>177002873</v>
      </c>
      <c r="B43" s="2" t="s">
        <v>234</v>
      </c>
      <c r="C43" s="79">
        <v>38043</v>
      </c>
      <c r="D43" s="3">
        <f t="shared" ca="1" si="0"/>
        <v>16</v>
      </c>
      <c r="E43" s="3" t="s">
        <v>1585</v>
      </c>
      <c r="F43" s="3">
        <v>52078</v>
      </c>
      <c r="G43" s="80"/>
      <c r="H43" s="78"/>
      <c r="I43" s="2"/>
      <c r="J43" s="2"/>
      <c r="K43" s="2"/>
      <c r="L43" s="2"/>
      <c r="M43" s="2"/>
      <c r="N43" s="2"/>
    </row>
    <row r="44" spans="1:14" x14ac:dyDescent="0.3">
      <c r="A44" s="25">
        <v>279007202</v>
      </c>
      <c r="B44" s="2" t="s">
        <v>1565</v>
      </c>
      <c r="C44" s="79">
        <v>34877</v>
      </c>
      <c r="D44" s="3">
        <f t="shared" ca="1" si="0"/>
        <v>25</v>
      </c>
      <c r="E44" s="3" t="s">
        <v>1585</v>
      </c>
      <c r="F44" s="3">
        <v>81562</v>
      </c>
      <c r="G44" s="80"/>
      <c r="H44" s="78"/>
      <c r="I44" s="2"/>
      <c r="J44" s="2"/>
      <c r="K44" s="2"/>
      <c r="L44" s="2"/>
      <c r="M44" s="2"/>
      <c r="N44" s="2"/>
    </row>
    <row r="45" spans="1:14" x14ac:dyDescent="0.3">
      <c r="A45" s="25">
        <v>518009092</v>
      </c>
      <c r="B45" s="2" t="s">
        <v>623</v>
      </c>
      <c r="C45" s="79">
        <v>37499</v>
      </c>
      <c r="D45" s="3">
        <f t="shared" ca="1" si="0"/>
        <v>18</v>
      </c>
      <c r="E45" s="3"/>
      <c r="F45" s="3">
        <v>23286</v>
      </c>
      <c r="G45" s="80"/>
      <c r="H45" s="78"/>
      <c r="I45" s="2"/>
      <c r="J45" s="2"/>
      <c r="K45" s="2"/>
      <c r="L45" s="2"/>
      <c r="M45" s="2"/>
      <c r="N45" s="2"/>
    </row>
    <row r="46" spans="1:14" x14ac:dyDescent="0.3">
      <c r="A46" s="25">
        <v>323001315</v>
      </c>
      <c r="B46" s="2" t="s">
        <v>623</v>
      </c>
      <c r="C46" s="79">
        <v>42211</v>
      </c>
      <c r="D46" s="3">
        <f t="shared" ca="1" si="0"/>
        <v>5</v>
      </c>
      <c r="E46" s="3" t="s">
        <v>1583</v>
      </c>
      <c r="F46" s="3">
        <v>104338</v>
      </c>
      <c r="G46" s="80"/>
      <c r="H46" s="78"/>
      <c r="I46" s="2"/>
      <c r="J46" s="2"/>
      <c r="K46" s="2"/>
      <c r="L46" s="2"/>
      <c r="M46" s="2"/>
      <c r="N46" s="2"/>
    </row>
    <row r="47" spans="1:14" x14ac:dyDescent="0.3">
      <c r="A47" s="25">
        <v>546009785</v>
      </c>
      <c r="B47" s="2" t="s">
        <v>1571</v>
      </c>
      <c r="C47" s="79">
        <v>40053</v>
      </c>
      <c r="D47" s="3">
        <f t="shared" ca="1" si="0"/>
        <v>11</v>
      </c>
      <c r="E47" s="3" t="s">
        <v>1586</v>
      </c>
      <c r="F47" s="3">
        <v>79729</v>
      </c>
      <c r="G47" s="80"/>
      <c r="H47" s="78"/>
      <c r="I47" s="2"/>
      <c r="J47" s="2"/>
      <c r="K47" s="2"/>
      <c r="L47" s="2"/>
      <c r="M47" s="2"/>
      <c r="N47" s="2"/>
    </row>
    <row r="48" spans="1:14" x14ac:dyDescent="0.3">
      <c r="A48" s="25">
        <v>366000174</v>
      </c>
      <c r="B48" s="2" t="s">
        <v>234</v>
      </c>
      <c r="C48" s="79">
        <v>35795</v>
      </c>
      <c r="D48" s="3">
        <f t="shared" ca="1" si="0"/>
        <v>22</v>
      </c>
      <c r="E48" s="3"/>
      <c r="F48" s="3">
        <v>39541</v>
      </c>
      <c r="G48" s="80"/>
      <c r="H48" s="78"/>
      <c r="I48" s="2"/>
      <c r="J48" s="2"/>
      <c r="K48" s="2"/>
      <c r="L48" s="2"/>
      <c r="M48" s="2"/>
      <c r="N48" s="2"/>
    </row>
    <row r="49" spans="1:14" x14ac:dyDescent="0.3">
      <c r="A49" s="25">
        <v>425004540</v>
      </c>
      <c r="B49" s="2" t="s">
        <v>234</v>
      </c>
      <c r="C49" s="79">
        <v>41805</v>
      </c>
      <c r="D49" s="3">
        <f t="shared" ca="1" si="0"/>
        <v>6</v>
      </c>
      <c r="E49" s="3" t="s">
        <v>1583</v>
      </c>
      <c r="F49" s="3">
        <v>45097</v>
      </c>
      <c r="G49" s="80"/>
      <c r="H49" s="78"/>
      <c r="I49" s="2"/>
      <c r="J49" s="2"/>
      <c r="K49" s="2"/>
      <c r="L49" s="2"/>
      <c r="M49" s="2"/>
      <c r="N49" s="2"/>
    </row>
    <row r="50" spans="1:14" x14ac:dyDescent="0.3">
      <c r="A50" s="25">
        <v>592009945</v>
      </c>
      <c r="B50" s="2" t="s">
        <v>1571</v>
      </c>
      <c r="C50" s="79">
        <v>41076</v>
      </c>
      <c r="D50" s="3">
        <f t="shared" ca="1" si="0"/>
        <v>8</v>
      </c>
      <c r="E50" s="3" t="s">
        <v>1585</v>
      </c>
      <c r="F50" s="3">
        <v>58045</v>
      </c>
      <c r="G50" s="80"/>
      <c r="H50" s="78"/>
      <c r="I50" s="2"/>
      <c r="J50" s="2"/>
      <c r="K50" s="2"/>
      <c r="L50" s="2"/>
      <c r="M50" s="2"/>
      <c r="N50" s="2"/>
    </row>
    <row r="51" spans="1:14" x14ac:dyDescent="0.3">
      <c r="A51" s="25">
        <v>494004997</v>
      </c>
      <c r="B51" s="2" t="s">
        <v>1571</v>
      </c>
      <c r="C51" s="79">
        <v>36356</v>
      </c>
      <c r="D51" s="3">
        <f t="shared" ca="1" si="0"/>
        <v>21</v>
      </c>
      <c r="E51" s="3"/>
      <c r="F51" s="3">
        <v>43056</v>
      </c>
      <c r="G51" s="80"/>
      <c r="H51" s="78"/>
      <c r="I51" s="2"/>
      <c r="J51" s="2"/>
      <c r="K51" s="2"/>
      <c r="L51" s="2"/>
      <c r="M51" s="2"/>
      <c r="N51" s="2"/>
    </row>
    <row r="52" spans="1:14" x14ac:dyDescent="0.3">
      <c r="A52" s="25">
        <v>372003786</v>
      </c>
      <c r="B52" s="2" t="s">
        <v>1565</v>
      </c>
      <c r="C52" s="79">
        <v>38768</v>
      </c>
      <c r="D52" s="3">
        <f t="shared" ca="1" si="0"/>
        <v>14</v>
      </c>
      <c r="E52" s="3" t="s">
        <v>1584</v>
      </c>
      <c r="F52" s="3">
        <v>40443</v>
      </c>
      <c r="G52" s="80"/>
      <c r="H52" s="78"/>
      <c r="I52" s="2"/>
      <c r="J52" s="2"/>
      <c r="K52" s="2"/>
      <c r="L52" s="2"/>
      <c r="M52" s="2"/>
      <c r="N52" s="2"/>
    </row>
    <row r="53" spans="1:14" x14ac:dyDescent="0.3">
      <c r="A53" s="25">
        <v>733008713</v>
      </c>
      <c r="B53" s="2" t="s">
        <v>697</v>
      </c>
      <c r="C53" s="79">
        <v>36968</v>
      </c>
      <c r="D53" s="3">
        <f t="shared" ca="1" si="0"/>
        <v>19</v>
      </c>
      <c r="E53" s="3"/>
      <c r="F53" s="3">
        <v>114179</v>
      </c>
      <c r="G53" s="80"/>
      <c r="H53" s="78"/>
      <c r="I53" s="2"/>
      <c r="J53" s="2"/>
      <c r="K53" s="2"/>
      <c r="L53" s="2"/>
      <c r="M53" s="2"/>
      <c r="N53" s="2"/>
    </row>
    <row r="54" spans="1:14" x14ac:dyDescent="0.3">
      <c r="A54" s="25">
        <v>862008919</v>
      </c>
      <c r="B54" s="2" t="s">
        <v>697</v>
      </c>
      <c r="C54" s="79">
        <v>39958</v>
      </c>
      <c r="D54" s="3">
        <f t="shared" ca="1" si="0"/>
        <v>11</v>
      </c>
      <c r="E54" s="3" t="s">
        <v>1584</v>
      </c>
      <c r="F54" s="3">
        <v>62764</v>
      </c>
      <c r="G54" s="80"/>
      <c r="H54" s="78"/>
      <c r="I54" s="2"/>
      <c r="J54" s="2"/>
      <c r="K54" s="2"/>
      <c r="L54" s="2"/>
      <c r="M54" s="2"/>
      <c r="N54" s="2"/>
    </row>
    <row r="55" spans="1:14" x14ac:dyDescent="0.3">
      <c r="A55" s="25">
        <v>967005612</v>
      </c>
      <c r="B55" s="2" t="s">
        <v>1571</v>
      </c>
      <c r="C55" s="79">
        <v>35779</v>
      </c>
      <c r="D55" s="3">
        <f t="shared" ca="1" si="0"/>
        <v>22</v>
      </c>
      <c r="E55" s="3" t="s">
        <v>1586</v>
      </c>
      <c r="F55" s="3">
        <v>82472</v>
      </c>
      <c r="G55" s="80"/>
      <c r="H55" s="78"/>
      <c r="I55" s="2"/>
      <c r="J55" s="2"/>
      <c r="K55" s="2"/>
      <c r="L55" s="2"/>
      <c r="M55" s="2"/>
      <c r="N55" s="2"/>
    </row>
    <row r="56" spans="1:14" x14ac:dyDescent="0.3">
      <c r="A56" s="25">
        <v>592009648</v>
      </c>
      <c r="B56" s="2" t="s">
        <v>697</v>
      </c>
      <c r="C56" s="79">
        <v>38695</v>
      </c>
      <c r="D56" s="3">
        <f t="shared" ca="1" si="0"/>
        <v>14</v>
      </c>
      <c r="E56" s="3"/>
      <c r="F56" s="3">
        <v>100277</v>
      </c>
      <c r="G56" s="80"/>
      <c r="H56" s="78"/>
      <c r="I56" s="2"/>
      <c r="J56" s="2"/>
      <c r="K56" s="2"/>
      <c r="L56" s="2"/>
      <c r="M56" s="2"/>
      <c r="N56" s="2"/>
    </row>
    <row r="57" spans="1:14" x14ac:dyDescent="0.3">
      <c r="A57" s="25">
        <v>272004784</v>
      </c>
      <c r="B57" s="2" t="s">
        <v>1569</v>
      </c>
      <c r="C57" s="79">
        <v>39341</v>
      </c>
      <c r="D57" s="3">
        <f t="shared" ca="1" si="0"/>
        <v>13</v>
      </c>
      <c r="E57" s="3"/>
      <c r="F57" s="3">
        <v>28142</v>
      </c>
      <c r="G57" s="80"/>
      <c r="H57" s="78"/>
      <c r="I57" s="2"/>
      <c r="J57" s="2"/>
      <c r="K57" s="2"/>
      <c r="L57" s="2"/>
      <c r="M57" s="2"/>
      <c r="N57" s="2"/>
    </row>
    <row r="58" spans="1:14" x14ac:dyDescent="0.3">
      <c r="A58" s="25">
        <v>528008211</v>
      </c>
      <c r="B58" s="2" t="s">
        <v>1571</v>
      </c>
      <c r="C58" s="79">
        <v>34758</v>
      </c>
      <c r="D58" s="3">
        <f t="shared" ca="1" si="0"/>
        <v>25</v>
      </c>
      <c r="E58" s="3" t="s">
        <v>1583</v>
      </c>
      <c r="F58" s="3">
        <v>59943</v>
      </c>
      <c r="G58" s="80"/>
      <c r="H58" s="78"/>
      <c r="I58" s="2"/>
      <c r="J58" s="2"/>
      <c r="K58" s="2"/>
      <c r="L58" s="2"/>
      <c r="M58" s="2"/>
      <c r="N58" s="2"/>
    </row>
    <row r="59" spans="1:14" x14ac:dyDescent="0.3">
      <c r="A59" s="25">
        <v>332009257</v>
      </c>
      <c r="B59" s="2" t="s">
        <v>234</v>
      </c>
      <c r="C59" s="79">
        <v>37622</v>
      </c>
      <c r="D59" s="3">
        <f t="shared" ca="1" si="0"/>
        <v>17</v>
      </c>
      <c r="E59" s="3"/>
      <c r="F59" s="3">
        <v>88738</v>
      </c>
      <c r="G59" s="80"/>
      <c r="H59" s="78"/>
      <c r="I59" s="2"/>
      <c r="J59" s="2"/>
      <c r="K59" s="2"/>
      <c r="L59" s="2"/>
      <c r="M59" s="2"/>
      <c r="N59" s="2"/>
    </row>
    <row r="60" spans="1:14" x14ac:dyDescent="0.3">
      <c r="A60" s="25">
        <v>980000186</v>
      </c>
      <c r="B60" s="2" t="s">
        <v>1565</v>
      </c>
      <c r="C60" s="79">
        <v>40728</v>
      </c>
      <c r="D60" s="3">
        <f t="shared" ca="1" si="0"/>
        <v>9</v>
      </c>
      <c r="E60" s="3" t="s">
        <v>1582</v>
      </c>
      <c r="F60" s="3">
        <v>62017</v>
      </c>
      <c r="G60" s="80"/>
      <c r="H60" s="78"/>
      <c r="I60" s="2"/>
      <c r="J60" s="2"/>
      <c r="K60" s="2"/>
      <c r="L60" s="2"/>
      <c r="M60" s="2"/>
      <c r="N60" s="2"/>
    </row>
    <row r="61" spans="1:14" x14ac:dyDescent="0.3">
      <c r="A61" s="25">
        <v>978002408</v>
      </c>
      <c r="B61" s="2" t="s">
        <v>798</v>
      </c>
      <c r="C61" s="79">
        <v>36155</v>
      </c>
      <c r="D61" s="3">
        <f t="shared" ca="1" si="0"/>
        <v>21</v>
      </c>
      <c r="E61" s="3"/>
      <c r="F61" s="3">
        <v>84136</v>
      </c>
      <c r="G61" s="80"/>
      <c r="H61" s="78"/>
      <c r="I61" s="2"/>
      <c r="J61" s="2"/>
      <c r="K61" s="2"/>
      <c r="L61" s="2"/>
      <c r="M61" s="2"/>
      <c r="N61" s="2"/>
    </row>
    <row r="62" spans="1:14" x14ac:dyDescent="0.3">
      <c r="A62" s="25">
        <v>685003695</v>
      </c>
      <c r="B62" s="2" t="s">
        <v>1562</v>
      </c>
      <c r="C62" s="79">
        <v>35453</v>
      </c>
      <c r="D62" s="3">
        <f t="shared" ca="1" si="0"/>
        <v>23</v>
      </c>
      <c r="E62" s="3" t="s">
        <v>1582</v>
      </c>
      <c r="F62" s="3">
        <v>107588</v>
      </c>
      <c r="G62" s="80"/>
      <c r="H62" s="78"/>
      <c r="I62" s="2"/>
      <c r="J62" s="2"/>
      <c r="K62" s="2"/>
      <c r="L62" s="2"/>
      <c r="M62" s="2"/>
      <c r="N62" s="2"/>
    </row>
    <row r="63" spans="1:14" x14ac:dyDescent="0.3">
      <c r="A63" s="25">
        <v>923003594</v>
      </c>
      <c r="B63" s="2" t="s">
        <v>234</v>
      </c>
      <c r="C63" s="79">
        <v>37828</v>
      </c>
      <c r="D63" s="3">
        <f t="shared" ca="1" si="0"/>
        <v>17</v>
      </c>
      <c r="E63" s="3" t="s">
        <v>1586</v>
      </c>
      <c r="F63" s="3">
        <v>105820</v>
      </c>
      <c r="G63" s="80"/>
      <c r="H63" s="78"/>
      <c r="I63" s="2"/>
      <c r="J63" s="2"/>
      <c r="K63" s="2"/>
      <c r="L63" s="2"/>
      <c r="M63" s="2"/>
      <c r="N63" s="2"/>
    </row>
    <row r="64" spans="1:14" x14ac:dyDescent="0.3">
      <c r="A64" s="25">
        <v>254001611</v>
      </c>
      <c r="B64" s="2" t="s">
        <v>1565</v>
      </c>
      <c r="C64" s="79">
        <v>35664</v>
      </c>
      <c r="D64" s="3">
        <f t="shared" ca="1" si="0"/>
        <v>23</v>
      </c>
      <c r="E64" s="3" t="s">
        <v>1583</v>
      </c>
      <c r="F64" s="3">
        <v>58734</v>
      </c>
      <c r="G64" s="80"/>
      <c r="H64" s="78"/>
      <c r="I64" s="2"/>
      <c r="J64" s="2"/>
      <c r="K64" s="2"/>
      <c r="L64" s="2"/>
      <c r="M64" s="2"/>
      <c r="N64" s="2"/>
    </row>
    <row r="65" spans="1:14" x14ac:dyDescent="0.3">
      <c r="A65" s="25">
        <v>971008623</v>
      </c>
      <c r="B65" s="2" t="s">
        <v>697</v>
      </c>
      <c r="C65" s="79">
        <v>38771</v>
      </c>
      <c r="D65" s="3">
        <f t="shared" ca="1" si="0"/>
        <v>14</v>
      </c>
      <c r="E65" s="3"/>
      <c r="F65" s="3">
        <v>33189</v>
      </c>
      <c r="G65" s="80"/>
      <c r="H65" s="78"/>
      <c r="I65" s="2"/>
      <c r="J65" s="2"/>
      <c r="K65" s="2"/>
      <c r="L65" s="2"/>
      <c r="M65" s="2"/>
      <c r="N65" s="2"/>
    </row>
    <row r="66" spans="1:14" x14ac:dyDescent="0.3">
      <c r="A66" s="25">
        <v>720008680</v>
      </c>
      <c r="B66" s="2" t="s">
        <v>234</v>
      </c>
      <c r="C66" s="79">
        <v>36113</v>
      </c>
      <c r="D66" s="3">
        <f t="shared" ref="D66:D129" ca="1" si="1">DATEDIF(C66,TODAY(),"Y")</f>
        <v>21</v>
      </c>
      <c r="E66" s="3" t="s">
        <v>1585</v>
      </c>
      <c r="F66" s="3">
        <v>105313</v>
      </c>
      <c r="G66" s="80"/>
      <c r="H66" s="78"/>
      <c r="I66" s="2"/>
      <c r="J66" s="2"/>
      <c r="K66" s="2"/>
      <c r="L66" s="2"/>
      <c r="M66" s="2"/>
      <c r="N66" s="2"/>
    </row>
    <row r="67" spans="1:14" x14ac:dyDescent="0.3">
      <c r="A67" s="25">
        <v>808002612</v>
      </c>
      <c r="B67" s="2" t="s">
        <v>1571</v>
      </c>
      <c r="C67" s="79">
        <v>35288</v>
      </c>
      <c r="D67" s="3">
        <f t="shared" ca="1" si="1"/>
        <v>24</v>
      </c>
      <c r="E67" s="3"/>
      <c r="F67" s="3">
        <v>78715</v>
      </c>
      <c r="G67" s="80"/>
      <c r="H67" s="78"/>
      <c r="I67" s="2"/>
      <c r="J67" s="2"/>
      <c r="K67" s="2"/>
      <c r="L67" s="2"/>
      <c r="M67" s="2"/>
      <c r="N67" s="2"/>
    </row>
    <row r="68" spans="1:14" x14ac:dyDescent="0.3">
      <c r="A68" s="25">
        <v>764005259</v>
      </c>
      <c r="B68" s="2" t="s">
        <v>1556</v>
      </c>
      <c r="C68" s="79">
        <v>39681</v>
      </c>
      <c r="D68" s="3">
        <f t="shared" ca="1" si="1"/>
        <v>12</v>
      </c>
      <c r="E68" s="3" t="s">
        <v>1585</v>
      </c>
      <c r="F68" s="3">
        <v>39455</v>
      </c>
      <c r="G68" s="80"/>
      <c r="H68" s="78"/>
      <c r="I68" s="2"/>
      <c r="J68" s="2"/>
      <c r="K68" s="2"/>
      <c r="L68" s="2"/>
      <c r="M68" s="2"/>
      <c r="N68" s="2"/>
    </row>
    <row r="69" spans="1:14" x14ac:dyDescent="0.3">
      <c r="A69" s="25">
        <v>822004734</v>
      </c>
      <c r="B69" s="2" t="s">
        <v>1559</v>
      </c>
      <c r="C69" s="79">
        <v>38117</v>
      </c>
      <c r="D69" s="3">
        <f t="shared" ca="1" si="1"/>
        <v>16</v>
      </c>
      <c r="E69" s="3"/>
      <c r="F69" s="3">
        <v>42973</v>
      </c>
      <c r="G69" s="80"/>
      <c r="H69" s="78"/>
      <c r="I69" s="2"/>
      <c r="J69" s="2"/>
      <c r="K69" s="2"/>
      <c r="L69" s="2"/>
      <c r="M69" s="2"/>
      <c r="N69" s="2"/>
    </row>
    <row r="70" spans="1:14" x14ac:dyDescent="0.3">
      <c r="A70" s="25">
        <v>477000649</v>
      </c>
      <c r="B70" s="2" t="s">
        <v>225</v>
      </c>
      <c r="C70" s="79">
        <v>38673</v>
      </c>
      <c r="D70" s="3">
        <f t="shared" ca="1" si="1"/>
        <v>14</v>
      </c>
      <c r="E70" s="3" t="s">
        <v>1584</v>
      </c>
      <c r="F70" s="3">
        <v>58695</v>
      </c>
      <c r="G70" s="80"/>
      <c r="H70" s="78"/>
      <c r="I70" s="2"/>
      <c r="J70" s="2"/>
      <c r="K70" s="2"/>
      <c r="L70" s="2"/>
      <c r="M70" s="2"/>
      <c r="N70" s="2"/>
    </row>
    <row r="71" spans="1:14" x14ac:dyDescent="0.3">
      <c r="A71" s="25">
        <v>407009017</v>
      </c>
      <c r="B71" s="2" t="s">
        <v>1564</v>
      </c>
      <c r="C71" s="79">
        <v>41523</v>
      </c>
      <c r="D71" s="3">
        <f t="shared" ca="1" si="1"/>
        <v>7</v>
      </c>
      <c r="E71" s="3"/>
      <c r="F71" s="3">
        <v>20467</v>
      </c>
      <c r="G71" s="80"/>
      <c r="H71" s="78"/>
      <c r="I71" s="2"/>
      <c r="J71" s="2"/>
      <c r="K71" s="2"/>
      <c r="L71" s="2"/>
      <c r="M71" s="2"/>
      <c r="N71" s="2"/>
    </row>
    <row r="72" spans="1:14" x14ac:dyDescent="0.3">
      <c r="A72" s="25">
        <v>272006635</v>
      </c>
      <c r="B72" s="2" t="s">
        <v>1561</v>
      </c>
      <c r="C72" s="79">
        <v>39513</v>
      </c>
      <c r="D72" s="3">
        <f t="shared" ca="1" si="1"/>
        <v>12</v>
      </c>
      <c r="E72" s="3" t="s">
        <v>1585</v>
      </c>
      <c r="F72" s="3">
        <v>112489</v>
      </c>
      <c r="G72" s="80"/>
      <c r="H72" s="78"/>
      <c r="I72" s="2"/>
      <c r="J72" s="2"/>
      <c r="K72" s="2"/>
      <c r="L72" s="2"/>
      <c r="M72" s="2"/>
      <c r="N72" s="2"/>
    </row>
    <row r="73" spans="1:14" x14ac:dyDescent="0.3">
      <c r="A73" s="25">
        <v>462005574</v>
      </c>
      <c r="B73" s="2" t="s">
        <v>234</v>
      </c>
      <c r="C73" s="79">
        <v>37731</v>
      </c>
      <c r="D73" s="3">
        <f t="shared" ca="1" si="1"/>
        <v>17</v>
      </c>
      <c r="E73" s="3" t="s">
        <v>1585</v>
      </c>
      <c r="F73" s="3">
        <v>114712</v>
      </c>
      <c r="G73" s="80"/>
      <c r="H73" s="78"/>
      <c r="I73" s="2"/>
      <c r="J73" s="2"/>
      <c r="K73" s="2"/>
      <c r="L73" s="2"/>
      <c r="M73" s="2"/>
      <c r="N73" s="2"/>
    </row>
    <row r="74" spans="1:14" x14ac:dyDescent="0.3">
      <c r="A74" s="25">
        <v>566006453</v>
      </c>
      <c r="B74" s="2" t="s">
        <v>234</v>
      </c>
      <c r="C74" s="79">
        <v>36650</v>
      </c>
      <c r="D74" s="3">
        <f t="shared" ca="1" si="1"/>
        <v>20</v>
      </c>
      <c r="E74" s="3" t="s">
        <v>1584</v>
      </c>
      <c r="F74" s="3">
        <v>50622</v>
      </c>
      <c r="G74" s="80"/>
      <c r="H74" s="78"/>
      <c r="I74" s="2"/>
      <c r="J74" s="2"/>
      <c r="K74" s="2"/>
      <c r="L74" s="2"/>
      <c r="M74" s="2"/>
      <c r="N74" s="2"/>
    </row>
    <row r="75" spans="1:14" x14ac:dyDescent="0.3">
      <c r="A75" s="25">
        <v>876007922</v>
      </c>
      <c r="B75" s="2" t="s">
        <v>234</v>
      </c>
      <c r="C75" s="79">
        <v>42079</v>
      </c>
      <c r="D75" s="3">
        <f t="shared" ca="1" si="1"/>
        <v>5</v>
      </c>
      <c r="E75" s="3"/>
      <c r="F75" s="3">
        <v>115492</v>
      </c>
      <c r="G75" s="80"/>
      <c r="H75" s="78"/>
      <c r="I75" s="2"/>
      <c r="J75" s="2"/>
      <c r="K75" s="2"/>
      <c r="L75" s="2"/>
      <c r="M75" s="2"/>
      <c r="N75" s="2"/>
    </row>
    <row r="76" spans="1:14" x14ac:dyDescent="0.3">
      <c r="A76" s="25">
        <v>682007379</v>
      </c>
      <c r="B76" s="2" t="s">
        <v>234</v>
      </c>
      <c r="C76" s="79">
        <v>36941</v>
      </c>
      <c r="D76" s="3">
        <f t="shared" ca="1" si="1"/>
        <v>19</v>
      </c>
      <c r="E76" s="3" t="s">
        <v>1583</v>
      </c>
      <c r="F76" s="3">
        <v>51376</v>
      </c>
      <c r="G76" s="80"/>
      <c r="H76" s="78"/>
      <c r="I76" s="2"/>
      <c r="J76" s="2"/>
      <c r="K76" s="2"/>
      <c r="L76" s="2"/>
      <c r="M76" s="2"/>
      <c r="N76" s="2"/>
    </row>
    <row r="77" spans="1:14" x14ac:dyDescent="0.3">
      <c r="A77" s="25">
        <v>627008686</v>
      </c>
      <c r="B77" s="2" t="s">
        <v>1559</v>
      </c>
      <c r="C77" s="79">
        <v>37135</v>
      </c>
      <c r="D77" s="3">
        <f t="shared" ca="1" si="1"/>
        <v>19</v>
      </c>
      <c r="E77" s="3"/>
      <c r="F77" s="3">
        <v>97162</v>
      </c>
      <c r="G77" s="80"/>
      <c r="H77" s="78"/>
      <c r="I77" s="2"/>
      <c r="J77" s="2"/>
      <c r="K77" s="2"/>
      <c r="L77" s="2"/>
      <c r="M77" s="2"/>
      <c r="N77" s="2"/>
    </row>
    <row r="78" spans="1:14" x14ac:dyDescent="0.3">
      <c r="A78" s="25">
        <v>567006382</v>
      </c>
      <c r="B78" s="2" t="s">
        <v>1565</v>
      </c>
      <c r="C78" s="79">
        <v>37746</v>
      </c>
      <c r="D78" s="3">
        <f t="shared" ca="1" si="1"/>
        <v>17</v>
      </c>
      <c r="E78" s="3" t="s">
        <v>1586</v>
      </c>
      <c r="F78" s="3">
        <v>64701</v>
      </c>
      <c r="G78" s="80"/>
      <c r="H78" s="78"/>
      <c r="I78" s="2"/>
      <c r="J78" s="2"/>
      <c r="K78" s="2"/>
      <c r="L78" s="2"/>
      <c r="M78" s="2"/>
      <c r="N78" s="2"/>
    </row>
    <row r="79" spans="1:14" x14ac:dyDescent="0.3">
      <c r="A79" s="25">
        <v>969006994</v>
      </c>
      <c r="B79" s="2" t="s">
        <v>234</v>
      </c>
      <c r="C79" s="79">
        <v>37913</v>
      </c>
      <c r="D79" s="3">
        <f t="shared" ca="1" si="1"/>
        <v>16</v>
      </c>
      <c r="E79" s="3"/>
      <c r="F79" s="3">
        <v>32669</v>
      </c>
      <c r="G79" s="80"/>
      <c r="H79" s="78"/>
      <c r="I79" s="2"/>
      <c r="J79" s="2"/>
      <c r="K79" s="2"/>
      <c r="L79" s="2"/>
      <c r="M79" s="2"/>
      <c r="N79" s="2"/>
    </row>
    <row r="80" spans="1:14" x14ac:dyDescent="0.3">
      <c r="A80" s="25">
        <v>283006654</v>
      </c>
      <c r="B80" s="2" t="s">
        <v>697</v>
      </c>
      <c r="C80" s="79">
        <v>35311</v>
      </c>
      <c r="D80" s="3">
        <f t="shared" ca="1" si="1"/>
        <v>24</v>
      </c>
      <c r="E80" s="3" t="s">
        <v>1584</v>
      </c>
      <c r="F80" s="3">
        <v>60515</v>
      </c>
      <c r="G80" s="80"/>
      <c r="H80" s="78"/>
      <c r="I80" s="2"/>
      <c r="J80" s="2"/>
      <c r="K80" s="2"/>
      <c r="L80" s="2"/>
      <c r="M80" s="2"/>
      <c r="N80" s="2"/>
    </row>
    <row r="81" spans="1:14" x14ac:dyDescent="0.3">
      <c r="A81" s="25">
        <v>466000098</v>
      </c>
      <c r="B81" s="2" t="s">
        <v>1565</v>
      </c>
      <c r="C81" s="79">
        <v>35684</v>
      </c>
      <c r="D81" s="3">
        <f t="shared" ca="1" si="1"/>
        <v>23</v>
      </c>
      <c r="E81" s="3"/>
      <c r="F81" s="3">
        <v>37700</v>
      </c>
      <c r="G81" s="80"/>
      <c r="H81" s="78"/>
      <c r="I81" s="2"/>
      <c r="J81" s="2"/>
      <c r="K81" s="2"/>
      <c r="L81" s="2"/>
      <c r="M81" s="2"/>
      <c r="N81" s="2"/>
    </row>
    <row r="82" spans="1:14" x14ac:dyDescent="0.3">
      <c r="A82" s="25">
        <v>858000513</v>
      </c>
      <c r="B82" s="2" t="s">
        <v>234</v>
      </c>
      <c r="C82" s="79">
        <v>40942</v>
      </c>
      <c r="D82" s="3">
        <f t="shared" ca="1" si="1"/>
        <v>8</v>
      </c>
      <c r="E82" s="3" t="s">
        <v>1584</v>
      </c>
      <c r="F82" s="3">
        <v>92339</v>
      </c>
      <c r="G82" s="80"/>
      <c r="H82" s="78"/>
      <c r="I82" s="2"/>
      <c r="J82" s="2"/>
      <c r="K82" s="2"/>
      <c r="L82" s="2"/>
      <c r="M82" s="2"/>
      <c r="N82" s="2"/>
    </row>
    <row r="83" spans="1:14" x14ac:dyDescent="0.3">
      <c r="A83" s="25">
        <v>619005100</v>
      </c>
      <c r="B83" s="2" t="s">
        <v>1569</v>
      </c>
      <c r="C83" s="79">
        <v>40546</v>
      </c>
      <c r="D83" s="3">
        <f t="shared" ca="1" si="1"/>
        <v>9</v>
      </c>
      <c r="E83" s="3" t="s">
        <v>1584</v>
      </c>
      <c r="F83" s="3">
        <v>35828</v>
      </c>
      <c r="G83" s="80"/>
      <c r="H83" s="78"/>
      <c r="I83" s="2"/>
      <c r="J83" s="2"/>
      <c r="K83" s="2"/>
      <c r="L83" s="2"/>
      <c r="M83" s="2"/>
      <c r="N83" s="2"/>
    </row>
    <row r="84" spans="1:14" x14ac:dyDescent="0.3">
      <c r="A84" s="25">
        <v>292003080</v>
      </c>
      <c r="B84" s="2" t="s">
        <v>234</v>
      </c>
      <c r="C84" s="79">
        <v>41085</v>
      </c>
      <c r="D84" s="3">
        <f t="shared" ca="1" si="1"/>
        <v>8</v>
      </c>
      <c r="E84" s="3" t="s">
        <v>1582</v>
      </c>
      <c r="F84" s="3">
        <v>77246</v>
      </c>
      <c r="G84" s="80"/>
      <c r="H84" s="78"/>
      <c r="I84" s="2"/>
      <c r="J84" s="2"/>
      <c r="K84" s="2"/>
      <c r="L84" s="2"/>
      <c r="M84" s="2"/>
      <c r="N84" s="2"/>
    </row>
    <row r="85" spans="1:14" x14ac:dyDescent="0.3">
      <c r="A85" s="25">
        <v>895008697</v>
      </c>
      <c r="B85" s="2" t="s">
        <v>1565</v>
      </c>
      <c r="C85" s="79">
        <v>40787</v>
      </c>
      <c r="D85" s="3">
        <f t="shared" ca="1" si="1"/>
        <v>9</v>
      </c>
      <c r="E85" s="3" t="s">
        <v>1582</v>
      </c>
      <c r="F85" s="3">
        <v>61893</v>
      </c>
      <c r="G85" s="80"/>
      <c r="H85" s="78"/>
      <c r="I85" s="2"/>
      <c r="J85" s="2"/>
      <c r="K85" s="2"/>
      <c r="L85" s="2"/>
      <c r="M85" s="2"/>
      <c r="N85" s="2"/>
    </row>
    <row r="86" spans="1:14" x14ac:dyDescent="0.3">
      <c r="A86" s="25">
        <v>581003751</v>
      </c>
      <c r="B86" s="2" t="s">
        <v>1562</v>
      </c>
      <c r="C86" s="79">
        <v>39297</v>
      </c>
      <c r="D86" s="3">
        <f t="shared" ca="1" si="1"/>
        <v>13</v>
      </c>
      <c r="E86" s="3"/>
      <c r="F86" s="3">
        <v>95407</v>
      </c>
      <c r="G86" s="80"/>
      <c r="H86" s="78"/>
      <c r="I86" s="2"/>
      <c r="J86" s="2"/>
      <c r="K86" s="2"/>
      <c r="L86" s="2"/>
      <c r="M86" s="2"/>
      <c r="N86" s="2"/>
    </row>
    <row r="87" spans="1:14" x14ac:dyDescent="0.3">
      <c r="A87" s="25">
        <v>157007652</v>
      </c>
      <c r="B87" s="2" t="s">
        <v>1565</v>
      </c>
      <c r="C87" s="79">
        <v>38333</v>
      </c>
      <c r="D87" s="3">
        <f t="shared" ca="1" si="1"/>
        <v>15</v>
      </c>
      <c r="E87" s="3"/>
      <c r="F87" s="3">
        <v>65260</v>
      </c>
      <c r="G87" s="80"/>
      <c r="H87" s="78"/>
      <c r="I87" s="2"/>
      <c r="J87" s="2"/>
      <c r="K87" s="2"/>
      <c r="L87" s="2"/>
      <c r="M87" s="2"/>
      <c r="N87" s="2"/>
    </row>
    <row r="88" spans="1:14" x14ac:dyDescent="0.3">
      <c r="A88" s="25">
        <v>355005853</v>
      </c>
      <c r="B88" s="2" t="s">
        <v>1565</v>
      </c>
      <c r="C88" s="79">
        <v>37927</v>
      </c>
      <c r="D88" s="3">
        <f t="shared" ca="1" si="1"/>
        <v>16</v>
      </c>
      <c r="E88" s="3" t="s">
        <v>1585</v>
      </c>
      <c r="F88" s="3">
        <v>59839</v>
      </c>
      <c r="G88" s="80"/>
      <c r="H88" s="78"/>
      <c r="I88" s="2"/>
      <c r="J88" s="2"/>
      <c r="K88" s="2"/>
      <c r="L88" s="2"/>
      <c r="M88" s="2"/>
      <c r="N88" s="2"/>
    </row>
    <row r="89" spans="1:14" x14ac:dyDescent="0.3">
      <c r="A89" s="25">
        <v>990003236</v>
      </c>
      <c r="B89" s="2" t="s">
        <v>1571</v>
      </c>
      <c r="C89" s="79">
        <v>40677</v>
      </c>
      <c r="D89" s="3">
        <f t="shared" ca="1" si="1"/>
        <v>9</v>
      </c>
      <c r="E89" s="3" t="s">
        <v>1582</v>
      </c>
      <c r="F89" s="3">
        <v>85644</v>
      </c>
      <c r="G89" s="80"/>
      <c r="H89" s="78"/>
      <c r="I89" s="2"/>
      <c r="J89" s="2"/>
      <c r="K89" s="2"/>
      <c r="L89" s="2"/>
      <c r="M89" s="2"/>
      <c r="N89" s="2"/>
    </row>
    <row r="90" spans="1:14" x14ac:dyDescent="0.3">
      <c r="A90" s="25">
        <v>120004342</v>
      </c>
      <c r="B90" s="2" t="s">
        <v>697</v>
      </c>
      <c r="C90" s="79">
        <v>38088</v>
      </c>
      <c r="D90" s="3">
        <f t="shared" ca="1" si="1"/>
        <v>16</v>
      </c>
      <c r="E90" s="3"/>
      <c r="F90" s="3">
        <v>42297</v>
      </c>
      <c r="G90" s="80"/>
      <c r="H90" s="78"/>
      <c r="I90" s="2"/>
      <c r="J90" s="2"/>
      <c r="K90" s="2"/>
      <c r="L90" s="2"/>
      <c r="M90" s="2"/>
      <c r="N90" s="2"/>
    </row>
    <row r="91" spans="1:14" x14ac:dyDescent="0.3">
      <c r="A91" s="25">
        <v>294001481</v>
      </c>
      <c r="B91" s="2" t="s">
        <v>1565</v>
      </c>
      <c r="C91" s="79">
        <v>37724</v>
      </c>
      <c r="D91" s="3">
        <f t="shared" ca="1" si="1"/>
        <v>17</v>
      </c>
      <c r="E91" s="3" t="s">
        <v>1585</v>
      </c>
      <c r="F91" s="3">
        <v>62251</v>
      </c>
      <c r="G91" s="80"/>
      <c r="H91" s="78"/>
      <c r="I91" s="2"/>
      <c r="J91" s="2"/>
      <c r="K91" s="2"/>
      <c r="L91" s="2"/>
      <c r="M91" s="2"/>
      <c r="N91" s="2"/>
    </row>
    <row r="92" spans="1:14" x14ac:dyDescent="0.3">
      <c r="A92" s="25">
        <v>999006829</v>
      </c>
      <c r="B92" s="2" t="s">
        <v>1565</v>
      </c>
      <c r="C92" s="79">
        <v>42077</v>
      </c>
      <c r="D92" s="3">
        <f t="shared" ca="1" si="1"/>
        <v>5</v>
      </c>
      <c r="E92" s="3" t="s">
        <v>1585</v>
      </c>
      <c r="F92" s="3">
        <v>44161</v>
      </c>
      <c r="G92" s="80"/>
      <c r="H92" s="78"/>
      <c r="I92" s="2"/>
      <c r="J92" s="2"/>
      <c r="K92" s="2"/>
      <c r="L92" s="2"/>
      <c r="M92" s="2"/>
      <c r="N92" s="2"/>
    </row>
    <row r="93" spans="1:14" x14ac:dyDescent="0.3">
      <c r="A93" s="25">
        <v>278009861</v>
      </c>
      <c r="B93" s="2" t="s">
        <v>1571</v>
      </c>
      <c r="C93" s="79">
        <v>42034</v>
      </c>
      <c r="D93" s="3">
        <f t="shared" ca="1" si="1"/>
        <v>5</v>
      </c>
      <c r="E93" s="3"/>
      <c r="F93" s="3">
        <v>51415</v>
      </c>
      <c r="G93" s="80"/>
      <c r="H93" s="78"/>
      <c r="I93" s="2"/>
      <c r="J93" s="2"/>
      <c r="K93" s="2"/>
      <c r="L93" s="2"/>
      <c r="M93" s="2"/>
      <c r="N93" s="2"/>
    </row>
    <row r="94" spans="1:14" x14ac:dyDescent="0.3">
      <c r="A94" s="25">
        <v>424000509</v>
      </c>
      <c r="B94" s="2" t="s">
        <v>1565</v>
      </c>
      <c r="C94" s="79">
        <v>38093</v>
      </c>
      <c r="D94" s="3">
        <f t="shared" ca="1" si="1"/>
        <v>16</v>
      </c>
      <c r="E94" s="3" t="s">
        <v>1585</v>
      </c>
      <c r="F94" s="3">
        <v>57486</v>
      </c>
      <c r="G94" s="80"/>
      <c r="H94" s="78"/>
      <c r="I94" s="2"/>
      <c r="J94" s="2"/>
      <c r="K94" s="2"/>
      <c r="L94" s="2"/>
      <c r="M94" s="2"/>
      <c r="N94" s="2"/>
    </row>
    <row r="95" spans="1:14" x14ac:dyDescent="0.3">
      <c r="A95" s="25">
        <v>276000518</v>
      </c>
      <c r="B95" s="2" t="s">
        <v>234</v>
      </c>
      <c r="C95" s="79">
        <v>40462</v>
      </c>
      <c r="D95" s="3">
        <f t="shared" ca="1" si="1"/>
        <v>9</v>
      </c>
      <c r="E95" s="3" t="s">
        <v>1586</v>
      </c>
      <c r="F95" s="3">
        <v>38246</v>
      </c>
      <c r="G95" s="80"/>
      <c r="H95" s="78"/>
      <c r="I95" s="2"/>
      <c r="J95" s="2"/>
      <c r="K95" s="2"/>
      <c r="L95" s="2"/>
      <c r="M95" s="2"/>
      <c r="N95" s="2"/>
    </row>
    <row r="96" spans="1:14" x14ac:dyDescent="0.3">
      <c r="A96" s="25">
        <v>338007629</v>
      </c>
      <c r="B96" s="2" t="s">
        <v>234</v>
      </c>
      <c r="C96" s="79">
        <v>37431</v>
      </c>
      <c r="D96" s="3">
        <f t="shared" ca="1" si="1"/>
        <v>18</v>
      </c>
      <c r="E96" s="3" t="s">
        <v>1585</v>
      </c>
      <c r="F96" s="3">
        <v>102141</v>
      </c>
      <c r="G96" s="80"/>
      <c r="H96" s="78"/>
      <c r="I96" s="2"/>
      <c r="J96" s="2"/>
      <c r="K96" s="2"/>
      <c r="L96" s="2"/>
      <c r="M96" s="2"/>
      <c r="N96" s="2"/>
    </row>
    <row r="97" spans="1:14" x14ac:dyDescent="0.3">
      <c r="A97" s="25">
        <v>491000893</v>
      </c>
      <c r="B97" s="2" t="s">
        <v>623</v>
      </c>
      <c r="C97" s="79">
        <v>41708</v>
      </c>
      <c r="D97" s="3">
        <f t="shared" ca="1" si="1"/>
        <v>6</v>
      </c>
      <c r="E97" s="3" t="s">
        <v>1582</v>
      </c>
      <c r="F97" s="3">
        <v>30147</v>
      </c>
      <c r="G97" s="80"/>
      <c r="H97" s="78"/>
      <c r="I97" s="2"/>
      <c r="J97" s="2"/>
      <c r="K97" s="2"/>
      <c r="L97" s="2"/>
      <c r="M97" s="2"/>
      <c r="N97" s="2"/>
    </row>
    <row r="98" spans="1:14" x14ac:dyDescent="0.3">
      <c r="A98" s="25">
        <v>622000296</v>
      </c>
      <c r="B98" s="2" t="s">
        <v>623</v>
      </c>
      <c r="C98" s="79">
        <v>35315</v>
      </c>
      <c r="D98" s="3">
        <f t="shared" ca="1" si="1"/>
        <v>24</v>
      </c>
      <c r="E98" s="3" t="s">
        <v>1585</v>
      </c>
      <c r="F98" s="3">
        <v>85242</v>
      </c>
      <c r="G98" s="80"/>
      <c r="H98" s="78"/>
      <c r="I98" s="2"/>
      <c r="J98" s="2"/>
      <c r="K98" s="2"/>
      <c r="L98" s="2"/>
      <c r="M98" s="2"/>
      <c r="N98" s="2"/>
    </row>
    <row r="99" spans="1:14" x14ac:dyDescent="0.3">
      <c r="A99" s="25">
        <v>593004018</v>
      </c>
      <c r="B99" s="2" t="s">
        <v>623</v>
      </c>
      <c r="C99" s="79">
        <v>35084</v>
      </c>
      <c r="D99" s="3">
        <f t="shared" ca="1" si="1"/>
        <v>24</v>
      </c>
      <c r="E99" s="3" t="s">
        <v>1585</v>
      </c>
      <c r="F99" s="3">
        <v>88296</v>
      </c>
      <c r="G99" s="80"/>
      <c r="H99" s="78"/>
      <c r="I99" s="2"/>
      <c r="J99" s="2"/>
      <c r="K99" s="2"/>
      <c r="L99" s="2"/>
      <c r="M99" s="2"/>
      <c r="N99" s="2"/>
    </row>
    <row r="100" spans="1:14" x14ac:dyDescent="0.3">
      <c r="A100" s="25">
        <v>426004550</v>
      </c>
      <c r="B100" s="2" t="s">
        <v>623</v>
      </c>
      <c r="C100" s="79">
        <v>37081</v>
      </c>
      <c r="D100" s="3">
        <f t="shared" ca="1" si="1"/>
        <v>19</v>
      </c>
      <c r="E100" s="3" t="s">
        <v>1586</v>
      </c>
      <c r="F100" s="3">
        <v>81855</v>
      </c>
      <c r="G100" s="80"/>
      <c r="H100" s="78"/>
      <c r="I100" s="2"/>
      <c r="J100" s="2"/>
      <c r="K100" s="2"/>
      <c r="L100" s="2"/>
      <c r="M100" s="2"/>
      <c r="N100" s="2"/>
    </row>
    <row r="101" spans="1:14" x14ac:dyDescent="0.3">
      <c r="A101" s="25">
        <v>332002868</v>
      </c>
      <c r="B101" s="2" t="s">
        <v>1567</v>
      </c>
      <c r="C101" s="79">
        <v>37805</v>
      </c>
      <c r="D101" s="3">
        <f t="shared" ca="1" si="1"/>
        <v>17</v>
      </c>
      <c r="E101" s="3" t="s">
        <v>1582</v>
      </c>
      <c r="F101" s="3">
        <v>30576</v>
      </c>
      <c r="G101" s="80"/>
      <c r="H101" s="78"/>
      <c r="I101" s="2"/>
      <c r="J101" s="2"/>
      <c r="K101" s="2"/>
      <c r="L101" s="2"/>
      <c r="M101" s="2"/>
      <c r="N101" s="2"/>
    </row>
    <row r="102" spans="1:14" x14ac:dyDescent="0.3">
      <c r="A102" s="25">
        <v>484007278</v>
      </c>
      <c r="B102" s="2" t="s">
        <v>234</v>
      </c>
      <c r="C102" s="79">
        <v>41377</v>
      </c>
      <c r="D102" s="3">
        <f t="shared" ca="1" si="1"/>
        <v>7</v>
      </c>
      <c r="E102" s="3"/>
      <c r="F102" s="3">
        <v>41232</v>
      </c>
      <c r="G102" s="80"/>
      <c r="H102" s="78"/>
      <c r="I102" s="2"/>
      <c r="J102" s="2"/>
      <c r="K102" s="2"/>
      <c r="L102" s="2"/>
      <c r="M102" s="2"/>
      <c r="N102" s="2"/>
    </row>
    <row r="103" spans="1:14" x14ac:dyDescent="0.3">
      <c r="A103" s="25">
        <v>513000687</v>
      </c>
      <c r="B103" s="2" t="s">
        <v>1559</v>
      </c>
      <c r="C103" s="79">
        <v>34858</v>
      </c>
      <c r="D103" s="3">
        <f t="shared" ca="1" si="1"/>
        <v>25</v>
      </c>
      <c r="E103" s="3"/>
      <c r="F103" s="3">
        <v>55822</v>
      </c>
      <c r="G103" s="80"/>
      <c r="H103" s="78"/>
      <c r="I103" s="2"/>
      <c r="J103" s="2"/>
      <c r="K103" s="2"/>
      <c r="L103" s="2"/>
      <c r="M103" s="2"/>
      <c r="N103" s="2"/>
    </row>
    <row r="104" spans="1:14" x14ac:dyDescent="0.3">
      <c r="A104" s="25">
        <v>324009262</v>
      </c>
      <c r="B104" s="2" t="s">
        <v>697</v>
      </c>
      <c r="C104" s="79">
        <v>36164</v>
      </c>
      <c r="D104" s="3">
        <f t="shared" ca="1" si="1"/>
        <v>21</v>
      </c>
      <c r="E104" s="3"/>
      <c r="F104" s="3">
        <v>58637</v>
      </c>
      <c r="G104" s="80"/>
      <c r="H104" s="78"/>
      <c r="I104" s="2"/>
      <c r="J104" s="2"/>
      <c r="K104" s="2"/>
      <c r="L104" s="2"/>
      <c r="M104" s="2"/>
      <c r="N104" s="2"/>
    </row>
    <row r="105" spans="1:14" x14ac:dyDescent="0.3">
      <c r="A105" s="25">
        <v>452002136</v>
      </c>
      <c r="B105" s="2" t="s">
        <v>150</v>
      </c>
      <c r="C105" s="79">
        <v>37144</v>
      </c>
      <c r="D105" s="3">
        <f t="shared" ca="1" si="1"/>
        <v>19</v>
      </c>
      <c r="E105" s="3" t="s">
        <v>1583</v>
      </c>
      <c r="F105" s="3">
        <v>34463</v>
      </c>
      <c r="G105" s="80"/>
      <c r="H105" s="78"/>
      <c r="I105" s="2"/>
      <c r="J105" s="2"/>
      <c r="K105" s="2"/>
      <c r="L105" s="2"/>
      <c r="M105" s="2"/>
      <c r="N105" s="2"/>
    </row>
    <row r="106" spans="1:14" x14ac:dyDescent="0.3">
      <c r="A106" s="25">
        <v>667002117</v>
      </c>
      <c r="B106" s="2" t="s">
        <v>1559</v>
      </c>
      <c r="C106" s="79">
        <v>35376</v>
      </c>
      <c r="D106" s="3">
        <f t="shared" ca="1" si="1"/>
        <v>23</v>
      </c>
      <c r="E106" s="3" t="s">
        <v>1584</v>
      </c>
      <c r="F106" s="3">
        <v>41379</v>
      </c>
      <c r="G106" s="80"/>
      <c r="H106" s="78"/>
      <c r="I106" s="2"/>
      <c r="J106" s="2"/>
      <c r="K106" s="2"/>
      <c r="L106" s="2"/>
      <c r="M106" s="2"/>
      <c r="N106" s="2"/>
    </row>
    <row r="107" spans="1:14" x14ac:dyDescent="0.3">
      <c r="A107" s="25">
        <v>210001464</v>
      </c>
      <c r="B107" s="2" t="s">
        <v>697</v>
      </c>
      <c r="C107" s="79">
        <v>41232</v>
      </c>
      <c r="D107" s="3">
        <f t="shared" ca="1" si="1"/>
        <v>7</v>
      </c>
      <c r="E107" s="3" t="s">
        <v>1585</v>
      </c>
      <c r="F107" s="3">
        <v>103194</v>
      </c>
      <c r="G107" s="80"/>
      <c r="H107" s="78"/>
      <c r="I107" s="2"/>
      <c r="J107" s="2"/>
      <c r="K107" s="2"/>
      <c r="L107" s="2"/>
      <c r="M107" s="2"/>
      <c r="N107" s="2"/>
    </row>
    <row r="108" spans="1:14" x14ac:dyDescent="0.3">
      <c r="A108" s="25">
        <v>324002113</v>
      </c>
      <c r="B108" s="2" t="s">
        <v>150</v>
      </c>
      <c r="C108" s="79">
        <v>42146</v>
      </c>
      <c r="D108" s="3">
        <f t="shared" ca="1" si="1"/>
        <v>5</v>
      </c>
      <c r="E108" s="3" t="s">
        <v>1582</v>
      </c>
      <c r="F108" s="3">
        <v>37213</v>
      </c>
      <c r="G108" s="80"/>
      <c r="H108" s="78"/>
      <c r="I108" s="2"/>
      <c r="J108" s="2"/>
      <c r="K108" s="2"/>
      <c r="L108" s="2"/>
      <c r="M108" s="2"/>
      <c r="N108" s="2"/>
    </row>
    <row r="109" spans="1:14" x14ac:dyDescent="0.3">
      <c r="A109" s="25">
        <v>577009513</v>
      </c>
      <c r="B109" s="2" t="s">
        <v>1569</v>
      </c>
      <c r="C109" s="79">
        <v>36763</v>
      </c>
      <c r="D109" s="3">
        <f t="shared" ca="1" si="1"/>
        <v>20</v>
      </c>
      <c r="E109" s="3" t="s">
        <v>1582</v>
      </c>
      <c r="F109" s="3">
        <v>82004</v>
      </c>
      <c r="G109" s="80"/>
      <c r="H109" s="78"/>
      <c r="I109" s="2"/>
      <c r="J109" s="2"/>
      <c r="K109" s="2"/>
      <c r="L109" s="2"/>
      <c r="M109" s="2"/>
      <c r="N109" s="2"/>
    </row>
    <row r="110" spans="1:14" x14ac:dyDescent="0.3">
      <c r="A110" s="25">
        <v>412001335</v>
      </c>
      <c r="B110" s="2" t="s">
        <v>234</v>
      </c>
      <c r="C110" s="79">
        <v>40137</v>
      </c>
      <c r="D110" s="3">
        <f t="shared" ca="1" si="1"/>
        <v>10</v>
      </c>
      <c r="E110" s="3"/>
      <c r="F110" s="3">
        <v>53222</v>
      </c>
      <c r="G110" s="80"/>
      <c r="H110" s="78"/>
      <c r="I110" s="2"/>
      <c r="J110" s="2"/>
      <c r="K110" s="2"/>
      <c r="L110" s="2"/>
      <c r="M110" s="2"/>
      <c r="N110" s="2"/>
    </row>
    <row r="111" spans="1:14" x14ac:dyDescent="0.3">
      <c r="A111" s="25">
        <v>125000405</v>
      </c>
      <c r="B111" s="2" t="s">
        <v>623</v>
      </c>
      <c r="C111" s="79">
        <v>37875</v>
      </c>
      <c r="D111" s="3">
        <f t="shared" ca="1" si="1"/>
        <v>17</v>
      </c>
      <c r="E111" s="3" t="s">
        <v>1585</v>
      </c>
      <c r="F111" s="3">
        <v>75933</v>
      </c>
      <c r="G111" s="80"/>
      <c r="H111" s="78"/>
      <c r="I111" s="2"/>
      <c r="J111" s="2"/>
      <c r="K111" s="2"/>
      <c r="L111" s="2"/>
      <c r="M111" s="2"/>
      <c r="N111" s="2"/>
    </row>
    <row r="112" spans="1:14" x14ac:dyDescent="0.3">
      <c r="A112" s="25">
        <v>135005371</v>
      </c>
      <c r="B112" s="2" t="s">
        <v>234</v>
      </c>
      <c r="C112" s="79">
        <v>39566</v>
      </c>
      <c r="D112" s="3">
        <f t="shared" ca="1" si="1"/>
        <v>12</v>
      </c>
      <c r="E112" s="3" t="s">
        <v>1582</v>
      </c>
      <c r="F112" s="3">
        <v>40196</v>
      </c>
      <c r="G112" s="80"/>
      <c r="H112" s="78"/>
      <c r="I112" s="2"/>
      <c r="J112" s="2"/>
      <c r="K112" s="2"/>
      <c r="L112" s="2"/>
      <c r="M112" s="2"/>
      <c r="N112" s="2"/>
    </row>
    <row r="113" spans="1:14" x14ac:dyDescent="0.3">
      <c r="A113" s="25">
        <v>476003591</v>
      </c>
      <c r="B113" s="2" t="s">
        <v>1571</v>
      </c>
      <c r="C113" s="79">
        <v>36619</v>
      </c>
      <c r="D113" s="3">
        <f t="shared" ca="1" si="1"/>
        <v>20</v>
      </c>
      <c r="E113" s="3" t="s">
        <v>1585</v>
      </c>
      <c r="F113" s="3">
        <v>65741</v>
      </c>
      <c r="G113" s="80"/>
      <c r="H113" s="78"/>
      <c r="I113" s="2"/>
      <c r="J113" s="2"/>
      <c r="K113" s="2"/>
      <c r="L113" s="2"/>
      <c r="M113" s="2"/>
      <c r="N113" s="2"/>
    </row>
    <row r="114" spans="1:14" x14ac:dyDescent="0.3">
      <c r="A114" s="25">
        <v>992004973</v>
      </c>
      <c r="B114" s="2" t="s">
        <v>697</v>
      </c>
      <c r="C114" s="79">
        <v>36682</v>
      </c>
      <c r="D114" s="3">
        <f t="shared" ca="1" si="1"/>
        <v>20</v>
      </c>
      <c r="E114" s="3" t="s">
        <v>1583</v>
      </c>
      <c r="F114" s="3">
        <v>84214</v>
      </c>
      <c r="G114" s="80"/>
      <c r="H114" s="78"/>
      <c r="I114" s="2"/>
      <c r="J114" s="2"/>
      <c r="K114" s="2"/>
      <c r="L114" s="2"/>
      <c r="M114" s="2"/>
      <c r="N114" s="2"/>
    </row>
    <row r="115" spans="1:14" x14ac:dyDescent="0.3">
      <c r="A115" s="25">
        <v>428004993</v>
      </c>
      <c r="B115" s="2" t="s">
        <v>234</v>
      </c>
      <c r="C115" s="79">
        <v>35404</v>
      </c>
      <c r="D115" s="3">
        <f t="shared" ca="1" si="1"/>
        <v>23</v>
      </c>
      <c r="E115" s="3"/>
      <c r="F115" s="3">
        <v>41847</v>
      </c>
      <c r="G115" s="80"/>
      <c r="H115" s="78"/>
      <c r="I115" s="2"/>
      <c r="J115" s="2"/>
      <c r="K115" s="2"/>
      <c r="L115" s="2"/>
      <c r="M115" s="2"/>
      <c r="N115" s="2"/>
    </row>
    <row r="116" spans="1:14" x14ac:dyDescent="0.3">
      <c r="A116" s="25">
        <v>934007306</v>
      </c>
      <c r="B116" s="2" t="s">
        <v>1569</v>
      </c>
      <c r="C116" s="79">
        <v>35741</v>
      </c>
      <c r="D116" s="3">
        <f t="shared" ca="1" si="1"/>
        <v>22</v>
      </c>
      <c r="E116" s="3" t="s">
        <v>1582</v>
      </c>
      <c r="F116" s="3">
        <v>94939</v>
      </c>
      <c r="G116" s="80"/>
      <c r="H116" s="78"/>
      <c r="I116" s="2"/>
      <c r="J116" s="2"/>
      <c r="K116" s="2"/>
      <c r="L116" s="2"/>
      <c r="M116" s="2"/>
      <c r="N116" s="2"/>
    </row>
    <row r="117" spans="1:14" x14ac:dyDescent="0.3">
      <c r="A117" s="25">
        <v>168007877</v>
      </c>
      <c r="B117" s="2" t="s">
        <v>1565</v>
      </c>
      <c r="C117" s="79">
        <v>38771</v>
      </c>
      <c r="D117" s="3">
        <f t="shared" ca="1" si="1"/>
        <v>14</v>
      </c>
      <c r="E117" s="3" t="s">
        <v>1586</v>
      </c>
      <c r="F117" s="3">
        <v>20683</v>
      </c>
      <c r="G117" s="80"/>
      <c r="H117" s="78"/>
      <c r="I117" s="2"/>
      <c r="J117" s="2"/>
      <c r="K117" s="2"/>
      <c r="L117" s="2"/>
      <c r="M117" s="2"/>
      <c r="N117" s="2"/>
    </row>
    <row r="118" spans="1:14" x14ac:dyDescent="0.3">
      <c r="A118" s="25">
        <v>387001597</v>
      </c>
      <c r="B118" s="2" t="s">
        <v>1571</v>
      </c>
      <c r="C118" s="79">
        <v>35145</v>
      </c>
      <c r="D118" s="3">
        <f t="shared" ca="1" si="1"/>
        <v>24</v>
      </c>
      <c r="E118" s="3"/>
      <c r="F118" s="3">
        <v>68575</v>
      </c>
      <c r="G118" s="80"/>
      <c r="H118" s="78"/>
      <c r="I118" s="2"/>
      <c r="J118" s="2"/>
      <c r="K118" s="2"/>
      <c r="L118" s="2"/>
      <c r="M118" s="2"/>
      <c r="N118" s="2"/>
    </row>
    <row r="119" spans="1:14" x14ac:dyDescent="0.3">
      <c r="A119" s="25">
        <v>542004575</v>
      </c>
      <c r="B119" s="2" t="s">
        <v>1569</v>
      </c>
      <c r="C119" s="79">
        <v>36332</v>
      </c>
      <c r="D119" s="3">
        <f t="shared" ca="1" si="1"/>
        <v>21</v>
      </c>
      <c r="E119" s="3" t="s">
        <v>1585</v>
      </c>
      <c r="F119" s="3">
        <v>113139</v>
      </c>
      <c r="G119" s="80"/>
      <c r="H119" s="78"/>
      <c r="I119" s="2"/>
      <c r="J119" s="2"/>
      <c r="K119" s="2"/>
      <c r="L119" s="2"/>
      <c r="M119" s="2"/>
      <c r="N119" s="2"/>
    </row>
    <row r="120" spans="1:14" x14ac:dyDescent="0.3">
      <c r="A120" s="25">
        <v>171008795</v>
      </c>
      <c r="B120" s="2" t="s">
        <v>1564</v>
      </c>
      <c r="C120" s="79">
        <v>34709</v>
      </c>
      <c r="D120" s="3">
        <f t="shared" ca="1" si="1"/>
        <v>25</v>
      </c>
      <c r="E120" s="3" t="s">
        <v>1586</v>
      </c>
      <c r="F120" s="3">
        <v>42068</v>
      </c>
      <c r="G120" s="80"/>
      <c r="H120" s="78"/>
      <c r="I120" s="2"/>
      <c r="J120" s="2"/>
      <c r="K120" s="2"/>
      <c r="L120" s="2"/>
      <c r="M120" s="2"/>
      <c r="N120" s="2"/>
    </row>
    <row r="121" spans="1:14" x14ac:dyDescent="0.3">
      <c r="A121" s="25">
        <v>914000398</v>
      </c>
      <c r="B121" s="2" t="s">
        <v>234</v>
      </c>
      <c r="C121" s="79">
        <v>40451</v>
      </c>
      <c r="D121" s="3">
        <f t="shared" ca="1" si="1"/>
        <v>9</v>
      </c>
      <c r="E121" s="3" t="s">
        <v>1582</v>
      </c>
      <c r="F121" s="3">
        <v>85436</v>
      </c>
      <c r="G121" s="80"/>
      <c r="H121" s="78"/>
      <c r="I121" s="2"/>
      <c r="J121" s="2"/>
      <c r="K121" s="2"/>
      <c r="L121" s="2"/>
      <c r="M121" s="2"/>
      <c r="N121" s="2"/>
    </row>
    <row r="122" spans="1:14" x14ac:dyDescent="0.3">
      <c r="A122" s="25">
        <v>696005191</v>
      </c>
      <c r="B122" s="2" t="s">
        <v>234</v>
      </c>
      <c r="C122" s="79">
        <v>37221</v>
      </c>
      <c r="D122" s="3">
        <f t="shared" ca="1" si="1"/>
        <v>18</v>
      </c>
      <c r="E122" s="3" t="s">
        <v>1582</v>
      </c>
      <c r="F122" s="3">
        <v>79495</v>
      </c>
      <c r="G122" s="80"/>
      <c r="H122" s="78"/>
      <c r="I122" s="2"/>
      <c r="J122" s="2"/>
      <c r="K122" s="2"/>
      <c r="L122" s="2"/>
      <c r="M122" s="2"/>
      <c r="N122" s="2"/>
    </row>
    <row r="123" spans="1:14" x14ac:dyDescent="0.3">
      <c r="A123" s="25">
        <v>665006199</v>
      </c>
      <c r="B123" s="2" t="s">
        <v>1567</v>
      </c>
      <c r="C123" s="79">
        <v>38197</v>
      </c>
      <c r="D123" s="3">
        <f t="shared" ca="1" si="1"/>
        <v>16</v>
      </c>
      <c r="E123" s="3" t="s">
        <v>1586</v>
      </c>
      <c r="F123" s="3">
        <v>59085</v>
      </c>
      <c r="G123" s="80"/>
      <c r="H123" s="78"/>
      <c r="I123" s="2"/>
      <c r="J123" s="2"/>
      <c r="K123" s="2"/>
      <c r="L123" s="2"/>
      <c r="M123" s="2"/>
      <c r="N123" s="2"/>
    </row>
    <row r="124" spans="1:14" x14ac:dyDescent="0.3">
      <c r="A124" s="25">
        <v>550001321</v>
      </c>
      <c r="B124" s="2" t="s">
        <v>1567</v>
      </c>
      <c r="C124" s="79">
        <v>37677</v>
      </c>
      <c r="D124" s="3">
        <f t="shared" ca="1" si="1"/>
        <v>17</v>
      </c>
      <c r="E124" s="3"/>
      <c r="F124" s="3">
        <v>94224</v>
      </c>
      <c r="G124" s="80"/>
      <c r="H124" s="78"/>
      <c r="I124" s="2"/>
      <c r="J124" s="2"/>
      <c r="K124" s="2"/>
      <c r="L124" s="2"/>
      <c r="M124" s="2"/>
      <c r="N124" s="2"/>
    </row>
    <row r="125" spans="1:14" x14ac:dyDescent="0.3">
      <c r="A125" s="25">
        <v>230002897</v>
      </c>
      <c r="B125" s="2" t="s">
        <v>697</v>
      </c>
      <c r="C125" s="79">
        <v>41071</v>
      </c>
      <c r="D125" s="3">
        <f t="shared" ca="1" si="1"/>
        <v>8</v>
      </c>
      <c r="E125" s="3" t="s">
        <v>1584</v>
      </c>
      <c r="F125" s="3">
        <v>89518</v>
      </c>
      <c r="G125" s="80"/>
      <c r="H125" s="78"/>
      <c r="I125" s="2"/>
      <c r="J125" s="2"/>
      <c r="K125" s="2"/>
      <c r="L125" s="2"/>
      <c r="M125" s="2"/>
      <c r="N125" s="2"/>
    </row>
    <row r="126" spans="1:14" x14ac:dyDescent="0.3">
      <c r="A126" s="25">
        <v>360004659</v>
      </c>
      <c r="B126" s="2" t="s">
        <v>517</v>
      </c>
      <c r="C126" s="79">
        <v>35218</v>
      </c>
      <c r="D126" s="3">
        <f t="shared" ca="1" si="1"/>
        <v>24</v>
      </c>
      <c r="E126" s="3" t="s">
        <v>1582</v>
      </c>
      <c r="F126" s="3">
        <v>58006</v>
      </c>
      <c r="G126" s="80"/>
      <c r="H126" s="78"/>
      <c r="I126" s="2"/>
      <c r="J126" s="2"/>
      <c r="K126" s="2"/>
      <c r="L126" s="2"/>
      <c r="M126" s="2"/>
      <c r="N126" s="2"/>
    </row>
    <row r="127" spans="1:14" x14ac:dyDescent="0.3">
      <c r="A127" s="25">
        <v>995008336</v>
      </c>
      <c r="B127" s="2" t="s">
        <v>234</v>
      </c>
      <c r="C127" s="79">
        <v>42100</v>
      </c>
      <c r="D127" s="3">
        <f t="shared" ca="1" si="1"/>
        <v>5</v>
      </c>
      <c r="E127" s="3"/>
      <c r="F127" s="3">
        <v>49192</v>
      </c>
      <c r="G127" s="80"/>
      <c r="H127" s="78"/>
      <c r="I127" s="2"/>
      <c r="J127" s="2"/>
      <c r="K127" s="2"/>
      <c r="L127" s="2"/>
      <c r="M127" s="2"/>
      <c r="N127" s="2"/>
    </row>
    <row r="128" spans="1:14" x14ac:dyDescent="0.3">
      <c r="A128" s="25">
        <v>414005182</v>
      </c>
      <c r="B128" s="2" t="s">
        <v>1567</v>
      </c>
      <c r="C128" s="79">
        <v>36751</v>
      </c>
      <c r="D128" s="3">
        <f t="shared" ca="1" si="1"/>
        <v>20</v>
      </c>
      <c r="E128" s="3" t="s">
        <v>1582</v>
      </c>
      <c r="F128" s="3">
        <v>29718</v>
      </c>
      <c r="G128" s="80"/>
      <c r="H128" s="78"/>
      <c r="I128" s="2"/>
      <c r="J128" s="2"/>
      <c r="K128" s="2"/>
      <c r="L128" s="2"/>
      <c r="M128" s="2"/>
      <c r="N128" s="2"/>
    </row>
    <row r="129" spans="1:14" x14ac:dyDescent="0.3">
      <c r="A129" s="25">
        <v>308007457</v>
      </c>
      <c r="B129" s="2" t="s">
        <v>697</v>
      </c>
      <c r="C129" s="79">
        <v>42310</v>
      </c>
      <c r="D129" s="3">
        <f t="shared" ca="1" si="1"/>
        <v>4</v>
      </c>
      <c r="E129" s="3" t="s">
        <v>1585</v>
      </c>
      <c r="F129" s="3">
        <v>29939</v>
      </c>
      <c r="G129" s="80"/>
      <c r="H129" s="78"/>
      <c r="I129" s="2"/>
      <c r="J129" s="2"/>
      <c r="K129" s="2"/>
      <c r="L129" s="2"/>
      <c r="M129" s="2"/>
      <c r="N129" s="2"/>
    </row>
    <row r="130" spans="1:14" x14ac:dyDescent="0.3">
      <c r="A130" s="25">
        <v>824006378</v>
      </c>
      <c r="B130" s="2" t="s">
        <v>1569</v>
      </c>
      <c r="C130" s="79">
        <v>37009</v>
      </c>
      <c r="D130" s="3">
        <f t="shared" ref="D130:D193" ca="1" si="2">DATEDIF(C130,TODAY(),"Y")</f>
        <v>19</v>
      </c>
      <c r="E130" s="3" t="s">
        <v>1586</v>
      </c>
      <c r="F130" s="3">
        <v>87399</v>
      </c>
      <c r="G130" s="80"/>
      <c r="H130" s="78"/>
      <c r="I130" s="2"/>
      <c r="J130" s="2"/>
      <c r="K130" s="2"/>
      <c r="L130" s="2"/>
      <c r="M130" s="2"/>
      <c r="N130" s="2"/>
    </row>
    <row r="131" spans="1:14" x14ac:dyDescent="0.3">
      <c r="A131" s="25">
        <v>932007692</v>
      </c>
      <c r="B131" s="2" t="s">
        <v>1564</v>
      </c>
      <c r="C131" s="79">
        <v>35791</v>
      </c>
      <c r="D131" s="3">
        <f t="shared" ca="1" si="2"/>
        <v>22</v>
      </c>
      <c r="E131" s="3"/>
      <c r="F131" s="3">
        <v>83317</v>
      </c>
      <c r="G131" s="80"/>
      <c r="H131" s="78"/>
      <c r="I131" s="2"/>
      <c r="J131" s="2"/>
      <c r="K131" s="2"/>
      <c r="L131" s="2"/>
      <c r="M131" s="2"/>
      <c r="N131" s="2"/>
    </row>
    <row r="132" spans="1:14" x14ac:dyDescent="0.3">
      <c r="A132" s="25">
        <v>797005708</v>
      </c>
      <c r="B132" s="2" t="s">
        <v>792</v>
      </c>
      <c r="C132" s="79">
        <v>38703</v>
      </c>
      <c r="D132" s="3">
        <f t="shared" ca="1" si="2"/>
        <v>14</v>
      </c>
      <c r="E132" s="3" t="s">
        <v>1586</v>
      </c>
      <c r="F132" s="3">
        <v>52884</v>
      </c>
      <c r="G132" s="80"/>
      <c r="H132" s="78"/>
      <c r="I132" s="2"/>
      <c r="J132" s="2"/>
      <c r="K132" s="2"/>
      <c r="L132" s="2"/>
      <c r="M132" s="2"/>
      <c r="N132" s="2"/>
    </row>
    <row r="133" spans="1:14" x14ac:dyDescent="0.3">
      <c r="A133" s="25">
        <v>555005137</v>
      </c>
      <c r="B133" s="2" t="s">
        <v>1565</v>
      </c>
      <c r="C133" s="79">
        <v>34949</v>
      </c>
      <c r="D133" s="3">
        <f t="shared" ca="1" si="2"/>
        <v>25</v>
      </c>
      <c r="E133" s="3" t="s">
        <v>1583</v>
      </c>
      <c r="F133" s="3">
        <v>51051</v>
      </c>
      <c r="G133" s="80"/>
      <c r="H133" s="78"/>
      <c r="I133" s="2"/>
      <c r="J133" s="2"/>
      <c r="K133" s="2"/>
      <c r="L133" s="2"/>
      <c r="M133" s="2"/>
      <c r="N133" s="2"/>
    </row>
    <row r="134" spans="1:14" x14ac:dyDescent="0.3">
      <c r="A134" s="25">
        <v>147003641</v>
      </c>
      <c r="B134" s="2" t="s">
        <v>697</v>
      </c>
      <c r="C134" s="79">
        <v>41964</v>
      </c>
      <c r="D134" s="3">
        <f t="shared" ca="1" si="2"/>
        <v>5</v>
      </c>
      <c r="E134" s="3"/>
      <c r="F134" s="3">
        <v>61464</v>
      </c>
      <c r="G134" s="80"/>
      <c r="H134" s="78"/>
      <c r="I134" s="2"/>
      <c r="J134" s="2"/>
      <c r="K134" s="2"/>
      <c r="L134" s="2"/>
      <c r="M134" s="2"/>
      <c r="N134" s="2"/>
    </row>
    <row r="135" spans="1:14" x14ac:dyDescent="0.3">
      <c r="A135" s="25">
        <v>855005948</v>
      </c>
      <c r="B135" s="2" t="s">
        <v>623</v>
      </c>
      <c r="C135" s="79">
        <v>41445</v>
      </c>
      <c r="D135" s="3">
        <f t="shared" ca="1" si="2"/>
        <v>7</v>
      </c>
      <c r="E135" s="3" t="s">
        <v>1582</v>
      </c>
      <c r="F135" s="3">
        <v>93678</v>
      </c>
      <c r="G135" s="80"/>
      <c r="H135" s="78"/>
      <c r="I135" s="2"/>
      <c r="J135" s="2"/>
      <c r="K135" s="2"/>
      <c r="L135" s="2"/>
      <c r="M135" s="2"/>
      <c r="N135" s="2"/>
    </row>
    <row r="136" spans="1:14" x14ac:dyDescent="0.3">
      <c r="A136" s="25">
        <v>290005638</v>
      </c>
      <c r="B136" s="2" t="s">
        <v>1569</v>
      </c>
      <c r="C136" s="79">
        <v>35132</v>
      </c>
      <c r="D136" s="3">
        <f t="shared" ca="1" si="2"/>
        <v>24</v>
      </c>
      <c r="E136" s="3" t="s">
        <v>1584</v>
      </c>
      <c r="F136" s="3">
        <v>45559</v>
      </c>
      <c r="G136" s="80"/>
      <c r="H136" s="78"/>
      <c r="I136" s="2"/>
      <c r="J136" s="2"/>
      <c r="K136" s="2"/>
      <c r="L136" s="2"/>
      <c r="M136" s="2"/>
      <c r="N136" s="2"/>
    </row>
    <row r="137" spans="1:14" x14ac:dyDescent="0.3">
      <c r="A137" s="25">
        <v>444009297</v>
      </c>
      <c r="B137" s="2" t="s">
        <v>517</v>
      </c>
      <c r="C137" s="79">
        <v>35166</v>
      </c>
      <c r="D137" s="3">
        <f t="shared" ca="1" si="2"/>
        <v>24</v>
      </c>
      <c r="E137" s="3" t="s">
        <v>1585</v>
      </c>
      <c r="F137" s="3">
        <v>105989</v>
      </c>
      <c r="G137" s="80"/>
      <c r="H137" s="78"/>
      <c r="I137" s="2"/>
      <c r="J137" s="2"/>
      <c r="K137" s="2"/>
      <c r="L137" s="2"/>
      <c r="M137" s="2"/>
      <c r="N137" s="2"/>
    </row>
    <row r="138" spans="1:14" x14ac:dyDescent="0.3">
      <c r="A138" s="25">
        <v>535009723</v>
      </c>
      <c r="B138" s="2" t="s">
        <v>1554</v>
      </c>
      <c r="C138" s="79">
        <v>35104</v>
      </c>
      <c r="D138" s="3">
        <f t="shared" ca="1" si="2"/>
        <v>24</v>
      </c>
      <c r="E138" s="3" t="s">
        <v>1584</v>
      </c>
      <c r="F138" s="3">
        <v>39579</v>
      </c>
      <c r="G138" s="80"/>
      <c r="H138" s="78"/>
      <c r="I138" s="2"/>
      <c r="J138" s="2"/>
      <c r="K138" s="2"/>
      <c r="L138" s="2"/>
      <c r="M138" s="2"/>
      <c r="N138" s="2"/>
    </row>
    <row r="139" spans="1:14" x14ac:dyDescent="0.3">
      <c r="A139" s="25">
        <v>626007704</v>
      </c>
      <c r="B139" s="2" t="s">
        <v>1565</v>
      </c>
      <c r="C139" s="79">
        <v>37406</v>
      </c>
      <c r="D139" s="3">
        <f t="shared" ca="1" si="2"/>
        <v>18</v>
      </c>
      <c r="E139" s="3"/>
      <c r="F139" s="3">
        <v>101309</v>
      </c>
      <c r="G139" s="80"/>
      <c r="H139" s="78"/>
      <c r="I139" s="2"/>
      <c r="J139" s="2"/>
      <c r="K139" s="2"/>
      <c r="L139" s="2"/>
      <c r="M139" s="2"/>
      <c r="N139" s="2"/>
    </row>
    <row r="140" spans="1:14" x14ac:dyDescent="0.3">
      <c r="A140" s="25">
        <v>834001135</v>
      </c>
      <c r="B140" s="2" t="s">
        <v>517</v>
      </c>
      <c r="C140" s="79">
        <v>35143</v>
      </c>
      <c r="D140" s="3">
        <f t="shared" ca="1" si="2"/>
        <v>24</v>
      </c>
      <c r="E140" s="3" t="s">
        <v>1583</v>
      </c>
      <c r="F140" s="3">
        <v>57928</v>
      </c>
      <c r="G140" s="80"/>
      <c r="H140" s="78"/>
      <c r="I140" s="2"/>
      <c r="J140" s="2"/>
      <c r="K140" s="2"/>
      <c r="L140" s="2"/>
      <c r="M140" s="2"/>
      <c r="N140" s="2"/>
    </row>
    <row r="141" spans="1:14" x14ac:dyDescent="0.3">
      <c r="A141" s="25">
        <v>221007766</v>
      </c>
      <c r="B141" s="2" t="s">
        <v>623</v>
      </c>
      <c r="C141" s="79">
        <v>37700</v>
      </c>
      <c r="D141" s="3">
        <f t="shared" ca="1" si="2"/>
        <v>17</v>
      </c>
      <c r="E141" s="3"/>
      <c r="F141" s="3">
        <v>76765</v>
      </c>
      <c r="G141" s="80"/>
      <c r="H141" s="78"/>
      <c r="I141" s="2"/>
      <c r="J141" s="2"/>
      <c r="K141" s="2"/>
      <c r="L141" s="2"/>
      <c r="M141" s="2"/>
      <c r="N141" s="2"/>
    </row>
    <row r="142" spans="1:14" x14ac:dyDescent="0.3">
      <c r="A142" s="25">
        <v>397005298</v>
      </c>
      <c r="B142" s="2" t="s">
        <v>1567</v>
      </c>
      <c r="C142" s="79">
        <v>42002</v>
      </c>
      <c r="D142" s="3">
        <f t="shared" ca="1" si="2"/>
        <v>5</v>
      </c>
      <c r="E142" s="3"/>
      <c r="F142" s="3">
        <v>97630</v>
      </c>
      <c r="G142" s="80"/>
      <c r="H142" s="78"/>
      <c r="I142" s="2"/>
      <c r="J142" s="2"/>
      <c r="K142" s="2"/>
      <c r="L142" s="2"/>
      <c r="M142" s="2"/>
      <c r="N142" s="2"/>
    </row>
    <row r="143" spans="1:14" x14ac:dyDescent="0.3">
      <c r="A143" s="25">
        <v>783004212</v>
      </c>
      <c r="B143" s="2" t="s">
        <v>234</v>
      </c>
      <c r="C143" s="79">
        <v>36213</v>
      </c>
      <c r="D143" s="3">
        <f t="shared" ca="1" si="2"/>
        <v>21</v>
      </c>
      <c r="E143" s="3" t="s">
        <v>1584</v>
      </c>
      <c r="F143" s="3">
        <v>39676</v>
      </c>
      <c r="G143" s="80"/>
      <c r="H143" s="78"/>
      <c r="I143" s="2"/>
      <c r="J143" s="2"/>
      <c r="K143" s="2"/>
      <c r="L143" s="2"/>
      <c r="M143" s="2"/>
      <c r="N143" s="2"/>
    </row>
    <row r="144" spans="1:14" x14ac:dyDescent="0.3">
      <c r="A144" s="25">
        <v>332004481</v>
      </c>
      <c r="B144" s="2" t="s">
        <v>697</v>
      </c>
      <c r="C144" s="79">
        <v>37710</v>
      </c>
      <c r="D144" s="3">
        <f t="shared" ca="1" si="2"/>
        <v>17</v>
      </c>
      <c r="E144" s="3" t="s">
        <v>1582</v>
      </c>
      <c r="F144" s="3">
        <v>62933</v>
      </c>
      <c r="G144" s="80"/>
      <c r="H144" s="78"/>
      <c r="I144" s="2"/>
      <c r="J144" s="2"/>
      <c r="K144" s="2"/>
      <c r="L144" s="2"/>
      <c r="M144" s="2"/>
      <c r="N144" s="2"/>
    </row>
    <row r="145" spans="1:14" x14ac:dyDescent="0.3">
      <c r="A145" s="25">
        <v>294000565</v>
      </c>
      <c r="B145" s="2" t="s">
        <v>1569</v>
      </c>
      <c r="C145" s="79">
        <v>35266</v>
      </c>
      <c r="D145" s="3">
        <f t="shared" ca="1" si="2"/>
        <v>24</v>
      </c>
      <c r="E145" s="3" t="s">
        <v>1585</v>
      </c>
      <c r="F145" s="3">
        <v>34268</v>
      </c>
      <c r="G145" s="80"/>
      <c r="H145" s="78"/>
      <c r="I145" s="2"/>
      <c r="J145" s="2"/>
      <c r="K145" s="2"/>
      <c r="L145" s="2"/>
      <c r="M145" s="2"/>
      <c r="N145" s="2"/>
    </row>
    <row r="146" spans="1:14" x14ac:dyDescent="0.3">
      <c r="A146" s="25">
        <v>252002122</v>
      </c>
      <c r="B146" s="2" t="s">
        <v>1568</v>
      </c>
      <c r="C146" s="79">
        <v>37081</v>
      </c>
      <c r="D146" s="3">
        <f t="shared" ca="1" si="2"/>
        <v>19</v>
      </c>
      <c r="E146" s="3"/>
      <c r="F146" s="3">
        <v>32656</v>
      </c>
      <c r="G146" s="80"/>
      <c r="H146" s="78"/>
      <c r="I146" s="2"/>
      <c r="J146" s="2"/>
      <c r="K146" s="2"/>
      <c r="L146" s="2"/>
      <c r="M146" s="2"/>
      <c r="N146" s="2"/>
    </row>
    <row r="147" spans="1:14" x14ac:dyDescent="0.3">
      <c r="A147" s="25">
        <v>690004765</v>
      </c>
      <c r="B147" s="2" t="s">
        <v>1562</v>
      </c>
      <c r="C147" s="79">
        <v>35243</v>
      </c>
      <c r="D147" s="3">
        <f t="shared" ca="1" si="2"/>
        <v>24</v>
      </c>
      <c r="E147" s="3" t="s">
        <v>1583</v>
      </c>
      <c r="F147" s="3">
        <v>107250</v>
      </c>
      <c r="G147" s="80"/>
      <c r="H147" s="78"/>
      <c r="I147" s="2"/>
      <c r="J147" s="2"/>
      <c r="K147" s="2"/>
      <c r="L147" s="2"/>
      <c r="M147" s="2"/>
      <c r="N147" s="2"/>
    </row>
    <row r="148" spans="1:14" x14ac:dyDescent="0.3">
      <c r="A148" s="25">
        <v>247005666</v>
      </c>
      <c r="B148" s="2" t="s">
        <v>1567</v>
      </c>
      <c r="C148" s="79">
        <v>35247</v>
      </c>
      <c r="D148" s="3">
        <f t="shared" ca="1" si="2"/>
        <v>24</v>
      </c>
      <c r="E148" s="3" t="s">
        <v>1585</v>
      </c>
      <c r="F148" s="3">
        <v>50843</v>
      </c>
      <c r="G148" s="80"/>
      <c r="H148" s="78"/>
      <c r="I148" s="2"/>
      <c r="J148" s="2"/>
      <c r="K148" s="2"/>
      <c r="L148" s="2"/>
      <c r="M148" s="2"/>
      <c r="N148" s="2"/>
    </row>
    <row r="149" spans="1:14" x14ac:dyDescent="0.3">
      <c r="A149" s="25">
        <v>707002019</v>
      </c>
      <c r="B149" s="2" t="s">
        <v>1562</v>
      </c>
      <c r="C149" s="79">
        <v>37972</v>
      </c>
      <c r="D149" s="3">
        <f t="shared" ca="1" si="2"/>
        <v>16</v>
      </c>
      <c r="E149" s="3"/>
      <c r="F149" s="3">
        <v>113061</v>
      </c>
      <c r="G149" s="80"/>
      <c r="H149" s="78"/>
      <c r="I149" s="2"/>
      <c r="J149" s="2"/>
      <c r="K149" s="2"/>
      <c r="L149" s="2"/>
      <c r="M149" s="2"/>
      <c r="N149" s="2"/>
    </row>
    <row r="150" spans="1:14" x14ac:dyDescent="0.3">
      <c r="A150" s="25">
        <v>350004448</v>
      </c>
      <c r="B150" s="2" t="s">
        <v>234</v>
      </c>
      <c r="C150" s="79">
        <v>37159</v>
      </c>
      <c r="D150" s="3">
        <f t="shared" ca="1" si="2"/>
        <v>18</v>
      </c>
      <c r="E150" s="3" t="s">
        <v>1583</v>
      </c>
      <c r="F150" s="3">
        <v>58396</v>
      </c>
      <c r="G150" s="80"/>
      <c r="H150" s="78"/>
      <c r="I150" s="2"/>
      <c r="J150" s="2"/>
      <c r="K150" s="2"/>
      <c r="L150" s="2"/>
      <c r="M150" s="2"/>
      <c r="N150" s="2"/>
    </row>
    <row r="151" spans="1:14" x14ac:dyDescent="0.3">
      <c r="A151" s="25">
        <v>475001127</v>
      </c>
      <c r="B151" s="2" t="s">
        <v>1571</v>
      </c>
      <c r="C151" s="79">
        <v>37588</v>
      </c>
      <c r="D151" s="3">
        <f t="shared" ca="1" si="2"/>
        <v>17</v>
      </c>
      <c r="E151" s="3" t="s">
        <v>1582</v>
      </c>
      <c r="F151" s="3">
        <v>79846</v>
      </c>
      <c r="G151" s="80"/>
      <c r="H151" s="78"/>
      <c r="I151" s="2"/>
      <c r="J151" s="2"/>
      <c r="K151" s="2"/>
      <c r="L151" s="2"/>
      <c r="M151" s="2"/>
      <c r="N151" s="2"/>
    </row>
    <row r="152" spans="1:14" x14ac:dyDescent="0.3">
      <c r="A152" s="25">
        <v>291004360</v>
      </c>
      <c r="B152" s="2" t="s">
        <v>623</v>
      </c>
      <c r="C152" s="79">
        <v>37711</v>
      </c>
      <c r="D152" s="3">
        <f t="shared" ca="1" si="2"/>
        <v>17</v>
      </c>
      <c r="E152" s="3" t="s">
        <v>1582</v>
      </c>
      <c r="F152" s="3">
        <v>87629</v>
      </c>
      <c r="G152" s="80"/>
      <c r="H152" s="78"/>
      <c r="I152" s="2"/>
      <c r="J152" s="2"/>
      <c r="K152" s="2"/>
      <c r="L152" s="2"/>
      <c r="M152" s="2"/>
      <c r="N152" s="2"/>
    </row>
    <row r="153" spans="1:14" x14ac:dyDescent="0.3">
      <c r="A153" s="25">
        <v>799004905</v>
      </c>
      <c r="B153" s="2" t="s">
        <v>697</v>
      </c>
      <c r="C153" s="79">
        <v>36937</v>
      </c>
      <c r="D153" s="3">
        <f t="shared" ca="1" si="2"/>
        <v>19</v>
      </c>
      <c r="E153" s="3" t="s">
        <v>1585</v>
      </c>
      <c r="F153" s="3">
        <v>41197</v>
      </c>
      <c r="G153" s="80"/>
      <c r="H153" s="78"/>
      <c r="I153" s="2"/>
      <c r="J153" s="2"/>
      <c r="K153" s="2"/>
      <c r="L153" s="2"/>
      <c r="M153" s="2"/>
      <c r="N153" s="2"/>
    </row>
    <row r="154" spans="1:14" x14ac:dyDescent="0.3">
      <c r="A154" s="25">
        <v>247006092</v>
      </c>
      <c r="B154" s="2" t="s">
        <v>1559</v>
      </c>
      <c r="C154" s="79">
        <v>36749</v>
      </c>
      <c r="D154" s="3">
        <f t="shared" ca="1" si="2"/>
        <v>20</v>
      </c>
      <c r="E154" s="3"/>
      <c r="F154" s="3">
        <v>83707</v>
      </c>
      <c r="G154" s="80"/>
      <c r="H154" s="78"/>
      <c r="I154" s="2"/>
      <c r="J154" s="2"/>
      <c r="K154" s="2"/>
      <c r="L154" s="2"/>
      <c r="M154" s="2"/>
      <c r="N154" s="2"/>
    </row>
    <row r="155" spans="1:14" x14ac:dyDescent="0.3">
      <c r="A155" s="25">
        <v>110006520</v>
      </c>
      <c r="B155" s="2" t="s">
        <v>623</v>
      </c>
      <c r="C155" s="79">
        <v>37127</v>
      </c>
      <c r="D155" s="3">
        <f t="shared" ca="1" si="2"/>
        <v>19</v>
      </c>
      <c r="E155" s="3" t="s">
        <v>1585</v>
      </c>
      <c r="F155" s="3">
        <v>102323</v>
      </c>
      <c r="G155" s="80"/>
      <c r="H155" s="78"/>
      <c r="I155" s="2"/>
      <c r="J155" s="2"/>
      <c r="K155" s="2"/>
      <c r="L155" s="2"/>
      <c r="M155" s="2"/>
      <c r="N155" s="2"/>
    </row>
    <row r="156" spans="1:14" x14ac:dyDescent="0.3">
      <c r="A156" s="25">
        <v>186006711</v>
      </c>
      <c r="B156" s="2" t="s">
        <v>697</v>
      </c>
      <c r="C156" s="79">
        <v>38249</v>
      </c>
      <c r="D156" s="3">
        <f t="shared" ca="1" si="2"/>
        <v>15</v>
      </c>
      <c r="E156" s="3" t="s">
        <v>1584</v>
      </c>
      <c r="F156" s="3">
        <v>93561</v>
      </c>
      <c r="G156" s="80"/>
      <c r="H156" s="78"/>
      <c r="I156" s="2"/>
      <c r="J156" s="2"/>
      <c r="K156" s="2"/>
      <c r="L156" s="2"/>
      <c r="M156" s="2"/>
      <c r="N156" s="2"/>
    </row>
    <row r="157" spans="1:14" x14ac:dyDescent="0.3">
      <c r="A157" s="25">
        <v>650004238</v>
      </c>
      <c r="B157" s="2" t="s">
        <v>1565</v>
      </c>
      <c r="C157" s="79">
        <v>37148</v>
      </c>
      <c r="D157" s="3">
        <f t="shared" ca="1" si="2"/>
        <v>19</v>
      </c>
      <c r="E157" s="3"/>
      <c r="F157" s="3">
        <v>70031</v>
      </c>
      <c r="G157" s="80"/>
      <c r="H157" s="78"/>
      <c r="I157" s="2"/>
      <c r="J157" s="2"/>
      <c r="K157" s="2"/>
      <c r="L157" s="2"/>
      <c r="M157" s="2"/>
      <c r="N157" s="2"/>
    </row>
    <row r="158" spans="1:14" x14ac:dyDescent="0.3">
      <c r="A158" s="25">
        <v>311006157</v>
      </c>
      <c r="B158" s="2" t="s">
        <v>11</v>
      </c>
      <c r="C158" s="79">
        <v>35476</v>
      </c>
      <c r="D158" s="3">
        <f t="shared" ca="1" si="2"/>
        <v>23</v>
      </c>
      <c r="E158" s="3"/>
      <c r="F158" s="3">
        <v>46384</v>
      </c>
      <c r="G158" s="80"/>
      <c r="H158" s="78"/>
      <c r="I158" s="2"/>
      <c r="J158" s="2"/>
      <c r="K158" s="2"/>
      <c r="L158" s="2"/>
      <c r="M158" s="2"/>
      <c r="N158" s="2"/>
    </row>
    <row r="159" spans="1:14" x14ac:dyDescent="0.3">
      <c r="A159" s="25">
        <v>468003266</v>
      </c>
      <c r="B159" s="2" t="s">
        <v>1567</v>
      </c>
      <c r="C159" s="79">
        <v>35371</v>
      </c>
      <c r="D159" s="3">
        <f t="shared" ca="1" si="2"/>
        <v>23</v>
      </c>
      <c r="E159" s="3" t="s">
        <v>1585</v>
      </c>
      <c r="F159" s="3">
        <v>63115</v>
      </c>
      <c r="G159" s="80"/>
      <c r="H159" s="78"/>
      <c r="I159" s="2"/>
      <c r="J159" s="2"/>
      <c r="K159" s="2"/>
      <c r="L159" s="2"/>
      <c r="M159" s="2"/>
      <c r="N159" s="2"/>
    </row>
    <row r="160" spans="1:14" x14ac:dyDescent="0.3">
      <c r="A160" s="25">
        <v>249000737</v>
      </c>
      <c r="B160" s="2" t="s">
        <v>1564</v>
      </c>
      <c r="C160" s="79">
        <v>35579</v>
      </c>
      <c r="D160" s="3">
        <f t="shared" ca="1" si="2"/>
        <v>23</v>
      </c>
      <c r="E160" s="3"/>
      <c r="F160" s="3">
        <v>105391</v>
      </c>
      <c r="G160" s="80"/>
      <c r="H160" s="78"/>
      <c r="I160" s="2"/>
      <c r="J160" s="2"/>
      <c r="K160" s="2"/>
      <c r="L160" s="2"/>
      <c r="M160" s="2"/>
      <c r="N160" s="2"/>
    </row>
    <row r="161" spans="1:14" x14ac:dyDescent="0.3">
      <c r="A161" s="25">
        <v>585005837</v>
      </c>
      <c r="B161" s="2" t="s">
        <v>1562</v>
      </c>
      <c r="C161" s="79">
        <v>35624</v>
      </c>
      <c r="D161" s="3">
        <f t="shared" ca="1" si="2"/>
        <v>23</v>
      </c>
      <c r="E161" s="3" t="s">
        <v>1586</v>
      </c>
      <c r="F161" s="3">
        <v>24252</v>
      </c>
      <c r="G161" s="80"/>
      <c r="H161" s="78"/>
      <c r="I161" s="2"/>
      <c r="J161" s="2"/>
      <c r="K161" s="2"/>
      <c r="L161" s="2"/>
      <c r="M161" s="2"/>
      <c r="N161" s="2"/>
    </row>
    <row r="162" spans="1:14" x14ac:dyDescent="0.3">
      <c r="A162" s="25">
        <v>995000510</v>
      </c>
      <c r="B162" s="2" t="s">
        <v>697</v>
      </c>
      <c r="C162" s="79">
        <v>42268</v>
      </c>
      <c r="D162" s="3">
        <f t="shared" ca="1" si="2"/>
        <v>4</v>
      </c>
      <c r="E162" s="3"/>
      <c r="F162" s="3">
        <v>55887</v>
      </c>
      <c r="G162" s="80"/>
      <c r="H162" s="78"/>
      <c r="I162" s="2"/>
      <c r="J162" s="2"/>
      <c r="K162" s="2"/>
      <c r="L162" s="2"/>
      <c r="M162" s="2"/>
      <c r="N162" s="2"/>
    </row>
    <row r="163" spans="1:14" x14ac:dyDescent="0.3">
      <c r="A163" s="25">
        <v>590006401</v>
      </c>
      <c r="B163" s="2" t="s">
        <v>234</v>
      </c>
      <c r="C163" s="79">
        <v>39951</v>
      </c>
      <c r="D163" s="3">
        <f t="shared" ca="1" si="2"/>
        <v>11</v>
      </c>
      <c r="E163" s="3" t="s">
        <v>1584</v>
      </c>
      <c r="F163" s="3">
        <v>91988</v>
      </c>
      <c r="G163" s="80"/>
      <c r="H163" s="78"/>
      <c r="I163" s="2"/>
      <c r="J163" s="2"/>
      <c r="K163" s="2"/>
      <c r="L163" s="2"/>
      <c r="M163" s="2"/>
      <c r="N163" s="2"/>
    </row>
    <row r="164" spans="1:14" x14ac:dyDescent="0.3">
      <c r="A164" s="25">
        <v>412009105</v>
      </c>
      <c r="B164" s="2" t="s">
        <v>623</v>
      </c>
      <c r="C164" s="79">
        <v>37032</v>
      </c>
      <c r="D164" s="3">
        <f t="shared" ca="1" si="2"/>
        <v>19</v>
      </c>
      <c r="E164" s="3"/>
      <c r="F164" s="3">
        <v>43560</v>
      </c>
      <c r="G164" s="80"/>
      <c r="H164" s="78"/>
      <c r="I164" s="2"/>
      <c r="J164" s="2"/>
      <c r="K164" s="2"/>
      <c r="L164" s="2"/>
      <c r="M164" s="2"/>
      <c r="N164" s="2"/>
    </row>
    <row r="165" spans="1:14" x14ac:dyDescent="0.3">
      <c r="A165" s="25">
        <v>904000184</v>
      </c>
      <c r="B165" s="2" t="s">
        <v>517</v>
      </c>
      <c r="C165" s="79">
        <v>35090</v>
      </c>
      <c r="D165" s="3">
        <f t="shared" ca="1" si="2"/>
        <v>24</v>
      </c>
      <c r="E165" s="3" t="s">
        <v>1582</v>
      </c>
      <c r="F165" s="3">
        <v>101036</v>
      </c>
      <c r="G165" s="80"/>
      <c r="H165" s="78"/>
      <c r="I165" s="2"/>
      <c r="J165" s="2"/>
      <c r="K165" s="2"/>
      <c r="L165" s="2"/>
      <c r="M165" s="2"/>
      <c r="N165" s="2"/>
    </row>
    <row r="166" spans="1:14" x14ac:dyDescent="0.3">
      <c r="A166" s="25">
        <v>240001467</v>
      </c>
      <c r="B166" s="2" t="s">
        <v>697</v>
      </c>
      <c r="C166" s="79">
        <v>37206</v>
      </c>
      <c r="D166" s="3">
        <f t="shared" ca="1" si="2"/>
        <v>18</v>
      </c>
      <c r="E166" s="3"/>
      <c r="F166" s="3">
        <v>37398</v>
      </c>
      <c r="G166" s="80"/>
      <c r="H166" s="78"/>
      <c r="I166" s="2"/>
      <c r="J166" s="2"/>
      <c r="K166" s="2"/>
      <c r="L166" s="2"/>
      <c r="M166" s="2"/>
      <c r="N166" s="2"/>
    </row>
    <row r="167" spans="1:14" x14ac:dyDescent="0.3">
      <c r="A167" s="25">
        <v>688009770</v>
      </c>
      <c r="B167" s="2" t="s">
        <v>697</v>
      </c>
      <c r="C167" s="79">
        <v>40256</v>
      </c>
      <c r="D167" s="3">
        <f t="shared" ca="1" si="2"/>
        <v>10</v>
      </c>
      <c r="E167" s="3" t="s">
        <v>1585</v>
      </c>
      <c r="F167" s="3">
        <v>57889</v>
      </c>
      <c r="G167" s="80"/>
      <c r="H167" s="78"/>
      <c r="I167" s="2"/>
      <c r="J167" s="2"/>
      <c r="K167" s="2"/>
      <c r="L167" s="2"/>
      <c r="M167" s="2"/>
      <c r="N167" s="2"/>
    </row>
    <row r="168" spans="1:14" x14ac:dyDescent="0.3">
      <c r="A168" s="25">
        <v>885003638</v>
      </c>
      <c r="B168" s="2" t="s">
        <v>1563</v>
      </c>
      <c r="C168" s="79">
        <v>38199</v>
      </c>
      <c r="D168" s="3">
        <f t="shared" ca="1" si="2"/>
        <v>16</v>
      </c>
      <c r="E168" s="3" t="s">
        <v>1582</v>
      </c>
      <c r="F168" s="3">
        <v>97578</v>
      </c>
      <c r="G168" s="80"/>
      <c r="H168" s="78"/>
      <c r="I168" s="2"/>
      <c r="J168" s="2"/>
      <c r="K168" s="2"/>
      <c r="L168" s="2"/>
      <c r="M168" s="2"/>
      <c r="N168" s="2"/>
    </row>
    <row r="169" spans="1:14" x14ac:dyDescent="0.3">
      <c r="A169" s="25">
        <v>933003118</v>
      </c>
      <c r="B169" s="2" t="s">
        <v>1571</v>
      </c>
      <c r="C169" s="79">
        <v>36288</v>
      </c>
      <c r="D169" s="3">
        <f t="shared" ca="1" si="2"/>
        <v>21</v>
      </c>
      <c r="E169" s="3"/>
      <c r="F169" s="3">
        <v>111774</v>
      </c>
      <c r="G169" s="80"/>
      <c r="H169" s="78"/>
      <c r="I169" s="2"/>
      <c r="J169" s="2"/>
      <c r="K169" s="2"/>
      <c r="L169" s="2"/>
      <c r="M169" s="2"/>
      <c r="N169" s="2"/>
    </row>
    <row r="170" spans="1:14" x14ac:dyDescent="0.3">
      <c r="A170" s="25">
        <v>793006568</v>
      </c>
      <c r="B170" s="2" t="s">
        <v>697</v>
      </c>
      <c r="C170" s="79">
        <v>36994</v>
      </c>
      <c r="D170" s="3">
        <f t="shared" ca="1" si="2"/>
        <v>19</v>
      </c>
      <c r="E170" s="3" t="s">
        <v>1585</v>
      </c>
      <c r="F170" s="3">
        <v>35269</v>
      </c>
      <c r="G170" s="80"/>
      <c r="H170" s="78"/>
      <c r="I170" s="2"/>
      <c r="J170" s="2"/>
      <c r="K170" s="2"/>
      <c r="L170" s="2"/>
      <c r="M170" s="2"/>
      <c r="N170" s="2"/>
    </row>
    <row r="171" spans="1:14" x14ac:dyDescent="0.3">
      <c r="A171" s="25">
        <v>803006506</v>
      </c>
      <c r="B171" s="2" t="s">
        <v>1569</v>
      </c>
      <c r="C171" s="79">
        <v>37042</v>
      </c>
      <c r="D171" s="3">
        <f t="shared" ca="1" si="2"/>
        <v>19</v>
      </c>
      <c r="E171" s="3" t="s">
        <v>1584</v>
      </c>
      <c r="F171" s="3">
        <v>101335</v>
      </c>
      <c r="G171" s="80"/>
      <c r="H171" s="78"/>
      <c r="I171" s="2"/>
      <c r="J171" s="2"/>
      <c r="K171" s="2"/>
      <c r="L171" s="2"/>
      <c r="M171" s="2"/>
      <c r="N171" s="2"/>
    </row>
    <row r="172" spans="1:14" x14ac:dyDescent="0.3">
      <c r="A172" s="25">
        <v>106006151</v>
      </c>
      <c r="B172" s="2" t="s">
        <v>1571</v>
      </c>
      <c r="C172" s="79">
        <v>37716</v>
      </c>
      <c r="D172" s="3">
        <f t="shared" ca="1" si="2"/>
        <v>17</v>
      </c>
      <c r="E172" s="3"/>
      <c r="F172" s="3">
        <v>61776</v>
      </c>
      <c r="G172" s="80"/>
      <c r="H172" s="78"/>
      <c r="I172" s="2"/>
      <c r="J172" s="2"/>
      <c r="K172" s="2"/>
      <c r="L172" s="2"/>
      <c r="M172" s="2"/>
      <c r="N172" s="2"/>
    </row>
    <row r="173" spans="1:14" x14ac:dyDescent="0.3">
      <c r="A173" s="25">
        <v>512004764</v>
      </c>
      <c r="B173" s="2" t="s">
        <v>623</v>
      </c>
      <c r="C173" s="79">
        <v>37920</v>
      </c>
      <c r="D173" s="3">
        <f t="shared" ca="1" si="2"/>
        <v>16</v>
      </c>
      <c r="E173" s="3" t="s">
        <v>1582</v>
      </c>
      <c r="F173" s="3">
        <v>50700</v>
      </c>
      <c r="G173" s="80"/>
      <c r="H173" s="78"/>
      <c r="I173" s="2"/>
      <c r="J173" s="2"/>
      <c r="K173" s="2"/>
      <c r="L173" s="2"/>
      <c r="M173" s="2"/>
      <c r="N173" s="2"/>
    </row>
    <row r="174" spans="1:14" x14ac:dyDescent="0.3">
      <c r="A174" s="25">
        <v>163002583</v>
      </c>
      <c r="B174" s="2" t="s">
        <v>1559</v>
      </c>
      <c r="C174" s="79">
        <v>37668</v>
      </c>
      <c r="D174" s="3">
        <f t="shared" ca="1" si="2"/>
        <v>17</v>
      </c>
      <c r="E174" s="3"/>
      <c r="F174" s="3">
        <v>39442</v>
      </c>
      <c r="G174" s="80"/>
      <c r="H174" s="78"/>
      <c r="I174" s="2"/>
      <c r="J174" s="2"/>
      <c r="K174" s="2"/>
      <c r="L174" s="2"/>
      <c r="M174" s="2"/>
      <c r="N174" s="2"/>
    </row>
    <row r="175" spans="1:14" x14ac:dyDescent="0.3">
      <c r="A175" s="25">
        <v>313008310</v>
      </c>
      <c r="B175" s="2" t="s">
        <v>1571</v>
      </c>
      <c r="C175" s="79">
        <v>35852</v>
      </c>
      <c r="D175" s="3">
        <f t="shared" ca="1" si="2"/>
        <v>22</v>
      </c>
      <c r="E175" s="3" t="s">
        <v>1585</v>
      </c>
      <c r="F175" s="3">
        <v>81494</v>
      </c>
      <c r="G175" s="80"/>
      <c r="H175" s="78"/>
      <c r="I175" s="2"/>
      <c r="J175" s="2"/>
      <c r="K175" s="2"/>
      <c r="L175" s="2"/>
      <c r="M175" s="2"/>
      <c r="N175" s="2"/>
    </row>
    <row r="176" spans="1:14" x14ac:dyDescent="0.3">
      <c r="A176" s="25">
        <v>378002665</v>
      </c>
      <c r="B176" s="2" t="s">
        <v>1571</v>
      </c>
      <c r="C176" s="79">
        <v>35301</v>
      </c>
      <c r="D176" s="3">
        <f t="shared" ca="1" si="2"/>
        <v>24</v>
      </c>
      <c r="E176" s="3" t="s">
        <v>1585</v>
      </c>
      <c r="F176" s="3">
        <v>60294</v>
      </c>
      <c r="G176" s="80"/>
      <c r="H176" s="78"/>
      <c r="I176" s="2"/>
      <c r="J176" s="2"/>
      <c r="K176" s="2"/>
      <c r="L176" s="2"/>
      <c r="M176" s="2"/>
      <c r="N176" s="2"/>
    </row>
    <row r="177" spans="1:14" x14ac:dyDescent="0.3">
      <c r="A177" s="25">
        <v>867001341</v>
      </c>
      <c r="B177" s="2" t="s">
        <v>1559</v>
      </c>
      <c r="C177" s="79">
        <v>38526</v>
      </c>
      <c r="D177" s="3">
        <f t="shared" ca="1" si="2"/>
        <v>15</v>
      </c>
      <c r="E177" s="3" t="s">
        <v>1585</v>
      </c>
      <c r="F177" s="3">
        <v>45864</v>
      </c>
      <c r="G177" s="80"/>
      <c r="H177" s="78"/>
      <c r="I177" s="2"/>
      <c r="J177" s="2"/>
      <c r="K177" s="2"/>
      <c r="L177" s="2"/>
      <c r="M177" s="2"/>
      <c r="N177" s="2"/>
    </row>
    <row r="178" spans="1:14" x14ac:dyDescent="0.3">
      <c r="A178" s="25">
        <v>798006688</v>
      </c>
      <c r="B178" s="2" t="s">
        <v>234</v>
      </c>
      <c r="C178" s="79">
        <v>41833</v>
      </c>
      <c r="D178" s="3">
        <f t="shared" ca="1" si="2"/>
        <v>6</v>
      </c>
      <c r="E178" s="3" t="s">
        <v>1585</v>
      </c>
      <c r="F178" s="3">
        <v>46280</v>
      </c>
      <c r="G178" s="80"/>
      <c r="H178" s="78"/>
      <c r="I178" s="2"/>
      <c r="J178" s="2"/>
      <c r="K178" s="2"/>
      <c r="L178" s="2"/>
      <c r="M178" s="2"/>
      <c r="N178" s="2"/>
    </row>
    <row r="179" spans="1:14" x14ac:dyDescent="0.3">
      <c r="A179" s="25">
        <v>671000508</v>
      </c>
      <c r="B179" s="2" t="s">
        <v>517</v>
      </c>
      <c r="C179" s="79">
        <v>34790</v>
      </c>
      <c r="D179" s="3">
        <f t="shared" ca="1" si="2"/>
        <v>25</v>
      </c>
      <c r="E179" s="3" t="s">
        <v>1584</v>
      </c>
      <c r="F179" s="3">
        <v>51506</v>
      </c>
      <c r="G179" s="80"/>
      <c r="H179" s="78"/>
      <c r="I179" s="2"/>
      <c r="J179" s="2"/>
      <c r="K179" s="2"/>
      <c r="L179" s="2"/>
      <c r="M179" s="2"/>
      <c r="N179" s="2"/>
    </row>
    <row r="180" spans="1:14" x14ac:dyDescent="0.3">
      <c r="A180" s="25">
        <v>693004759</v>
      </c>
      <c r="B180" s="2" t="s">
        <v>697</v>
      </c>
      <c r="C180" s="79">
        <v>35436</v>
      </c>
      <c r="D180" s="3">
        <f t="shared" ca="1" si="2"/>
        <v>23</v>
      </c>
      <c r="E180" s="3" t="s">
        <v>1584</v>
      </c>
      <c r="F180" s="3">
        <v>81614</v>
      </c>
      <c r="G180" s="80"/>
      <c r="H180" s="78"/>
      <c r="I180" s="2"/>
      <c r="J180" s="2"/>
      <c r="K180" s="2"/>
      <c r="L180" s="2"/>
      <c r="M180" s="2"/>
      <c r="N180" s="2"/>
    </row>
    <row r="181" spans="1:14" x14ac:dyDescent="0.3">
      <c r="A181" s="25">
        <v>501003688</v>
      </c>
      <c r="B181" s="2" t="s">
        <v>234</v>
      </c>
      <c r="C181" s="79">
        <v>37150</v>
      </c>
      <c r="D181" s="3">
        <f t="shared" ca="1" si="2"/>
        <v>19</v>
      </c>
      <c r="E181" s="3" t="s">
        <v>1585</v>
      </c>
      <c r="F181" s="3">
        <v>103649</v>
      </c>
      <c r="G181" s="80"/>
      <c r="H181" s="78"/>
      <c r="I181" s="2"/>
      <c r="J181" s="2"/>
      <c r="K181" s="2"/>
      <c r="L181" s="2"/>
      <c r="M181" s="2"/>
      <c r="N181" s="2"/>
    </row>
    <row r="182" spans="1:14" x14ac:dyDescent="0.3">
      <c r="A182" s="25">
        <v>719007584</v>
      </c>
      <c r="B182" s="2" t="s">
        <v>1562</v>
      </c>
      <c r="C182" s="79">
        <v>35077</v>
      </c>
      <c r="D182" s="3">
        <f t="shared" ca="1" si="2"/>
        <v>24</v>
      </c>
      <c r="E182" s="3" t="s">
        <v>1582</v>
      </c>
      <c r="F182" s="3">
        <v>48906</v>
      </c>
      <c r="G182" s="80"/>
      <c r="H182" s="78"/>
      <c r="I182" s="2"/>
      <c r="J182" s="2"/>
      <c r="K182" s="2"/>
      <c r="L182" s="2"/>
      <c r="M182" s="2"/>
      <c r="N182" s="2"/>
    </row>
    <row r="183" spans="1:14" x14ac:dyDescent="0.3">
      <c r="A183" s="25">
        <v>828005080</v>
      </c>
      <c r="B183" s="2" t="s">
        <v>1571</v>
      </c>
      <c r="C183" s="79">
        <v>36724</v>
      </c>
      <c r="D183" s="3">
        <f t="shared" ca="1" si="2"/>
        <v>20</v>
      </c>
      <c r="E183" s="3" t="s">
        <v>1584</v>
      </c>
      <c r="F183" s="3">
        <v>79492</v>
      </c>
      <c r="G183" s="80"/>
      <c r="H183" s="78"/>
      <c r="I183" s="2"/>
      <c r="J183" s="2"/>
      <c r="K183" s="2"/>
      <c r="L183" s="2"/>
      <c r="M183" s="2"/>
      <c r="N183" s="2"/>
    </row>
    <row r="184" spans="1:14" x14ac:dyDescent="0.3">
      <c r="A184" s="25">
        <v>941007371</v>
      </c>
      <c r="B184" s="2" t="s">
        <v>697</v>
      </c>
      <c r="C184" s="79">
        <v>37406</v>
      </c>
      <c r="D184" s="3">
        <f t="shared" ca="1" si="2"/>
        <v>18</v>
      </c>
      <c r="E184" s="3" t="s">
        <v>1585</v>
      </c>
      <c r="F184" s="3">
        <v>112216</v>
      </c>
      <c r="G184" s="80"/>
      <c r="H184" s="78"/>
      <c r="I184" s="2"/>
      <c r="J184" s="2"/>
      <c r="K184" s="2"/>
      <c r="L184" s="2"/>
      <c r="M184" s="2"/>
      <c r="N184" s="2"/>
    </row>
    <row r="185" spans="1:14" x14ac:dyDescent="0.3">
      <c r="A185" s="25">
        <v>288001910</v>
      </c>
      <c r="B185" s="2" t="s">
        <v>623</v>
      </c>
      <c r="C185" s="79">
        <v>37990</v>
      </c>
      <c r="D185" s="3">
        <f t="shared" ca="1" si="2"/>
        <v>16</v>
      </c>
      <c r="E185" s="3" t="s">
        <v>1582</v>
      </c>
      <c r="F185" s="3">
        <v>87126</v>
      </c>
      <c r="G185" s="80"/>
      <c r="H185" s="78"/>
      <c r="I185" s="2"/>
      <c r="J185" s="2"/>
      <c r="K185" s="2"/>
      <c r="L185" s="2"/>
      <c r="M185" s="2"/>
      <c r="N185" s="2"/>
    </row>
    <row r="186" spans="1:14" x14ac:dyDescent="0.3">
      <c r="A186" s="25">
        <v>975007784</v>
      </c>
      <c r="B186" s="2" t="s">
        <v>623</v>
      </c>
      <c r="C186" s="79">
        <v>38272</v>
      </c>
      <c r="D186" s="3">
        <f t="shared" ca="1" si="2"/>
        <v>15</v>
      </c>
      <c r="E186" s="3"/>
      <c r="F186" s="3">
        <v>101088</v>
      </c>
      <c r="G186" s="80"/>
      <c r="H186" s="78"/>
      <c r="I186" s="2"/>
      <c r="J186" s="2"/>
      <c r="K186" s="2"/>
      <c r="L186" s="2"/>
      <c r="M186" s="2"/>
      <c r="N186" s="2"/>
    </row>
    <row r="187" spans="1:14" x14ac:dyDescent="0.3">
      <c r="A187" s="25">
        <v>489007166</v>
      </c>
      <c r="B187" s="2" t="s">
        <v>623</v>
      </c>
      <c r="C187" s="79">
        <v>38037</v>
      </c>
      <c r="D187" s="3">
        <f t="shared" ca="1" si="2"/>
        <v>16</v>
      </c>
      <c r="E187" s="3" t="s">
        <v>1584</v>
      </c>
      <c r="F187" s="3">
        <v>59644</v>
      </c>
      <c r="G187" s="80"/>
      <c r="H187" s="78"/>
      <c r="I187" s="2"/>
      <c r="J187" s="2"/>
      <c r="K187" s="2"/>
      <c r="L187" s="2"/>
      <c r="M187" s="2"/>
      <c r="N187" s="2"/>
    </row>
    <row r="188" spans="1:14" x14ac:dyDescent="0.3">
      <c r="A188" s="25">
        <v>657005603</v>
      </c>
      <c r="B188" s="2" t="s">
        <v>697</v>
      </c>
      <c r="C188" s="79">
        <v>34909</v>
      </c>
      <c r="D188" s="3">
        <f t="shared" ca="1" si="2"/>
        <v>25</v>
      </c>
      <c r="E188" s="3" t="s">
        <v>1585</v>
      </c>
      <c r="F188" s="3">
        <v>31460</v>
      </c>
      <c r="G188" s="80"/>
      <c r="H188" s="78"/>
      <c r="I188" s="2"/>
      <c r="J188" s="2"/>
      <c r="K188" s="2"/>
      <c r="L188" s="2"/>
      <c r="M188" s="2"/>
      <c r="N188" s="2"/>
    </row>
    <row r="189" spans="1:14" x14ac:dyDescent="0.3">
      <c r="A189" s="25">
        <v>746007232</v>
      </c>
      <c r="B189" s="2" t="s">
        <v>225</v>
      </c>
      <c r="C189" s="79">
        <v>38303</v>
      </c>
      <c r="D189" s="3">
        <f t="shared" ca="1" si="2"/>
        <v>15</v>
      </c>
      <c r="E189" s="3" t="s">
        <v>1582</v>
      </c>
      <c r="F189" s="3">
        <v>90233</v>
      </c>
      <c r="G189" s="80"/>
      <c r="H189" s="78"/>
      <c r="I189" s="2"/>
      <c r="J189" s="2"/>
      <c r="K189" s="2"/>
      <c r="L189" s="2"/>
      <c r="M189" s="2"/>
      <c r="N189" s="2"/>
    </row>
    <row r="190" spans="1:14" x14ac:dyDescent="0.3">
      <c r="A190" s="25">
        <v>542001793</v>
      </c>
      <c r="B190" s="2" t="s">
        <v>1554</v>
      </c>
      <c r="C190" s="79">
        <v>37890</v>
      </c>
      <c r="D190" s="3">
        <f t="shared" ca="1" si="2"/>
        <v>16</v>
      </c>
      <c r="E190" s="3" t="s">
        <v>1585</v>
      </c>
      <c r="F190" s="3">
        <v>97695</v>
      </c>
      <c r="G190" s="80"/>
      <c r="H190" s="78"/>
      <c r="I190" s="2"/>
      <c r="J190" s="2"/>
      <c r="K190" s="2"/>
      <c r="L190" s="2"/>
      <c r="M190" s="2"/>
      <c r="N190" s="2"/>
    </row>
    <row r="191" spans="1:14" x14ac:dyDescent="0.3">
      <c r="A191" s="25">
        <v>750006979</v>
      </c>
      <c r="B191" s="2" t="s">
        <v>697</v>
      </c>
      <c r="C191" s="79">
        <v>35672</v>
      </c>
      <c r="D191" s="3">
        <f t="shared" ca="1" si="2"/>
        <v>23</v>
      </c>
      <c r="E191" s="3" t="s">
        <v>1583</v>
      </c>
      <c r="F191" s="3">
        <v>36023</v>
      </c>
      <c r="G191" s="80"/>
      <c r="H191" s="78"/>
      <c r="I191" s="2"/>
      <c r="J191" s="2"/>
      <c r="K191" s="2"/>
      <c r="L191" s="2"/>
      <c r="M191" s="2"/>
      <c r="N191" s="2"/>
    </row>
    <row r="192" spans="1:14" x14ac:dyDescent="0.3">
      <c r="A192" s="25">
        <v>541005827</v>
      </c>
      <c r="B192" s="2" t="s">
        <v>1564</v>
      </c>
      <c r="C192" s="79">
        <v>39765</v>
      </c>
      <c r="D192" s="3">
        <f t="shared" ca="1" si="2"/>
        <v>11</v>
      </c>
      <c r="E192" s="3" t="s">
        <v>1583</v>
      </c>
      <c r="F192" s="3">
        <v>85228</v>
      </c>
      <c r="G192" s="80"/>
      <c r="H192" s="78"/>
      <c r="I192" s="2"/>
      <c r="J192" s="2"/>
      <c r="K192" s="2"/>
      <c r="L192" s="2"/>
      <c r="M192" s="2"/>
      <c r="N192" s="2"/>
    </row>
    <row r="193" spans="1:14" x14ac:dyDescent="0.3">
      <c r="A193" s="25">
        <v>943001719</v>
      </c>
      <c r="B193" s="2" t="s">
        <v>150</v>
      </c>
      <c r="C193" s="79">
        <v>37079</v>
      </c>
      <c r="D193" s="3">
        <f t="shared" ca="1" si="2"/>
        <v>19</v>
      </c>
      <c r="E193" s="3" t="s">
        <v>1582</v>
      </c>
      <c r="F193" s="3">
        <v>29796</v>
      </c>
      <c r="G193" s="80"/>
      <c r="H193" s="78"/>
      <c r="I193" s="2"/>
      <c r="J193" s="2"/>
      <c r="K193" s="2"/>
      <c r="L193" s="2"/>
      <c r="M193" s="2"/>
      <c r="N193" s="2"/>
    </row>
    <row r="194" spans="1:14" x14ac:dyDescent="0.3">
      <c r="A194" s="25">
        <v>504004685</v>
      </c>
      <c r="B194" s="2" t="s">
        <v>234</v>
      </c>
      <c r="C194" s="79">
        <v>37714</v>
      </c>
      <c r="D194" s="3">
        <f t="shared" ref="D194:D257" ca="1" si="3">DATEDIF(C194,TODAY(),"Y")</f>
        <v>17</v>
      </c>
      <c r="E194" s="3" t="s">
        <v>1585</v>
      </c>
      <c r="F194" s="3">
        <v>43173</v>
      </c>
      <c r="G194" s="80"/>
      <c r="H194" s="78"/>
      <c r="I194" s="2"/>
      <c r="J194" s="2"/>
      <c r="K194" s="2"/>
      <c r="L194" s="2"/>
      <c r="M194" s="2"/>
      <c r="N194" s="2"/>
    </row>
    <row r="195" spans="1:14" x14ac:dyDescent="0.3">
      <c r="A195" s="25">
        <v>259000447</v>
      </c>
      <c r="B195" s="2" t="s">
        <v>1565</v>
      </c>
      <c r="C195" s="79">
        <v>37822</v>
      </c>
      <c r="D195" s="3">
        <f t="shared" ca="1" si="3"/>
        <v>17</v>
      </c>
      <c r="E195" s="3"/>
      <c r="F195" s="3">
        <v>61906</v>
      </c>
      <c r="G195" s="80"/>
      <c r="H195" s="78"/>
      <c r="I195" s="2"/>
      <c r="J195" s="2"/>
      <c r="K195" s="2"/>
      <c r="L195" s="2"/>
      <c r="M195" s="2"/>
      <c r="N195" s="2"/>
    </row>
    <row r="196" spans="1:14" x14ac:dyDescent="0.3">
      <c r="A196" s="25">
        <v>100002924</v>
      </c>
      <c r="B196" s="2" t="s">
        <v>11</v>
      </c>
      <c r="C196" s="79">
        <v>37801</v>
      </c>
      <c r="D196" s="3">
        <f t="shared" ca="1" si="3"/>
        <v>17</v>
      </c>
      <c r="E196" s="3" t="s">
        <v>1585</v>
      </c>
      <c r="F196" s="3">
        <v>31915</v>
      </c>
      <c r="G196" s="80"/>
      <c r="H196" s="78"/>
      <c r="I196" s="2"/>
      <c r="J196" s="2"/>
      <c r="K196" s="2"/>
      <c r="L196" s="2"/>
      <c r="M196" s="2"/>
      <c r="N196" s="2"/>
    </row>
    <row r="197" spans="1:14" x14ac:dyDescent="0.3">
      <c r="A197" s="25">
        <v>991006720</v>
      </c>
      <c r="B197" s="2" t="s">
        <v>11</v>
      </c>
      <c r="C197" s="79">
        <v>41077</v>
      </c>
      <c r="D197" s="3">
        <f t="shared" ca="1" si="3"/>
        <v>8</v>
      </c>
      <c r="E197" s="3" t="s">
        <v>1583</v>
      </c>
      <c r="F197" s="3">
        <v>94679</v>
      </c>
      <c r="G197" s="80"/>
      <c r="H197" s="78"/>
      <c r="I197" s="2"/>
      <c r="J197" s="2"/>
      <c r="K197" s="2"/>
      <c r="L197" s="2"/>
      <c r="M197" s="2"/>
      <c r="N197" s="2"/>
    </row>
    <row r="198" spans="1:14" x14ac:dyDescent="0.3">
      <c r="A198" s="25">
        <v>865003824</v>
      </c>
      <c r="B198" s="2" t="s">
        <v>234</v>
      </c>
      <c r="C198" s="79">
        <v>36171</v>
      </c>
      <c r="D198" s="3">
        <f t="shared" ca="1" si="3"/>
        <v>21</v>
      </c>
      <c r="E198" s="3" t="s">
        <v>1586</v>
      </c>
      <c r="F198" s="3">
        <v>44824</v>
      </c>
      <c r="G198" s="80"/>
      <c r="H198" s="78"/>
      <c r="I198" s="2"/>
      <c r="J198" s="2"/>
      <c r="K198" s="2"/>
      <c r="L198" s="2"/>
      <c r="M198" s="2"/>
      <c r="N198" s="2"/>
    </row>
    <row r="199" spans="1:14" x14ac:dyDescent="0.3">
      <c r="A199" s="25">
        <v>351008538</v>
      </c>
      <c r="B199" s="2" t="s">
        <v>225</v>
      </c>
      <c r="C199" s="79">
        <v>38149</v>
      </c>
      <c r="D199" s="3">
        <f t="shared" ca="1" si="3"/>
        <v>16</v>
      </c>
      <c r="E199" s="3" t="s">
        <v>1582</v>
      </c>
      <c r="F199" s="3">
        <v>80418</v>
      </c>
      <c r="G199" s="80"/>
      <c r="H199" s="78"/>
      <c r="I199" s="2"/>
      <c r="J199" s="2"/>
      <c r="K199" s="2"/>
      <c r="L199" s="2"/>
      <c r="M199" s="2"/>
      <c r="N199" s="2"/>
    </row>
    <row r="200" spans="1:14" x14ac:dyDescent="0.3">
      <c r="A200" s="25">
        <v>622004162</v>
      </c>
      <c r="B200" s="2" t="s">
        <v>1564</v>
      </c>
      <c r="C200" s="79">
        <v>36401</v>
      </c>
      <c r="D200" s="3">
        <f t="shared" ca="1" si="3"/>
        <v>21</v>
      </c>
      <c r="E200" s="3"/>
      <c r="F200" s="3">
        <v>34268</v>
      </c>
      <c r="G200" s="80"/>
      <c r="H200" s="78"/>
      <c r="I200" s="2"/>
      <c r="J200" s="2"/>
      <c r="K200" s="2"/>
      <c r="L200" s="2"/>
      <c r="M200" s="2"/>
      <c r="N200" s="2"/>
    </row>
    <row r="201" spans="1:14" x14ac:dyDescent="0.3">
      <c r="A201" s="25">
        <v>304004314</v>
      </c>
      <c r="B201" s="2" t="s">
        <v>623</v>
      </c>
      <c r="C201" s="79">
        <v>35051</v>
      </c>
      <c r="D201" s="3">
        <f t="shared" ca="1" si="3"/>
        <v>24</v>
      </c>
      <c r="E201" s="3"/>
      <c r="F201" s="3">
        <v>60645</v>
      </c>
      <c r="G201" s="80"/>
      <c r="H201" s="78"/>
      <c r="I201" s="2"/>
      <c r="J201" s="2"/>
      <c r="K201" s="2"/>
      <c r="L201" s="2"/>
      <c r="M201" s="2"/>
      <c r="N201" s="2"/>
    </row>
    <row r="202" spans="1:14" x14ac:dyDescent="0.3">
      <c r="A202" s="25">
        <v>596008829</v>
      </c>
      <c r="B202" s="2" t="s">
        <v>234</v>
      </c>
      <c r="C202" s="79">
        <v>37641</v>
      </c>
      <c r="D202" s="3">
        <f t="shared" ca="1" si="3"/>
        <v>17</v>
      </c>
      <c r="E202" s="3"/>
      <c r="F202" s="3">
        <v>58565</v>
      </c>
      <c r="G202" s="80"/>
      <c r="H202" s="78"/>
      <c r="I202" s="2"/>
      <c r="J202" s="2"/>
      <c r="K202" s="2"/>
      <c r="L202" s="2"/>
      <c r="M202" s="2"/>
      <c r="N202" s="2"/>
    </row>
    <row r="203" spans="1:14" x14ac:dyDescent="0.3">
      <c r="A203" s="25">
        <v>240002873</v>
      </c>
      <c r="B203" s="2" t="s">
        <v>234</v>
      </c>
      <c r="C203" s="79">
        <v>40542</v>
      </c>
      <c r="D203" s="3">
        <f t="shared" ca="1" si="3"/>
        <v>9</v>
      </c>
      <c r="E203" s="3"/>
      <c r="F203" s="3">
        <v>104429</v>
      </c>
      <c r="G203" s="80"/>
      <c r="H203" s="78"/>
      <c r="I203" s="2"/>
      <c r="J203" s="2"/>
      <c r="K203" s="2"/>
      <c r="L203" s="2"/>
      <c r="M203" s="2"/>
      <c r="N203" s="2"/>
    </row>
    <row r="204" spans="1:14" x14ac:dyDescent="0.3">
      <c r="A204" s="25">
        <v>512005919</v>
      </c>
      <c r="B204" s="2" t="s">
        <v>234</v>
      </c>
      <c r="C204" s="79">
        <v>39066</v>
      </c>
      <c r="D204" s="3">
        <f t="shared" ca="1" si="3"/>
        <v>13</v>
      </c>
      <c r="E204" s="3" t="s">
        <v>1583</v>
      </c>
      <c r="F204" s="3">
        <v>83369</v>
      </c>
      <c r="G204" s="80"/>
      <c r="H204" s="78"/>
      <c r="I204" s="2"/>
      <c r="J204" s="2"/>
      <c r="K204" s="2"/>
      <c r="L204" s="2"/>
      <c r="M204" s="2"/>
      <c r="N204" s="2"/>
    </row>
    <row r="205" spans="1:14" x14ac:dyDescent="0.3">
      <c r="A205" s="25">
        <v>569001716</v>
      </c>
      <c r="B205" s="2" t="s">
        <v>234</v>
      </c>
      <c r="C205" s="79">
        <v>37807</v>
      </c>
      <c r="D205" s="3">
        <f t="shared" ca="1" si="3"/>
        <v>17</v>
      </c>
      <c r="E205" s="3" t="s">
        <v>1583</v>
      </c>
      <c r="F205" s="3">
        <v>28171</v>
      </c>
      <c r="G205" s="80"/>
      <c r="H205" s="78"/>
      <c r="I205" s="2"/>
      <c r="J205" s="2"/>
      <c r="K205" s="2"/>
      <c r="L205" s="2"/>
      <c r="M205" s="2"/>
      <c r="N205" s="2"/>
    </row>
    <row r="206" spans="1:14" x14ac:dyDescent="0.3">
      <c r="A206" s="25">
        <v>479001328</v>
      </c>
      <c r="B206" s="2" t="s">
        <v>1565</v>
      </c>
      <c r="C206" s="79">
        <v>37312</v>
      </c>
      <c r="D206" s="3">
        <f t="shared" ca="1" si="3"/>
        <v>18</v>
      </c>
      <c r="E206" s="3"/>
      <c r="F206" s="3">
        <v>83005</v>
      </c>
      <c r="G206" s="80"/>
      <c r="H206" s="78"/>
      <c r="I206" s="2"/>
      <c r="J206" s="2"/>
      <c r="K206" s="2"/>
      <c r="L206" s="2"/>
      <c r="M206" s="2"/>
      <c r="N206" s="2"/>
    </row>
    <row r="207" spans="1:14" x14ac:dyDescent="0.3">
      <c r="A207" s="25">
        <v>861004260</v>
      </c>
      <c r="B207" s="2" t="s">
        <v>225</v>
      </c>
      <c r="C207" s="79">
        <v>35015</v>
      </c>
      <c r="D207" s="3">
        <f t="shared" ca="1" si="3"/>
        <v>24</v>
      </c>
      <c r="E207" s="3" t="s">
        <v>1585</v>
      </c>
      <c r="F207" s="3">
        <v>115882</v>
      </c>
      <c r="G207" s="80"/>
      <c r="H207" s="78"/>
      <c r="I207" s="2"/>
      <c r="J207" s="2"/>
      <c r="K207" s="2"/>
      <c r="L207" s="2"/>
      <c r="M207" s="2"/>
      <c r="N207" s="2"/>
    </row>
    <row r="208" spans="1:14" x14ac:dyDescent="0.3">
      <c r="A208" s="25">
        <v>983007016</v>
      </c>
      <c r="B208" s="2" t="s">
        <v>623</v>
      </c>
      <c r="C208" s="79">
        <v>40423</v>
      </c>
      <c r="D208" s="3">
        <f t="shared" ca="1" si="3"/>
        <v>10</v>
      </c>
      <c r="E208" s="3"/>
      <c r="F208" s="3">
        <v>111709</v>
      </c>
      <c r="G208" s="80"/>
      <c r="H208" s="78"/>
      <c r="I208" s="2"/>
      <c r="J208" s="2"/>
      <c r="K208" s="2"/>
      <c r="L208" s="2"/>
      <c r="M208" s="2"/>
      <c r="N208" s="2"/>
    </row>
    <row r="209" spans="1:14" x14ac:dyDescent="0.3">
      <c r="A209" s="25">
        <v>555008765</v>
      </c>
      <c r="B209" s="2" t="s">
        <v>1569</v>
      </c>
      <c r="C209" s="79">
        <v>36367</v>
      </c>
      <c r="D209" s="3">
        <f t="shared" ca="1" si="3"/>
        <v>21</v>
      </c>
      <c r="E209" s="3" t="s">
        <v>1585</v>
      </c>
      <c r="F209" s="3">
        <v>115505</v>
      </c>
      <c r="G209" s="80"/>
      <c r="H209" s="78"/>
      <c r="I209" s="2"/>
      <c r="J209" s="2"/>
      <c r="K209" s="2"/>
      <c r="L209" s="2"/>
      <c r="M209" s="2"/>
      <c r="N209" s="2"/>
    </row>
    <row r="210" spans="1:14" x14ac:dyDescent="0.3">
      <c r="A210" s="25">
        <v>303001529</v>
      </c>
      <c r="B210" s="2" t="s">
        <v>1567</v>
      </c>
      <c r="C210" s="79">
        <v>36780</v>
      </c>
      <c r="D210" s="3">
        <f t="shared" ca="1" si="3"/>
        <v>20</v>
      </c>
      <c r="E210" s="3" t="s">
        <v>1585</v>
      </c>
      <c r="F210" s="3">
        <v>64227</v>
      </c>
      <c r="G210" s="80"/>
      <c r="H210" s="78"/>
      <c r="I210" s="2"/>
      <c r="J210" s="2"/>
      <c r="K210" s="2"/>
      <c r="L210" s="2"/>
      <c r="M210" s="2"/>
      <c r="N210" s="2"/>
    </row>
    <row r="211" spans="1:14" x14ac:dyDescent="0.3">
      <c r="A211" s="25">
        <v>195005117</v>
      </c>
      <c r="B211" s="2" t="s">
        <v>1562</v>
      </c>
      <c r="C211" s="79">
        <v>37303</v>
      </c>
      <c r="D211" s="3">
        <f t="shared" ca="1" si="3"/>
        <v>18</v>
      </c>
      <c r="E211" s="3"/>
      <c r="F211" s="3">
        <v>49437</v>
      </c>
      <c r="G211" s="80"/>
      <c r="H211" s="78"/>
      <c r="I211" s="2"/>
      <c r="J211" s="2"/>
      <c r="K211" s="2"/>
      <c r="L211" s="2"/>
      <c r="M211" s="2"/>
      <c r="N211" s="2"/>
    </row>
    <row r="212" spans="1:14" x14ac:dyDescent="0.3">
      <c r="A212" s="25">
        <v>282002141</v>
      </c>
      <c r="B212" s="2" t="s">
        <v>1564</v>
      </c>
      <c r="C212" s="79">
        <v>37569</v>
      </c>
      <c r="D212" s="3">
        <f t="shared" ca="1" si="3"/>
        <v>17</v>
      </c>
      <c r="E212" s="3"/>
      <c r="F212" s="3">
        <v>32656</v>
      </c>
      <c r="G212" s="80"/>
      <c r="H212" s="78"/>
      <c r="I212" s="2"/>
      <c r="J212" s="2"/>
      <c r="K212" s="2"/>
      <c r="L212" s="2"/>
      <c r="M212" s="2"/>
      <c r="N212" s="2"/>
    </row>
    <row r="213" spans="1:14" x14ac:dyDescent="0.3">
      <c r="A213" s="25">
        <v>681006577</v>
      </c>
      <c r="B213" s="2" t="s">
        <v>1562</v>
      </c>
      <c r="C213" s="79">
        <v>36780</v>
      </c>
      <c r="D213" s="3">
        <f t="shared" ca="1" si="3"/>
        <v>20</v>
      </c>
      <c r="E213" s="3"/>
      <c r="F213" s="3">
        <v>45838</v>
      </c>
      <c r="G213" s="80"/>
      <c r="H213" s="78"/>
      <c r="I213" s="2"/>
      <c r="J213" s="2"/>
      <c r="K213" s="2"/>
      <c r="L213" s="2"/>
      <c r="M213" s="2"/>
      <c r="N213" s="2"/>
    </row>
    <row r="214" spans="1:14" x14ac:dyDescent="0.3">
      <c r="A214" s="25">
        <v>427001310</v>
      </c>
      <c r="B214" s="2" t="s">
        <v>1559</v>
      </c>
      <c r="C214" s="79">
        <v>36885</v>
      </c>
      <c r="D214" s="3">
        <f t="shared" ca="1" si="3"/>
        <v>19</v>
      </c>
      <c r="E214" s="3"/>
      <c r="F214" s="3">
        <v>116103</v>
      </c>
      <c r="G214" s="80"/>
      <c r="H214" s="78"/>
      <c r="I214" s="2"/>
      <c r="J214" s="2"/>
      <c r="K214" s="2"/>
      <c r="L214" s="2"/>
      <c r="M214" s="2"/>
      <c r="N214" s="2"/>
    </row>
    <row r="215" spans="1:14" x14ac:dyDescent="0.3">
      <c r="A215" s="25">
        <v>380004349</v>
      </c>
      <c r="B215" s="2" t="s">
        <v>697</v>
      </c>
      <c r="C215" s="79">
        <v>38179</v>
      </c>
      <c r="D215" s="3">
        <f t="shared" ca="1" si="3"/>
        <v>16</v>
      </c>
      <c r="E215" s="3" t="s">
        <v>1582</v>
      </c>
      <c r="F215" s="3">
        <v>46098</v>
      </c>
      <c r="G215" s="80"/>
      <c r="H215" s="78"/>
      <c r="I215" s="2"/>
      <c r="J215" s="2"/>
      <c r="K215" s="2"/>
      <c r="L215" s="2"/>
      <c r="M215" s="2"/>
      <c r="N215" s="2"/>
    </row>
    <row r="216" spans="1:14" x14ac:dyDescent="0.3">
      <c r="A216" s="25">
        <v>631005285</v>
      </c>
      <c r="B216" s="2" t="s">
        <v>1559</v>
      </c>
      <c r="C216" s="79">
        <v>35157</v>
      </c>
      <c r="D216" s="3">
        <f t="shared" ca="1" si="3"/>
        <v>24</v>
      </c>
      <c r="E216" s="3" t="s">
        <v>1582</v>
      </c>
      <c r="F216" s="3">
        <v>111696</v>
      </c>
      <c r="G216" s="80"/>
      <c r="H216" s="78"/>
      <c r="I216" s="2"/>
      <c r="J216" s="2"/>
      <c r="K216" s="2"/>
      <c r="L216" s="2"/>
      <c r="M216" s="2"/>
      <c r="N216" s="2"/>
    </row>
    <row r="217" spans="1:14" x14ac:dyDescent="0.3">
      <c r="A217" s="25">
        <v>624004626</v>
      </c>
      <c r="B217" s="2" t="s">
        <v>234</v>
      </c>
      <c r="C217" s="79">
        <v>36973</v>
      </c>
      <c r="D217" s="3">
        <f t="shared" ca="1" si="3"/>
        <v>19</v>
      </c>
      <c r="E217" s="3" t="s">
        <v>1585</v>
      </c>
      <c r="F217" s="3">
        <v>60639</v>
      </c>
      <c r="G217" s="80"/>
      <c r="H217" s="78"/>
      <c r="I217" s="2"/>
      <c r="J217" s="2"/>
      <c r="K217" s="2"/>
      <c r="L217" s="2"/>
      <c r="M217" s="2"/>
      <c r="N217" s="2"/>
    </row>
    <row r="218" spans="1:14" x14ac:dyDescent="0.3">
      <c r="A218" s="25">
        <v>981006829</v>
      </c>
      <c r="B218" s="2" t="s">
        <v>1559</v>
      </c>
      <c r="C218" s="79">
        <v>37478</v>
      </c>
      <c r="D218" s="3">
        <f t="shared" ca="1" si="3"/>
        <v>18</v>
      </c>
      <c r="E218" s="3"/>
      <c r="F218" s="3">
        <v>111124</v>
      </c>
      <c r="G218" s="80"/>
      <c r="H218" s="78"/>
      <c r="I218" s="2"/>
      <c r="J218" s="2"/>
      <c r="K218" s="2"/>
      <c r="L218" s="2"/>
      <c r="M218" s="2"/>
      <c r="N218" s="2"/>
    </row>
    <row r="219" spans="1:14" x14ac:dyDescent="0.3">
      <c r="A219" s="25">
        <v>938003321</v>
      </c>
      <c r="B219" s="2" t="s">
        <v>1571</v>
      </c>
      <c r="C219" s="79">
        <v>38417</v>
      </c>
      <c r="D219" s="3">
        <f t="shared" ca="1" si="3"/>
        <v>15</v>
      </c>
      <c r="E219" s="3"/>
      <c r="F219" s="3">
        <v>116532</v>
      </c>
      <c r="G219" s="80"/>
      <c r="H219" s="78"/>
      <c r="I219" s="2"/>
      <c r="J219" s="2"/>
      <c r="K219" s="2"/>
      <c r="L219" s="2"/>
      <c r="M219" s="2"/>
      <c r="N219" s="2"/>
    </row>
    <row r="220" spans="1:14" x14ac:dyDescent="0.3">
      <c r="A220" s="25">
        <v>750002934</v>
      </c>
      <c r="B220" s="2" t="s">
        <v>623</v>
      </c>
      <c r="C220" s="79">
        <v>37199</v>
      </c>
      <c r="D220" s="3">
        <f t="shared" ca="1" si="3"/>
        <v>18</v>
      </c>
      <c r="E220" s="3" t="s">
        <v>1582</v>
      </c>
      <c r="F220" s="3">
        <v>49101</v>
      </c>
      <c r="G220" s="80"/>
      <c r="H220" s="78"/>
      <c r="I220" s="2"/>
      <c r="J220" s="2"/>
      <c r="K220" s="2"/>
      <c r="L220" s="2"/>
      <c r="M220" s="2"/>
      <c r="N220" s="2"/>
    </row>
    <row r="221" spans="1:14" x14ac:dyDescent="0.3">
      <c r="A221" s="25">
        <v>371001908</v>
      </c>
      <c r="B221" s="2" t="s">
        <v>234</v>
      </c>
      <c r="C221" s="79">
        <v>36986</v>
      </c>
      <c r="D221" s="3">
        <f t="shared" ca="1" si="3"/>
        <v>19</v>
      </c>
      <c r="E221" s="3" t="s">
        <v>1584</v>
      </c>
      <c r="F221" s="3">
        <v>59124</v>
      </c>
      <c r="G221" s="80"/>
      <c r="H221" s="78"/>
      <c r="I221" s="2"/>
      <c r="J221" s="2"/>
      <c r="K221" s="2"/>
      <c r="L221" s="2"/>
      <c r="M221" s="2"/>
      <c r="N221" s="2"/>
    </row>
    <row r="222" spans="1:14" x14ac:dyDescent="0.3">
      <c r="A222" s="25">
        <v>723006626</v>
      </c>
      <c r="B222" s="2" t="s">
        <v>697</v>
      </c>
      <c r="C222" s="79">
        <v>40068</v>
      </c>
      <c r="D222" s="3">
        <f t="shared" ca="1" si="3"/>
        <v>11</v>
      </c>
      <c r="E222" s="3"/>
      <c r="F222" s="3">
        <v>42744</v>
      </c>
      <c r="G222" s="80"/>
      <c r="H222" s="78"/>
      <c r="I222" s="2"/>
      <c r="J222" s="2"/>
      <c r="K222" s="2"/>
      <c r="L222" s="2"/>
      <c r="M222" s="2"/>
      <c r="N222" s="2"/>
    </row>
    <row r="223" spans="1:14" x14ac:dyDescent="0.3">
      <c r="A223" s="25">
        <v>466007318</v>
      </c>
      <c r="B223" s="2" t="s">
        <v>234</v>
      </c>
      <c r="C223" s="79">
        <v>42208</v>
      </c>
      <c r="D223" s="3">
        <f t="shared" ca="1" si="3"/>
        <v>5</v>
      </c>
      <c r="E223" s="3" t="s">
        <v>1585</v>
      </c>
      <c r="F223" s="3">
        <v>56966</v>
      </c>
      <c r="G223" s="80"/>
      <c r="H223" s="78"/>
      <c r="I223" s="2"/>
      <c r="J223" s="2"/>
      <c r="K223" s="2"/>
      <c r="L223" s="2"/>
      <c r="M223" s="2"/>
      <c r="N223" s="2"/>
    </row>
    <row r="224" spans="1:14" x14ac:dyDescent="0.3">
      <c r="A224" s="25">
        <v>510000628</v>
      </c>
      <c r="B224" s="2" t="s">
        <v>150</v>
      </c>
      <c r="C224" s="79">
        <v>40777</v>
      </c>
      <c r="D224" s="3">
        <f t="shared" ca="1" si="3"/>
        <v>9</v>
      </c>
      <c r="E224" s="3" t="s">
        <v>1582</v>
      </c>
      <c r="F224" s="3">
        <v>56784</v>
      </c>
      <c r="G224" s="80"/>
      <c r="H224" s="78"/>
      <c r="I224" s="2"/>
      <c r="J224" s="2"/>
      <c r="K224" s="2"/>
      <c r="L224" s="2"/>
      <c r="M224" s="2"/>
      <c r="N224" s="2"/>
    </row>
    <row r="225" spans="1:14" x14ac:dyDescent="0.3">
      <c r="A225" s="25">
        <v>847001774</v>
      </c>
      <c r="B225" s="2" t="s">
        <v>1569</v>
      </c>
      <c r="C225" s="79">
        <v>41287</v>
      </c>
      <c r="D225" s="3">
        <f t="shared" ca="1" si="3"/>
        <v>7</v>
      </c>
      <c r="E225" s="3" t="s">
        <v>1586</v>
      </c>
      <c r="F225" s="3">
        <v>105144</v>
      </c>
      <c r="G225" s="80"/>
      <c r="H225" s="78"/>
      <c r="I225" s="2"/>
      <c r="J225" s="2"/>
      <c r="K225" s="2"/>
      <c r="L225" s="2"/>
      <c r="M225" s="2"/>
      <c r="N225" s="2"/>
    </row>
    <row r="226" spans="1:14" x14ac:dyDescent="0.3">
      <c r="A226" s="25">
        <v>163000417</v>
      </c>
      <c r="B226" s="2" t="s">
        <v>697</v>
      </c>
      <c r="C226" s="79">
        <v>38302</v>
      </c>
      <c r="D226" s="3">
        <f t="shared" ca="1" si="3"/>
        <v>15</v>
      </c>
      <c r="E226" s="3" t="s">
        <v>1584</v>
      </c>
      <c r="F226" s="3">
        <v>84916</v>
      </c>
      <c r="G226" s="80"/>
      <c r="H226" s="78"/>
      <c r="I226" s="2"/>
      <c r="J226" s="2"/>
      <c r="K226" s="2"/>
      <c r="L226" s="2"/>
      <c r="M226" s="2"/>
      <c r="N226" s="2"/>
    </row>
    <row r="227" spans="1:14" x14ac:dyDescent="0.3">
      <c r="A227" s="25">
        <v>365007800</v>
      </c>
      <c r="B227" s="2" t="s">
        <v>1559</v>
      </c>
      <c r="C227" s="79">
        <v>39590</v>
      </c>
      <c r="D227" s="3">
        <f t="shared" ca="1" si="3"/>
        <v>12</v>
      </c>
      <c r="E227" s="3" t="s">
        <v>1585</v>
      </c>
      <c r="F227" s="3">
        <v>86957</v>
      </c>
      <c r="G227" s="80"/>
      <c r="H227" s="78"/>
      <c r="I227" s="2"/>
      <c r="J227" s="2"/>
      <c r="K227" s="2"/>
      <c r="L227" s="2"/>
      <c r="M227" s="2"/>
      <c r="N227" s="2"/>
    </row>
    <row r="228" spans="1:14" x14ac:dyDescent="0.3">
      <c r="A228" s="25">
        <v>418001946</v>
      </c>
      <c r="B228" s="2" t="s">
        <v>697</v>
      </c>
      <c r="C228" s="79">
        <v>35784</v>
      </c>
      <c r="D228" s="3">
        <f t="shared" ca="1" si="3"/>
        <v>22</v>
      </c>
      <c r="E228" s="3" t="s">
        <v>1585</v>
      </c>
      <c r="F228" s="3">
        <v>64409</v>
      </c>
      <c r="G228" s="80"/>
      <c r="H228" s="78"/>
      <c r="I228" s="2"/>
      <c r="J228" s="2"/>
      <c r="K228" s="2"/>
      <c r="L228" s="2"/>
      <c r="M228" s="2"/>
      <c r="N228" s="2"/>
    </row>
    <row r="229" spans="1:14" x14ac:dyDescent="0.3">
      <c r="A229" s="25">
        <v>289003201</v>
      </c>
      <c r="B229" s="2" t="s">
        <v>1571</v>
      </c>
      <c r="C229" s="79">
        <v>40847</v>
      </c>
      <c r="D229" s="3">
        <f t="shared" ca="1" si="3"/>
        <v>8</v>
      </c>
      <c r="E229" s="3" t="s">
        <v>1585</v>
      </c>
      <c r="F229" s="3">
        <v>95979</v>
      </c>
      <c r="G229" s="80"/>
      <c r="H229" s="78"/>
      <c r="I229" s="2"/>
      <c r="J229" s="2"/>
      <c r="K229" s="2"/>
      <c r="L229" s="2"/>
      <c r="M229" s="2"/>
      <c r="N229" s="2"/>
    </row>
    <row r="230" spans="1:14" x14ac:dyDescent="0.3">
      <c r="A230" s="25">
        <v>385004661</v>
      </c>
      <c r="B230" s="2" t="s">
        <v>1565</v>
      </c>
      <c r="C230" s="79">
        <v>36505</v>
      </c>
      <c r="D230" s="3">
        <f t="shared" ca="1" si="3"/>
        <v>20</v>
      </c>
      <c r="E230" s="3" t="s">
        <v>1586</v>
      </c>
      <c r="F230" s="3">
        <v>86996</v>
      </c>
      <c r="G230" s="80"/>
      <c r="H230" s="78"/>
      <c r="I230" s="2"/>
      <c r="J230" s="2"/>
      <c r="K230" s="2"/>
      <c r="L230" s="2"/>
      <c r="M230" s="2"/>
      <c r="N230" s="2"/>
    </row>
    <row r="231" spans="1:14" x14ac:dyDescent="0.3">
      <c r="A231" s="25">
        <v>297002686</v>
      </c>
      <c r="B231" s="2" t="s">
        <v>1554</v>
      </c>
      <c r="C231" s="79">
        <v>41334</v>
      </c>
      <c r="D231" s="3">
        <f t="shared" ca="1" si="3"/>
        <v>7</v>
      </c>
      <c r="E231" s="3" t="s">
        <v>1586</v>
      </c>
      <c r="F231" s="3">
        <v>75777</v>
      </c>
      <c r="G231" s="80"/>
      <c r="H231" s="78"/>
      <c r="I231" s="2"/>
      <c r="J231" s="2"/>
      <c r="K231" s="2"/>
      <c r="L231" s="2"/>
      <c r="M231" s="2"/>
      <c r="N231" s="2"/>
    </row>
    <row r="232" spans="1:14" x14ac:dyDescent="0.3">
      <c r="A232" s="25">
        <v>134007291</v>
      </c>
      <c r="B232" s="2" t="s">
        <v>517</v>
      </c>
      <c r="C232" s="79">
        <v>34743</v>
      </c>
      <c r="D232" s="3">
        <f t="shared" ca="1" si="3"/>
        <v>25</v>
      </c>
      <c r="E232" s="3" t="s">
        <v>1585</v>
      </c>
      <c r="F232" s="3">
        <v>42380</v>
      </c>
      <c r="G232" s="80"/>
      <c r="H232" s="78"/>
      <c r="I232" s="2"/>
      <c r="J232" s="2"/>
      <c r="K232" s="2"/>
      <c r="L232" s="2"/>
      <c r="M232" s="2"/>
      <c r="N232" s="2"/>
    </row>
    <row r="233" spans="1:14" x14ac:dyDescent="0.3">
      <c r="A233" s="25">
        <v>920005896</v>
      </c>
      <c r="B233" s="2" t="s">
        <v>1561</v>
      </c>
      <c r="C233" s="79">
        <v>40385</v>
      </c>
      <c r="D233" s="3">
        <f t="shared" ca="1" si="3"/>
        <v>10</v>
      </c>
      <c r="E233" s="3"/>
      <c r="F233" s="3">
        <v>102518</v>
      </c>
      <c r="G233" s="80"/>
      <c r="H233" s="78"/>
      <c r="I233" s="2"/>
      <c r="J233" s="2"/>
      <c r="K233" s="2"/>
      <c r="L233" s="2"/>
      <c r="M233" s="2"/>
      <c r="N233" s="2"/>
    </row>
    <row r="234" spans="1:14" x14ac:dyDescent="0.3">
      <c r="A234" s="25">
        <v>505000981</v>
      </c>
      <c r="B234" s="2" t="s">
        <v>1571</v>
      </c>
      <c r="C234" s="79">
        <v>38768</v>
      </c>
      <c r="D234" s="3">
        <f t="shared" ca="1" si="3"/>
        <v>14</v>
      </c>
      <c r="E234" s="3" t="s">
        <v>1585</v>
      </c>
      <c r="F234" s="3">
        <v>37869</v>
      </c>
      <c r="G234" s="80"/>
      <c r="H234" s="78"/>
      <c r="I234" s="2"/>
      <c r="J234" s="2"/>
      <c r="K234" s="2"/>
      <c r="L234" s="2"/>
      <c r="M234" s="2"/>
      <c r="N234" s="2"/>
    </row>
    <row r="235" spans="1:14" x14ac:dyDescent="0.3">
      <c r="A235" s="25">
        <v>411008865</v>
      </c>
      <c r="B235" s="2" t="s">
        <v>1559</v>
      </c>
      <c r="C235" s="79">
        <v>38638</v>
      </c>
      <c r="D235" s="3">
        <f t="shared" ca="1" si="3"/>
        <v>14</v>
      </c>
      <c r="E235" s="3" t="s">
        <v>1585</v>
      </c>
      <c r="F235" s="3">
        <v>35334</v>
      </c>
      <c r="G235" s="80"/>
      <c r="H235" s="78"/>
      <c r="I235" s="2"/>
      <c r="J235" s="2"/>
      <c r="K235" s="2"/>
      <c r="L235" s="2"/>
      <c r="M235" s="2"/>
      <c r="N235" s="2"/>
    </row>
    <row r="236" spans="1:14" x14ac:dyDescent="0.3">
      <c r="A236" s="25">
        <v>151007827</v>
      </c>
      <c r="B236" s="2" t="s">
        <v>1571</v>
      </c>
      <c r="C236" s="79">
        <v>41529</v>
      </c>
      <c r="D236" s="3">
        <f t="shared" ca="1" si="3"/>
        <v>7</v>
      </c>
      <c r="E236" s="3" t="s">
        <v>1585</v>
      </c>
      <c r="F236" s="3">
        <v>32227</v>
      </c>
      <c r="G236" s="80"/>
      <c r="H236" s="78"/>
      <c r="I236" s="2"/>
      <c r="J236" s="2"/>
      <c r="K236" s="2"/>
      <c r="L236" s="2"/>
      <c r="M236" s="2"/>
      <c r="N236" s="2"/>
    </row>
    <row r="237" spans="1:14" x14ac:dyDescent="0.3">
      <c r="A237" s="25">
        <v>242009349</v>
      </c>
      <c r="B237" s="2" t="s">
        <v>1559</v>
      </c>
      <c r="C237" s="79">
        <v>42131</v>
      </c>
      <c r="D237" s="3">
        <f t="shared" ca="1" si="3"/>
        <v>5</v>
      </c>
      <c r="E237" s="3" t="s">
        <v>1583</v>
      </c>
      <c r="F237" s="3">
        <v>101166</v>
      </c>
      <c r="G237" s="80"/>
      <c r="H237" s="78"/>
      <c r="I237" s="2"/>
      <c r="J237" s="2"/>
      <c r="K237" s="2"/>
      <c r="L237" s="2"/>
      <c r="M237" s="2"/>
      <c r="N237" s="2"/>
    </row>
    <row r="238" spans="1:14" x14ac:dyDescent="0.3">
      <c r="A238" s="25">
        <v>443006169</v>
      </c>
      <c r="B238" s="2" t="s">
        <v>1565</v>
      </c>
      <c r="C238" s="79">
        <v>35697</v>
      </c>
      <c r="D238" s="3">
        <f t="shared" ca="1" si="3"/>
        <v>22</v>
      </c>
      <c r="E238" s="3" t="s">
        <v>1583</v>
      </c>
      <c r="F238" s="3">
        <v>112502</v>
      </c>
      <c r="G238" s="80"/>
      <c r="H238" s="78"/>
      <c r="I238" s="2"/>
      <c r="J238" s="2"/>
      <c r="K238" s="2"/>
      <c r="L238" s="2"/>
      <c r="M238" s="2"/>
      <c r="N238" s="2"/>
    </row>
    <row r="239" spans="1:14" x14ac:dyDescent="0.3">
      <c r="A239" s="25">
        <v>851000058</v>
      </c>
      <c r="B239" s="2" t="s">
        <v>1569</v>
      </c>
      <c r="C239" s="79">
        <v>42023</v>
      </c>
      <c r="D239" s="3">
        <f t="shared" ca="1" si="3"/>
        <v>5</v>
      </c>
      <c r="E239" s="3" t="s">
        <v>1585</v>
      </c>
      <c r="F239" s="3">
        <v>22003</v>
      </c>
      <c r="G239" s="80"/>
      <c r="H239" s="78"/>
      <c r="I239" s="2"/>
      <c r="J239" s="2"/>
      <c r="K239" s="2"/>
      <c r="L239" s="2"/>
      <c r="M239" s="2"/>
      <c r="N239" s="2"/>
    </row>
    <row r="240" spans="1:14" x14ac:dyDescent="0.3">
      <c r="A240" s="25">
        <v>800005434</v>
      </c>
      <c r="B240" s="2" t="s">
        <v>697</v>
      </c>
      <c r="C240" s="79">
        <v>38586</v>
      </c>
      <c r="D240" s="3">
        <f t="shared" ca="1" si="3"/>
        <v>15</v>
      </c>
      <c r="E240" s="3" t="s">
        <v>1586</v>
      </c>
      <c r="F240" s="3">
        <v>64909</v>
      </c>
      <c r="G240" s="80"/>
      <c r="H240" s="78"/>
      <c r="I240" s="2"/>
      <c r="J240" s="2"/>
      <c r="K240" s="2"/>
      <c r="L240" s="2"/>
      <c r="M240" s="2"/>
      <c r="N240" s="2"/>
    </row>
    <row r="241" spans="1:14" x14ac:dyDescent="0.3">
      <c r="A241" s="25">
        <v>214001610</v>
      </c>
      <c r="B241" s="2" t="s">
        <v>1571</v>
      </c>
      <c r="C241" s="79">
        <v>36849</v>
      </c>
      <c r="D241" s="3">
        <f t="shared" ca="1" si="3"/>
        <v>19</v>
      </c>
      <c r="E241" s="3" t="s">
        <v>1585</v>
      </c>
      <c r="F241" s="3">
        <v>61542</v>
      </c>
      <c r="G241" s="80"/>
      <c r="H241" s="78"/>
      <c r="I241" s="2"/>
      <c r="J241" s="2"/>
      <c r="K241" s="2"/>
      <c r="L241" s="2"/>
      <c r="M241" s="2"/>
      <c r="N241" s="2"/>
    </row>
    <row r="242" spans="1:14" x14ac:dyDescent="0.3">
      <c r="A242" s="25">
        <v>802000229</v>
      </c>
      <c r="B242" s="2" t="s">
        <v>1567</v>
      </c>
      <c r="C242" s="79">
        <v>35534</v>
      </c>
      <c r="D242" s="3">
        <f t="shared" ca="1" si="3"/>
        <v>23</v>
      </c>
      <c r="E242" s="3" t="s">
        <v>1584</v>
      </c>
      <c r="F242" s="3">
        <v>114374</v>
      </c>
      <c r="G242" s="80"/>
      <c r="H242" s="78"/>
      <c r="I242" s="2"/>
      <c r="J242" s="2"/>
      <c r="K242" s="2"/>
      <c r="L242" s="2"/>
      <c r="M242" s="2"/>
      <c r="N242" s="2"/>
    </row>
    <row r="243" spans="1:14" x14ac:dyDescent="0.3">
      <c r="A243" s="25">
        <v>313008501</v>
      </c>
      <c r="B243" s="2" t="s">
        <v>234</v>
      </c>
      <c r="C243" s="79">
        <v>37120</v>
      </c>
      <c r="D243" s="3">
        <f t="shared" ca="1" si="3"/>
        <v>19</v>
      </c>
      <c r="E243" s="3"/>
      <c r="F243" s="3">
        <v>29214</v>
      </c>
      <c r="G243" s="80"/>
      <c r="H243" s="78"/>
      <c r="I243" s="2"/>
      <c r="J243" s="2"/>
      <c r="K243" s="2"/>
      <c r="L243" s="2"/>
      <c r="M243" s="2"/>
      <c r="N243" s="2"/>
    </row>
    <row r="244" spans="1:14" x14ac:dyDescent="0.3">
      <c r="A244" s="25">
        <v>180005803</v>
      </c>
      <c r="B244" s="2" t="s">
        <v>234</v>
      </c>
      <c r="C244" s="79">
        <v>41602</v>
      </c>
      <c r="D244" s="3">
        <f t="shared" ca="1" si="3"/>
        <v>6</v>
      </c>
      <c r="E244" s="3" t="s">
        <v>1585</v>
      </c>
      <c r="F244" s="3">
        <v>101621</v>
      </c>
      <c r="G244" s="80"/>
      <c r="H244" s="78"/>
      <c r="I244" s="2"/>
      <c r="J244" s="2"/>
      <c r="K244" s="2"/>
      <c r="L244" s="2"/>
      <c r="M244" s="2"/>
      <c r="N244" s="2"/>
    </row>
    <row r="245" spans="1:14" x14ac:dyDescent="0.3">
      <c r="A245" s="25">
        <v>671003263</v>
      </c>
      <c r="B245" s="2" t="s">
        <v>697</v>
      </c>
      <c r="C245" s="79">
        <v>42267</v>
      </c>
      <c r="D245" s="3">
        <f t="shared" ca="1" si="3"/>
        <v>4</v>
      </c>
      <c r="E245" s="3" t="s">
        <v>1585</v>
      </c>
      <c r="F245" s="3">
        <v>112632</v>
      </c>
      <c r="G245" s="80"/>
      <c r="H245" s="78"/>
      <c r="I245" s="2"/>
      <c r="J245" s="2"/>
      <c r="K245" s="2"/>
      <c r="L245" s="2"/>
      <c r="M245" s="2"/>
      <c r="N245" s="2"/>
    </row>
    <row r="246" spans="1:14" x14ac:dyDescent="0.3">
      <c r="A246" s="25">
        <v>148009089</v>
      </c>
      <c r="B246" s="2" t="s">
        <v>1559</v>
      </c>
      <c r="C246" s="79">
        <v>35796</v>
      </c>
      <c r="D246" s="3">
        <f t="shared" ca="1" si="3"/>
        <v>22</v>
      </c>
      <c r="E246" s="3" t="s">
        <v>1585</v>
      </c>
      <c r="F246" s="3">
        <v>34957</v>
      </c>
      <c r="G246" s="80"/>
      <c r="H246" s="78"/>
      <c r="I246" s="2"/>
      <c r="J246" s="2"/>
      <c r="K246" s="2"/>
      <c r="L246" s="2"/>
      <c r="M246" s="2"/>
      <c r="N246" s="2"/>
    </row>
    <row r="247" spans="1:14" x14ac:dyDescent="0.3">
      <c r="A247" s="25">
        <v>542003222</v>
      </c>
      <c r="B247" s="2" t="s">
        <v>234</v>
      </c>
      <c r="C247" s="79">
        <v>37627</v>
      </c>
      <c r="D247" s="3">
        <f t="shared" ca="1" si="3"/>
        <v>17</v>
      </c>
      <c r="E247" s="3"/>
      <c r="F247" s="3">
        <v>94276</v>
      </c>
      <c r="G247" s="80"/>
      <c r="H247" s="78"/>
      <c r="I247" s="2"/>
      <c r="J247" s="2"/>
      <c r="K247" s="2"/>
      <c r="L247" s="2"/>
      <c r="M247" s="2"/>
      <c r="N247" s="2"/>
    </row>
    <row r="248" spans="1:14" x14ac:dyDescent="0.3">
      <c r="A248" s="25">
        <v>443008477</v>
      </c>
      <c r="B248" s="2" t="s">
        <v>1569</v>
      </c>
      <c r="C248" s="79">
        <v>41308</v>
      </c>
      <c r="D248" s="3">
        <f t="shared" ca="1" si="3"/>
        <v>7</v>
      </c>
      <c r="E248" s="3" t="s">
        <v>1582</v>
      </c>
      <c r="F248" s="3">
        <v>104117</v>
      </c>
      <c r="G248" s="80"/>
      <c r="H248" s="78"/>
      <c r="I248" s="2"/>
      <c r="J248" s="2"/>
      <c r="K248" s="2"/>
      <c r="L248" s="2"/>
      <c r="M248" s="2"/>
      <c r="N248" s="2"/>
    </row>
    <row r="249" spans="1:14" x14ac:dyDescent="0.3">
      <c r="A249" s="25">
        <v>219000602</v>
      </c>
      <c r="B249" s="2" t="s">
        <v>517</v>
      </c>
      <c r="C249" s="79">
        <v>34979</v>
      </c>
      <c r="D249" s="3">
        <f t="shared" ca="1" si="3"/>
        <v>24</v>
      </c>
      <c r="E249" s="3" t="s">
        <v>1586</v>
      </c>
      <c r="F249" s="3">
        <v>20820</v>
      </c>
      <c r="G249" s="80"/>
      <c r="H249" s="78"/>
      <c r="I249" s="2"/>
      <c r="J249" s="2"/>
      <c r="K249" s="2"/>
      <c r="L249" s="2"/>
      <c r="M249" s="2"/>
      <c r="N249" s="2"/>
    </row>
    <row r="250" spans="1:14" x14ac:dyDescent="0.3">
      <c r="A250" s="25">
        <v>319009613</v>
      </c>
      <c r="B250" s="2" t="s">
        <v>234</v>
      </c>
      <c r="C250" s="79">
        <v>37962</v>
      </c>
      <c r="D250" s="3">
        <f t="shared" ca="1" si="3"/>
        <v>16</v>
      </c>
      <c r="E250" s="3" t="s">
        <v>1583</v>
      </c>
      <c r="F250" s="3">
        <v>49088</v>
      </c>
      <c r="G250" s="80"/>
      <c r="H250" s="78"/>
      <c r="I250" s="2"/>
      <c r="J250" s="2"/>
      <c r="K250" s="2"/>
      <c r="L250" s="2"/>
      <c r="M250" s="2"/>
      <c r="N250" s="2"/>
    </row>
    <row r="251" spans="1:14" x14ac:dyDescent="0.3">
      <c r="A251" s="25">
        <v>970006937</v>
      </c>
      <c r="B251" s="2" t="s">
        <v>697</v>
      </c>
      <c r="C251" s="79">
        <v>35125</v>
      </c>
      <c r="D251" s="3">
        <f t="shared" ca="1" si="3"/>
        <v>24</v>
      </c>
      <c r="E251" s="3"/>
      <c r="F251" s="3">
        <v>81224</v>
      </c>
      <c r="G251" s="80"/>
      <c r="H251" s="78"/>
      <c r="I251" s="2"/>
      <c r="J251" s="2"/>
      <c r="K251" s="2"/>
      <c r="L251" s="2"/>
      <c r="M251" s="2"/>
      <c r="N251" s="2"/>
    </row>
    <row r="252" spans="1:14" x14ac:dyDescent="0.3">
      <c r="A252" s="25">
        <v>820004290</v>
      </c>
      <c r="B252" s="2" t="s">
        <v>234</v>
      </c>
      <c r="C252" s="79">
        <v>35609</v>
      </c>
      <c r="D252" s="3">
        <f t="shared" ca="1" si="3"/>
        <v>23</v>
      </c>
      <c r="E252" s="3"/>
      <c r="F252" s="3">
        <v>96187</v>
      </c>
      <c r="G252" s="80"/>
      <c r="H252" s="78"/>
      <c r="I252" s="2"/>
      <c r="J252" s="2"/>
      <c r="K252" s="2"/>
      <c r="L252" s="2"/>
      <c r="M252" s="2"/>
      <c r="N252" s="2"/>
    </row>
    <row r="253" spans="1:14" x14ac:dyDescent="0.3">
      <c r="A253" s="25">
        <v>635007088</v>
      </c>
      <c r="B253" s="2" t="s">
        <v>234</v>
      </c>
      <c r="C253" s="79">
        <v>38607</v>
      </c>
      <c r="D253" s="3">
        <f t="shared" ca="1" si="3"/>
        <v>15</v>
      </c>
      <c r="E253" s="3"/>
      <c r="F253" s="3">
        <v>89063</v>
      </c>
      <c r="G253" s="80"/>
      <c r="H253" s="78"/>
      <c r="I253" s="2"/>
      <c r="J253" s="2"/>
      <c r="K253" s="2"/>
      <c r="L253" s="2"/>
      <c r="M253" s="2"/>
      <c r="N253" s="2"/>
    </row>
    <row r="254" spans="1:14" x14ac:dyDescent="0.3">
      <c r="A254" s="25">
        <v>925009144</v>
      </c>
      <c r="B254" s="2" t="s">
        <v>150</v>
      </c>
      <c r="C254" s="79">
        <v>37879</v>
      </c>
      <c r="D254" s="3">
        <f t="shared" ca="1" si="3"/>
        <v>17</v>
      </c>
      <c r="E254" s="3" t="s">
        <v>1585</v>
      </c>
      <c r="F254" s="3">
        <v>64818</v>
      </c>
      <c r="G254" s="80"/>
      <c r="H254" s="78"/>
      <c r="I254" s="2"/>
      <c r="J254" s="2"/>
      <c r="K254" s="2"/>
      <c r="L254" s="2"/>
      <c r="M254" s="2"/>
      <c r="N254" s="2"/>
    </row>
    <row r="255" spans="1:14" x14ac:dyDescent="0.3">
      <c r="A255" s="25">
        <v>618005019</v>
      </c>
      <c r="B255" s="2" t="s">
        <v>234</v>
      </c>
      <c r="C255" s="79">
        <v>37562</v>
      </c>
      <c r="D255" s="3">
        <f t="shared" ca="1" si="3"/>
        <v>17</v>
      </c>
      <c r="E255" s="3" t="s">
        <v>1582</v>
      </c>
      <c r="F255" s="3">
        <v>116662</v>
      </c>
      <c r="G255" s="80"/>
      <c r="H255" s="78"/>
      <c r="I255" s="2"/>
      <c r="J255" s="2"/>
      <c r="K255" s="2"/>
      <c r="L255" s="2"/>
      <c r="M255" s="2"/>
      <c r="N255" s="2"/>
    </row>
    <row r="256" spans="1:14" x14ac:dyDescent="0.3">
      <c r="A256" s="25">
        <v>470005648</v>
      </c>
      <c r="B256" s="2" t="s">
        <v>234</v>
      </c>
      <c r="C256" s="79">
        <v>40167</v>
      </c>
      <c r="D256" s="3">
        <f t="shared" ca="1" si="3"/>
        <v>10</v>
      </c>
      <c r="E256" s="3"/>
      <c r="F256" s="3">
        <v>51584</v>
      </c>
      <c r="G256" s="80"/>
      <c r="H256" s="78"/>
      <c r="I256" s="2"/>
      <c r="J256" s="2"/>
      <c r="K256" s="2"/>
      <c r="L256" s="2"/>
      <c r="M256" s="2"/>
      <c r="N256" s="2"/>
    </row>
    <row r="257" spans="1:14" x14ac:dyDescent="0.3">
      <c r="A257" s="25">
        <v>459002265</v>
      </c>
      <c r="B257" s="2" t="s">
        <v>1559</v>
      </c>
      <c r="C257" s="79">
        <v>35205</v>
      </c>
      <c r="D257" s="3">
        <f t="shared" ca="1" si="3"/>
        <v>24</v>
      </c>
      <c r="E257" s="3" t="s">
        <v>1584</v>
      </c>
      <c r="F257" s="3">
        <v>79820</v>
      </c>
      <c r="G257" s="80"/>
      <c r="H257" s="78"/>
      <c r="I257" s="2"/>
      <c r="J257" s="2"/>
      <c r="K257" s="2"/>
      <c r="L257" s="2"/>
      <c r="M257" s="2"/>
      <c r="N257" s="2"/>
    </row>
    <row r="258" spans="1:14" x14ac:dyDescent="0.3">
      <c r="A258" s="25">
        <v>881002432</v>
      </c>
      <c r="B258" s="2" t="s">
        <v>1569</v>
      </c>
      <c r="C258" s="79">
        <v>35558</v>
      </c>
      <c r="D258" s="3">
        <f t="shared" ref="D258:D321" ca="1" si="4">DATEDIF(C258,TODAY(),"Y")</f>
        <v>23</v>
      </c>
      <c r="E258" s="3" t="s">
        <v>1584</v>
      </c>
      <c r="F258" s="3">
        <v>88413</v>
      </c>
      <c r="G258" s="80"/>
      <c r="H258" s="78"/>
      <c r="I258" s="2"/>
      <c r="J258" s="2"/>
      <c r="K258" s="2"/>
      <c r="L258" s="2"/>
      <c r="M258" s="2"/>
      <c r="N258" s="2"/>
    </row>
    <row r="259" spans="1:14" x14ac:dyDescent="0.3">
      <c r="A259" s="25">
        <v>695008896</v>
      </c>
      <c r="B259" s="2" t="s">
        <v>697</v>
      </c>
      <c r="C259" s="79">
        <v>37456</v>
      </c>
      <c r="D259" s="3">
        <f t="shared" ca="1" si="4"/>
        <v>18</v>
      </c>
      <c r="E259" s="3"/>
      <c r="F259" s="3">
        <v>58539</v>
      </c>
      <c r="G259" s="80"/>
      <c r="H259" s="78"/>
      <c r="I259" s="2"/>
      <c r="J259" s="2"/>
      <c r="K259" s="2"/>
      <c r="L259" s="2"/>
      <c r="M259" s="2"/>
      <c r="N259" s="2"/>
    </row>
    <row r="260" spans="1:14" x14ac:dyDescent="0.3">
      <c r="A260" s="25">
        <v>768001542</v>
      </c>
      <c r="B260" s="2" t="s">
        <v>1554</v>
      </c>
      <c r="C260" s="79">
        <v>37094</v>
      </c>
      <c r="D260" s="3">
        <f t="shared" ca="1" si="4"/>
        <v>19</v>
      </c>
      <c r="E260" s="3" t="s">
        <v>1585</v>
      </c>
      <c r="F260" s="3">
        <v>79079</v>
      </c>
      <c r="G260" s="80"/>
      <c r="H260" s="78"/>
      <c r="I260" s="2"/>
      <c r="J260" s="2"/>
      <c r="K260" s="2"/>
      <c r="L260" s="2"/>
      <c r="M260" s="2"/>
      <c r="N260" s="2"/>
    </row>
    <row r="261" spans="1:14" x14ac:dyDescent="0.3">
      <c r="A261" s="25">
        <v>264000848</v>
      </c>
      <c r="B261" s="2" t="s">
        <v>517</v>
      </c>
      <c r="C261" s="79">
        <v>34916</v>
      </c>
      <c r="D261" s="3">
        <f t="shared" ca="1" si="4"/>
        <v>25</v>
      </c>
      <c r="E261" s="3"/>
      <c r="F261" s="3">
        <v>63791</v>
      </c>
      <c r="G261" s="80"/>
      <c r="H261" s="78"/>
      <c r="I261" s="2"/>
      <c r="J261" s="2"/>
      <c r="K261" s="2"/>
      <c r="L261" s="2"/>
      <c r="M261" s="2"/>
      <c r="N261" s="2"/>
    </row>
    <row r="262" spans="1:14" x14ac:dyDescent="0.3">
      <c r="A262" s="25">
        <v>914001569</v>
      </c>
      <c r="B262" s="2" t="s">
        <v>1563</v>
      </c>
      <c r="C262" s="79">
        <v>42030</v>
      </c>
      <c r="D262" s="3">
        <f t="shared" ca="1" si="4"/>
        <v>5</v>
      </c>
      <c r="E262" s="3" t="s">
        <v>1582</v>
      </c>
      <c r="F262" s="3">
        <v>102895</v>
      </c>
      <c r="G262" s="80"/>
      <c r="H262" s="78"/>
      <c r="I262" s="2"/>
      <c r="J262" s="2"/>
      <c r="K262" s="2"/>
      <c r="L262" s="2"/>
      <c r="M262" s="2"/>
      <c r="N262" s="2"/>
    </row>
    <row r="263" spans="1:14" x14ac:dyDescent="0.3">
      <c r="A263" s="25">
        <v>503006433</v>
      </c>
      <c r="B263" s="2" t="s">
        <v>1571</v>
      </c>
      <c r="C263" s="79">
        <v>35090</v>
      </c>
      <c r="D263" s="3">
        <f t="shared" ca="1" si="4"/>
        <v>24</v>
      </c>
      <c r="E263" s="3" t="s">
        <v>1583</v>
      </c>
      <c r="F263" s="3">
        <v>101062</v>
      </c>
      <c r="G263" s="80"/>
      <c r="H263" s="78"/>
      <c r="I263" s="2"/>
      <c r="J263" s="2"/>
      <c r="K263" s="2"/>
      <c r="L263" s="2"/>
      <c r="M263" s="2"/>
      <c r="N263" s="2"/>
    </row>
    <row r="264" spans="1:14" x14ac:dyDescent="0.3">
      <c r="A264" s="25">
        <v>596001549</v>
      </c>
      <c r="B264" s="2" t="s">
        <v>234</v>
      </c>
      <c r="C264" s="79">
        <v>37980</v>
      </c>
      <c r="D264" s="3">
        <f t="shared" ca="1" si="4"/>
        <v>16</v>
      </c>
      <c r="E264" s="3"/>
      <c r="F264" s="3">
        <v>35594</v>
      </c>
      <c r="G264" s="80"/>
      <c r="H264" s="78"/>
      <c r="I264" s="2"/>
      <c r="J264" s="2"/>
      <c r="K264" s="2"/>
      <c r="L264" s="2"/>
      <c r="M264" s="2"/>
      <c r="N264" s="2"/>
    </row>
    <row r="265" spans="1:14" x14ac:dyDescent="0.3">
      <c r="A265" s="25">
        <v>638005756</v>
      </c>
      <c r="B265" s="2" t="s">
        <v>1571</v>
      </c>
      <c r="C265" s="79">
        <v>35579</v>
      </c>
      <c r="D265" s="3">
        <f t="shared" ca="1" si="4"/>
        <v>23</v>
      </c>
      <c r="E265" s="3"/>
      <c r="F265" s="3">
        <v>58136</v>
      </c>
      <c r="G265" s="80"/>
      <c r="H265" s="78"/>
      <c r="I265" s="2"/>
      <c r="J265" s="2"/>
      <c r="K265" s="2"/>
      <c r="L265" s="2"/>
      <c r="M265" s="2"/>
      <c r="N265" s="2"/>
    </row>
    <row r="266" spans="1:14" x14ac:dyDescent="0.3">
      <c r="A266" s="25">
        <v>311003362</v>
      </c>
      <c r="B266" s="2" t="s">
        <v>234</v>
      </c>
      <c r="C266" s="79">
        <v>38956</v>
      </c>
      <c r="D266" s="3">
        <f t="shared" ca="1" si="4"/>
        <v>14</v>
      </c>
      <c r="E266" s="3"/>
      <c r="F266" s="3">
        <v>68601</v>
      </c>
      <c r="G266" s="80"/>
      <c r="H266" s="78"/>
      <c r="I266" s="2"/>
      <c r="J266" s="2"/>
      <c r="K266" s="2"/>
      <c r="L266" s="2"/>
      <c r="M266" s="2"/>
      <c r="N266" s="2"/>
    </row>
    <row r="267" spans="1:14" x14ac:dyDescent="0.3">
      <c r="A267" s="25">
        <v>924002231</v>
      </c>
      <c r="B267" s="2" t="s">
        <v>1571</v>
      </c>
      <c r="C267" s="79">
        <v>41796</v>
      </c>
      <c r="D267" s="3">
        <f t="shared" ca="1" si="4"/>
        <v>6</v>
      </c>
      <c r="E267" s="3" t="s">
        <v>1586</v>
      </c>
      <c r="F267" s="3">
        <v>32819</v>
      </c>
      <c r="G267" s="80"/>
      <c r="H267" s="78"/>
      <c r="I267" s="2"/>
      <c r="J267" s="2"/>
      <c r="K267" s="2"/>
      <c r="L267" s="2"/>
      <c r="M267" s="2"/>
      <c r="N267" s="2"/>
    </row>
    <row r="268" spans="1:14" x14ac:dyDescent="0.3">
      <c r="A268" s="25">
        <v>711005298</v>
      </c>
      <c r="B268" s="2" t="s">
        <v>1569</v>
      </c>
      <c r="C268" s="79">
        <v>42250</v>
      </c>
      <c r="D268" s="3">
        <f t="shared" ca="1" si="4"/>
        <v>5</v>
      </c>
      <c r="E268" s="3"/>
      <c r="F268" s="3">
        <v>109590</v>
      </c>
      <c r="G268" s="80"/>
      <c r="H268" s="78"/>
      <c r="I268" s="2"/>
      <c r="J268" s="2"/>
      <c r="K268" s="2"/>
      <c r="L268" s="2"/>
      <c r="M268" s="2"/>
      <c r="N268" s="2"/>
    </row>
    <row r="269" spans="1:14" x14ac:dyDescent="0.3">
      <c r="A269" s="25">
        <v>876002195</v>
      </c>
      <c r="B269" s="2" t="s">
        <v>697</v>
      </c>
      <c r="C269" s="79">
        <v>37960</v>
      </c>
      <c r="D269" s="3">
        <f t="shared" ca="1" si="4"/>
        <v>16</v>
      </c>
      <c r="E269" s="3" t="s">
        <v>1586</v>
      </c>
      <c r="F269" s="3">
        <v>80405</v>
      </c>
      <c r="G269" s="80"/>
      <c r="H269" s="78"/>
      <c r="I269" s="2"/>
      <c r="J269" s="2"/>
      <c r="K269" s="2"/>
      <c r="L269" s="2"/>
      <c r="M269" s="2"/>
      <c r="N269" s="2"/>
    </row>
    <row r="270" spans="1:14" x14ac:dyDescent="0.3">
      <c r="A270" s="25">
        <v>775007609</v>
      </c>
      <c r="B270" s="2" t="s">
        <v>234</v>
      </c>
      <c r="C270" s="79">
        <v>36034</v>
      </c>
      <c r="D270" s="3">
        <f t="shared" ca="1" si="4"/>
        <v>22</v>
      </c>
      <c r="E270" s="3" t="s">
        <v>1582</v>
      </c>
      <c r="F270" s="3">
        <v>32123</v>
      </c>
      <c r="G270" s="80"/>
      <c r="H270" s="78"/>
      <c r="I270" s="2"/>
      <c r="J270" s="2"/>
      <c r="K270" s="2"/>
      <c r="L270" s="2"/>
      <c r="M270" s="2"/>
      <c r="N270" s="2"/>
    </row>
    <row r="271" spans="1:14" x14ac:dyDescent="0.3">
      <c r="A271" s="25">
        <v>914008485</v>
      </c>
      <c r="B271" s="2" t="s">
        <v>11</v>
      </c>
      <c r="C271" s="79">
        <v>34920</v>
      </c>
      <c r="D271" s="3">
        <f t="shared" ca="1" si="4"/>
        <v>25</v>
      </c>
      <c r="E271" s="3" t="s">
        <v>1584</v>
      </c>
      <c r="F271" s="3">
        <v>34834</v>
      </c>
      <c r="G271" s="80"/>
      <c r="H271" s="78"/>
      <c r="I271" s="2"/>
      <c r="J271" s="2"/>
      <c r="K271" s="2"/>
      <c r="L271" s="2"/>
      <c r="M271" s="2"/>
      <c r="N271" s="2"/>
    </row>
    <row r="272" spans="1:14" x14ac:dyDescent="0.3">
      <c r="A272" s="25">
        <v>964005290</v>
      </c>
      <c r="B272" s="2" t="s">
        <v>697</v>
      </c>
      <c r="C272" s="79">
        <v>41648</v>
      </c>
      <c r="D272" s="3">
        <f t="shared" ca="1" si="4"/>
        <v>6</v>
      </c>
      <c r="E272" s="3" t="s">
        <v>1582</v>
      </c>
      <c r="F272" s="3">
        <v>45487</v>
      </c>
      <c r="G272" s="80"/>
      <c r="H272" s="78"/>
      <c r="I272" s="2"/>
      <c r="J272" s="2"/>
      <c r="K272" s="2"/>
      <c r="L272" s="2"/>
      <c r="M272" s="2"/>
      <c r="N272" s="2"/>
    </row>
    <row r="273" spans="1:14" x14ac:dyDescent="0.3">
      <c r="A273" s="25">
        <v>167006549</v>
      </c>
      <c r="B273" s="2" t="s">
        <v>1567</v>
      </c>
      <c r="C273" s="79">
        <v>39433</v>
      </c>
      <c r="D273" s="3">
        <f t="shared" ca="1" si="4"/>
        <v>12</v>
      </c>
      <c r="E273" s="3"/>
      <c r="F273" s="3">
        <v>101530</v>
      </c>
      <c r="G273" s="80"/>
      <c r="H273" s="78"/>
      <c r="I273" s="2"/>
      <c r="J273" s="2"/>
      <c r="K273" s="2"/>
      <c r="L273" s="2"/>
      <c r="M273" s="2"/>
      <c r="N273" s="2"/>
    </row>
    <row r="274" spans="1:14" x14ac:dyDescent="0.3">
      <c r="A274" s="25">
        <v>668008287</v>
      </c>
      <c r="B274" s="2" t="s">
        <v>623</v>
      </c>
      <c r="C274" s="79">
        <v>37436</v>
      </c>
      <c r="D274" s="3">
        <f t="shared" ca="1" si="4"/>
        <v>18</v>
      </c>
      <c r="E274" s="3"/>
      <c r="F274" s="3">
        <v>111930</v>
      </c>
      <c r="G274" s="80"/>
      <c r="H274" s="78"/>
      <c r="I274" s="2"/>
      <c r="J274" s="2"/>
      <c r="K274" s="2"/>
      <c r="L274" s="2"/>
      <c r="M274" s="2"/>
      <c r="N274" s="2"/>
    </row>
    <row r="275" spans="1:14" x14ac:dyDescent="0.3">
      <c r="A275" s="25">
        <v>945000038</v>
      </c>
      <c r="B275" s="2" t="s">
        <v>1571</v>
      </c>
      <c r="C275" s="79">
        <v>39331</v>
      </c>
      <c r="D275" s="3">
        <f t="shared" ca="1" si="4"/>
        <v>13</v>
      </c>
      <c r="E275" s="3" t="s">
        <v>1584</v>
      </c>
      <c r="F275" s="3">
        <v>30628</v>
      </c>
      <c r="G275" s="80"/>
      <c r="H275" s="78"/>
      <c r="I275" s="2"/>
      <c r="J275" s="2"/>
      <c r="K275" s="2"/>
      <c r="L275" s="2"/>
      <c r="M275" s="2"/>
      <c r="N275" s="2"/>
    </row>
    <row r="276" spans="1:14" x14ac:dyDescent="0.3">
      <c r="A276" s="25">
        <v>135003006</v>
      </c>
      <c r="B276" s="2" t="s">
        <v>623</v>
      </c>
      <c r="C276" s="79">
        <v>38109</v>
      </c>
      <c r="D276" s="3">
        <f t="shared" ca="1" si="4"/>
        <v>16</v>
      </c>
      <c r="E276" s="3"/>
      <c r="F276" s="3">
        <v>71292</v>
      </c>
      <c r="G276" s="80"/>
      <c r="H276" s="78"/>
      <c r="I276" s="2"/>
      <c r="J276" s="2"/>
      <c r="K276" s="2"/>
      <c r="L276" s="2"/>
      <c r="M276" s="2"/>
      <c r="N276" s="2"/>
    </row>
    <row r="277" spans="1:14" x14ac:dyDescent="0.3">
      <c r="A277" s="25">
        <v>589009495</v>
      </c>
      <c r="B277" s="2" t="s">
        <v>234</v>
      </c>
      <c r="C277" s="79">
        <v>38337</v>
      </c>
      <c r="D277" s="3">
        <f t="shared" ca="1" si="4"/>
        <v>15</v>
      </c>
      <c r="E277" s="3" t="s">
        <v>1586</v>
      </c>
      <c r="F277" s="3">
        <v>50531</v>
      </c>
      <c r="G277" s="80"/>
      <c r="H277" s="78"/>
      <c r="I277" s="2"/>
      <c r="J277" s="2"/>
      <c r="K277" s="2"/>
      <c r="L277" s="2"/>
      <c r="M277" s="2"/>
      <c r="N277" s="2"/>
    </row>
    <row r="278" spans="1:14" x14ac:dyDescent="0.3">
      <c r="A278" s="25">
        <v>365009498</v>
      </c>
      <c r="B278" s="2" t="s">
        <v>1569</v>
      </c>
      <c r="C278" s="79">
        <v>40437</v>
      </c>
      <c r="D278" s="3">
        <f t="shared" ca="1" si="4"/>
        <v>10</v>
      </c>
      <c r="E278" s="3" t="s">
        <v>1585</v>
      </c>
      <c r="F278" s="3">
        <v>61178</v>
      </c>
      <c r="G278" s="80"/>
      <c r="H278" s="78"/>
      <c r="I278" s="2"/>
      <c r="J278" s="2"/>
      <c r="K278" s="2"/>
      <c r="L278" s="2"/>
      <c r="M278" s="2"/>
      <c r="N278" s="2"/>
    </row>
    <row r="279" spans="1:14" x14ac:dyDescent="0.3">
      <c r="A279" s="25">
        <v>425008783</v>
      </c>
      <c r="B279" s="2" t="s">
        <v>1564</v>
      </c>
      <c r="C279" s="79">
        <v>36700</v>
      </c>
      <c r="D279" s="3">
        <f t="shared" ca="1" si="4"/>
        <v>20</v>
      </c>
      <c r="E279" s="3" t="s">
        <v>1586</v>
      </c>
      <c r="F279" s="3">
        <v>27586</v>
      </c>
      <c r="G279" s="80"/>
      <c r="H279" s="78"/>
      <c r="I279" s="2"/>
      <c r="J279" s="2"/>
      <c r="K279" s="2"/>
      <c r="L279" s="2"/>
      <c r="M279" s="2"/>
      <c r="N279" s="2"/>
    </row>
    <row r="280" spans="1:14" x14ac:dyDescent="0.3">
      <c r="A280" s="25">
        <v>330009921</v>
      </c>
      <c r="B280" s="2" t="s">
        <v>1571</v>
      </c>
      <c r="C280" s="79">
        <v>37718</v>
      </c>
      <c r="D280" s="3">
        <f t="shared" ca="1" si="4"/>
        <v>17</v>
      </c>
      <c r="E280" s="3" t="s">
        <v>1583</v>
      </c>
      <c r="F280" s="3">
        <v>70954</v>
      </c>
      <c r="G280" s="80"/>
      <c r="H280" s="78"/>
      <c r="I280" s="2"/>
      <c r="J280" s="2"/>
      <c r="K280" s="2"/>
      <c r="L280" s="2"/>
      <c r="M280" s="2"/>
      <c r="N280" s="2"/>
    </row>
    <row r="281" spans="1:14" x14ac:dyDescent="0.3">
      <c r="A281" s="25">
        <v>644002142</v>
      </c>
      <c r="B281" s="2" t="s">
        <v>1559</v>
      </c>
      <c r="C281" s="79">
        <v>36281</v>
      </c>
      <c r="D281" s="3">
        <f t="shared" ca="1" si="4"/>
        <v>21</v>
      </c>
      <c r="E281" s="3"/>
      <c r="F281" s="3">
        <v>60671</v>
      </c>
      <c r="G281" s="80"/>
      <c r="H281" s="78"/>
      <c r="I281" s="2"/>
      <c r="J281" s="2"/>
      <c r="K281" s="2"/>
      <c r="L281" s="2"/>
      <c r="M281" s="2"/>
      <c r="N281" s="2"/>
    </row>
    <row r="282" spans="1:14" x14ac:dyDescent="0.3">
      <c r="A282" s="25">
        <v>370008224</v>
      </c>
      <c r="B282" s="2" t="s">
        <v>386</v>
      </c>
      <c r="C282" s="79">
        <v>39037</v>
      </c>
      <c r="D282" s="3">
        <f t="shared" ca="1" si="4"/>
        <v>13</v>
      </c>
      <c r="E282" s="3" t="s">
        <v>1585</v>
      </c>
      <c r="F282" s="3">
        <v>76882</v>
      </c>
      <c r="G282" s="80"/>
      <c r="H282" s="78"/>
      <c r="I282" s="2"/>
      <c r="J282" s="2"/>
      <c r="K282" s="2"/>
      <c r="L282" s="2"/>
      <c r="M282" s="2"/>
      <c r="N282" s="2"/>
    </row>
    <row r="283" spans="1:14" x14ac:dyDescent="0.3">
      <c r="A283" s="25">
        <v>275002740</v>
      </c>
      <c r="B283" s="2" t="s">
        <v>1565</v>
      </c>
      <c r="C283" s="79">
        <v>35325</v>
      </c>
      <c r="D283" s="3">
        <f t="shared" ca="1" si="4"/>
        <v>24</v>
      </c>
      <c r="E283" s="3" t="s">
        <v>1584</v>
      </c>
      <c r="F283" s="3">
        <v>78728</v>
      </c>
      <c r="G283" s="80"/>
      <c r="H283" s="78"/>
      <c r="I283" s="2"/>
      <c r="J283" s="2"/>
      <c r="K283" s="2"/>
      <c r="L283" s="2"/>
      <c r="M283" s="2"/>
      <c r="N283" s="2"/>
    </row>
    <row r="284" spans="1:14" x14ac:dyDescent="0.3">
      <c r="A284" s="25">
        <v>487000878</v>
      </c>
      <c r="B284" s="2" t="s">
        <v>234</v>
      </c>
      <c r="C284" s="79">
        <v>35698</v>
      </c>
      <c r="D284" s="3">
        <f t="shared" ca="1" si="4"/>
        <v>22</v>
      </c>
      <c r="E284" s="3" t="s">
        <v>1582</v>
      </c>
      <c r="F284" s="3">
        <v>30329</v>
      </c>
      <c r="G284" s="80"/>
      <c r="H284" s="78"/>
      <c r="I284" s="2"/>
      <c r="J284" s="2"/>
      <c r="K284" s="2"/>
      <c r="L284" s="2"/>
      <c r="M284" s="2"/>
      <c r="N284" s="2"/>
    </row>
    <row r="285" spans="1:14" x14ac:dyDescent="0.3">
      <c r="A285" s="25">
        <v>959008761</v>
      </c>
      <c r="B285" s="2" t="s">
        <v>1569</v>
      </c>
      <c r="C285" s="79">
        <v>35087</v>
      </c>
      <c r="D285" s="3">
        <f t="shared" ca="1" si="4"/>
        <v>24</v>
      </c>
      <c r="E285" s="3" t="s">
        <v>1583</v>
      </c>
      <c r="F285" s="3">
        <v>79911</v>
      </c>
      <c r="G285" s="80"/>
      <c r="H285" s="78"/>
      <c r="I285" s="2"/>
      <c r="J285" s="2"/>
      <c r="K285" s="2"/>
      <c r="L285" s="2"/>
      <c r="M285" s="2"/>
      <c r="N285" s="2"/>
    </row>
    <row r="286" spans="1:14" x14ac:dyDescent="0.3">
      <c r="A286" s="25">
        <v>617005992</v>
      </c>
      <c r="B286" s="2" t="s">
        <v>1569</v>
      </c>
      <c r="C286" s="79">
        <v>35208</v>
      </c>
      <c r="D286" s="3">
        <f t="shared" ca="1" si="4"/>
        <v>24</v>
      </c>
      <c r="E286" s="3" t="s">
        <v>1585</v>
      </c>
      <c r="F286" s="3">
        <v>56654</v>
      </c>
      <c r="G286" s="80"/>
      <c r="H286" s="78"/>
      <c r="I286" s="2"/>
      <c r="J286" s="2"/>
      <c r="K286" s="2"/>
      <c r="L286" s="2"/>
      <c r="M286" s="2"/>
      <c r="N286" s="2"/>
    </row>
    <row r="287" spans="1:14" x14ac:dyDescent="0.3">
      <c r="A287" s="25">
        <v>597001409</v>
      </c>
      <c r="B287" s="2" t="s">
        <v>1565</v>
      </c>
      <c r="C287" s="79">
        <v>37487</v>
      </c>
      <c r="D287" s="3">
        <f t="shared" ca="1" si="4"/>
        <v>18</v>
      </c>
      <c r="E287" s="3" t="s">
        <v>1582</v>
      </c>
      <c r="F287" s="3">
        <v>106743</v>
      </c>
      <c r="G287" s="80"/>
      <c r="H287" s="78"/>
      <c r="I287" s="2"/>
      <c r="J287" s="2"/>
      <c r="K287" s="2"/>
      <c r="L287" s="2"/>
      <c r="M287" s="2"/>
      <c r="N287" s="2"/>
    </row>
    <row r="288" spans="1:14" x14ac:dyDescent="0.3">
      <c r="A288" s="25">
        <v>150002247</v>
      </c>
      <c r="B288" s="2" t="s">
        <v>1569</v>
      </c>
      <c r="C288" s="79">
        <v>35511</v>
      </c>
      <c r="D288" s="3">
        <f t="shared" ca="1" si="4"/>
        <v>23</v>
      </c>
      <c r="E288" s="3" t="s">
        <v>1586</v>
      </c>
      <c r="F288" s="3">
        <v>60983</v>
      </c>
      <c r="G288" s="80"/>
      <c r="H288" s="78"/>
      <c r="I288" s="2"/>
      <c r="J288" s="2"/>
      <c r="K288" s="2"/>
      <c r="L288" s="2"/>
      <c r="M288" s="2"/>
      <c r="N288" s="2"/>
    </row>
    <row r="289" spans="1:14" x14ac:dyDescent="0.3">
      <c r="A289" s="25">
        <v>232006341</v>
      </c>
      <c r="B289" s="2" t="s">
        <v>1564</v>
      </c>
      <c r="C289" s="79">
        <v>41866</v>
      </c>
      <c r="D289" s="3">
        <f t="shared" ca="1" si="4"/>
        <v>6</v>
      </c>
      <c r="E289" s="3"/>
      <c r="F289" s="3">
        <v>59579</v>
      </c>
      <c r="G289" s="80"/>
      <c r="H289" s="78"/>
      <c r="I289" s="2"/>
      <c r="J289" s="2"/>
      <c r="K289" s="2"/>
      <c r="L289" s="2"/>
      <c r="M289" s="2"/>
      <c r="N289" s="2"/>
    </row>
    <row r="290" spans="1:14" x14ac:dyDescent="0.3">
      <c r="A290" s="25">
        <v>765006666</v>
      </c>
      <c r="B290" s="2" t="s">
        <v>623</v>
      </c>
      <c r="C290" s="79">
        <v>40783</v>
      </c>
      <c r="D290" s="3">
        <f t="shared" ca="1" si="4"/>
        <v>9</v>
      </c>
      <c r="E290" s="3" t="s">
        <v>1582</v>
      </c>
      <c r="F290" s="3">
        <v>56680</v>
      </c>
      <c r="G290" s="80"/>
      <c r="H290" s="78"/>
      <c r="I290" s="2"/>
      <c r="J290" s="2"/>
      <c r="K290" s="2"/>
      <c r="L290" s="2"/>
      <c r="M290" s="2"/>
      <c r="N290" s="2"/>
    </row>
    <row r="291" spans="1:14" x14ac:dyDescent="0.3">
      <c r="A291" s="25">
        <v>180002423</v>
      </c>
      <c r="B291" s="2" t="s">
        <v>623</v>
      </c>
      <c r="C291" s="79">
        <v>37708</v>
      </c>
      <c r="D291" s="3">
        <f t="shared" ca="1" si="4"/>
        <v>17</v>
      </c>
      <c r="E291" s="3" t="s">
        <v>1586</v>
      </c>
      <c r="F291" s="3">
        <v>103493</v>
      </c>
      <c r="G291" s="80"/>
      <c r="H291" s="78"/>
      <c r="I291" s="2"/>
      <c r="J291" s="2"/>
      <c r="K291" s="2"/>
      <c r="L291" s="2"/>
      <c r="M291" s="2"/>
      <c r="N291" s="2"/>
    </row>
    <row r="292" spans="1:14" x14ac:dyDescent="0.3">
      <c r="A292" s="25">
        <v>787006286</v>
      </c>
      <c r="B292" s="2" t="s">
        <v>1559</v>
      </c>
      <c r="C292" s="79">
        <v>34978</v>
      </c>
      <c r="D292" s="3">
        <f t="shared" ca="1" si="4"/>
        <v>24</v>
      </c>
      <c r="E292" s="3" t="s">
        <v>1586</v>
      </c>
      <c r="F292" s="3">
        <v>64753</v>
      </c>
      <c r="G292" s="80"/>
      <c r="H292" s="78"/>
      <c r="I292" s="2"/>
      <c r="J292" s="2"/>
      <c r="K292" s="2"/>
      <c r="L292" s="2"/>
      <c r="M292" s="2"/>
      <c r="N292" s="2"/>
    </row>
    <row r="293" spans="1:14" x14ac:dyDescent="0.3">
      <c r="A293" s="25">
        <v>772003640</v>
      </c>
      <c r="B293" s="2" t="s">
        <v>234</v>
      </c>
      <c r="C293" s="79">
        <v>38074</v>
      </c>
      <c r="D293" s="3">
        <f t="shared" ca="1" si="4"/>
        <v>16</v>
      </c>
      <c r="E293" s="3" t="s">
        <v>1585</v>
      </c>
      <c r="F293" s="3">
        <v>87464</v>
      </c>
      <c r="G293" s="80"/>
      <c r="H293" s="78"/>
      <c r="I293" s="2"/>
      <c r="J293" s="2"/>
      <c r="K293" s="2"/>
      <c r="L293" s="2"/>
      <c r="M293" s="2"/>
      <c r="N293" s="2"/>
    </row>
    <row r="294" spans="1:14" x14ac:dyDescent="0.3">
      <c r="A294" s="25">
        <v>114005397</v>
      </c>
      <c r="B294" s="2" t="s">
        <v>234</v>
      </c>
      <c r="C294" s="79">
        <v>40819</v>
      </c>
      <c r="D294" s="3">
        <f t="shared" ca="1" si="4"/>
        <v>8</v>
      </c>
      <c r="E294" s="3"/>
      <c r="F294" s="3">
        <v>83005</v>
      </c>
      <c r="G294" s="80"/>
      <c r="H294" s="78"/>
      <c r="I294" s="2"/>
      <c r="J294" s="2"/>
      <c r="K294" s="2"/>
      <c r="L294" s="2"/>
      <c r="M294" s="2"/>
      <c r="N294" s="2"/>
    </row>
    <row r="295" spans="1:14" x14ac:dyDescent="0.3">
      <c r="A295" s="25">
        <v>416004493</v>
      </c>
      <c r="B295" s="2" t="s">
        <v>234</v>
      </c>
      <c r="C295" s="79">
        <v>37568</v>
      </c>
      <c r="D295" s="3">
        <f t="shared" ca="1" si="4"/>
        <v>17</v>
      </c>
      <c r="E295" s="3" t="s">
        <v>1583</v>
      </c>
      <c r="F295" s="3">
        <v>72085</v>
      </c>
      <c r="G295" s="80"/>
      <c r="H295" s="78"/>
      <c r="I295" s="2"/>
      <c r="J295" s="2"/>
      <c r="K295" s="2"/>
      <c r="L295" s="2"/>
      <c r="M295" s="2"/>
      <c r="N295" s="2"/>
    </row>
    <row r="296" spans="1:14" x14ac:dyDescent="0.3">
      <c r="A296" s="25">
        <v>984000981</v>
      </c>
      <c r="B296" s="2" t="s">
        <v>234</v>
      </c>
      <c r="C296" s="79">
        <v>37899</v>
      </c>
      <c r="D296" s="3">
        <f t="shared" ca="1" si="4"/>
        <v>16</v>
      </c>
      <c r="E296" s="3" t="s">
        <v>1582</v>
      </c>
      <c r="F296" s="3">
        <v>62647</v>
      </c>
      <c r="G296" s="80"/>
      <c r="H296" s="78"/>
      <c r="I296" s="2"/>
      <c r="J296" s="2"/>
      <c r="K296" s="2"/>
      <c r="L296" s="2"/>
      <c r="M296" s="2"/>
      <c r="N296" s="2"/>
    </row>
    <row r="297" spans="1:14" x14ac:dyDescent="0.3">
      <c r="A297" s="25">
        <v>859004644</v>
      </c>
      <c r="B297" s="2" t="s">
        <v>1567</v>
      </c>
      <c r="C297" s="79">
        <v>37354</v>
      </c>
      <c r="D297" s="3">
        <f t="shared" ca="1" si="4"/>
        <v>18</v>
      </c>
      <c r="E297" s="3"/>
      <c r="F297" s="3">
        <v>112411</v>
      </c>
      <c r="G297" s="80"/>
      <c r="H297" s="78"/>
      <c r="I297" s="2"/>
      <c r="J297" s="2"/>
      <c r="K297" s="2"/>
      <c r="L297" s="2"/>
      <c r="M297" s="2"/>
      <c r="N297" s="2"/>
    </row>
    <row r="298" spans="1:14" x14ac:dyDescent="0.3">
      <c r="A298" s="25">
        <v>504005443</v>
      </c>
      <c r="B298" s="2" t="s">
        <v>1559</v>
      </c>
      <c r="C298" s="79">
        <v>37532</v>
      </c>
      <c r="D298" s="3">
        <f t="shared" ca="1" si="4"/>
        <v>17</v>
      </c>
      <c r="E298" s="3"/>
      <c r="F298" s="3">
        <v>82342</v>
      </c>
      <c r="G298" s="80"/>
      <c r="H298" s="78"/>
      <c r="I298" s="2"/>
      <c r="J298" s="2"/>
      <c r="K298" s="2"/>
      <c r="L298" s="2"/>
      <c r="M298" s="2"/>
      <c r="N298" s="2"/>
    </row>
    <row r="299" spans="1:14" x14ac:dyDescent="0.3">
      <c r="A299" s="25">
        <v>827007063</v>
      </c>
      <c r="B299" s="2" t="s">
        <v>798</v>
      </c>
      <c r="C299" s="79">
        <v>42173</v>
      </c>
      <c r="D299" s="3">
        <f t="shared" ca="1" si="4"/>
        <v>5</v>
      </c>
      <c r="E299" s="3"/>
      <c r="F299" s="3">
        <v>24757</v>
      </c>
      <c r="G299" s="80"/>
      <c r="H299" s="78"/>
      <c r="I299" s="2"/>
      <c r="J299" s="2"/>
      <c r="K299" s="2"/>
      <c r="L299" s="2"/>
      <c r="M299" s="2"/>
      <c r="N299" s="2"/>
    </row>
    <row r="300" spans="1:14" x14ac:dyDescent="0.3">
      <c r="A300" s="25">
        <v>738006277</v>
      </c>
      <c r="B300" s="2" t="s">
        <v>1565</v>
      </c>
      <c r="C300" s="79">
        <v>34853</v>
      </c>
      <c r="D300" s="3">
        <f t="shared" ca="1" si="4"/>
        <v>25</v>
      </c>
      <c r="E300" s="3" t="s">
        <v>1584</v>
      </c>
      <c r="F300" s="3">
        <v>40638</v>
      </c>
      <c r="G300" s="80"/>
      <c r="H300" s="78"/>
      <c r="I300" s="2"/>
      <c r="J300" s="2"/>
      <c r="K300" s="2"/>
      <c r="L300" s="2"/>
      <c r="M300" s="2"/>
      <c r="N300" s="2"/>
    </row>
    <row r="301" spans="1:14" x14ac:dyDescent="0.3">
      <c r="A301" s="25">
        <v>525009951</v>
      </c>
      <c r="B301" s="2" t="s">
        <v>1571</v>
      </c>
      <c r="C301" s="79">
        <v>37576</v>
      </c>
      <c r="D301" s="3">
        <f t="shared" ca="1" si="4"/>
        <v>17</v>
      </c>
      <c r="E301" s="3"/>
      <c r="F301" s="3">
        <v>37264</v>
      </c>
      <c r="G301" s="80"/>
      <c r="H301" s="78"/>
      <c r="I301" s="2"/>
      <c r="J301" s="2"/>
      <c r="K301" s="2"/>
      <c r="L301" s="2"/>
      <c r="M301" s="2"/>
      <c r="N301" s="2"/>
    </row>
    <row r="302" spans="1:14" x14ac:dyDescent="0.3">
      <c r="A302" s="25">
        <v>265003407</v>
      </c>
      <c r="B302" s="2" t="s">
        <v>623</v>
      </c>
      <c r="C302" s="79">
        <v>34912</v>
      </c>
      <c r="D302" s="3">
        <f t="shared" ca="1" si="4"/>
        <v>25</v>
      </c>
      <c r="E302" s="3"/>
      <c r="F302" s="3">
        <v>116285</v>
      </c>
      <c r="G302" s="80"/>
      <c r="H302" s="78"/>
      <c r="I302" s="2"/>
      <c r="J302" s="2"/>
      <c r="K302" s="2"/>
      <c r="L302" s="2"/>
      <c r="M302" s="2"/>
      <c r="N302" s="2"/>
    </row>
    <row r="303" spans="1:14" x14ac:dyDescent="0.3">
      <c r="A303" s="25">
        <v>930002755</v>
      </c>
      <c r="B303" s="2" t="s">
        <v>234</v>
      </c>
      <c r="C303" s="79">
        <v>36819</v>
      </c>
      <c r="D303" s="3">
        <f t="shared" ca="1" si="4"/>
        <v>19</v>
      </c>
      <c r="E303" s="3" t="s">
        <v>1585</v>
      </c>
      <c r="F303" s="3">
        <v>60171</v>
      </c>
      <c r="G303" s="80"/>
      <c r="H303" s="78"/>
      <c r="I303" s="2"/>
      <c r="J303" s="2"/>
      <c r="K303" s="2"/>
      <c r="L303" s="2"/>
      <c r="M303" s="2"/>
      <c r="N303" s="2"/>
    </row>
    <row r="304" spans="1:14" x14ac:dyDescent="0.3">
      <c r="A304" s="25">
        <v>554009540</v>
      </c>
      <c r="B304" s="2" t="s">
        <v>1571</v>
      </c>
      <c r="C304" s="79">
        <v>34864</v>
      </c>
      <c r="D304" s="3">
        <f t="shared" ca="1" si="4"/>
        <v>25</v>
      </c>
      <c r="E304" s="3"/>
      <c r="F304" s="3">
        <v>76245</v>
      </c>
      <c r="G304" s="80"/>
      <c r="H304" s="78"/>
      <c r="I304" s="2"/>
      <c r="J304" s="2"/>
      <c r="K304" s="2"/>
      <c r="L304" s="2"/>
      <c r="M304" s="2"/>
      <c r="N304" s="2"/>
    </row>
    <row r="305" spans="1:14" x14ac:dyDescent="0.3">
      <c r="A305" s="25">
        <v>529009767</v>
      </c>
      <c r="B305" s="2" t="s">
        <v>1558</v>
      </c>
      <c r="C305" s="79">
        <v>37025</v>
      </c>
      <c r="D305" s="3">
        <f t="shared" ca="1" si="4"/>
        <v>19</v>
      </c>
      <c r="E305" s="3"/>
      <c r="F305" s="3">
        <v>75569</v>
      </c>
      <c r="G305" s="80"/>
      <c r="H305" s="78"/>
      <c r="I305" s="2"/>
      <c r="J305" s="2"/>
      <c r="K305" s="2"/>
      <c r="L305" s="2"/>
      <c r="M305" s="2"/>
      <c r="N305" s="2"/>
    </row>
    <row r="306" spans="1:14" x14ac:dyDescent="0.3">
      <c r="A306" s="25">
        <v>364004060</v>
      </c>
      <c r="B306" s="2" t="s">
        <v>1565</v>
      </c>
      <c r="C306" s="79">
        <v>39992</v>
      </c>
      <c r="D306" s="3">
        <f t="shared" ca="1" si="4"/>
        <v>11</v>
      </c>
      <c r="E306" s="3" t="s">
        <v>1585</v>
      </c>
      <c r="F306" s="3">
        <v>40632</v>
      </c>
      <c r="G306" s="80"/>
      <c r="H306" s="78"/>
      <c r="I306" s="2"/>
      <c r="J306" s="2"/>
      <c r="K306" s="2"/>
      <c r="L306" s="2"/>
      <c r="M306" s="2"/>
      <c r="N306" s="2"/>
    </row>
    <row r="307" spans="1:14" x14ac:dyDescent="0.3">
      <c r="A307" s="25">
        <v>836003739</v>
      </c>
      <c r="B307" s="2" t="s">
        <v>623</v>
      </c>
      <c r="C307" s="79">
        <v>38161</v>
      </c>
      <c r="D307" s="3">
        <f t="shared" ca="1" si="4"/>
        <v>16</v>
      </c>
      <c r="E307" s="3" t="s">
        <v>1583</v>
      </c>
      <c r="F307" s="3">
        <v>27287</v>
      </c>
      <c r="G307" s="80"/>
      <c r="H307" s="78"/>
      <c r="I307" s="2"/>
      <c r="J307" s="2"/>
      <c r="K307" s="2"/>
      <c r="L307" s="2"/>
      <c r="M307" s="2"/>
      <c r="N307" s="2"/>
    </row>
    <row r="308" spans="1:14" x14ac:dyDescent="0.3">
      <c r="A308" s="25">
        <v>106006222</v>
      </c>
      <c r="B308" s="2" t="s">
        <v>1561</v>
      </c>
      <c r="C308" s="79">
        <v>41159</v>
      </c>
      <c r="D308" s="3">
        <f t="shared" ca="1" si="4"/>
        <v>8</v>
      </c>
      <c r="E308" s="3"/>
      <c r="F308" s="3">
        <v>46306</v>
      </c>
      <c r="G308" s="80"/>
      <c r="H308" s="78"/>
      <c r="I308" s="2"/>
      <c r="J308" s="2"/>
      <c r="K308" s="2"/>
      <c r="L308" s="2"/>
      <c r="M308" s="2"/>
      <c r="N308" s="2"/>
    </row>
    <row r="309" spans="1:14" x14ac:dyDescent="0.3">
      <c r="A309" s="25">
        <v>468003610</v>
      </c>
      <c r="B309" s="2" t="s">
        <v>234</v>
      </c>
      <c r="C309" s="79">
        <v>39139</v>
      </c>
      <c r="D309" s="3">
        <f t="shared" ca="1" si="4"/>
        <v>13</v>
      </c>
      <c r="E309" s="3" t="s">
        <v>1582</v>
      </c>
      <c r="F309" s="3">
        <v>89804</v>
      </c>
      <c r="G309" s="80"/>
      <c r="H309" s="78"/>
      <c r="I309" s="2"/>
      <c r="J309" s="2"/>
      <c r="K309" s="2"/>
      <c r="L309" s="2"/>
      <c r="M309" s="2"/>
      <c r="N309" s="2"/>
    </row>
    <row r="310" spans="1:14" x14ac:dyDescent="0.3">
      <c r="A310" s="25">
        <v>113002240</v>
      </c>
      <c r="B310" s="2" t="s">
        <v>1571</v>
      </c>
      <c r="C310" s="79">
        <v>38166</v>
      </c>
      <c r="D310" s="3">
        <f t="shared" ca="1" si="4"/>
        <v>16</v>
      </c>
      <c r="E310" s="3" t="s">
        <v>1585</v>
      </c>
      <c r="F310" s="3">
        <v>81120</v>
      </c>
      <c r="G310" s="80"/>
      <c r="H310" s="78"/>
      <c r="I310" s="2"/>
      <c r="J310" s="2"/>
      <c r="K310" s="2"/>
      <c r="L310" s="2"/>
      <c r="M310" s="2"/>
      <c r="N310" s="2"/>
    </row>
    <row r="311" spans="1:14" x14ac:dyDescent="0.3">
      <c r="A311" s="25">
        <v>249009042</v>
      </c>
      <c r="B311" s="2" t="s">
        <v>234</v>
      </c>
      <c r="C311" s="79">
        <v>40294</v>
      </c>
      <c r="D311" s="3">
        <f t="shared" ca="1" si="4"/>
        <v>10</v>
      </c>
      <c r="E311" s="3" t="s">
        <v>1585</v>
      </c>
      <c r="F311" s="3">
        <v>79378</v>
      </c>
      <c r="G311" s="80"/>
      <c r="H311" s="78"/>
      <c r="I311" s="2"/>
      <c r="J311" s="2"/>
      <c r="K311" s="2"/>
      <c r="L311" s="2"/>
      <c r="M311" s="2"/>
      <c r="N311" s="2"/>
    </row>
    <row r="312" spans="1:14" x14ac:dyDescent="0.3">
      <c r="A312" s="25">
        <v>297006507</v>
      </c>
      <c r="B312" s="2" t="s">
        <v>1569</v>
      </c>
      <c r="C312" s="79">
        <v>36370</v>
      </c>
      <c r="D312" s="3">
        <f t="shared" ca="1" si="4"/>
        <v>21</v>
      </c>
      <c r="E312" s="3" t="s">
        <v>1583</v>
      </c>
      <c r="F312" s="3">
        <v>101192</v>
      </c>
      <c r="G312" s="80"/>
      <c r="H312" s="78"/>
      <c r="I312" s="2"/>
      <c r="J312" s="2"/>
      <c r="K312" s="2"/>
      <c r="L312" s="2"/>
      <c r="M312" s="2"/>
      <c r="N312" s="2"/>
    </row>
    <row r="313" spans="1:14" x14ac:dyDescent="0.3">
      <c r="A313" s="25">
        <v>676004152</v>
      </c>
      <c r="B313" s="2" t="s">
        <v>1559</v>
      </c>
      <c r="C313" s="79">
        <v>41922</v>
      </c>
      <c r="D313" s="3">
        <f t="shared" ca="1" si="4"/>
        <v>5</v>
      </c>
      <c r="E313" s="3" t="s">
        <v>1585</v>
      </c>
      <c r="F313" s="3">
        <v>30264</v>
      </c>
      <c r="G313" s="80"/>
      <c r="H313" s="78"/>
      <c r="I313" s="2"/>
      <c r="J313" s="2"/>
      <c r="K313" s="2"/>
      <c r="L313" s="2"/>
      <c r="M313" s="2"/>
      <c r="N313" s="2"/>
    </row>
    <row r="314" spans="1:14" x14ac:dyDescent="0.3">
      <c r="A314" s="25">
        <v>659009807</v>
      </c>
      <c r="B314" s="2" t="s">
        <v>1564</v>
      </c>
      <c r="C314" s="79">
        <v>40383</v>
      </c>
      <c r="D314" s="3">
        <f t="shared" ca="1" si="4"/>
        <v>10</v>
      </c>
      <c r="E314" s="3" t="s">
        <v>1585</v>
      </c>
      <c r="F314" s="3">
        <v>29133</v>
      </c>
      <c r="G314" s="80"/>
      <c r="H314" s="78"/>
      <c r="I314" s="2"/>
      <c r="J314" s="2"/>
      <c r="K314" s="2"/>
      <c r="L314" s="2"/>
      <c r="M314" s="2"/>
      <c r="N314" s="2"/>
    </row>
    <row r="315" spans="1:14" x14ac:dyDescent="0.3">
      <c r="A315" s="25">
        <v>938008346</v>
      </c>
      <c r="B315" s="2" t="s">
        <v>1562</v>
      </c>
      <c r="C315" s="79">
        <v>34875</v>
      </c>
      <c r="D315" s="3">
        <f t="shared" ca="1" si="4"/>
        <v>25</v>
      </c>
      <c r="E315" s="3"/>
      <c r="F315" s="3">
        <v>104065</v>
      </c>
      <c r="G315" s="80"/>
      <c r="H315" s="78"/>
      <c r="I315" s="2"/>
      <c r="J315" s="2"/>
      <c r="K315" s="2"/>
      <c r="L315" s="2"/>
      <c r="M315" s="2"/>
      <c r="N315" s="2"/>
    </row>
    <row r="316" spans="1:14" x14ac:dyDescent="0.3">
      <c r="A316" s="25">
        <v>468004190</v>
      </c>
      <c r="B316" s="2" t="s">
        <v>1571</v>
      </c>
      <c r="C316" s="79">
        <v>36799</v>
      </c>
      <c r="D316" s="3">
        <f t="shared" ca="1" si="4"/>
        <v>19</v>
      </c>
      <c r="E316" s="3" t="s">
        <v>1586</v>
      </c>
      <c r="F316" s="3">
        <v>94432</v>
      </c>
      <c r="G316" s="80"/>
      <c r="H316" s="78"/>
      <c r="I316" s="2"/>
      <c r="J316" s="2"/>
      <c r="K316" s="2"/>
      <c r="L316" s="2"/>
      <c r="M316" s="2"/>
      <c r="N316" s="2"/>
    </row>
    <row r="317" spans="1:14" x14ac:dyDescent="0.3">
      <c r="A317" s="25">
        <v>601002708</v>
      </c>
      <c r="B317" s="2" t="s">
        <v>1558</v>
      </c>
      <c r="C317" s="79">
        <v>41782</v>
      </c>
      <c r="D317" s="3">
        <f t="shared" ca="1" si="4"/>
        <v>6</v>
      </c>
      <c r="E317" s="3" t="s">
        <v>1582</v>
      </c>
      <c r="F317" s="3">
        <v>37284</v>
      </c>
      <c r="G317" s="80"/>
      <c r="H317" s="78"/>
      <c r="I317" s="2"/>
      <c r="J317" s="2"/>
      <c r="K317" s="2"/>
      <c r="L317" s="2"/>
      <c r="M317" s="2"/>
      <c r="N317" s="2"/>
    </row>
    <row r="318" spans="1:14" x14ac:dyDescent="0.3">
      <c r="A318" s="25">
        <v>627004412</v>
      </c>
      <c r="B318" s="2" t="s">
        <v>697</v>
      </c>
      <c r="C318" s="79">
        <v>36906</v>
      </c>
      <c r="D318" s="3">
        <f t="shared" ca="1" si="4"/>
        <v>19</v>
      </c>
      <c r="E318" s="3" t="s">
        <v>1585</v>
      </c>
      <c r="F318" s="3">
        <v>75881</v>
      </c>
      <c r="G318" s="80"/>
      <c r="H318" s="78"/>
      <c r="I318" s="2"/>
      <c r="J318" s="2"/>
      <c r="K318" s="2"/>
      <c r="L318" s="2"/>
      <c r="M318" s="2"/>
      <c r="N318" s="2"/>
    </row>
    <row r="319" spans="1:14" x14ac:dyDescent="0.3">
      <c r="A319" s="25">
        <v>891004981</v>
      </c>
      <c r="B319" s="2" t="s">
        <v>697</v>
      </c>
      <c r="C319" s="79">
        <v>35770</v>
      </c>
      <c r="D319" s="3">
        <f t="shared" ca="1" si="4"/>
        <v>22</v>
      </c>
      <c r="E319" s="3" t="s">
        <v>1586</v>
      </c>
      <c r="F319" s="3">
        <v>43797</v>
      </c>
      <c r="G319" s="80"/>
      <c r="H319" s="78"/>
      <c r="I319" s="2"/>
      <c r="J319" s="2"/>
      <c r="K319" s="2"/>
      <c r="L319" s="2"/>
      <c r="M319" s="2"/>
      <c r="N319" s="2"/>
    </row>
    <row r="320" spans="1:14" x14ac:dyDescent="0.3">
      <c r="A320" s="25">
        <v>725007456</v>
      </c>
      <c r="B320" s="2" t="s">
        <v>234</v>
      </c>
      <c r="C320" s="79">
        <v>40504</v>
      </c>
      <c r="D320" s="3">
        <f t="shared" ca="1" si="4"/>
        <v>9</v>
      </c>
      <c r="E320" s="3"/>
      <c r="F320" s="3">
        <v>77129</v>
      </c>
      <c r="G320" s="80"/>
      <c r="H320" s="78"/>
      <c r="I320" s="2"/>
      <c r="J320" s="2"/>
      <c r="K320" s="2"/>
      <c r="L320" s="2"/>
      <c r="M320" s="2"/>
      <c r="N320" s="2"/>
    </row>
    <row r="321" spans="1:14" x14ac:dyDescent="0.3">
      <c r="A321" s="25">
        <v>209006975</v>
      </c>
      <c r="B321" s="2" t="s">
        <v>1571</v>
      </c>
      <c r="C321" s="79">
        <v>38879</v>
      </c>
      <c r="D321" s="3">
        <f t="shared" ca="1" si="4"/>
        <v>14</v>
      </c>
      <c r="E321" s="3" t="s">
        <v>1586</v>
      </c>
      <c r="F321" s="3">
        <v>48927</v>
      </c>
      <c r="G321" s="80"/>
      <c r="H321" s="78"/>
      <c r="I321" s="2"/>
      <c r="J321" s="2"/>
      <c r="K321" s="2"/>
      <c r="L321" s="2"/>
      <c r="M321" s="2"/>
      <c r="N321" s="2"/>
    </row>
    <row r="322" spans="1:14" x14ac:dyDescent="0.3">
      <c r="A322" s="25">
        <v>930004379</v>
      </c>
      <c r="B322" s="2" t="s">
        <v>234</v>
      </c>
      <c r="C322" s="79">
        <v>41020</v>
      </c>
      <c r="D322" s="3">
        <f t="shared" ref="D322:D385" ca="1" si="5">DATEDIF(C322,TODAY(),"Y")</f>
        <v>8</v>
      </c>
      <c r="E322" s="3" t="s">
        <v>1583</v>
      </c>
      <c r="F322" s="3">
        <v>92937</v>
      </c>
      <c r="G322" s="80"/>
      <c r="H322" s="78"/>
      <c r="I322" s="2"/>
      <c r="J322" s="2"/>
      <c r="K322" s="2"/>
      <c r="L322" s="2"/>
      <c r="M322" s="2"/>
      <c r="N322" s="2"/>
    </row>
    <row r="323" spans="1:14" x14ac:dyDescent="0.3">
      <c r="A323" s="25">
        <v>177004163</v>
      </c>
      <c r="B323" s="2" t="s">
        <v>697</v>
      </c>
      <c r="C323" s="79">
        <v>39440</v>
      </c>
      <c r="D323" s="3">
        <f t="shared" ca="1" si="5"/>
        <v>12</v>
      </c>
      <c r="E323" s="3" t="s">
        <v>1582</v>
      </c>
      <c r="F323" s="3">
        <v>62413</v>
      </c>
      <c r="G323" s="80"/>
      <c r="H323" s="78"/>
      <c r="I323" s="2"/>
      <c r="J323" s="2"/>
      <c r="K323" s="2"/>
      <c r="L323" s="2"/>
      <c r="M323" s="2"/>
      <c r="N323" s="2"/>
    </row>
    <row r="324" spans="1:14" x14ac:dyDescent="0.3">
      <c r="A324" s="25">
        <v>317009924</v>
      </c>
      <c r="B324" s="2" t="s">
        <v>697</v>
      </c>
      <c r="C324" s="79">
        <v>35607</v>
      </c>
      <c r="D324" s="3">
        <f t="shared" ca="1" si="5"/>
        <v>23</v>
      </c>
      <c r="E324" s="3"/>
      <c r="F324" s="3">
        <v>82277</v>
      </c>
      <c r="G324" s="80"/>
      <c r="H324" s="78"/>
      <c r="I324" s="2"/>
      <c r="J324" s="2"/>
      <c r="K324" s="2"/>
      <c r="L324" s="2"/>
      <c r="M324" s="2"/>
      <c r="N324" s="2"/>
    </row>
    <row r="325" spans="1:14" x14ac:dyDescent="0.3">
      <c r="A325" s="25">
        <v>736008620</v>
      </c>
      <c r="B325" s="2" t="s">
        <v>1564</v>
      </c>
      <c r="C325" s="79">
        <v>41398</v>
      </c>
      <c r="D325" s="3">
        <f t="shared" ca="1" si="5"/>
        <v>7</v>
      </c>
      <c r="E325" s="3" t="s">
        <v>1585</v>
      </c>
      <c r="F325" s="3">
        <v>51370</v>
      </c>
      <c r="G325" s="80"/>
      <c r="H325" s="78"/>
      <c r="I325" s="2"/>
      <c r="J325" s="2"/>
      <c r="K325" s="2"/>
      <c r="L325" s="2"/>
      <c r="M325" s="2"/>
      <c r="N325" s="2"/>
    </row>
    <row r="326" spans="1:14" x14ac:dyDescent="0.3">
      <c r="A326" s="25">
        <v>198004686</v>
      </c>
      <c r="B326" s="2" t="s">
        <v>517</v>
      </c>
      <c r="C326" s="79">
        <v>34876</v>
      </c>
      <c r="D326" s="3">
        <f t="shared" ca="1" si="5"/>
        <v>25</v>
      </c>
      <c r="E326" s="3" t="s">
        <v>1585</v>
      </c>
      <c r="F326" s="3">
        <v>93249</v>
      </c>
      <c r="G326" s="80"/>
      <c r="H326" s="78"/>
      <c r="I326" s="2"/>
      <c r="J326" s="2"/>
      <c r="K326" s="2"/>
      <c r="L326" s="2"/>
      <c r="M326" s="2"/>
      <c r="N326" s="2"/>
    </row>
    <row r="327" spans="1:14" x14ac:dyDescent="0.3">
      <c r="A327" s="25">
        <v>665003893</v>
      </c>
      <c r="B327" s="2" t="s">
        <v>234</v>
      </c>
      <c r="C327" s="79">
        <v>42204</v>
      </c>
      <c r="D327" s="3">
        <f t="shared" ca="1" si="5"/>
        <v>5</v>
      </c>
      <c r="E327" s="3"/>
      <c r="F327" s="3">
        <v>36951</v>
      </c>
      <c r="G327" s="80"/>
      <c r="H327" s="78"/>
      <c r="I327" s="2"/>
      <c r="J327" s="2"/>
      <c r="K327" s="2"/>
      <c r="L327" s="2"/>
      <c r="M327" s="2"/>
      <c r="N327" s="2"/>
    </row>
    <row r="328" spans="1:14" x14ac:dyDescent="0.3">
      <c r="A328" s="25">
        <v>759000847</v>
      </c>
      <c r="B328" s="2" t="s">
        <v>1561</v>
      </c>
      <c r="C328" s="79">
        <v>40027</v>
      </c>
      <c r="D328" s="3">
        <f t="shared" ca="1" si="5"/>
        <v>11</v>
      </c>
      <c r="E328" s="3" t="s">
        <v>1585</v>
      </c>
      <c r="F328" s="3">
        <v>47619</v>
      </c>
      <c r="G328" s="80"/>
      <c r="H328" s="78"/>
      <c r="I328" s="2"/>
      <c r="J328" s="2"/>
      <c r="K328" s="2"/>
      <c r="L328" s="2"/>
      <c r="M328" s="2"/>
      <c r="N328" s="2"/>
    </row>
    <row r="329" spans="1:14" x14ac:dyDescent="0.3">
      <c r="A329" s="25">
        <v>733003074</v>
      </c>
      <c r="B329" s="2" t="s">
        <v>1559</v>
      </c>
      <c r="C329" s="79">
        <v>40600</v>
      </c>
      <c r="D329" s="3">
        <f t="shared" ca="1" si="5"/>
        <v>9</v>
      </c>
      <c r="E329" s="3"/>
      <c r="F329" s="3">
        <v>107991</v>
      </c>
      <c r="G329" s="80"/>
      <c r="H329" s="78"/>
      <c r="I329" s="2"/>
      <c r="J329" s="2"/>
      <c r="K329" s="2"/>
      <c r="L329" s="2"/>
      <c r="M329" s="2"/>
      <c r="N329" s="2"/>
    </row>
    <row r="330" spans="1:14" x14ac:dyDescent="0.3">
      <c r="A330" s="25">
        <v>682000261</v>
      </c>
      <c r="B330" s="2" t="s">
        <v>234</v>
      </c>
      <c r="C330" s="79">
        <v>36511</v>
      </c>
      <c r="D330" s="3">
        <f t="shared" ca="1" si="5"/>
        <v>20</v>
      </c>
      <c r="E330" s="3" t="s">
        <v>1584</v>
      </c>
      <c r="F330" s="3">
        <v>81991</v>
      </c>
      <c r="G330" s="80"/>
      <c r="H330" s="78"/>
      <c r="I330" s="2"/>
      <c r="J330" s="2"/>
      <c r="K330" s="2"/>
      <c r="L330" s="2"/>
      <c r="M330" s="2"/>
      <c r="N330" s="2"/>
    </row>
    <row r="331" spans="1:14" x14ac:dyDescent="0.3">
      <c r="A331" s="25">
        <v>124003063</v>
      </c>
      <c r="B331" s="2" t="s">
        <v>150</v>
      </c>
      <c r="C331" s="79">
        <v>42202</v>
      </c>
      <c r="D331" s="3">
        <f t="shared" ca="1" si="5"/>
        <v>5</v>
      </c>
      <c r="E331" s="3" t="s">
        <v>1582</v>
      </c>
      <c r="F331" s="3">
        <v>41028</v>
      </c>
      <c r="G331" s="80"/>
      <c r="H331" s="78"/>
      <c r="I331" s="2"/>
      <c r="J331" s="2"/>
      <c r="K331" s="2"/>
      <c r="L331" s="2"/>
      <c r="M331" s="2"/>
      <c r="N331" s="2"/>
    </row>
    <row r="332" spans="1:14" x14ac:dyDescent="0.3">
      <c r="A332" s="25">
        <v>559006297</v>
      </c>
      <c r="B332" s="2" t="s">
        <v>234</v>
      </c>
      <c r="C332" s="79">
        <v>38061</v>
      </c>
      <c r="D332" s="3">
        <f t="shared" ca="1" si="5"/>
        <v>16</v>
      </c>
      <c r="E332" s="3" t="s">
        <v>1585</v>
      </c>
      <c r="F332" s="3">
        <v>46566</v>
      </c>
      <c r="G332" s="80"/>
      <c r="H332" s="78"/>
      <c r="I332" s="2"/>
      <c r="J332" s="2"/>
      <c r="K332" s="2"/>
      <c r="L332" s="2"/>
      <c r="M332" s="2"/>
      <c r="N332" s="2"/>
    </row>
    <row r="333" spans="1:14" x14ac:dyDescent="0.3">
      <c r="A333" s="25">
        <v>217008415</v>
      </c>
      <c r="B333" s="2" t="s">
        <v>1571</v>
      </c>
      <c r="C333" s="79">
        <v>37451</v>
      </c>
      <c r="D333" s="3">
        <f t="shared" ca="1" si="5"/>
        <v>18</v>
      </c>
      <c r="E333" s="3" t="s">
        <v>1583</v>
      </c>
      <c r="F333" s="3">
        <v>29731</v>
      </c>
      <c r="G333" s="80"/>
      <c r="H333" s="78"/>
      <c r="I333" s="2"/>
      <c r="J333" s="2"/>
      <c r="K333" s="2"/>
      <c r="L333" s="2"/>
      <c r="M333" s="2"/>
      <c r="N333" s="2"/>
    </row>
    <row r="334" spans="1:14" x14ac:dyDescent="0.3">
      <c r="A334" s="25">
        <v>936000279</v>
      </c>
      <c r="B334" s="2" t="s">
        <v>1559</v>
      </c>
      <c r="C334" s="79">
        <v>37147</v>
      </c>
      <c r="D334" s="3">
        <f t="shared" ca="1" si="5"/>
        <v>19</v>
      </c>
      <c r="E334" s="3" t="s">
        <v>1583</v>
      </c>
      <c r="F334" s="3">
        <v>62940</v>
      </c>
      <c r="G334" s="80"/>
      <c r="H334" s="78"/>
      <c r="I334" s="2"/>
      <c r="J334" s="2"/>
      <c r="K334" s="2"/>
      <c r="L334" s="2"/>
      <c r="M334" s="2"/>
      <c r="N334" s="2"/>
    </row>
    <row r="335" spans="1:14" x14ac:dyDescent="0.3">
      <c r="A335" s="25">
        <v>375005723</v>
      </c>
      <c r="B335" s="2" t="s">
        <v>697</v>
      </c>
      <c r="C335" s="79">
        <v>36353</v>
      </c>
      <c r="D335" s="3">
        <f t="shared" ca="1" si="5"/>
        <v>21</v>
      </c>
      <c r="E335" s="3"/>
      <c r="F335" s="3">
        <v>83542</v>
      </c>
      <c r="G335" s="80"/>
      <c r="H335" s="78"/>
      <c r="I335" s="2"/>
      <c r="J335" s="2"/>
      <c r="K335" s="2"/>
      <c r="L335" s="2"/>
      <c r="M335" s="2"/>
      <c r="N335" s="2"/>
    </row>
    <row r="336" spans="1:14" x14ac:dyDescent="0.3">
      <c r="A336" s="25">
        <v>280004785</v>
      </c>
      <c r="B336" s="2" t="s">
        <v>234</v>
      </c>
      <c r="C336" s="79">
        <v>37626</v>
      </c>
      <c r="D336" s="3">
        <f t="shared" ca="1" si="5"/>
        <v>17</v>
      </c>
      <c r="E336" s="3" t="s">
        <v>1585</v>
      </c>
      <c r="F336" s="3">
        <v>52442</v>
      </c>
      <c r="G336" s="80"/>
      <c r="H336" s="78"/>
      <c r="I336" s="2"/>
      <c r="J336" s="2"/>
      <c r="K336" s="2"/>
      <c r="L336" s="2"/>
      <c r="M336" s="2"/>
      <c r="N336" s="2"/>
    </row>
    <row r="337" spans="1:14" x14ac:dyDescent="0.3">
      <c r="A337" s="25">
        <v>843005501</v>
      </c>
      <c r="B337" s="2" t="s">
        <v>1562</v>
      </c>
      <c r="C337" s="79">
        <v>37806</v>
      </c>
      <c r="D337" s="3">
        <f t="shared" ca="1" si="5"/>
        <v>17</v>
      </c>
      <c r="E337" s="3"/>
      <c r="F337" s="3">
        <v>42822</v>
      </c>
      <c r="G337" s="80"/>
      <c r="H337" s="78"/>
      <c r="I337" s="2"/>
      <c r="J337" s="2"/>
      <c r="K337" s="2"/>
      <c r="L337" s="2"/>
      <c r="M337" s="2"/>
      <c r="N337" s="2"/>
    </row>
    <row r="338" spans="1:14" x14ac:dyDescent="0.3">
      <c r="A338" s="25">
        <v>626001093</v>
      </c>
      <c r="B338" s="2" t="s">
        <v>623</v>
      </c>
      <c r="C338" s="79">
        <v>39657</v>
      </c>
      <c r="D338" s="3">
        <f t="shared" ca="1" si="5"/>
        <v>12</v>
      </c>
      <c r="E338" s="3"/>
      <c r="F338" s="3">
        <v>83967</v>
      </c>
      <c r="G338" s="80"/>
      <c r="H338" s="78"/>
      <c r="I338" s="2"/>
      <c r="J338" s="2"/>
      <c r="K338" s="2"/>
      <c r="L338" s="2"/>
      <c r="M338" s="2"/>
      <c r="N338" s="2"/>
    </row>
    <row r="339" spans="1:14" x14ac:dyDescent="0.3">
      <c r="A339" s="25">
        <v>638001383</v>
      </c>
      <c r="B339" s="2" t="s">
        <v>1554</v>
      </c>
      <c r="C339" s="79">
        <v>39772</v>
      </c>
      <c r="D339" s="3">
        <f t="shared" ca="1" si="5"/>
        <v>11</v>
      </c>
      <c r="E339" s="3" t="s">
        <v>1585</v>
      </c>
      <c r="F339" s="3">
        <v>64155</v>
      </c>
      <c r="G339" s="80"/>
      <c r="H339" s="78"/>
      <c r="I339" s="2"/>
      <c r="J339" s="2"/>
      <c r="K339" s="2"/>
      <c r="L339" s="2"/>
      <c r="M339" s="2"/>
      <c r="N339" s="2"/>
    </row>
    <row r="340" spans="1:14" x14ac:dyDescent="0.3">
      <c r="A340" s="25">
        <v>132006163</v>
      </c>
      <c r="B340" s="2" t="s">
        <v>1565</v>
      </c>
      <c r="C340" s="79">
        <v>41501</v>
      </c>
      <c r="D340" s="3">
        <f t="shared" ca="1" si="5"/>
        <v>7</v>
      </c>
      <c r="E340" s="3" t="s">
        <v>1583</v>
      </c>
      <c r="F340" s="3">
        <v>50148</v>
      </c>
      <c r="G340" s="80"/>
      <c r="H340" s="78"/>
      <c r="I340" s="2"/>
      <c r="J340" s="2"/>
      <c r="K340" s="2"/>
      <c r="L340" s="2"/>
      <c r="M340" s="2"/>
      <c r="N340" s="2"/>
    </row>
    <row r="341" spans="1:14" x14ac:dyDescent="0.3">
      <c r="A341" s="25">
        <v>886002647</v>
      </c>
      <c r="B341" s="2" t="s">
        <v>1571</v>
      </c>
      <c r="C341" s="79">
        <v>39478</v>
      </c>
      <c r="D341" s="3">
        <f t="shared" ca="1" si="5"/>
        <v>12</v>
      </c>
      <c r="E341" s="3" t="s">
        <v>1584</v>
      </c>
      <c r="F341" s="3">
        <v>99983</v>
      </c>
      <c r="G341" s="80"/>
      <c r="H341" s="78"/>
      <c r="I341" s="2"/>
      <c r="J341" s="2"/>
      <c r="K341" s="2"/>
      <c r="L341" s="2"/>
      <c r="M341" s="2"/>
      <c r="N341" s="2"/>
    </row>
    <row r="342" spans="1:14" x14ac:dyDescent="0.3">
      <c r="A342" s="25">
        <v>765002793</v>
      </c>
      <c r="B342" s="2" t="s">
        <v>1571</v>
      </c>
      <c r="C342" s="79">
        <v>41494</v>
      </c>
      <c r="D342" s="3">
        <f t="shared" ca="1" si="5"/>
        <v>7</v>
      </c>
      <c r="E342" s="3" t="s">
        <v>1585</v>
      </c>
      <c r="F342" s="3">
        <v>83616</v>
      </c>
      <c r="G342" s="80"/>
      <c r="H342" s="78"/>
      <c r="I342" s="2"/>
      <c r="J342" s="2"/>
      <c r="K342" s="2"/>
      <c r="L342" s="2"/>
      <c r="M342" s="2"/>
      <c r="N342" s="2"/>
    </row>
    <row r="343" spans="1:14" x14ac:dyDescent="0.3">
      <c r="A343" s="25">
        <v>113009123</v>
      </c>
      <c r="B343" s="2" t="s">
        <v>1564</v>
      </c>
      <c r="C343" s="79">
        <v>34747</v>
      </c>
      <c r="D343" s="3">
        <f t="shared" ca="1" si="5"/>
        <v>25</v>
      </c>
      <c r="E343" s="3" t="s">
        <v>1583</v>
      </c>
      <c r="F343" s="3">
        <v>45968</v>
      </c>
      <c r="G343" s="80"/>
      <c r="H343" s="78"/>
      <c r="I343" s="2"/>
      <c r="J343" s="2"/>
      <c r="K343" s="2"/>
      <c r="L343" s="2"/>
      <c r="M343" s="2"/>
      <c r="N343" s="2"/>
    </row>
    <row r="344" spans="1:14" x14ac:dyDescent="0.3">
      <c r="A344" s="25">
        <v>569002669</v>
      </c>
      <c r="B344" s="2" t="s">
        <v>1571</v>
      </c>
      <c r="C344" s="79">
        <v>39198</v>
      </c>
      <c r="D344" s="3">
        <f t="shared" ca="1" si="5"/>
        <v>13</v>
      </c>
      <c r="E344" s="3" t="s">
        <v>1584</v>
      </c>
      <c r="F344" s="3">
        <v>58630</v>
      </c>
      <c r="G344" s="80"/>
      <c r="H344" s="78"/>
      <c r="I344" s="2"/>
      <c r="J344" s="2"/>
      <c r="K344" s="2"/>
      <c r="L344" s="2"/>
      <c r="M344" s="2"/>
      <c r="N344" s="2"/>
    </row>
    <row r="345" spans="1:14" x14ac:dyDescent="0.3">
      <c r="A345" s="25">
        <v>717003282</v>
      </c>
      <c r="B345" s="2" t="s">
        <v>697</v>
      </c>
      <c r="C345" s="79">
        <v>42153</v>
      </c>
      <c r="D345" s="3">
        <f t="shared" ca="1" si="5"/>
        <v>5</v>
      </c>
      <c r="E345" s="3"/>
      <c r="F345" s="3">
        <v>60541</v>
      </c>
      <c r="G345" s="80"/>
      <c r="H345" s="78"/>
      <c r="I345" s="2"/>
      <c r="J345" s="2"/>
      <c r="K345" s="2"/>
      <c r="L345" s="2"/>
      <c r="M345" s="2"/>
      <c r="N345" s="2"/>
    </row>
    <row r="346" spans="1:14" x14ac:dyDescent="0.3">
      <c r="A346" s="25">
        <v>100009868</v>
      </c>
      <c r="B346" s="2" t="s">
        <v>234</v>
      </c>
      <c r="C346" s="79">
        <v>37437</v>
      </c>
      <c r="D346" s="3">
        <f t="shared" ca="1" si="5"/>
        <v>18</v>
      </c>
      <c r="E346" s="3" t="s">
        <v>1585</v>
      </c>
      <c r="F346" s="3">
        <v>63486</v>
      </c>
      <c r="G346" s="80"/>
      <c r="H346" s="78"/>
      <c r="I346" s="2"/>
      <c r="J346" s="2"/>
      <c r="K346" s="2"/>
      <c r="L346" s="2"/>
      <c r="M346" s="2"/>
      <c r="N346" s="2"/>
    </row>
    <row r="347" spans="1:14" x14ac:dyDescent="0.3">
      <c r="A347" s="25">
        <v>843004707</v>
      </c>
      <c r="B347" s="2" t="s">
        <v>234</v>
      </c>
      <c r="C347" s="79">
        <v>42310</v>
      </c>
      <c r="D347" s="3">
        <f t="shared" ca="1" si="5"/>
        <v>4</v>
      </c>
      <c r="E347" s="3"/>
      <c r="F347" s="3">
        <v>74243</v>
      </c>
      <c r="G347" s="80"/>
      <c r="H347" s="78"/>
      <c r="I347" s="2"/>
      <c r="J347" s="2"/>
      <c r="K347" s="2"/>
      <c r="L347" s="2"/>
      <c r="M347" s="2"/>
      <c r="N347" s="2"/>
    </row>
    <row r="348" spans="1:14" x14ac:dyDescent="0.3">
      <c r="A348" s="25">
        <v>960007007</v>
      </c>
      <c r="B348" s="2" t="s">
        <v>1569</v>
      </c>
      <c r="C348" s="79">
        <v>38253</v>
      </c>
      <c r="D348" s="3">
        <f t="shared" ca="1" si="5"/>
        <v>15</v>
      </c>
      <c r="E348" s="3"/>
      <c r="F348" s="3">
        <v>39390</v>
      </c>
      <c r="G348" s="80"/>
      <c r="H348" s="78"/>
      <c r="I348" s="2"/>
      <c r="J348" s="2"/>
      <c r="K348" s="2"/>
      <c r="L348" s="2"/>
      <c r="M348" s="2"/>
      <c r="N348" s="2"/>
    </row>
    <row r="349" spans="1:14" x14ac:dyDescent="0.3">
      <c r="A349" s="25">
        <v>393003249</v>
      </c>
      <c r="B349" s="2" t="s">
        <v>1559</v>
      </c>
      <c r="C349" s="79">
        <v>38100</v>
      </c>
      <c r="D349" s="3">
        <f t="shared" ca="1" si="5"/>
        <v>16</v>
      </c>
      <c r="E349" s="3"/>
      <c r="F349" s="3">
        <v>30628</v>
      </c>
      <c r="G349" s="80"/>
      <c r="H349" s="78"/>
      <c r="I349" s="2"/>
      <c r="J349" s="2"/>
      <c r="K349" s="2"/>
      <c r="L349" s="2"/>
      <c r="M349" s="2"/>
      <c r="N349" s="2"/>
    </row>
    <row r="350" spans="1:14" x14ac:dyDescent="0.3">
      <c r="A350" s="25">
        <v>102009909</v>
      </c>
      <c r="B350" s="2" t="s">
        <v>623</v>
      </c>
      <c r="C350" s="79">
        <v>35975</v>
      </c>
      <c r="D350" s="3">
        <f t="shared" ca="1" si="5"/>
        <v>22</v>
      </c>
      <c r="E350" s="3"/>
      <c r="F350" s="3">
        <v>47824</v>
      </c>
      <c r="G350" s="80"/>
      <c r="H350" s="78"/>
      <c r="I350" s="2"/>
      <c r="J350" s="2"/>
      <c r="K350" s="2"/>
      <c r="L350" s="2"/>
      <c r="M350" s="2"/>
      <c r="N350" s="2"/>
    </row>
    <row r="351" spans="1:14" x14ac:dyDescent="0.3">
      <c r="A351" s="25">
        <v>505006230</v>
      </c>
      <c r="B351" s="2" t="s">
        <v>234</v>
      </c>
      <c r="C351" s="79">
        <v>35623</v>
      </c>
      <c r="D351" s="3">
        <f t="shared" ca="1" si="5"/>
        <v>23</v>
      </c>
      <c r="E351" s="3" t="s">
        <v>1582</v>
      </c>
      <c r="F351" s="3">
        <v>59150</v>
      </c>
      <c r="G351" s="80"/>
      <c r="H351" s="78"/>
      <c r="I351" s="2"/>
      <c r="J351" s="2"/>
      <c r="K351" s="2"/>
      <c r="L351" s="2"/>
      <c r="M351" s="2"/>
      <c r="N351" s="2"/>
    </row>
    <row r="352" spans="1:14" x14ac:dyDescent="0.3">
      <c r="A352" s="25">
        <v>877004472</v>
      </c>
      <c r="B352" s="2" t="s">
        <v>697</v>
      </c>
      <c r="C352" s="79">
        <v>35031</v>
      </c>
      <c r="D352" s="3">
        <f t="shared" ca="1" si="5"/>
        <v>24</v>
      </c>
      <c r="E352" s="3"/>
      <c r="F352" s="3">
        <v>45084</v>
      </c>
      <c r="G352" s="80"/>
      <c r="H352" s="78"/>
      <c r="I352" s="2"/>
      <c r="J352" s="2"/>
      <c r="K352" s="2"/>
      <c r="L352" s="2"/>
      <c r="M352" s="2"/>
      <c r="N352" s="2"/>
    </row>
    <row r="353" spans="1:14" x14ac:dyDescent="0.3">
      <c r="A353" s="25">
        <v>626008632</v>
      </c>
      <c r="B353" s="2" t="s">
        <v>697</v>
      </c>
      <c r="C353" s="79">
        <v>39083</v>
      </c>
      <c r="D353" s="3">
        <f t="shared" ca="1" si="5"/>
        <v>13</v>
      </c>
      <c r="E353" s="3"/>
      <c r="F353" s="3">
        <v>63817</v>
      </c>
      <c r="G353" s="80"/>
      <c r="H353" s="78"/>
      <c r="I353" s="2"/>
      <c r="J353" s="2"/>
      <c r="K353" s="2"/>
      <c r="L353" s="2"/>
      <c r="M353" s="2"/>
      <c r="N353" s="2"/>
    </row>
    <row r="354" spans="1:14" x14ac:dyDescent="0.3">
      <c r="A354" s="25">
        <v>600008368</v>
      </c>
      <c r="B354" s="2" t="s">
        <v>1559</v>
      </c>
      <c r="C354" s="79">
        <v>41432</v>
      </c>
      <c r="D354" s="3">
        <f t="shared" ca="1" si="5"/>
        <v>7</v>
      </c>
      <c r="E354" s="3" t="s">
        <v>1586</v>
      </c>
      <c r="F354" s="3">
        <v>29296</v>
      </c>
      <c r="G354" s="80"/>
      <c r="H354" s="78"/>
      <c r="I354" s="2"/>
      <c r="J354" s="2"/>
      <c r="K354" s="2"/>
      <c r="L354" s="2"/>
      <c r="M354" s="2"/>
      <c r="N354" s="2"/>
    </row>
    <row r="355" spans="1:14" x14ac:dyDescent="0.3">
      <c r="A355" s="25">
        <v>917004039</v>
      </c>
      <c r="B355" s="2" t="s">
        <v>1565</v>
      </c>
      <c r="C355" s="79">
        <v>36850</v>
      </c>
      <c r="D355" s="3">
        <f t="shared" ca="1" si="5"/>
        <v>19</v>
      </c>
      <c r="E355" s="3" t="s">
        <v>1583</v>
      </c>
      <c r="F355" s="3">
        <v>91624</v>
      </c>
      <c r="G355" s="80"/>
      <c r="H355" s="78"/>
      <c r="I355" s="2"/>
      <c r="J355" s="2"/>
      <c r="K355" s="2"/>
      <c r="L355" s="2"/>
      <c r="M355" s="2"/>
      <c r="N355" s="2"/>
    </row>
    <row r="356" spans="1:14" x14ac:dyDescent="0.3">
      <c r="A356" s="25">
        <v>699003064</v>
      </c>
      <c r="B356" s="2" t="s">
        <v>1563</v>
      </c>
      <c r="C356" s="79">
        <v>40157</v>
      </c>
      <c r="D356" s="3">
        <f t="shared" ca="1" si="5"/>
        <v>10</v>
      </c>
      <c r="E356" s="3"/>
      <c r="F356" s="3">
        <v>78078</v>
      </c>
      <c r="G356" s="80"/>
      <c r="H356" s="78"/>
      <c r="I356" s="2"/>
      <c r="J356" s="2"/>
      <c r="K356" s="2"/>
      <c r="L356" s="2"/>
      <c r="M356" s="2"/>
      <c r="N356" s="2"/>
    </row>
    <row r="357" spans="1:14" x14ac:dyDescent="0.3">
      <c r="A357" s="25">
        <v>889000902</v>
      </c>
      <c r="B357" s="2" t="s">
        <v>623</v>
      </c>
      <c r="C357" s="79">
        <v>38144</v>
      </c>
      <c r="D357" s="3">
        <f t="shared" ca="1" si="5"/>
        <v>16</v>
      </c>
      <c r="E357" s="3" t="s">
        <v>1582</v>
      </c>
      <c r="F357" s="3">
        <v>62725</v>
      </c>
      <c r="G357" s="80"/>
      <c r="H357" s="78"/>
      <c r="I357" s="2"/>
      <c r="J357" s="2"/>
      <c r="K357" s="2"/>
      <c r="L357" s="2"/>
      <c r="M357" s="2"/>
      <c r="N357" s="2"/>
    </row>
    <row r="358" spans="1:14" x14ac:dyDescent="0.3">
      <c r="A358" s="25">
        <v>291008311</v>
      </c>
      <c r="B358" s="2" t="s">
        <v>1562</v>
      </c>
      <c r="C358" s="79">
        <v>37117</v>
      </c>
      <c r="D358" s="3">
        <f t="shared" ca="1" si="5"/>
        <v>19</v>
      </c>
      <c r="E358" s="3" t="s">
        <v>1585</v>
      </c>
      <c r="F358" s="3">
        <v>104156</v>
      </c>
      <c r="G358" s="80"/>
      <c r="H358" s="78"/>
      <c r="I358" s="2"/>
      <c r="J358" s="2"/>
      <c r="K358" s="2"/>
      <c r="L358" s="2"/>
      <c r="M358" s="2"/>
      <c r="N358" s="2"/>
    </row>
    <row r="359" spans="1:14" x14ac:dyDescent="0.3">
      <c r="A359" s="25">
        <v>259003806</v>
      </c>
      <c r="B359" s="2" t="s">
        <v>234</v>
      </c>
      <c r="C359" s="79">
        <v>35278</v>
      </c>
      <c r="D359" s="3">
        <f t="shared" ca="1" si="5"/>
        <v>24</v>
      </c>
      <c r="E359" s="3" t="s">
        <v>1586</v>
      </c>
      <c r="F359" s="3">
        <v>78494</v>
      </c>
      <c r="G359" s="80"/>
      <c r="H359" s="78"/>
      <c r="I359" s="2"/>
      <c r="J359" s="2"/>
      <c r="K359" s="2"/>
      <c r="L359" s="2"/>
      <c r="M359" s="2"/>
      <c r="N359" s="2"/>
    </row>
    <row r="360" spans="1:14" x14ac:dyDescent="0.3">
      <c r="A360" s="25">
        <v>482007373</v>
      </c>
      <c r="B360" s="2" t="s">
        <v>234</v>
      </c>
      <c r="C360" s="79">
        <v>37156</v>
      </c>
      <c r="D360" s="3">
        <f t="shared" ca="1" si="5"/>
        <v>18</v>
      </c>
      <c r="E360" s="3" t="s">
        <v>1582</v>
      </c>
      <c r="F360" s="3">
        <v>42107</v>
      </c>
      <c r="G360" s="80"/>
      <c r="H360" s="78"/>
      <c r="I360" s="2"/>
      <c r="J360" s="2"/>
      <c r="K360" s="2"/>
      <c r="L360" s="2"/>
      <c r="M360" s="2"/>
      <c r="N360" s="2"/>
    </row>
    <row r="361" spans="1:14" x14ac:dyDescent="0.3">
      <c r="A361" s="25">
        <v>337003008</v>
      </c>
      <c r="B361" s="2" t="s">
        <v>234</v>
      </c>
      <c r="C361" s="79">
        <v>39024</v>
      </c>
      <c r="D361" s="3">
        <f t="shared" ca="1" si="5"/>
        <v>13</v>
      </c>
      <c r="E361" s="3" t="s">
        <v>1585</v>
      </c>
      <c r="F361" s="3">
        <v>37661</v>
      </c>
      <c r="G361" s="80"/>
      <c r="H361" s="78"/>
      <c r="I361" s="2"/>
      <c r="J361" s="2"/>
      <c r="K361" s="2"/>
      <c r="L361" s="2"/>
      <c r="M361" s="2"/>
      <c r="N361" s="2"/>
    </row>
    <row r="362" spans="1:14" x14ac:dyDescent="0.3">
      <c r="A362" s="25">
        <v>531004742</v>
      </c>
      <c r="B362" s="2" t="s">
        <v>623</v>
      </c>
      <c r="C362" s="79">
        <v>39423</v>
      </c>
      <c r="D362" s="3">
        <f t="shared" ca="1" si="5"/>
        <v>12</v>
      </c>
      <c r="E362" s="3" t="s">
        <v>1585</v>
      </c>
      <c r="F362" s="3">
        <v>37973</v>
      </c>
      <c r="G362" s="80"/>
      <c r="H362" s="78"/>
      <c r="I362" s="2"/>
      <c r="J362" s="2"/>
      <c r="K362" s="2"/>
      <c r="L362" s="2"/>
      <c r="M362" s="2"/>
      <c r="N362" s="2"/>
    </row>
    <row r="363" spans="1:14" x14ac:dyDescent="0.3">
      <c r="A363" s="25">
        <v>351003584</v>
      </c>
      <c r="B363" s="2" t="s">
        <v>623</v>
      </c>
      <c r="C363" s="79">
        <v>37844</v>
      </c>
      <c r="D363" s="3">
        <f t="shared" ca="1" si="5"/>
        <v>17</v>
      </c>
      <c r="E363" s="3"/>
      <c r="F363" s="3">
        <v>69303</v>
      </c>
      <c r="G363" s="80"/>
      <c r="H363" s="78"/>
      <c r="I363" s="2"/>
      <c r="J363" s="2"/>
      <c r="K363" s="2"/>
      <c r="L363" s="2"/>
      <c r="M363" s="2"/>
      <c r="N363" s="2"/>
    </row>
    <row r="364" spans="1:14" x14ac:dyDescent="0.3">
      <c r="A364" s="25">
        <v>761007848</v>
      </c>
      <c r="B364" s="2" t="s">
        <v>1569</v>
      </c>
      <c r="C364" s="79">
        <v>36132</v>
      </c>
      <c r="D364" s="3">
        <f t="shared" ca="1" si="5"/>
        <v>21</v>
      </c>
      <c r="E364" s="3"/>
      <c r="F364" s="3">
        <v>86723</v>
      </c>
      <c r="G364" s="80"/>
      <c r="H364" s="78"/>
      <c r="I364" s="2"/>
      <c r="J364" s="2"/>
      <c r="K364" s="2"/>
      <c r="L364" s="2"/>
      <c r="M364" s="2"/>
      <c r="N364" s="2"/>
    </row>
    <row r="365" spans="1:14" x14ac:dyDescent="0.3">
      <c r="A365" s="25">
        <v>914006052</v>
      </c>
      <c r="B365" s="2" t="s">
        <v>234</v>
      </c>
      <c r="C365" s="79">
        <v>38165</v>
      </c>
      <c r="D365" s="3">
        <f t="shared" ca="1" si="5"/>
        <v>16</v>
      </c>
      <c r="E365" s="3" t="s">
        <v>1585</v>
      </c>
      <c r="F365" s="3">
        <v>99050</v>
      </c>
      <c r="G365" s="80"/>
      <c r="H365" s="78"/>
      <c r="I365" s="2"/>
      <c r="J365" s="2"/>
      <c r="K365" s="2"/>
      <c r="L365" s="2"/>
      <c r="M365" s="2"/>
      <c r="N365" s="2"/>
    </row>
    <row r="366" spans="1:14" x14ac:dyDescent="0.3">
      <c r="A366" s="25">
        <v>683002853</v>
      </c>
      <c r="B366" s="2" t="s">
        <v>1559</v>
      </c>
      <c r="C366" s="79">
        <v>41552</v>
      </c>
      <c r="D366" s="3">
        <f t="shared" ca="1" si="5"/>
        <v>6</v>
      </c>
      <c r="E366" s="3"/>
      <c r="F366" s="3">
        <v>33527</v>
      </c>
      <c r="G366" s="80"/>
      <c r="H366" s="78"/>
      <c r="I366" s="2"/>
      <c r="J366" s="2"/>
      <c r="K366" s="2"/>
      <c r="L366" s="2"/>
      <c r="M366" s="2"/>
      <c r="N366" s="2"/>
    </row>
    <row r="367" spans="1:14" x14ac:dyDescent="0.3">
      <c r="A367" s="25">
        <v>710000589</v>
      </c>
      <c r="B367" s="2" t="s">
        <v>517</v>
      </c>
      <c r="C367" s="79">
        <v>34809</v>
      </c>
      <c r="D367" s="3">
        <f t="shared" ca="1" si="5"/>
        <v>25</v>
      </c>
      <c r="E367" s="3" t="s">
        <v>1582</v>
      </c>
      <c r="F367" s="3">
        <v>56043</v>
      </c>
      <c r="G367" s="80"/>
      <c r="H367" s="78"/>
      <c r="I367" s="2"/>
      <c r="J367" s="2"/>
      <c r="K367" s="2"/>
      <c r="L367" s="2"/>
      <c r="M367" s="2"/>
      <c r="N367" s="2"/>
    </row>
    <row r="368" spans="1:14" x14ac:dyDescent="0.3">
      <c r="A368" s="25">
        <v>781003936</v>
      </c>
      <c r="B368" s="2" t="s">
        <v>1587</v>
      </c>
      <c r="C368" s="79">
        <v>39412</v>
      </c>
      <c r="D368" s="3">
        <f t="shared" ca="1" si="5"/>
        <v>12</v>
      </c>
      <c r="E368" s="3" t="s">
        <v>1586</v>
      </c>
      <c r="F368" s="3">
        <v>23056</v>
      </c>
      <c r="G368" s="80"/>
      <c r="H368" s="78"/>
      <c r="I368" s="2"/>
      <c r="J368" s="2"/>
      <c r="K368" s="2"/>
      <c r="L368" s="2"/>
      <c r="M368" s="2"/>
      <c r="N368" s="2"/>
    </row>
    <row r="369" spans="1:14" x14ac:dyDescent="0.3">
      <c r="A369" s="25">
        <v>662004752</v>
      </c>
      <c r="B369" s="2" t="s">
        <v>1565</v>
      </c>
      <c r="C369" s="79">
        <v>38022</v>
      </c>
      <c r="D369" s="3">
        <f t="shared" ca="1" si="5"/>
        <v>16</v>
      </c>
      <c r="E369" s="3" t="s">
        <v>1582</v>
      </c>
      <c r="F369" s="3">
        <v>66833</v>
      </c>
      <c r="G369" s="80"/>
      <c r="H369" s="78"/>
      <c r="I369" s="2"/>
      <c r="J369" s="2"/>
      <c r="K369" s="2"/>
      <c r="L369" s="2"/>
      <c r="M369" s="2"/>
      <c r="N369" s="2"/>
    </row>
    <row r="370" spans="1:14" x14ac:dyDescent="0.3">
      <c r="A370" s="25">
        <v>565002209</v>
      </c>
      <c r="B370" s="2" t="s">
        <v>234</v>
      </c>
      <c r="C370" s="79">
        <v>36601</v>
      </c>
      <c r="D370" s="3">
        <f t="shared" ca="1" si="5"/>
        <v>20</v>
      </c>
      <c r="E370" s="3" t="s">
        <v>1582</v>
      </c>
      <c r="F370" s="3">
        <v>87165</v>
      </c>
      <c r="G370" s="80"/>
      <c r="H370" s="78"/>
      <c r="I370" s="2"/>
      <c r="J370" s="2"/>
      <c r="K370" s="2"/>
      <c r="L370" s="2"/>
      <c r="M370" s="2"/>
      <c r="N370" s="2"/>
    </row>
    <row r="371" spans="1:14" x14ac:dyDescent="0.3">
      <c r="A371" s="25">
        <v>475007002</v>
      </c>
      <c r="B371" s="2" t="s">
        <v>234</v>
      </c>
      <c r="C371" s="79">
        <v>37948</v>
      </c>
      <c r="D371" s="3">
        <f t="shared" ca="1" si="5"/>
        <v>16</v>
      </c>
      <c r="E371" s="3" t="s">
        <v>1582</v>
      </c>
      <c r="F371" s="3">
        <v>89375</v>
      </c>
      <c r="G371" s="80"/>
      <c r="H371" s="78"/>
      <c r="I371" s="2"/>
      <c r="J371" s="2"/>
      <c r="K371" s="2"/>
      <c r="L371" s="2"/>
      <c r="M371" s="2"/>
      <c r="N371" s="2"/>
    </row>
    <row r="372" spans="1:14" x14ac:dyDescent="0.3">
      <c r="A372" s="25">
        <v>699006024</v>
      </c>
      <c r="B372" s="2" t="s">
        <v>1571</v>
      </c>
      <c r="C372" s="79">
        <v>37658</v>
      </c>
      <c r="D372" s="3">
        <f t="shared" ca="1" si="5"/>
        <v>17</v>
      </c>
      <c r="E372" s="3"/>
      <c r="F372" s="3">
        <v>21694</v>
      </c>
      <c r="G372" s="80"/>
      <c r="H372" s="78"/>
      <c r="I372" s="2"/>
      <c r="J372" s="2"/>
      <c r="K372" s="2"/>
      <c r="L372" s="2"/>
      <c r="M372" s="2"/>
      <c r="N372" s="2"/>
    </row>
    <row r="373" spans="1:14" x14ac:dyDescent="0.3">
      <c r="A373" s="25">
        <v>122000839</v>
      </c>
      <c r="B373" s="2" t="s">
        <v>1567</v>
      </c>
      <c r="C373" s="79">
        <v>37591</v>
      </c>
      <c r="D373" s="3">
        <f t="shared" ca="1" si="5"/>
        <v>17</v>
      </c>
      <c r="E373" s="3" t="s">
        <v>1585</v>
      </c>
      <c r="F373" s="3">
        <v>26650</v>
      </c>
      <c r="G373" s="80"/>
      <c r="H373" s="78"/>
      <c r="I373" s="2"/>
      <c r="J373" s="2"/>
      <c r="K373" s="2"/>
      <c r="L373" s="2"/>
      <c r="M373" s="2"/>
      <c r="N373" s="2"/>
    </row>
    <row r="374" spans="1:14" x14ac:dyDescent="0.3">
      <c r="A374" s="25">
        <v>920005140</v>
      </c>
      <c r="B374" s="2" t="s">
        <v>1571</v>
      </c>
      <c r="C374" s="79">
        <v>40420</v>
      </c>
      <c r="D374" s="3">
        <f t="shared" ca="1" si="5"/>
        <v>10</v>
      </c>
      <c r="E374" s="3" t="s">
        <v>1584</v>
      </c>
      <c r="F374" s="3">
        <v>81494</v>
      </c>
      <c r="G374" s="80"/>
      <c r="H374" s="78"/>
      <c r="I374" s="2"/>
      <c r="J374" s="2"/>
      <c r="K374" s="2"/>
      <c r="L374" s="2"/>
      <c r="M374" s="2"/>
      <c r="N374" s="2"/>
    </row>
    <row r="375" spans="1:14" x14ac:dyDescent="0.3">
      <c r="A375" s="25">
        <v>394006677</v>
      </c>
      <c r="B375" s="2" t="s">
        <v>1571</v>
      </c>
      <c r="C375" s="79">
        <v>37246</v>
      </c>
      <c r="D375" s="3">
        <f t="shared" ca="1" si="5"/>
        <v>18</v>
      </c>
      <c r="E375" s="3" t="s">
        <v>1582</v>
      </c>
      <c r="F375" s="3">
        <v>44278</v>
      </c>
      <c r="G375" s="80"/>
      <c r="H375" s="78"/>
      <c r="I375" s="2"/>
      <c r="J375" s="2"/>
      <c r="K375" s="2"/>
      <c r="L375" s="2"/>
      <c r="M375" s="2"/>
      <c r="N375" s="2"/>
    </row>
    <row r="376" spans="1:14" x14ac:dyDescent="0.3">
      <c r="A376" s="25">
        <v>978004935</v>
      </c>
      <c r="B376" s="2" t="s">
        <v>1571</v>
      </c>
      <c r="C376" s="79">
        <v>37825</v>
      </c>
      <c r="D376" s="3">
        <f t="shared" ca="1" si="5"/>
        <v>17</v>
      </c>
      <c r="E376" s="3" t="s">
        <v>1583</v>
      </c>
      <c r="F376" s="3">
        <v>60268</v>
      </c>
      <c r="G376" s="80"/>
      <c r="H376" s="78"/>
      <c r="I376" s="2"/>
      <c r="J376" s="2"/>
      <c r="K376" s="2"/>
      <c r="L376" s="2"/>
      <c r="M376" s="2"/>
      <c r="N376" s="2"/>
    </row>
    <row r="377" spans="1:14" x14ac:dyDescent="0.3">
      <c r="A377" s="25">
        <v>379000654</v>
      </c>
      <c r="B377" s="2" t="s">
        <v>1571</v>
      </c>
      <c r="C377" s="79">
        <v>37620</v>
      </c>
      <c r="D377" s="3">
        <f t="shared" ca="1" si="5"/>
        <v>17</v>
      </c>
      <c r="E377" s="3" t="s">
        <v>1586</v>
      </c>
      <c r="F377" s="3">
        <v>47957</v>
      </c>
      <c r="G377" s="80"/>
      <c r="H377" s="78"/>
      <c r="I377" s="2"/>
      <c r="J377" s="2"/>
      <c r="K377" s="2"/>
      <c r="L377" s="2"/>
      <c r="M377" s="2"/>
      <c r="N377" s="2"/>
    </row>
    <row r="378" spans="1:14" x14ac:dyDescent="0.3">
      <c r="A378" s="25">
        <v>115004531</v>
      </c>
      <c r="B378" s="2" t="s">
        <v>1571</v>
      </c>
      <c r="C378" s="79">
        <v>39803</v>
      </c>
      <c r="D378" s="3">
        <f t="shared" ca="1" si="5"/>
        <v>11</v>
      </c>
      <c r="E378" s="3" t="s">
        <v>1582</v>
      </c>
      <c r="F378" s="3">
        <v>42770</v>
      </c>
      <c r="G378" s="80"/>
      <c r="H378" s="78"/>
      <c r="I378" s="2"/>
      <c r="J378" s="2"/>
      <c r="K378" s="2"/>
      <c r="L378" s="2"/>
      <c r="M378" s="2"/>
      <c r="N378" s="2"/>
    </row>
    <row r="379" spans="1:14" x14ac:dyDescent="0.3">
      <c r="A379" s="25">
        <v>183005788</v>
      </c>
      <c r="B379" s="2" t="s">
        <v>798</v>
      </c>
      <c r="C379" s="79">
        <v>35633</v>
      </c>
      <c r="D379" s="3">
        <f t="shared" ca="1" si="5"/>
        <v>23</v>
      </c>
      <c r="E379" s="3"/>
      <c r="F379" s="3">
        <v>78988</v>
      </c>
      <c r="G379" s="80"/>
      <c r="H379" s="78"/>
      <c r="I379" s="2"/>
      <c r="J379" s="2"/>
      <c r="K379" s="2"/>
      <c r="L379" s="2"/>
      <c r="M379" s="2"/>
      <c r="N379" s="2"/>
    </row>
    <row r="380" spans="1:14" x14ac:dyDescent="0.3">
      <c r="A380" s="25">
        <v>877002222</v>
      </c>
      <c r="B380" s="2" t="s">
        <v>1559</v>
      </c>
      <c r="C380" s="79">
        <v>42205</v>
      </c>
      <c r="D380" s="3">
        <f t="shared" ca="1" si="5"/>
        <v>5</v>
      </c>
      <c r="E380" s="3" t="s">
        <v>1586</v>
      </c>
      <c r="F380" s="3">
        <v>97123</v>
      </c>
      <c r="G380" s="80"/>
      <c r="H380" s="78"/>
      <c r="I380" s="2"/>
      <c r="J380" s="2"/>
      <c r="K380" s="2"/>
      <c r="L380" s="2"/>
      <c r="M380" s="2"/>
      <c r="N380" s="2"/>
    </row>
    <row r="381" spans="1:14" x14ac:dyDescent="0.3">
      <c r="A381" s="25">
        <v>357008979</v>
      </c>
      <c r="B381" s="2" t="s">
        <v>623</v>
      </c>
      <c r="C381" s="79">
        <v>39405</v>
      </c>
      <c r="D381" s="3">
        <f t="shared" ca="1" si="5"/>
        <v>12</v>
      </c>
      <c r="E381" s="3" t="s">
        <v>1584</v>
      </c>
      <c r="F381" s="3">
        <v>37083</v>
      </c>
      <c r="G381" s="80"/>
      <c r="H381" s="78"/>
      <c r="I381" s="2"/>
      <c r="J381" s="2"/>
      <c r="K381" s="2"/>
      <c r="L381" s="2"/>
      <c r="M381" s="2"/>
      <c r="N381" s="2"/>
    </row>
    <row r="382" spans="1:14" x14ac:dyDescent="0.3">
      <c r="A382" s="25">
        <v>420009404</v>
      </c>
      <c r="B382" s="2" t="s">
        <v>623</v>
      </c>
      <c r="C382" s="79">
        <v>34899</v>
      </c>
      <c r="D382" s="3">
        <f t="shared" ca="1" si="5"/>
        <v>25</v>
      </c>
      <c r="E382" s="3" t="s">
        <v>1582</v>
      </c>
      <c r="F382" s="3">
        <v>32292</v>
      </c>
      <c r="G382" s="80"/>
      <c r="H382" s="78"/>
      <c r="I382" s="2"/>
      <c r="J382" s="2"/>
      <c r="K382" s="2"/>
      <c r="L382" s="2"/>
      <c r="M382" s="2"/>
      <c r="N382" s="2"/>
    </row>
    <row r="383" spans="1:14" x14ac:dyDescent="0.3">
      <c r="A383" s="25">
        <v>667005362</v>
      </c>
      <c r="B383" s="2" t="s">
        <v>697</v>
      </c>
      <c r="C383" s="79">
        <v>41358</v>
      </c>
      <c r="D383" s="3">
        <f t="shared" ca="1" si="5"/>
        <v>7</v>
      </c>
      <c r="E383" s="3"/>
      <c r="F383" s="3">
        <v>111852</v>
      </c>
      <c r="G383" s="80"/>
      <c r="H383" s="78"/>
      <c r="I383" s="2"/>
      <c r="J383" s="2"/>
      <c r="K383" s="2"/>
      <c r="L383" s="2"/>
      <c r="M383" s="2"/>
      <c r="N383" s="2"/>
    </row>
    <row r="384" spans="1:14" x14ac:dyDescent="0.3">
      <c r="A384" s="25">
        <v>975003308</v>
      </c>
      <c r="B384" s="2" t="s">
        <v>1554</v>
      </c>
      <c r="C384" s="79">
        <v>39034</v>
      </c>
      <c r="D384" s="3">
        <f t="shared" ca="1" si="5"/>
        <v>13</v>
      </c>
      <c r="E384" s="3" t="s">
        <v>1585</v>
      </c>
      <c r="F384" s="3">
        <v>40014</v>
      </c>
      <c r="G384" s="80"/>
      <c r="H384" s="78"/>
      <c r="I384" s="2"/>
      <c r="J384" s="2"/>
      <c r="K384" s="2"/>
      <c r="L384" s="2"/>
      <c r="M384" s="2"/>
      <c r="N384" s="2"/>
    </row>
    <row r="385" spans="1:14" x14ac:dyDescent="0.3">
      <c r="A385" s="25">
        <v>759001070</v>
      </c>
      <c r="B385" s="2" t="s">
        <v>697</v>
      </c>
      <c r="C385" s="79">
        <v>38639</v>
      </c>
      <c r="D385" s="3">
        <f t="shared" ca="1" si="5"/>
        <v>14</v>
      </c>
      <c r="E385" s="3" t="s">
        <v>1582</v>
      </c>
      <c r="F385" s="3">
        <v>102323</v>
      </c>
      <c r="G385" s="80"/>
      <c r="H385" s="78"/>
      <c r="I385" s="2"/>
      <c r="J385" s="2"/>
      <c r="K385" s="2"/>
      <c r="L385" s="2"/>
      <c r="M385" s="2"/>
      <c r="N385" s="2"/>
    </row>
    <row r="386" spans="1:14" x14ac:dyDescent="0.3">
      <c r="A386" s="25">
        <v>393003492</v>
      </c>
      <c r="B386" s="2" t="s">
        <v>623</v>
      </c>
      <c r="C386" s="79">
        <v>38053</v>
      </c>
      <c r="D386" s="3">
        <f t="shared" ref="D386:D449" ca="1" si="6">DATEDIF(C386,TODAY(),"Y")</f>
        <v>16</v>
      </c>
      <c r="E386" s="3" t="s">
        <v>1586</v>
      </c>
      <c r="F386" s="3">
        <v>61555</v>
      </c>
      <c r="G386" s="80"/>
      <c r="H386" s="78"/>
      <c r="I386" s="2"/>
      <c r="J386" s="2"/>
      <c r="K386" s="2"/>
      <c r="L386" s="2"/>
      <c r="M386" s="2"/>
      <c r="N386" s="2"/>
    </row>
    <row r="387" spans="1:14" x14ac:dyDescent="0.3">
      <c r="A387" s="25">
        <v>302000290</v>
      </c>
      <c r="B387" s="2" t="s">
        <v>1571</v>
      </c>
      <c r="C387" s="79">
        <v>37158</v>
      </c>
      <c r="D387" s="3">
        <f t="shared" ca="1" si="6"/>
        <v>18</v>
      </c>
      <c r="E387" s="3" t="s">
        <v>1585</v>
      </c>
      <c r="F387" s="3">
        <v>82251</v>
      </c>
      <c r="G387" s="80"/>
      <c r="H387" s="78"/>
      <c r="I387" s="2"/>
      <c r="J387" s="2"/>
      <c r="K387" s="2"/>
      <c r="L387" s="2"/>
      <c r="M387" s="2"/>
      <c r="N387" s="2"/>
    </row>
    <row r="388" spans="1:14" x14ac:dyDescent="0.3">
      <c r="A388" s="25">
        <v>130009578</v>
      </c>
      <c r="B388" s="2" t="s">
        <v>234</v>
      </c>
      <c r="C388" s="79">
        <v>38348</v>
      </c>
      <c r="D388" s="3">
        <f t="shared" ca="1" si="6"/>
        <v>15</v>
      </c>
      <c r="E388" s="3"/>
      <c r="F388" s="3">
        <v>116376</v>
      </c>
      <c r="G388" s="80"/>
      <c r="H388" s="78"/>
      <c r="I388" s="2"/>
      <c r="J388" s="2"/>
      <c r="K388" s="2"/>
      <c r="L388" s="2"/>
      <c r="M388" s="2"/>
      <c r="N388" s="2"/>
    </row>
    <row r="389" spans="1:14" x14ac:dyDescent="0.3">
      <c r="A389" s="25">
        <v>120001975</v>
      </c>
      <c r="B389" s="2" t="s">
        <v>697</v>
      </c>
      <c r="C389" s="79">
        <v>39125</v>
      </c>
      <c r="D389" s="3">
        <f t="shared" ca="1" si="6"/>
        <v>13</v>
      </c>
      <c r="E389" s="3" t="s">
        <v>1586</v>
      </c>
      <c r="F389" s="3">
        <v>78390</v>
      </c>
      <c r="G389" s="80"/>
      <c r="H389" s="78"/>
      <c r="I389" s="2"/>
      <c r="J389" s="2"/>
      <c r="K389" s="2"/>
      <c r="L389" s="2"/>
      <c r="M389" s="2"/>
      <c r="N389" s="2"/>
    </row>
    <row r="390" spans="1:14" x14ac:dyDescent="0.3">
      <c r="A390" s="25">
        <v>265003292</v>
      </c>
      <c r="B390" s="2" t="s">
        <v>1571</v>
      </c>
      <c r="C390" s="79">
        <v>37766</v>
      </c>
      <c r="D390" s="3">
        <f t="shared" ca="1" si="6"/>
        <v>17</v>
      </c>
      <c r="E390" s="3" t="s">
        <v>1582</v>
      </c>
      <c r="F390" s="3">
        <v>58500</v>
      </c>
      <c r="G390" s="80"/>
      <c r="H390" s="78"/>
      <c r="I390" s="2"/>
      <c r="J390" s="2"/>
      <c r="K390" s="2"/>
      <c r="L390" s="2"/>
      <c r="M390" s="2"/>
      <c r="N390" s="2"/>
    </row>
    <row r="391" spans="1:14" x14ac:dyDescent="0.3">
      <c r="A391" s="25">
        <v>147004014</v>
      </c>
      <c r="B391" s="2" t="s">
        <v>234</v>
      </c>
      <c r="C391" s="79">
        <v>36818</v>
      </c>
      <c r="D391" s="3">
        <f t="shared" ca="1" si="6"/>
        <v>19</v>
      </c>
      <c r="E391" s="3" t="s">
        <v>1582</v>
      </c>
      <c r="F391" s="3">
        <v>57551</v>
      </c>
      <c r="G391" s="80"/>
      <c r="H391" s="78"/>
      <c r="I391" s="2"/>
      <c r="J391" s="2"/>
      <c r="K391" s="2"/>
      <c r="L391" s="2"/>
      <c r="M391" s="2"/>
      <c r="N391" s="2"/>
    </row>
    <row r="392" spans="1:14" x14ac:dyDescent="0.3">
      <c r="A392" s="25">
        <v>462000472</v>
      </c>
      <c r="B392" s="2" t="s">
        <v>1571</v>
      </c>
      <c r="C392" s="79">
        <v>35032</v>
      </c>
      <c r="D392" s="3">
        <f t="shared" ca="1" si="6"/>
        <v>24</v>
      </c>
      <c r="E392" s="3"/>
      <c r="F392" s="3">
        <v>103194</v>
      </c>
      <c r="G392" s="80"/>
      <c r="H392" s="78"/>
      <c r="I392" s="2"/>
      <c r="J392" s="2"/>
      <c r="K392" s="2"/>
      <c r="L392" s="2"/>
      <c r="M392" s="2"/>
      <c r="N392" s="2"/>
    </row>
    <row r="393" spans="1:14" x14ac:dyDescent="0.3">
      <c r="A393" s="25">
        <v>856005418</v>
      </c>
      <c r="B393" s="2" t="s">
        <v>1559</v>
      </c>
      <c r="C393" s="79">
        <v>38232</v>
      </c>
      <c r="D393" s="3">
        <f t="shared" ca="1" si="6"/>
        <v>16</v>
      </c>
      <c r="E393" s="3"/>
      <c r="F393" s="3">
        <v>39104</v>
      </c>
      <c r="G393" s="80"/>
      <c r="H393" s="78"/>
      <c r="I393" s="2"/>
      <c r="J393" s="2"/>
      <c r="K393" s="2"/>
      <c r="L393" s="2"/>
      <c r="M393" s="2"/>
      <c r="N393" s="2"/>
    </row>
    <row r="394" spans="1:14" x14ac:dyDescent="0.3">
      <c r="A394" s="25">
        <v>296001985</v>
      </c>
      <c r="B394" s="2" t="s">
        <v>697</v>
      </c>
      <c r="C394" s="79">
        <v>37257</v>
      </c>
      <c r="D394" s="3">
        <f t="shared" ca="1" si="6"/>
        <v>18</v>
      </c>
      <c r="E394" s="3" t="s">
        <v>1582</v>
      </c>
      <c r="F394" s="3">
        <v>53794</v>
      </c>
      <c r="G394" s="80"/>
      <c r="H394" s="78"/>
      <c r="I394" s="2"/>
      <c r="J394" s="2"/>
      <c r="K394" s="2"/>
      <c r="L394" s="2"/>
      <c r="M394" s="2"/>
      <c r="N394" s="2"/>
    </row>
    <row r="395" spans="1:14" x14ac:dyDescent="0.3">
      <c r="A395" s="25">
        <v>243000742</v>
      </c>
      <c r="B395" s="2" t="s">
        <v>1556</v>
      </c>
      <c r="C395" s="79">
        <v>37304</v>
      </c>
      <c r="D395" s="3">
        <f t="shared" ca="1" si="6"/>
        <v>18</v>
      </c>
      <c r="E395" s="3"/>
      <c r="F395" s="3">
        <v>26036</v>
      </c>
      <c r="G395" s="80"/>
      <c r="H395" s="78"/>
      <c r="I395" s="2"/>
      <c r="J395" s="2"/>
      <c r="K395" s="2"/>
      <c r="L395" s="2"/>
      <c r="M395" s="2"/>
      <c r="N395" s="2"/>
    </row>
    <row r="396" spans="1:14" x14ac:dyDescent="0.3">
      <c r="A396" s="25">
        <v>483003618</v>
      </c>
      <c r="B396" s="2" t="s">
        <v>697</v>
      </c>
      <c r="C396" s="79">
        <v>36767</v>
      </c>
      <c r="D396" s="3">
        <f t="shared" ca="1" si="6"/>
        <v>20</v>
      </c>
      <c r="E396" s="3" t="s">
        <v>1582</v>
      </c>
      <c r="F396" s="3">
        <v>43667</v>
      </c>
      <c r="G396" s="80"/>
      <c r="H396" s="78"/>
      <c r="I396" s="2"/>
      <c r="J396" s="2"/>
      <c r="K396" s="2"/>
      <c r="L396" s="2"/>
      <c r="M396" s="2"/>
      <c r="N396" s="2"/>
    </row>
    <row r="397" spans="1:14" x14ac:dyDescent="0.3">
      <c r="A397" s="25">
        <v>708002156</v>
      </c>
      <c r="B397" s="2" t="s">
        <v>623</v>
      </c>
      <c r="C397" s="79">
        <v>37942</v>
      </c>
      <c r="D397" s="3">
        <f t="shared" ca="1" si="6"/>
        <v>16</v>
      </c>
      <c r="E397" s="3" t="s">
        <v>1585</v>
      </c>
      <c r="F397" s="3">
        <v>89960</v>
      </c>
      <c r="G397" s="80"/>
      <c r="H397" s="78"/>
      <c r="I397" s="2"/>
      <c r="J397" s="2"/>
      <c r="K397" s="2"/>
      <c r="L397" s="2"/>
      <c r="M397" s="2"/>
      <c r="N397" s="2"/>
    </row>
    <row r="398" spans="1:14" x14ac:dyDescent="0.3">
      <c r="A398" s="25">
        <v>354009285</v>
      </c>
      <c r="B398" s="2" t="s">
        <v>234</v>
      </c>
      <c r="C398" s="79">
        <v>37752</v>
      </c>
      <c r="D398" s="3">
        <f t="shared" ca="1" si="6"/>
        <v>17</v>
      </c>
      <c r="E398" s="3" t="s">
        <v>1584</v>
      </c>
      <c r="F398" s="3">
        <v>29458</v>
      </c>
      <c r="G398" s="80"/>
      <c r="H398" s="78"/>
      <c r="I398" s="2"/>
      <c r="J398" s="2"/>
      <c r="K398" s="2"/>
      <c r="L398" s="2"/>
      <c r="M398" s="2"/>
      <c r="N398" s="2"/>
    </row>
    <row r="399" spans="1:14" x14ac:dyDescent="0.3">
      <c r="A399" s="25">
        <v>903008594</v>
      </c>
      <c r="B399" s="2" t="s">
        <v>234</v>
      </c>
      <c r="C399" s="79">
        <v>39496</v>
      </c>
      <c r="D399" s="3">
        <f t="shared" ca="1" si="6"/>
        <v>12</v>
      </c>
      <c r="E399" s="3" t="s">
        <v>1584</v>
      </c>
      <c r="F399" s="3">
        <v>70499</v>
      </c>
      <c r="G399" s="80"/>
      <c r="H399" s="78"/>
      <c r="I399" s="2"/>
      <c r="J399" s="2"/>
      <c r="K399" s="2"/>
      <c r="L399" s="2"/>
      <c r="M399" s="2"/>
      <c r="N399" s="2"/>
    </row>
    <row r="400" spans="1:14" x14ac:dyDescent="0.3">
      <c r="A400" s="25">
        <v>741008203</v>
      </c>
      <c r="B400" s="2" t="s">
        <v>697</v>
      </c>
      <c r="C400" s="79">
        <v>35419</v>
      </c>
      <c r="D400" s="3">
        <f t="shared" ca="1" si="6"/>
        <v>23</v>
      </c>
      <c r="E400" s="3"/>
      <c r="F400" s="3">
        <v>76866</v>
      </c>
      <c r="G400" s="80"/>
      <c r="H400" s="78"/>
      <c r="I400" s="2"/>
      <c r="J400" s="2"/>
      <c r="K400" s="2"/>
      <c r="L400" s="2"/>
      <c r="M400" s="2"/>
      <c r="N400" s="2"/>
    </row>
    <row r="401" spans="1:14" x14ac:dyDescent="0.3">
      <c r="A401" s="25">
        <v>842004592</v>
      </c>
      <c r="B401" s="2" t="s">
        <v>1569</v>
      </c>
      <c r="C401" s="79">
        <v>39774</v>
      </c>
      <c r="D401" s="3">
        <f t="shared" ca="1" si="6"/>
        <v>11</v>
      </c>
      <c r="E401" s="3"/>
      <c r="F401" s="3">
        <v>43566</v>
      </c>
      <c r="G401" s="80"/>
      <c r="H401" s="78"/>
      <c r="I401" s="2"/>
      <c r="J401" s="2"/>
      <c r="K401" s="2"/>
      <c r="L401" s="2"/>
      <c r="M401" s="2"/>
      <c r="N401" s="2"/>
    </row>
    <row r="402" spans="1:14" x14ac:dyDescent="0.3">
      <c r="A402" s="25">
        <v>145005793</v>
      </c>
      <c r="B402" s="2" t="s">
        <v>697</v>
      </c>
      <c r="C402" s="79">
        <v>36590</v>
      </c>
      <c r="D402" s="3">
        <f t="shared" ca="1" si="6"/>
        <v>20</v>
      </c>
      <c r="E402" s="3" t="s">
        <v>1586</v>
      </c>
      <c r="F402" s="3">
        <v>29900</v>
      </c>
      <c r="G402" s="80"/>
      <c r="H402" s="78"/>
      <c r="I402" s="2"/>
      <c r="J402" s="2"/>
      <c r="K402" s="2"/>
      <c r="L402" s="2"/>
      <c r="M402" s="2"/>
      <c r="N402" s="2"/>
    </row>
    <row r="403" spans="1:14" x14ac:dyDescent="0.3">
      <c r="A403" s="25">
        <v>478004556</v>
      </c>
      <c r="B403" s="2" t="s">
        <v>1567</v>
      </c>
      <c r="C403" s="79">
        <v>42163</v>
      </c>
      <c r="D403" s="3">
        <f t="shared" ca="1" si="6"/>
        <v>5</v>
      </c>
      <c r="E403" s="3" t="s">
        <v>1586</v>
      </c>
      <c r="F403" s="3">
        <v>80834</v>
      </c>
      <c r="G403" s="80"/>
      <c r="H403" s="78"/>
      <c r="I403" s="2"/>
      <c r="J403" s="2"/>
      <c r="K403" s="2"/>
      <c r="L403" s="2"/>
      <c r="M403" s="2"/>
      <c r="N403" s="2"/>
    </row>
    <row r="404" spans="1:14" x14ac:dyDescent="0.3">
      <c r="A404" s="25">
        <v>333007685</v>
      </c>
      <c r="B404" s="2" t="s">
        <v>1559</v>
      </c>
      <c r="C404" s="79">
        <v>38978</v>
      </c>
      <c r="D404" s="3">
        <f t="shared" ca="1" si="6"/>
        <v>14</v>
      </c>
      <c r="E404" s="3" t="s">
        <v>1584</v>
      </c>
      <c r="F404" s="3">
        <v>111644</v>
      </c>
      <c r="G404" s="80"/>
      <c r="H404" s="78"/>
      <c r="I404" s="2"/>
      <c r="J404" s="2"/>
      <c r="K404" s="2"/>
      <c r="L404" s="2"/>
      <c r="M404" s="2"/>
      <c r="N404" s="2"/>
    </row>
    <row r="405" spans="1:14" x14ac:dyDescent="0.3">
      <c r="A405" s="25">
        <v>285005419</v>
      </c>
      <c r="B405" s="2" t="s">
        <v>517</v>
      </c>
      <c r="C405" s="79">
        <v>34788</v>
      </c>
      <c r="D405" s="3">
        <f t="shared" ca="1" si="6"/>
        <v>25</v>
      </c>
      <c r="E405" s="3"/>
      <c r="F405" s="3">
        <v>43202</v>
      </c>
      <c r="G405" s="80"/>
      <c r="H405" s="78"/>
      <c r="I405" s="2"/>
      <c r="J405" s="2"/>
      <c r="K405" s="2"/>
      <c r="L405" s="2"/>
      <c r="M405" s="2"/>
      <c r="N405" s="2"/>
    </row>
    <row r="406" spans="1:14" x14ac:dyDescent="0.3">
      <c r="A406" s="25">
        <v>623003805</v>
      </c>
      <c r="B406" s="2" t="s">
        <v>1569</v>
      </c>
      <c r="C406" s="79">
        <v>42033</v>
      </c>
      <c r="D406" s="3">
        <f t="shared" ca="1" si="6"/>
        <v>5</v>
      </c>
      <c r="E406" s="3"/>
      <c r="F406" s="3">
        <v>39146</v>
      </c>
      <c r="G406" s="80"/>
      <c r="H406" s="78"/>
      <c r="I406" s="2"/>
      <c r="J406" s="2"/>
      <c r="K406" s="2"/>
      <c r="L406" s="2"/>
      <c r="M406" s="2"/>
      <c r="N406" s="2"/>
    </row>
    <row r="407" spans="1:14" x14ac:dyDescent="0.3">
      <c r="A407" s="25">
        <v>751008224</v>
      </c>
      <c r="B407" s="2" t="s">
        <v>1565</v>
      </c>
      <c r="C407" s="79">
        <v>35236</v>
      </c>
      <c r="D407" s="3">
        <f t="shared" ca="1" si="6"/>
        <v>24</v>
      </c>
      <c r="E407" s="3" t="s">
        <v>1584</v>
      </c>
      <c r="F407" s="3">
        <v>113256</v>
      </c>
      <c r="G407" s="80"/>
      <c r="H407" s="78"/>
      <c r="I407" s="2"/>
      <c r="J407" s="2"/>
      <c r="K407" s="2"/>
      <c r="L407" s="2"/>
      <c r="M407" s="2"/>
      <c r="N407" s="2"/>
    </row>
    <row r="408" spans="1:14" x14ac:dyDescent="0.3">
      <c r="A408" s="25">
        <v>110007055</v>
      </c>
      <c r="B408" s="2" t="s">
        <v>234</v>
      </c>
      <c r="C408" s="79">
        <v>37990</v>
      </c>
      <c r="D408" s="3">
        <f t="shared" ca="1" si="6"/>
        <v>16</v>
      </c>
      <c r="E408" s="3" t="s">
        <v>1582</v>
      </c>
      <c r="F408" s="3">
        <v>43155</v>
      </c>
      <c r="G408" s="80"/>
      <c r="H408" s="78"/>
      <c r="I408" s="2"/>
      <c r="J408" s="2"/>
      <c r="K408" s="2"/>
      <c r="L408" s="2"/>
      <c r="M408" s="2"/>
      <c r="N408" s="2"/>
    </row>
    <row r="409" spans="1:14" x14ac:dyDescent="0.3">
      <c r="A409" s="25">
        <v>870006287</v>
      </c>
      <c r="B409" s="2" t="s">
        <v>1559</v>
      </c>
      <c r="C409" s="79">
        <v>36178</v>
      </c>
      <c r="D409" s="3">
        <f t="shared" ca="1" si="6"/>
        <v>21</v>
      </c>
      <c r="E409" s="3" t="s">
        <v>1586</v>
      </c>
      <c r="F409" s="3">
        <v>50596</v>
      </c>
      <c r="G409" s="80"/>
      <c r="H409" s="78"/>
      <c r="I409" s="2"/>
      <c r="J409" s="2"/>
      <c r="K409" s="2"/>
      <c r="L409" s="2"/>
      <c r="M409" s="2"/>
      <c r="N409" s="2"/>
    </row>
    <row r="410" spans="1:14" x14ac:dyDescent="0.3">
      <c r="A410" s="25">
        <v>666004498</v>
      </c>
      <c r="B410" s="2" t="s">
        <v>623</v>
      </c>
      <c r="C410" s="79">
        <v>39983</v>
      </c>
      <c r="D410" s="3">
        <f t="shared" ca="1" si="6"/>
        <v>11</v>
      </c>
      <c r="E410" s="3" t="s">
        <v>1582</v>
      </c>
      <c r="F410" s="3">
        <v>108823</v>
      </c>
      <c r="G410" s="80"/>
      <c r="H410" s="78"/>
      <c r="I410" s="2"/>
      <c r="J410" s="2"/>
      <c r="K410" s="2"/>
      <c r="L410" s="2"/>
      <c r="M410" s="2"/>
      <c r="N410" s="2"/>
    </row>
    <row r="411" spans="1:14" x14ac:dyDescent="0.3">
      <c r="A411" s="25">
        <v>944003994</v>
      </c>
      <c r="B411" s="2" t="s">
        <v>234</v>
      </c>
      <c r="C411" s="79">
        <v>36415</v>
      </c>
      <c r="D411" s="3">
        <f t="shared" ca="1" si="6"/>
        <v>21</v>
      </c>
      <c r="E411" s="3" t="s">
        <v>1585</v>
      </c>
      <c r="F411" s="3">
        <v>31590</v>
      </c>
      <c r="G411" s="80"/>
      <c r="H411" s="78"/>
      <c r="I411" s="2"/>
      <c r="J411" s="2"/>
      <c r="K411" s="2"/>
      <c r="L411" s="2"/>
      <c r="M411" s="2"/>
      <c r="N411" s="2"/>
    </row>
    <row r="412" spans="1:14" x14ac:dyDescent="0.3">
      <c r="A412" s="25">
        <v>311009049</v>
      </c>
      <c r="B412" s="2" t="s">
        <v>697</v>
      </c>
      <c r="C412" s="79">
        <v>37873</v>
      </c>
      <c r="D412" s="3">
        <f t="shared" ca="1" si="6"/>
        <v>17</v>
      </c>
      <c r="E412" s="3" t="s">
        <v>1586</v>
      </c>
      <c r="F412" s="3">
        <v>100984</v>
      </c>
      <c r="G412" s="80"/>
      <c r="H412" s="78"/>
      <c r="I412" s="2"/>
      <c r="J412" s="2"/>
      <c r="K412" s="2"/>
      <c r="L412" s="2"/>
      <c r="M412" s="2"/>
      <c r="N412" s="2"/>
    </row>
    <row r="413" spans="1:14" x14ac:dyDescent="0.3">
      <c r="A413" s="25">
        <v>742006482</v>
      </c>
      <c r="B413" s="2" t="s">
        <v>386</v>
      </c>
      <c r="C413" s="79">
        <v>35462</v>
      </c>
      <c r="D413" s="3">
        <f t="shared" ca="1" si="6"/>
        <v>23</v>
      </c>
      <c r="E413" s="3" t="s">
        <v>1585</v>
      </c>
      <c r="F413" s="3">
        <v>50908</v>
      </c>
      <c r="G413" s="80"/>
      <c r="H413" s="78"/>
      <c r="I413" s="2"/>
      <c r="J413" s="2"/>
      <c r="K413" s="2"/>
      <c r="L413" s="2"/>
      <c r="M413" s="2"/>
      <c r="N413" s="2"/>
    </row>
    <row r="414" spans="1:14" x14ac:dyDescent="0.3">
      <c r="A414" s="25">
        <v>111006346</v>
      </c>
      <c r="B414" s="2" t="s">
        <v>697</v>
      </c>
      <c r="C414" s="79">
        <v>35136</v>
      </c>
      <c r="D414" s="3">
        <f t="shared" ca="1" si="6"/>
        <v>24</v>
      </c>
      <c r="E414" s="3"/>
      <c r="F414" s="3">
        <v>79474</v>
      </c>
      <c r="G414" s="80"/>
      <c r="H414" s="78"/>
      <c r="I414" s="2"/>
      <c r="J414" s="2"/>
      <c r="K414" s="2"/>
      <c r="L414" s="2"/>
      <c r="M414" s="2"/>
      <c r="N414" s="2"/>
    </row>
    <row r="415" spans="1:14" x14ac:dyDescent="0.3">
      <c r="A415" s="25">
        <v>515003972</v>
      </c>
      <c r="B415" s="2" t="s">
        <v>1556</v>
      </c>
      <c r="C415" s="79">
        <v>38249</v>
      </c>
      <c r="D415" s="3">
        <f t="shared" ca="1" si="6"/>
        <v>15</v>
      </c>
      <c r="E415" s="3" t="s">
        <v>1583</v>
      </c>
      <c r="F415" s="3">
        <v>73372</v>
      </c>
      <c r="G415" s="80"/>
      <c r="H415" s="78"/>
      <c r="I415" s="2"/>
      <c r="J415" s="2"/>
      <c r="K415" s="2"/>
      <c r="L415" s="2"/>
      <c r="M415" s="2"/>
      <c r="N415" s="2"/>
    </row>
    <row r="416" spans="1:14" x14ac:dyDescent="0.3">
      <c r="A416" s="25">
        <v>251004309</v>
      </c>
      <c r="B416" s="2" t="s">
        <v>234</v>
      </c>
      <c r="C416" s="79">
        <v>38359</v>
      </c>
      <c r="D416" s="3">
        <f t="shared" ca="1" si="6"/>
        <v>15</v>
      </c>
      <c r="E416" s="3"/>
      <c r="F416" s="3">
        <v>59046</v>
      </c>
      <c r="G416" s="80"/>
      <c r="H416" s="78"/>
      <c r="I416" s="2"/>
      <c r="J416" s="2"/>
      <c r="K416" s="2"/>
      <c r="L416" s="2"/>
      <c r="M416" s="2"/>
      <c r="N416" s="2"/>
    </row>
    <row r="417" spans="1:14" x14ac:dyDescent="0.3">
      <c r="A417" s="25">
        <v>647001956</v>
      </c>
      <c r="B417" s="2" t="s">
        <v>623</v>
      </c>
      <c r="C417" s="79">
        <v>40532</v>
      </c>
      <c r="D417" s="3">
        <f t="shared" ca="1" si="6"/>
        <v>9</v>
      </c>
      <c r="E417" s="3" t="s">
        <v>1585</v>
      </c>
      <c r="F417" s="3">
        <v>95628</v>
      </c>
      <c r="G417" s="80"/>
      <c r="H417" s="78"/>
      <c r="I417" s="2"/>
      <c r="J417" s="2"/>
      <c r="K417" s="2"/>
      <c r="L417" s="2"/>
      <c r="M417" s="2"/>
      <c r="N417" s="2"/>
    </row>
    <row r="418" spans="1:14" x14ac:dyDescent="0.3">
      <c r="A418" s="25">
        <v>620006005</v>
      </c>
      <c r="B418" s="2" t="s">
        <v>234</v>
      </c>
      <c r="C418" s="79">
        <v>40007</v>
      </c>
      <c r="D418" s="3">
        <f t="shared" ca="1" si="6"/>
        <v>11</v>
      </c>
      <c r="E418" s="3" t="s">
        <v>1585</v>
      </c>
      <c r="F418" s="3">
        <v>53378</v>
      </c>
      <c r="G418" s="80"/>
      <c r="H418" s="78"/>
      <c r="I418" s="2"/>
      <c r="J418" s="2"/>
      <c r="K418" s="2"/>
      <c r="L418" s="2"/>
      <c r="M418" s="2"/>
      <c r="N418" s="2"/>
    </row>
    <row r="419" spans="1:14" x14ac:dyDescent="0.3">
      <c r="A419" s="25">
        <v>378001658</v>
      </c>
      <c r="B419" s="2" t="s">
        <v>234</v>
      </c>
      <c r="C419" s="79">
        <v>39703</v>
      </c>
      <c r="D419" s="3">
        <f t="shared" ca="1" si="6"/>
        <v>12</v>
      </c>
      <c r="E419" s="3"/>
      <c r="F419" s="3">
        <v>51090</v>
      </c>
      <c r="G419" s="80"/>
      <c r="H419" s="78"/>
      <c r="I419" s="2"/>
      <c r="J419" s="2"/>
      <c r="K419" s="2"/>
      <c r="L419" s="2"/>
      <c r="M419" s="2"/>
      <c r="N419" s="2"/>
    </row>
    <row r="420" spans="1:14" x14ac:dyDescent="0.3">
      <c r="A420" s="25">
        <v>536006131</v>
      </c>
      <c r="B420" s="2" t="s">
        <v>1564</v>
      </c>
      <c r="C420" s="79">
        <v>42100</v>
      </c>
      <c r="D420" s="3">
        <f t="shared" ca="1" si="6"/>
        <v>5</v>
      </c>
      <c r="E420" s="3" t="s">
        <v>1582</v>
      </c>
      <c r="F420" s="3">
        <v>55406</v>
      </c>
      <c r="G420" s="80"/>
      <c r="H420" s="78"/>
      <c r="I420" s="2"/>
      <c r="J420" s="2"/>
      <c r="K420" s="2"/>
      <c r="L420" s="2"/>
      <c r="M420" s="2"/>
      <c r="N420" s="2"/>
    </row>
    <row r="421" spans="1:14" x14ac:dyDescent="0.3">
      <c r="A421" s="25">
        <v>197009466</v>
      </c>
      <c r="B421" s="2" t="s">
        <v>1562</v>
      </c>
      <c r="C421" s="79">
        <v>37367</v>
      </c>
      <c r="D421" s="3">
        <f t="shared" ca="1" si="6"/>
        <v>18</v>
      </c>
      <c r="E421" s="3"/>
      <c r="F421" s="3">
        <v>98826</v>
      </c>
      <c r="G421" s="80"/>
      <c r="H421" s="78"/>
      <c r="I421" s="2"/>
      <c r="J421" s="2"/>
      <c r="K421" s="2"/>
      <c r="L421" s="2"/>
      <c r="M421" s="2"/>
      <c r="N421" s="2"/>
    </row>
    <row r="422" spans="1:14" x14ac:dyDescent="0.3">
      <c r="A422" s="25">
        <v>425003144</v>
      </c>
      <c r="B422" s="2" t="s">
        <v>1568</v>
      </c>
      <c r="C422" s="79">
        <v>36038</v>
      </c>
      <c r="D422" s="3">
        <f t="shared" ca="1" si="6"/>
        <v>22</v>
      </c>
      <c r="E422" s="3"/>
      <c r="F422" s="3">
        <v>93210</v>
      </c>
      <c r="G422" s="80"/>
      <c r="H422" s="78"/>
      <c r="I422" s="2"/>
      <c r="J422" s="2"/>
      <c r="K422" s="2"/>
      <c r="L422" s="2"/>
      <c r="M422" s="2"/>
      <c r="N422" s="2"/>
    </row>
    <row r="423" spans="1:14" x14ac:dyDescent="0.3">
      <c r="A423" s="25">
        <v>144002757</v>
      </c>
      <c r="B423" s="2" t="s">
        <v>697</v>
      </c>
      <c r="C423" s="79">
        <v>35192</v>
      </c>
      <c r="D423" s="3">
        <f t="shared" ca="1" si="6"/>
        <v>24</v>
      </c>
      <c r="E423" s="3"/>
      <c r="F423" s="3">
        <v>74750</v>
      </c>
      <c r="G423" s="80"/>
      <c r="H423" s="78"/>
      <c r="I423" s="2"/>
      <c r="J423" s="2"/>
      <c r="K423" s="2"/>
      <c r="L423" s="2"/>
      <c r="M423" s="2"/>
      <c r="N423" s="2"/>
    </row>
    <row r="424" spans="1:14" x14ac:dyDescent="0.3">
      <c r="A424" s="25">
        <v>356000882</v>
      </c>
      <c r="B424" s="2" t="s">
        <v>1554</v>
      </c>
      <c r="C424" s="79">
        <v>37847</v>
      </c>
      <c r="D424" s="3">
        <f t="shared" ca="1" si="6"/>
        <v>17</v>
      </c>
      <c r="E424" s="3" t="s">
        <v>1585</v>
      </c>
      <c r="F424" s="3">
        <v>39624</v>
      </c>
      <c r="G424" s="80"/>
      <c r="H424" s="78"/>
      <c r="I424" s="2"/>
      <c r="J424" s="2"/>
      <c r="K424" s="2"/>
      <c r="L424" s="2"/>
      <c r="M424" s="2"/>
      <c r="N424" s="2"/>
    </row>
    <row r="425" spans="1:14" x14ac:dyDescent="0.3">
      <c r="A425" s="25">
        <v>962003692</v>
      </c>
      <c r="B425" s="2" t="s">
        <v>234</v>
      </c>
      <c r="C425" s="79">
        <v>36786</v>
      </c>
      <c r="D425" s="3">
        <f t="shared" ca="1" si="6"/>
        <v>20</v>
      </c>
      <c r="E425" s="3" t="s">
        <v>1582</v>
      </c>
      <c r="F425" s="3">
        <v>112138</v>
      </c>
      <c r="G425" s="80"/>
      <c r="H425" s="78"/>
      <c r="I425" s="2"/>
      <c r="J425" s="2"/>
      <c r="K425" s="2"/>
      <c r="L425" s="2"/>
      <c r="M425" s="2"/>
      <c r="N425" s="2"/>
    </row>
    <row r="426" spans="1:14" x14ac:dyDescent="0.3">
      <c r="A426" s="25">
        <v>868004739</v>
      </c>
      <c r="B426" s="2" t="s">
        <v>1571</v>
      </c>
      <c r="C426" s="79">
        <v>41923</v>
      </c>
      <c r="D426" s="3">
        <f t="shared" ca="1" si="6"/>
        <v>5</v>
      </c>
      <c r="E426" s="3" t="s">
        <v>1585</v>
      </c>
      <c r="F426" s="3">
        <v>46059</v>
      </c>
      <c r="G426" s="80"/>
      <c r="H426" s="78"/>
      <c r="I426" s="2"/>
      <c r="J426" s="2"/>
      <c r="K426" s="2"/>
      <c r="L426" s="2"/>
      <c r="M426" s="2"/>
      <c r="N426" s="2"/>
    </row>
    <row r="427" spans="1:14" x14ac:dyDescent="0.3">
      <c r="A427" s="25">
        <v>948002103</v>
      </c>
      <c r="B427" s="2" t="s">
        <v>1569</v>
      </c>
      <c r="C427" s="79">
        <v>37959</v>
      </c>
      <c r="D427" s="3">
        <f t="shared" ca="1" si="6"/>
        <v>16</v>
      </c>
      <c r="E427" s="3"/>
      <c r="F427" s="3">
        <v>51693</v>
      </c>
      <c r="G427" s="80"/>
      <c r="H427" s="78"/>
      <c r="I427" s="2"/>
      <c r="J427" s="2"/>
      <c r="K427" s="2"/>
      <c r="L427" s="2"/>
      <c r="M427" s="2"/>
      <c r="N427" s="2"/>
    </row>
    <row r="428" spans="1:14" x14ac:dyDescent="0.3">
      <c r="A428" s="25">
        <v>705006668</v>
      </c>
      <c r="B428" s="2" t="s">
        <v>623</v>
      </c>
      <c r="C428" s="79">
        <v>35810</v>
      </c>
      <c r="D428" s="3">
        <f t="shared" ca="1" si="6"/>
        <v>22</v>
      </c>
      <c r="E428" s="3"/>
      <c r="F428" s="3">
        <v>34429</v>
      </c>
      <c r="G428" s="80"/>
      <c r="H428" s="78"/>
      <c r="I428" s="2"/>
      <c r="J428" s="2"/>
      <c r="K428" s="2"/>
      <c r="L428" s="2"/>
      <c r="M428" s="2"/>
      <c r="N428" s="2"/>
    </row>
    <row r="429" spans="1:14" x14ac:dyDescent="0.3">
      <c r="A429" s="25">
        <v>380003690</v>
      </c>
      <c r="B429" s="2" t="s">
        <v>386</v>
      </c>
      <c r="C429" s="79">
        <v>41922</v>
      </c>
      <c r="D429" s="3">
        <f t="shared" ca="1" si="6"/>
        <v>5</v>
      </c>
      <c r="E429" s="3"/>
      <c r="F429" s="3">
        <v>80457</v>
      </c>
      <c r="G429" s="80"/>
      <c r="H429" s="78"/>
      <c r="I429" s="2"/>
      <c r="J429" s="2"/>
      <c r="K429" s="2"/>
      <c r="L429" s="2"/>
      <c r="M429" s="2"/>
      <c r="N429" s="2"/>
    </row>
    <row r="430" spans="1:14" x14ac:dyDescent="0.3">
      <c r="A430" s="25">
        <v>191009642</v>
      </c>
      <c r="B430" s="2" t="s">
        <v>1571</v>
      </c>
      <c r="C430" s="79">
        <v>34991</v>
      </c>
      <c r="D430" s="3">
        <f t="shared" ca="1" si="6"/>
        <v>24</v>
      </c>
      <c r="E430" s="3" t="s">
        <v>1585</v>
      </c>
      <c r="F430" s="3">
        <v>31317</v>
      </c>
      <c r="G430" s="80"/>
      <c r="H430" s="78"/>
      <c r="I430" s="2"/>
      <c r="J430" s="2"/>
      <c r="K430" s="2"/>
      <c r="L430" s="2"/>
      <c r="M430" s="2"/>
      <c r="N430" s="2"/>
    </row>
    <row r="431" spans="1:14" x14ac:dyDescent="0.3">
      <c r="A431" s="25">
        <v>467000396</v>
      </c>
      <c r="B431" s="2" t="s">
        <v>234</v>
      </c>
      <c r="C431" s="79">
        <v>35350</v>
      </c>
      <c r="D431" s="3">
        <f t="shared" ca="1" si="6"/>
        <v>23</v>
      </c>
      <c r="E431" s="3" t="s">
        <v>1582</v>
      </c>
      <c r="F431" s="3">
        <v>76583</v>
      </c>
      <c r="G431" s="80"/>
      <c r="H431" s="78"/>
      <c r="I431" s="2"/>
      <c r="J431" s="2"/>
      <c r="K431" s="2"/>
      <c r="L431" s="2"/>
      <c r="M431" s="2"/>
      <c r="N431" s="2"/>
    </row>
    <row r="432" spans="1:14" x14ac:dyDescent="0.3">
      <c r="A432" s="25">
        <v>291003431</v>
      </c>
      <c r="B432" s="2" t="s">
        <v>1569</v>
      </c>
      <c r="C432" s="79">
        <v>41413</v>
      </c>
      <c r="D432" s="3">
        <f t="shared" ca="1" si="6"/>
        <v>7</v>
      </c>
      <c r="E432" s="3"/>
      <c r="F432" s="3">
        <v>70200</v>
      </c>
      <c r="G432" s="80"/>
      <c r="H432" s="78"/>
      <c r="I432" s="2"/>
      <c r="J432" s="2"/>
      <c r="K432" s="2"/>
      <c r="L432" s="2"/>
      <c r="M432" s="2"/>
      <c r="N432" s="2"/>
    </row>
    <row r="433" spans="1:14" x14ac:dyDescent="0.3">
      <c r="A433" s="25">
        <v>643004096</v>
      </c>
      <c r="B433" s="2" t="s">
        <v>697</v>
      </c>
      <c r="C433" s="79">
        <v>35043</v>
      </c>
      <c r="D433" s="3">
        <f t="shared" ca="1" si="6"/>
        <v>24</v>
      </c>
      <c r="E433" s="3"/>
      <c r="F433" s="3">
        <v>33826</v>
      </c>
      <c r="G433" s="80"/>
      <c r="H433" s="78"/>
      <c r="I433" s="2"/>
      <c r="J433" s="2"/>
      <c r="K433" s="2"/>
      <c r="L433" s="2"/>
      <c r="M433" s="2"/>
      <c r="N433" s="2"/>
    </row>
    <row r="434" spans="1:14" x14ac:dyDescent="0.3">
      <c r="A434" s="25">
        <v>276003359</v>
      </c>
      <c r="B434" s="2" t="s">
        <v>697</v>
      </c>
      <c r="C434" s="79">
        <v>40801</v>
      </c>
      <c r="D434" s="3">
        <f t="shared" ca="1" si="6"/>
        <v>9</v>
      </c>
      <c r="E434" s="3" t="s">
        <v>1583</v>
      </c>
      <c r="F434" s="3">
        <v>33397</v>
      </c>
      <c r="G434" s="80"/>
      <c r="H434" s="78"/>
      <c r="I434" s="2"/>
      <c r="J434" s="2"/>
      <c r="K434" s="2"/>
      <c r="L434" s="2"/>
      <c r="M434" s="2"/>
      <c r="N434" s="2"/>
    </row>
    <row r="435" spans="1:14" x14ac:dyDescent="0.3">
      <c r="A435" s="25">
        <v>953009212</v>
      </c>
      <c r="B435" s="2" t="s">
        <v>1571</v>
      </c>
      <c r="C435" s="79">
        <v>42068</v>
      </c>
      <c r="D435" s="3">
        <f t="shared" ca="1" si="6"/>
        <v>5</v>
      </c>
      <c r="E435" s="3" t="s">
        <v>1583</v>
      </c>
      <c r="F435" s="3">
        <v>76895</v>
      </c>
      <c r="G435" s="80"/>
      <c r="H435" s="78"/>
      <c r="I435" s="2"/>
      <c r="J435" s="2"/>
      <c r="K435" s="2"/>
      <c r="L435" s="2"/>
      <c r="M435" s="2"/>
      <c r="N435" s="2"/>
    </row>
    <row r="436" spans="1:14" x14ac:dyDescent="0.3">
      <c r="A436" s="25">
        <v>972001650</v>
      </c>
      <c r="B436" s="2" t="s">
        <v>1569</v>
      </c>
      <c r="C436" s="79">
        <v>39100</v>
      </c>
      <c r="D436" s="3">
        <f t="shared" ca="1" si="6"/>
        <v>13</v>
      </c>
      <c r="E436" s="3" t="s">
        <v>1585</v>
      </c>
      <c r="F436" s="3">
        <v>43953</v>
      </c>
      <c r="G436" s="80"/>
      <c r="H436" s="78"/>
      <c r="I436" s="2"/>
      <c r="J436" s="2"/>
      <c r="K436" s="2"/>
      <c r="L436" s="2"/>
      <c r="M436" s="2"/>
      <c r="N436" s="2"/>
    </row>
    <row r="437" spans="1:14" x14ac:dyDescent="0.3">
      <c r="A437" s="25">
        <v>661007587</v>
      </c>
      <c r="B437" s="2" t="s">
        <v>1564</v>
      </c>
      <c r="C437" s="79">
        <v>36542</v>
      </c>
      <c r="D437" s="3">
        <f t="shared" ca="1" si="6"/>
        <v>20</v>
      </c>
      <c r="E437" s="3"/>
      <c r="F437" s="3">
        <v>52728</v>
      </c>
      <c r="G437" s="80"/>
      <c r="H437" s="78"/>
      <c r="I437" s="2"/>
      <c r="J437" s="2"/>
      <c r="K437" s="2"/>
      <c r="L437" s="2"/>
      <c r="M437" s="2"/>
      <c r="N437" s="2"/>
    </row>
    <row r="438" spans="1:14" x14ac:dyDescent="0.3">
      <c r="A438" s="25">
        <v>993003806</v>
      </c>
      <c r="B438" s="2" t="s">
        <v>234</v>
      </c>
      <c r="C438" s="79">
        <v>37697</v>
      </c>
      <c r="D438" s="3">
        <f t="shared" ca="1" si="6"/>
        <v>17</v>
      </c>
      <c r="E438" s="3"/>
      <c r="F438" s="3">
        <v>48896</v>
      </c>
      <c r="G438" s="80"/>
      <c r="H438" s="78"/>
      <c r="I438" s="2"/>
      <c r="J438" s="2"/>
      <c r="K438" s="2"/>
      <c r="L438" s="2"/>
      <c r="M438" s="2"/>
      <c r="N438" s="2"/>
    </row>
    <row r="439" spans="1:14" x14ac:dyDescent="0.3">
      <c r="A439" s="25">
        <v>999009446</v>
      </c>
      <c r="B439" s="2" t="s">
        <v>1563</v>
      </c>
      <c r="C439" s="79">
        <v>36959</v>
      </c>
      <c r="D439" s="3">
        <f t="shared" ca="1" si="6"/>
        <v>19</v>
      </c>
      <c r="E439" s="3" t="s">
        <v>1585</v>
      </c>
      <c r="F439" s="3">
        <v>86762</v>
      </c>
      <c r="G439" s="80"/>
      <c r="H439" s="78"/>
      <c r="I439" s="2"/>
      <c r="J439" s="2"/>
      <c r="K439" s="2"/>
      <c r="L439" s="2"/>
      <c r="M439" s="2"/>
      <c r="N439" s="2"/>
    </row>
    <row r="440" spans="1:14" x14ac:dyDescent="0.3">
      <c r="A440" s="25">
        <v>378009642</v>
      </c>
      <c r="B440" s="2" t="s">
        <v>234</v>
      </c>
      <c r="C440" s="79">
        <v>39529</v>
      </c>
      <c r="D440" s="3">
        <f t="shared" ca="1" si="6"/>
        <v>12</v>
      </c>
      <c r="E440" s="3"/>
      <c r="F440" s="3">
        <v>83486</v>
      </c>
      <c r="G440" s="80"/>
      <c r="H440" s="78"/>
      <c r="I440" s="2"/>
      <c r="J440" s="2"/>
      <c r="K440" s="2"/>
      <c r="L440" s="2"/>
      <c r="M440" s="2"/>
      <c r="N440" s="2"/>
    </row>
    <row r="441" spans="1:14" x14ac:dyDescent="0.3">
      <c r="A441" s="25">
        <v>434007073</v>
      </c>
      <c r="B441" s="2" t="s">
        <v>1562</v>
      </c>
      <c r="C441" s="79">
        <v>39242</v>
      </c>
      <c r="D441" s="3">
        <f t="shared" ca="1" si="6"/>
        <v>13</v>
      </c>
      <c r="E441" s="3" t="s">
        <v>1583</v>
      </c>
      <c r="F441" s="3">
        <v>51662</v>
      </c>
      <c r="G441" s="80"/>
      <c r="H441" s="78"/>
      <c r="I441" s="2"/>
      <c r="J441" s="2"/>
      <c r="K441" s="2"/>
      <c r="L441" s="2"/>
      <c r="M441" s="2"/>
      <c r="N441" s="2"/>
    </row>
    <row r="442" spans="1:14" x14ac:dyDescent="0.3">
      <c r="A442" s="25">
        <v>932003359</v>
      </c>
      <c r="B442" s="2" t="s">
        <v>623</v>
      </c>
      <c r="C442" s="79">
        <v>41350</v>
      </c>
      <c r="D442" s="3">
        <f t="shared" ca="1" si="6"/>
        <v>7</v>
      </c>
      <c r="E442" s="3"/>
      <c r="F442" s="3">
        <v>56316</v>
      </c>
      <c r="G442" s="80"/>
      <c r="H442" s="78"/>
      <c r="I442" s="2"/>
      <c r="J442" s="2"/>
      <c r="K442" s="2"/>
      <c r="L442" s="2"/>
      <c r="M442" s="2"/>
      <c r="N442" s="2"/>
    </row>
    <row r="443" spans="1:14" x14ac:dyDescent="0.3">
      <c r="A443" s="25">
        <v>458004969</v>
      </c>
      <c r="B443" s="2" t="s">
        <v>697</v>
      </c>
      <c r="C443" s="79">
        <v>41358</v>
      </c>
      <c r="D443" s="3">
        <f t="shared" ca="1" si="6"/>
        <v>7</v>
      </c>
      <c r="E443" s="3" t="s">
        <v>1585</v>
      </c>
      <c r="F443" s="3">
        <v>107081</v>
      </c>
      <c r="G443" s="80"/>
      <c r="H443" s="78"/>
      <c r="I443" s="2"/>
      <c r="J443" s="2"/>
      <c r="K443" s="2"/>
      <c r="L443" s="2"/>
      <c r="M443" s="2"/>
      <c r="N443" s="2"/>
    </row>
    <row r="444" spans="1:14" x14ac:dyDescent="0.3">
      <c r="A444" s="25">
        <v>552008553</v>
      </c>
      <c r="B444" s="2" t="s">
        <v>1571</v>
      </c>
      <c r="C444" s="79">
        <v>37970</v>
      </c>
      <c r="D444" s="3">
        <f t="shared" ca="1" si="6"/>
        <v>16</v>
      </c>
      <c r="E444" s="3"/>
      <c r="F444" s="3">
        <v>48121</v>
      </c>
      <c r="G444" s="80"/>
      <c r="H444" s="78"/>
      <c r="I444" s="2"/>
      <c r="J444" s="2"/>
      <c r="K444" s="2"/>
      <c r="L444" s="2"/>
      <c r="M444" s="2"/>
      <c r="N444" s="2"/>
    </row>
    <row r="445" spans="1:14" x14ac:dyDescent="0.3">
      <c r="A445" s="25">
        <v>620002502</v>
      </c>
      <c r="B445" s="2" t="s">
        <v>386</v>
      </c>
      <c r="C445" s="79">
        <v>40668</v>
      </c>
      <c r="D445" s="3">
        <f t="shared" ca="1" si="6"/>
        <v>9</v>
      </c>
      <c r="E445" s="3" t="s">
        <v>1586</v>
      </c>
      <c r="F445" s="3">
        <v>92820</v>
      </c>
      <c r="G445" s="80"/>
      <c r="H445" s="78"/>
      <c r="I445" s="2"/>
      <c r="J445" s="2"/>
      <c r="K445" s="2"/>
      <c r="L445" s="2"/>
      <c r="M445" s="2"/>
      <c r="N445" s="2"/>
    </row>
    <row r="446" spans="1:14" x14ac:dyDescent="0.3">
      <c r="A446" s="25">
        <v>829006164</v>
      </c>
      <c r="B446" s="2" t="s">
        <v>234</v>
      </c>
      <c r="C446" s="79">
        <v>41175</v>
      </c>
      <c r="D446" s="3">
        <f t="shared" ca="1" si="6"/>
        <v>7</v>
      </c>
      <c r="E446" s="3"/>
      <c r="F446" s="3">
        <v>109421</v>
      </c>
      <c r="G446" s="80"/>
      <c r="H446" s="78"/>
      <c r="I446" s="2"/>
      <c r="J446" s="2"/>
      <c r="K446" s="2"/>
      <c r="L446" s="2"/>
      <c r="M446" s="2"/>
      <c r="N446" s="2"/>
    </row>
    <row r="447" spans="1:14" x14ac:dyDescent="0.3">
      <c r="A447" s="25">
        <v>120009503</v>
      </c>
      <c r="B447" s="2" t="s">
        <v>1569</v>
      </c>
      <c r="C447" s="79">
        <v>40929</v>
      </c>
      <c r="D447" s="3">
        <f t="shared" ca="1" si="6"/>
        <v>8</v>
      </c>
      <c r="E447" s="3" t="s">
        <v>1586</v>
      </c>
      <c r="F447" s="3">
        <v>62088</v>
      </c>
      <c r="G447" s="80"/>
      <c r="H447" s="78"/>
      <c r="I447" s="2"/>
      <c r="J447" s="2"/>
      <c r="K447" s="2"/>
      <c r="L447" s="2"/>
      <c r="M447" s="2"/>
      <c r="N447" s="2"/>
    </row>
    <row r="448" spans="1:14" x14ac:dyDescent="0.3">
      <c r="A448" s="25">
        <v>278001222</v>
      </c>
      <c r="B448" s="2" t="s">
        <v>1556</v>
      </c>
      <c r="C448" s="79">
        <v>38523</v>
      </c>
      <c r="D448" s="3">
        <f t="shared" ca="1" si="6"/>
        <v>15</v>
      </c>
      <c r="E448" s="3" t="s">
        <v>1582</v>
      </c>
      <c r="F448" s="3">
        <v>43732</v>
      </c>
      <c r="G448" s="80"/>
      <c r="H448" s="78"/>
      <c r="I448" s="2"/>
      <c r="J448" s="2"/>
      <c r="K448" s="2"/>
      <c r="L448" s="2"/>
      <c r="M448" s="2"/>
      <c r="N448" s="2"/>
    </row>
    <row r="449" spans="1:14" x14ac:dyDescent="0.3">
      <c r="A449" s="25">
        <v>768005237</v>
      </c>
      <c r="B449" s="2" t="s">
        <v>1559</v>
      </c>
      <c r="C449" s="79">
        <v>35102</v>
      </c>
      <c r="D449" s="3">
        <f t="shared" ca="1" si="6"/>
        <v>24</v>
      </c>
      <c r="E449" s="3" t="s">
        <v>1584</v>
      </c>
      <c r="F449" s="3">
        <v>53820</v>
      </c>
      <c r="G449" s="80"/>
      <c r="H449" s="78"/>
      <c r="I449" s="2"/>
      <c r="J449" s="2"/>
      <c r="K449" s="2"/>
      <c r="L449" s="2"/>
      <c r="M449" s="2"/>
      <c r="N449" s="2"/>
    </row>
    <row r="450" spans="1:14" x14ac:dyDescent="0.3">
      <c r="A450" s="25">
        <v>723000767</v>
      </c>
      <c r="B450" s="2" t="s">
        <v>386</v>
      </c>
      <c r="C450" s="79">
        <v>41943</v>
      </c>
      <c r="D450" s="3">
        <f t="shared" ref="D450:D513" ca="1" si="7">DATEDIF(C450,TODAY(),"Y")</f>
        <v>5</v>
      </c>
      <c r="E450" s="3" t="s">
        <v>1582</v>
      </c>
      <c r="F450" s="3">
        <v>35425</v>
      </c>
      <c r="G450" s="80"/>
      <c r="H450" s="78"/>
      <c r="I450" s="2"/>
      <c r="J450" s="2"/>
      <c r="K450" s="2"/>
      <c r="L450" s="2"/>
      <c r="M450" s="2"/>
      <c r="N450" s="2"/>
    </row>
    <row r="451" spans="1:14" x14ac:dyDescent="0.3">
      <c r="A451" s="25">
        <v>639004672</v>
      </c>
      <c r="B451" s="2" t="s">
        <v>1559</v>
      </c>
      <c r="C451" s="79">
        <v>37472</v>
      </c>
      <c r="D451" s="3">
        <f t="shared" ca="1" si="7"/>
        <v>18</v>
      </c>
      <c r="E451" s="3" t="s">
        <v>1586</v>
      </c>
      <c r="F451" s="3">
        <v>30394</v>
      </c>
      <c r="G451" s="80"/>
      <c r="H451" s="78"/>
      <c r="I451" s="2"/>
      <c r="J451" s="2"/>
      <c r="K451" s="2"/>
      <c r="L451" s="2"/>
      <c r="M451" s="2"/>
      <c r="N451" s="2"/>
    </row>
    <row r="452" spans="1:14" x14ac:dyDescent="0.3">
      <c r="A452" s="25">
        <v>302004692</v>
      </c>
      <c r="B452" s="2" t="s">
        <v>1569</v>
      </c>
      <c r="C452" s="79">
        <v>36247</v>
      </c>
      <c r="D452" s="3">
        <f t="shared" ca="1" si="7"/>
        <v>21</v>
      </c>
      <c r="E452" s="3" t="s">
        <v>1585</v>
      </c>
      <c r="F452" s="3">
        <v>52398</v>
      </c>
      <c r="G452" s="80"/>
      <c r="H452" s="78"/>
      <c r="I452" s="2"/>
      <c r="J452" s="2"/>
      <c r="K452" s="2"/>
      <c r="L452" s="2"/>
      <c r="M452" s="2"/>
      <c r="N452" s="2"/>
    </row>
    <row r="453" spans="1:14" x14ac:dyDescent="0.3">
      <c r="A453" s="25">
        <v>437000422</v>
      </c>
      <c r="B453" s="2" t="s">
        <v>1571</v>
      </c>
      <c r="C453" s="79">
        <v>40353</v>
      </c>
      <c r="D453" s="3">
        <f t="shared" ca="1" si="7"/>
        <v>10</v>
      </c>
      <c r="E453" s="3" t="s">
        <v>1582</v>
      </c>
      <c r="F453" s="3">
        <v>41457</v>
      </c>
      <c r="G453" s="80"/>
      <c r="H453" s="78"/>
      <c r="I453" s="2"/>
      <c r="J453" s="2"/>
      <c r="K453" s="2"/>
      <c r="L453" s="2"/>
      <c r="M453" s="2"/>
      <c r="N453" s="2"/>
    </row>
    <row r="454" spans="1:14" x14ac:dyDescent="0.3">
      <c r="A454" s="25">
        <v>634004970</v>
      </c>
      <c r="B454" s="2" t="s">
        <v>1565</v>
      </c>
      <c r="C454" s="79">
        <v>36912</v>
      </c>
      <c r="D454" s="3">
        <f t="shared" ca="1" si="7"/>
        <v>19</v>
      </c>
      <c r="E454" s="3" t="s">
        <v>1585</v>
      </c>
      <c r="F454" s="3">
        <v>74828</v>
      </c>
      <c r="G454" s="80"/>
      <c r="H454" s="78"/>
      <c r="I454" s="2"/>
      <c r="J454" s="2"/>
      <c r="K454" s="2"/>
      <c r="L454" s="2"/>
      <c r="M454" s="2"/>
      <c r="N454" s="2"/>
    </row>
    <row r="455" spans="1:14" x14ac:dyDescent="0.3">
      <c r="A455" s="25">
        <v>352001400</v>
      </c>
      <c r="B455" s="2" t="s">
        <v>623</v>
      </c>
      <c r="C455" s="79">
        <v>34886</v>
      </c>
      <c r="D455" s="3">
        <f t="shared" ca="1" si="7"/>
        <v>25</v>
      </c>
      <c r="E455" s="3"/>
      <c r="F455" s="3">
        <v>39608</v>
      </c>
      <c r="G455" s="80"/>
      <c r="H455" s="78"/>
      <c r="I455" s="2"/>
      <c r="J455" s="2"/>
      <c r="K455" s="2"/>
      <c r="L455" s="2"/>
      <c r="M455" s="2"/>
      <c r="N455" s="2"/>
    </row>
    <row r="456" spans="1:14" x14ac:dyDescent="0.3">
      <c r="A456" s="25">
        <v>349004221</v>
      </c>
      <c r="B456" s="2" t="s">
        <v>1571</v>
      </c>
      <c r="C456" s="79">
        <v>37714</v>
      </c>
      <c r="D456" s="3">
        <f t="shared" ca="1" si="7"/>
        <v>17</v>
      </c>
      <c r="E456" s="3" t="s">
        <v>1584</v>
      </c>
      <c r="F456" s="3">
        <v>59475</v>
      </c>
      <c r="G456" s="80"/>
      <c r="H456" s="78"/>
      <c r="I456" s="2"/>
      <c r="J456" s="2"/>
      <c r="K456" s="2"/>
      <c r="L456" s="2"/>
      <c r="M456" s="2"/>
      <c r="N456" s="2"/>
    </row>
    <row r="457" spans="1:14" x14ac:dyDescent="0.3">
      <c r="A457" s="25">
        <v>843002637</v>
      </c>
      <c r="B457" s="2" t="s">
        <v>623</v>
      </c>
      <c r="C457" s="79">
        <v>37491</v>
      </c>
      <c r="D457" s="3">
        <f t="shared" ca="1" si="7"/>
        <v>18</v>
      </c>
      <c r="E457" s="3"/>
      <c r="F457" s="3">
        <v>50061</v>
      </c>
      <c r="G457" s="80"/>
      <c r="H457" s="78"/>
      <c r="I457" s="2"/>
      <c r="J457" s="2"/>
      <c r="K457" s="2"/>
      <c r="L457" s="2"/>
      <c r="M457" s="2"/>
      <c r="N457" s="2"/>
    </row>
    <row r="458" spans="1:14" x14ac:dyDescent="0.3">
      <c r="A458" s="25">
        <v>610000294</v>
      </c>
      <c r="B458" s="2" t="s">
        <v>697</v>
      </c>
      <c r="C458" s="79">
        <v>35450</v>
      </c>
      <c r="D458" s="3">
        <f t="shared" ca="1" si="7"/>
        <v>23</v>
      </c>
      <c r="E458" s="3"/>
      <c r="F458" s="3">
        <v>91390</v>
      </c>
      <c r="G458" s="80"/>
      <c r="H458" s="78"/>
      <c r="I458" s="2"/>
      <c r="J458" s="2"/>
      <c r="K458" s="2"/>
      <c r="L458" s="2"/>
      <c r="M458" s="2"/>
      <c r="N458" s="2"/>
    </row>
    <row r="459" spans="1:14" x14ac:dyDescent="0.3">
      <c r="A459" s="25">
        <v>510000395</v>
      </c>
      <c r="B459" s="2" t="s">
        <v>792</v>
      </c>
      <c r="C459" s="79">
        <v>38621</v>
      </c>
      <c r="D459" s="3">
        <f t="shared" ca="1" si="7"/>
        <v>14</v>
      </c>
      <c r="E459" s="3" t="s">
        <v>1585</v>
      </c>
      <c r="F459" s="3">
        <v>82771</v>
      </c>
      <c r="G459" s="80"/>
      <c r="H459" s="78"/>
      <c r="I459" s="2"/>
      <c r="J459" s="2"/>
      <c r="K459" s="2"/>
      <c r="L459" s="2"/>
      <c r="M459" s="2"/>
      <c r="N459" s="2"/>
    </row>
    <row r="460" spans="1:14" x14ac:dyDescent="0.3">
      <c r="A460" s="25">
        <v>345007459</v>
      </c>
      <c r="B460" s="2" t="s">
        <v>1565</v>
      </c>
      <c r="C460" s="79">
        <v>37829</v>
      </c>
      <c r="D460" s="3">
        <f t="shared" ca="1" si="7"/>
        <v>17</v>
      </c>
      <c r="E460" s="3"/>
      <c r="F460" s="3">
        <v>40651</v>
      </c>
      <c r="G460" s="80"/>
      <c r="H460" s="78"/>
      <c r="I460" s="2"/>
      <c r="J460" s="2"/>
      <c r="K460" s="2"/>
      <c r="L460" s="2"/>
      <c r="M460" s="2"/>
      <c r="N460" s="2"/>
    </row>
    <row r="461" spans="1:14" x14ac:dyDescent="0.3">
      <c r="A461" s="25">
        <v>151002569</v>
      </c>
      <c r="B461" s="2" t="s">
        <v>697</v>
      </c>
      <c r="C461" s="79">
        <v>42193</v>
      </c>
      <c r="D461" s="3">
        <f t="shared" ca="1" si="7"/>
        <v>5</v>
      </c>
      <c r="E461" s="3"/>
      <c r="F461" s="3">
        <v>72163</v>
      </c>
      <c r="G461" s="80"/>
      <c r="H461" s="78"/>
      <c r="I461" s="2"/>
      <c r="J461" s="2"/>
      <c r="K461" s="2"/>
      <c r="L461" s="2"/>
      <c r="M461" s="2"/>
      <c r="N461" s="2"/>
    </row>
    <row r="462" spans="1:14" x14ac:dyDescent="0.3">
      <c r="A462" s="25">
        <v>415009442</v>
      </c>
      <c r="B462" s="2" t="s">
        <v>234</v>
      </c>
      <c r="C462" s="79">
        <v>41326</v>
      </c>
      <c r="D462" s="3">
        <f t="shared" ca="1" si="7"/>
        <v>7</v>
      </c>
      <c r="E462" s="3" t="s">
        <v>1585</v>
      </c>
      <c r="F462" s="3">
        <v>90116</v>
      </c>
      <c r="G462" s="80"/>
      <c r="H462" s="78"/>
      <c r="I462" s="2"/>
      <c r="J462" s="2"/>
      <c r="K462" s="2"/>
      <c r="L462" s="2"/>
      <c r="M462" s="2"/>
      <c r="N462" s="2"/>
    </row>
    <row r="463" spans="1:14" x14ac:dyDescent="0.3">
      <c r="A463" s="25">
        <v>154004918</v>
      </c>
      <c r="B463" s="2" t="s">
        <v>1565</v>
      </c>
      <c r="C463" s="79">
        <v>35037</v>
      </c>
      <c r="D463" s="3">
        <f t="shared" ca="1" si="7"/>
        <v>24</v>
      </c>
      <c r="E463" s="3" t="s">
        <v>1585</v>
      </c>
      <c r="F463" s="3">
        <v>29770</v>
      </c>
      <c r="G463" s="80"/>
      <c r="H463" s="78"/>
      <c r="I463" s="2"/>
      <c r="J463" s="2"/>
      <c r="K463" s="2"/>
      <c r="L463" s="2"/>
      <c r="M463" s="2"/>
      <c r="N463" s="2"/>
    </row>
    <row r="464" spans="1:14" x14ac:dyDescent="0.3">
      <c r="A464" s="25">
        <v>313001312</v>
      </c>
      <c r="B464" s="2" t="s">
        <v>150</v>
      </c>
      <c r="C464" s="79">
        <v>37812</v>
      </c>
      <c r="D464" s="3">
        <f t="shared" ca="1" si="7"/>
        <v>17</v>
      </c>
      <c r="E464" s="3" t="s">
        <v>1582</v>
      </c>
      <c r="F464" s="3">
        <v>88790</v>
      </c>
      <c r="G464" s="80"/>
      <c r="H464" s="78"/>
      <c r="I464" s="2"/>
      <c r="J464" s="2"/>
      <c r="K464" s="2"/>
      <c r="L464" s="2"/>
      <c r="M464" s="2"/>
      <c r="N464" s="2"/>
    </row>
    <row r="465" spans="1:14" x14ac:dyDescent="0.3">
      <c r="A465" s="25">
        <v>195002503</v>
      </c>
      <c r="B465" s="2" t="s">
        <v>623</v>
      </c>
      <c r="C465" s="79">
        <v>35544</v>
      </c>
      <c r="D465" s="3">
        <f t="shared" ca="1" si="7"/>
        <v>23</v>
      </c>
      <c r="E465" s="3"/>
      <c r="F465" s="3">
        <v>72397</v>
      </c>
      <c r="G465" s="80"/>
      <c r="H465" s="78"/>
      <c r="I465" s="2"/>
      <c r="J465" s="2"/>
      <c r="K465" s="2"/>
      <c r="L465" s="2"/>
      <c r="M465" s="2"/>
      <c r="N465" s="2"/>
    </row>
    <row r="466" spans="1:14" x14ac:dyDescent="0.3">
      <c r="A466" s="25">
        <v>725001036</v>
      </c>
      <c r="B466" s="2" t="s">
        <v>234</v>
      </c>
      <c r="C466" s="79">
        <v>37602</v>
      </c>
      <c r="D466" s="3">
        <f t="shared" ca="1" si="7"/>
        <v>17</v>
      </c>
      <c r="E466" s="3"/>
      <c r="F466" s="3">
        <v>93223</v>
      </c>
      <c r="G466" s="80"/>
      <c r="H466" s="78"/>
      <c r="I466" s="2"/>
      <c r="J466" s="2"/>
      <c r="K466" s="2"/>
      <c r="L466" s="2"/>
      <c r="M466" s="2"/>
      <c r="N466" s="2"/>
    </row>
    <row r="467" spans="1:14" x14ac:dyDescent="0.3">
      <c r="A467" s="25">
        <v>317003890</v>
      </c>
      <c r="B467" s="2" t="s">
        <v>1571</v>
      </c>
      <c r="C467" s="79">
        <v>35799</v>
      </c>
      <c r="D467" s="3">
        <f t="shared" ca="1" si="7"/>
        <v>22</v>
      </c>
      <c r="E467" s="3" t="s">
        <v>1583</v>
      </c>
      <c r="F467" s="3">
        <v>90246</v>
      </c>
      <c r="G467" s="80"/>
      <c r="H467" s="78"/>
      <c r="I467" s="2"/>
      <c r="J467" s="2"/>
      <c r="K467" s="2"/>
      <c r="L467" s="2"/>
      <c r="M467" s="2"/>
      <c r="N467" s="2"/>
    </row>
    <row r="468" spans="1:14" x14ac:dyDescent="0.3">
      <c r="A468" s="25">
        <v>616005292</v>
      </c>
      <c r="B468" s="2" t="s">
        <v>697</v>
      </c>
      <c r="C468" s="79">
        <v>35551</v>
      </c>
      <c r="D468" s="3">
        <f t="shared" ca="1" si="7"/>
        <v>23</v>
      </c>
      <c r="E468" s="3" t="s">
        <v>1583</v>
      </c>
      <c r="F468" s="3">
        <v>41808</v>
      </c>
      <c r="G468" s="80"/>
      <c r="H468" s="78"/>
      <c r="I468" s="2"/>
      <c r="J468" s="2"/>
      <c r="K468" s="2"/>
      <c r="L468" s="2"/>
      <c r="M468" s="2"/>
      <c r="N468" s="2"/>
    </row>
    <row r="469" spans="1:14" x14ac:dyDescent="0.3">
      <c r="A469" s="25">
        <v>649002883</v>
      </c>
      <c r="B469" s="2" t="s">
        <v>623</v>
      </c>
      <c r="C469" s="79">
        <v>39867</v>
      </c>
      <c r="D469" s="3">
        <f t="shared" ca="1" si="7"/>
        <v>11</v>
      </c>
      <c r="E469" s="3" t="s">
        <v>1582</v>
      </c>
      <c r="F469" s="3">
        <v>41483</v>
      </c>
      <c r="G469" s="80"/>
      <c r="H469" s="78"/>
      <c r="I469" s="2"/>
      <c r="J469" s="2"/>
      <c r="K469" s="2"/>
      <c r="L469" s="2"/>
      <c r="M469" s="2"/>
      <c r="N469" s="2"/>
    </row>
    <row r="470" spans="1:14" x14ac:dyDescent="0.3">
      <c r="A470" s="25">
        <v>292006053</v>
      </c>
      <c r="B470" s="2" t="s">
        <v>386</v>
      </c>
      <c r="C470" s="79">
        <v>38395</v>
      </c>
      <c r="D470" s="3">
        <f t="shared" ca="1" si="7"/>
        <v>15</v>
      </c>
      <c r="E470" s="3"/>
      <c r="F470" s="3">
        <v>96850</v>
      </c>
      <c r="G470" s="80"/>
      <c r="H470" s="78"/>
      <c r="I470" s="2"/>
      <c r="J470" s="2"/>
      <c r="K470" s="2"/>
      <c r="L470" s="2"/>
      <c r="M470" s="2"/>
      <c r="N470" s="2"/>
    </row>
    <row r="471" spans="1:14" x14ac:dyDescent="0.3">
      <c r="A471" s="25">
        <v>956001859</v>
      </c>
      <c r="B471" s="2" t="s">
        <v>1564</v>
      </c>
      <c r="C471" s="79">
        <v>41889</v>
      </c>
      <c r="D471" s="3">
        <f t="shared" ca="1" si="7"/>
        <v>6</v>
      </c>
      <c r="E471" s="3"/>
      <c r="F471" s="3">
        <v>59423</v>
      </c>
      <c r="G471" s="80"/>
      <c r="H471" s="78"/>
      <c r="I471" s="2"/>
      <c r="J471" s="2"/>
      <c r="K471" s="2"/>
      <c r="L471" s="2"/>
      <c r="M471" s="2"/>
      <c r="N471" s="2"/>
    </row>
    <row r="472" spans="1:14" x14ac:dyDescent="0.3">
      <c r="A472" s="25">
        <v>481006564</v>
      </c>
      <c r="B472" s="2" t="s">
        <v>1554</v>
      </c>
      <c r="C472" s="79">
        <v>37773</v>
      </c>
      <c r="D472" s="3">
        <f t="shared" ca="1" si="7"/>
        <v>17</v>
      </c>
      <c r="E472" s="3" t="s">
        <v>1582</v>
      </c>
      <c r="F472" s="3">
        <v>93717</v>
      </c>
      <c r="G472" s="80"/>
      <c r="H472" s="78"/>
      <c r="I472" s="2"/>
      <c r="J472" s="2"/>
      <c r="K472" s="2"/>
      <c r="L472" s="2"/>
      <c r="M472" s="2"/>
      <c r="N472" s="2"/>
    </row>
    <row r="473" spans="1:14" x14ac:dyDescent="0.3">
      <c r="A473" s="25">
        <v>506007536</v>
      </c>
      <c r="B473" s="2" t="s">
        <v>234</v>
      </c>
      <c r="C473" s="79">
        <v>37935</v>
      </c>
      <c r="D473" s="3">
        <f t="shared" ca="1" si="7"/>
        <v>16</v>
      </c>
      <c r="E473" s="3"/>
      <c r="F473" s="3">
        <v>36753</v>
      </c>
      <c r="G473" s="80"/>
      <c r="H473" s="78"/>
      <c r="I473" s="2"/>
      <c r="J473" s="2"/>
      <c r="K473" s="2"/>
      <c r="L473" s="2"/>
      <c r="M473" s="2"/>
      <c r="N473" s="2"/>
    </row>
    <row r="474" spans="1:14" x14ac:dyDescent="0.3">
      <c r="A474" s="25">
        <v>875000441</v>
      </c>
      <c r="B474" s="2" t="s">
        <v>225</v>
      </c>
      <c r="C474" s="79">
        <v>39135</v>
      </c>
      <c r="D474" s="3">
        <f t="shared" ca="1" si="7"/>
        <v>13</v>
      </c>
      <c r="E474" s="3" t="s">
        <v>1586</v>
      </c>
      <c r="F474" s="3">
        <v>67340</v>
      </c>
      <c r="G474" s="80"/>
      <c r="H474" s="78"/>
      <c r="I474" s="2"/>
      <c r="J474" s="2"/>
      <c r="K474" s="2"/>
      <c r="L474" s="2"/>
      <c r="M474" s="2"/>
      <c r="N474" s="2"/>
    </row>
    <row r="475" spans="1:14" x14ac:dyDescent="0.3">
      <c r="A475" s="25">
        <v>343005481</v>
      </c>
      <c r="B475" s="2" t="s">
        <v>1571</v>
      </c>
      <c r="C475" s="79">
        <v>37548</v>
      </c>
      <c r="D475" s="3">
        <f t="shared" ca="1" si="7"/>
        <v>17</v>
      </c>
      <c r="E475" s="3" t="s">
        <v>1584</v>
      </c>
      <c r="F475" s="3">
        <v>95862</v>
      </c>
      <c r="G475" s="80"/>
      <c r="H475" s="78"/>
      <c r="I475" s="2"/>
      <c r="J475" s="2"/>
      <c r="K475" s="2"/>
      <c r="L475" s="2"/>
      <c r="M475" s="2"/>
      <c r="N475" s="2"/>
    </row>
    <row r="476" spans="1:14" x14ac:dyDescent="0.3">
      <c r="A476" s="25">
        <v>387007948</v>
      </c>
      <c r="B476" s="2" t="s">
        <v>234</v>
      </c>
      <c r="C476" s="79">
        <v>42264</v>
      </c>
      <c r="D476" s="3">
        <f t="shared" ca="1" si="7"/>
        <v>5</v>
      </c>
      <c r="E476" s="3" t="s">
        <v>1585</v>
      </c>
      <c r="F476" s="3">
        <v>61672</v>
      </c>
      <c r="G476" s="80"/>
      <c r="H476" s="78"/>
      <c r="I476" s="2"/>
      <c r="J476" s="2"/>
      <c r="K476" s="2"/>
      <c r="L476" s="2"/>
      <c r="M476" s="2"/>
      <c r="N476" s="2"/>
    </row>
    <row r="477" spans="1:14" x14ac:dyDescent="0.3">
      <c r="A477" s="25">
        <v>640001378</v>
      </c>
      <c r="B477" s="2" t="s">
        <v>1561</v>
      </c>
      <c r="C477" s="79">
        <v>42135</v>
      </c>
      <c r="D477" s="3">
        <f t="shared" ca="1" si="7"/>
        <v>5</v>
      </c>
      <c r="E477" s="3" t="s">
        <v>1582</v>
      </c>
      <c r="F477" s="3">
        <v>60099</v>
      </c>
      <c r="G477" s="80"/>
      <c r="H477" s="78"/>
      <c r="I477" s="2"/>
      <c r="J477" s="2"/>
      <c r="K477" s="2"/>
      <c r="L477" s="2"/>
      <c r="M477" s="2"/>
      <c r="N477" s="2"/>
    </row>
    <row r="478" spans="1:14" x14ac:dyDescent="0.3">
      <c r="A478" s="25">
        <v>904007673</v>
      </c>
      <c r="B478" s="2" t="s">
        <v>697</v>
      </c>
      <c r="C478" s="79">
        <v>34774</v>
      </c>
      <c r="D478" s="3">
        <f t="shared" ca="1" si="7"/>
        <v>25</v>
      </c>
      <c r="E478" s="3"/>
      <c r="F478" s="3">
        <v>30342</v>
      </c>
      <c r="G478" s="80"/>
      <c r="H478" s="78"/>
      <c r="I478" s="2"/>
      <c r="J478" s="2"/>
      <c r="K478" s="2"/>
      <c r="L478" s="2"/>
      <c r="M478" s="2"/>
      <c r="N478" s="2"/>
    </row>
    <row r="479" spans="1:14" x14ac:dyDescent="0.3">
      <c r="A479" s="25">
        <v>841003875</v>
      </c>
      <c r="B479" s="2" t="s">
        <v>1559</v>
      </c>
      <c r="C479" s="79">
        <v>36790</v>
      </c>
      <c r="D479" s="3">
        <f t="shared" ca="1" si="7"/>
        <v>19</v>
      </c>
      <c r="E479" s="3"/>
      <c r="F479" s="3">
        <v>65715</v>
      </c>
      <c r="G479" s="80"/>
      <c r="H479" s="78"/>
      <c r="I479" s="2"/>
      <c r="J479" s="2"/>
      <c r="K479" s="2"/>
      <c r="L479" s="2"/>
      <c r="M479" s="2"/>
      <c r="N479" s="2"/>
    </row>
    <row r="480" spans="1:14" x14ac:dyDescent="0.3">
      <c r="A480" s="25">
        <v>331001341</v>
      </c>
      <c r="B480" s="2" t="s">
        <v>623</v>
      </c>
      <c r="C480" s="79">
        <v>37526</v>
      </c>
      <c r="D480" s="3">
        <f t="shared" ca="1" si="7"/>
        <v>17</v>
      </c>
      <c r="E480" s="3" t="s">
        <v>1582</v>
      </c>
      <c r="F480" s="3">
        <v>91364</v>
      </c>
      <c r="G480" s="80"/>
      <c r="H480" s="78"/>
      <c r="I480" s="2"/>
      <c r="J480" s="2"/>
      <c r="K480" s="2"/>
      <c r="L480" s="2"/>
      <c r="M480" s="2"/>
      <c r="N480" s="2"/>
    </row>
    <row r="481" spans="1:14" x14ac:dyDescent="0.3">
      <c r="A481" s="25">
        <v>106009892</v>
      </c>
      <c r="B481" s="2" t="s">
        <v>792</v>
      </c>
      <c r="C481" s="79">
        <v>42349</v>
      </c>
      <c r="D481" s="3">
        <f t="shared" ca="1" si="7"/>
        <v>4</v>
      </c>
      <c r="E481" s="3"/>
      <c r="F481" s="3">
        <v>85972</v>
      </c>
      <c r="G481" s="80"/>
      <c r="H481" s="78"/>
      <c r="I481" s="2"/>
      <c r="J481" s="2"/>
      <c r="K481" s="2"/>
      <c r="L481" s="2"/>
      <c r="M481" s="2"/>
      <c r="N481" s="2"/>
    </row>
    <row r="482" spans="1:14" x14ac:dyDescent="0.3">
      <c r="A482" s="25">
        <v>806008287</v>
      </c>
      <c r="B482" s="2" t="s">
        <v>234</v>
      </c>
      <c r="C482" s="79">
        <v>35261</v>
      </c>
      <c r="D482" s="3">
        <f t="shared" ca="1" si="7"/>
        <v>24</v>
      </c>
      <c r="E482" s="3" t="s">
        <v>1585</v>
      </c>
      <c r="F482" s="3">
        <v>68822</v>
      </c>
      <c r="G482" s="80"/>
      <c r="H482" s="78"/>
      <c r="I482" s="2"/>
      <c r="J482" s="2"/>
      <c r="K482" s="2"/>
      <c r="L482" s="2"/>
      <c r="M482" s="2"/>
      <c r="N482" s="2"/>
    </row>
    <row r="483" spans="1:14" x14ac:dyDescent="0.3">
      <c r="A483" s="25">
        <v>252006921</v>
      </c>
      <c r="B483" s="2" t="s">
        <v>1559</v>
      </c>
      <c r="C483" s="79">
        <v>39415</v>
      </c>
      <c r="D483" s="3">
        <f t="shared" ca="1" si="7"/>
        <v>12</v>
      </c>
      <c r="E483" s="3" t="s">
        <v>1582</v>
      </c>
      <c r="F483" s="3">
        <v>113464</v>
      </c>
      <c r="G483" s="80"/>
      <c r="H483" s="78"/>
      <c r="I483" s="2"/>
      <c r="J483" s="2"/>
      <c r="K483" s="2"/>
      <c r="L483" s="2"/>
      <c r="M483" s="2"/>
      <c r="N483" s="2"/>
    </row>
    <row r="484" spans="1:14" x14ac:dyDescent="0.3">
      <c r="A484" s="25">
        <v>755005415</v>
      </c>
      <c r="B484" s="2" t="s">
        <v>1567</v>
      </c>
      <c r="C484" s="79">
        <v>41963</v>
      </c>
      <c r="D484" s="3">
        <f t="shared" ca="1" si="7"/>
        <v>5</v>
      </c>
      <c r="E484" s="3"/>
      <c r="F484" s="3">
        <v>96226</v>
      </c>
      <c r="G484" s="80"/>
      <c r="H484" s="78"/>
      <c r="I484" s="2"/>
      <c r="J484" s="2"/>
      <c r="K484" s="2"/>
      <c r="L484" s="2"/>
      <c r="M484" s="2"/>
      <c r="N484" s="2"/>
    </row>
    <row r="485" spans="1:14" x14ac:dyDescent="0.3">
      <c r="A485" s="25">
        <v>561000671</v>
      </c>
      <c r="B485" s="2" t="s">
        <v>1571</v>
      </c>
      <c r="C485" s="79">
        <v>35140</v>
      </c>
      <c r="D485" s="3">
        <f t="shared" ca="1" si="7"/>
        <v>24</v>
      </c>
      <c r="E485" s="3" t="s">
        <v>1584</v>
      </c>
      <c r="F485" s="3">
        <v>70850</v>
      </c>
      <c r="G485" s="80"/>
      <c r="H485" s="78"/>
      <c r="I485" s="2"/>
      <c r="J485" s="2"/>
      <c r="K485" s="2"/>
      <c r="L485" s="2"/>
      <c r="M485" s="2"/>
      <c r="N485" s="2"/>
    </row>
    <row r="486" spans="1:14" x14ac:dyDescent="0.3">
      <c r="A486" s="25">
        <v>399000898</v>
      </c>
      <c r="B486" s="2" t="s">
        <v>234</v>
      </c>
      <c r="C486" s="79">
        <v>39951</v>
      </c>
      <c r="D486" s="3">
        <f t="shared" ca="1" si="7"/>
        <v>11</v>
      </c>
      <c r="E486" s="3"/>
      <c r="F486" s="3">
        <v>49374</v>
      </c>
      <c r="G486" s="80"/>
      <c r="H486" s="78"/>
      <c r="I486" s="2"/>
      <c r="J486" s="2"/>
      <c r="K486" s="2"/>
      <c r="L486" s="2"/>
      <c r="M486" s="2"/>
      <c r="N486" s="2"/>
    </row>
    <row r="487" spans="1:14" x14ac:dyDescent="0.3">
      <c r="A487" s="25">
        <v>117006630</v>
      </c>
      <c r="B487" s="2" t="s">
        <v>225</v>
      </c>
      <c r="C487" s="79">
        <v>41893</v>
      </c>
      <c r="D487" s="3">
        <f t="shared" ca="1" si="7"/>
        <v>6</v>
      </c>
      <c r="E487" s="3" t="s">
        <v>1583</v>
      </c>
      <c r="F487" s="3">
        <v>92547</v>
      </c>
      <c r="G487" s="80"/>
      <c r="H487" s="78"/>
      <c r="I487" s="2"/>
      <c r="J487" s="2"/>
      <c r="K487" s="2"/>
      <c r="L487" s="2"/>
      <c r="M487" s="2"/>
      <c r="N487" s="2"/>
    </row>
    <row r="488" spans="1:14" x14ac:dyDescent="0.3">
      <c r="A488" s="25">
        <v>475006935</v>
      </c>
      <c r="B488" s="2" t="s">
        <v>1554</v>
      </c>
      <c r="C488" s="79">
        <v>37372</v>
      </c>
      <c r="D488" s="3">
        <f t="shared" ca="1" si="7"/>
        <v>18</v>
      </c>
      <c r="E488" s="3" t="s">
        <v>1582</v>
      </c>
      <c r="F488" s="3">
        <v>110890</v>
      </c>
      <c r="G488" s="80"/>
      <c r="H488" s="78"/>
      <c r="I488" s="2"/>
      <c r="J488" s="2"/>
      <c r="K488" s="2"/>
      <c r="L488" s="2"/>
      <c r="M488" s="2"/>
      <c r="N488" s="2"/>
    </row>
    <row r="489" spans="1:14" x14ac:dyDescent="0.3">
      <c r="A489" s="25">
        <v>426002736</v>
      </c>
      <c r="B489" s="2" t="s">
        <v>697</v>
      </c>
      <c r="C489" s="79">
        <v>35789</v>
      </c>
      <c r="D489" s="3">
        <f t="shared" ca="1" si="7"/>
        <v>22</v>
      </c>
      <c r="E489" s="3"/>
      <c r="F489" s="3">
        <v>45812</v>
      </c>
      <c r="G489" s="80"/>
      <c r="H489" s="78"/>
      <c r="I489" s="2"/>
      <c r="J489" s="2"/>
      <c r="K489" s="2"/>
      <c r="L489" s="2"/>
      <c r="M489" s="2"/>
      <c r="N489" s="2"/>
    </row>
    <row r="490" spans="1:14" x14ac:dyDescent="0.3">
      <c r="A490" s="25">
        <v>653003221</v>
      </c>
      <c r="B490" s="2" t="s">
        <v>1559</v>
      </c>
      <c r="C490" s="79">
        <v>41589</v>
      </c>
      <c r="D490" s="3">
        <f t="shared" ca="1" si="7"/>
        <v>6</v>
      </c>
      <c r="E490" s="3"/>
      <c r="F490" s="3">
        <v>103298</v>
      </c>
      <c r="G490" s="80"/>
      <c r="H490" s="78"/>
      <c r="I490" s="2"/>
      <c r="J490" s="2"/>
      <c r="K490" s="2"/>
      <c r="L490" s="2"/>
      <c r="M490" s="2"/>
      <c r="N490" s="2"/>
    </row>
    <row r="491" spans="1:14" x14ac:dyDescent="0.3">
      <c r="A491" s="25">
        <v>506005137</v>
      </c>
      <c r="B491" s="2" t="s">
        <v>1565</v>
      </c>
      <c r="C491" s="79">
        <v>41713</v>
      </c>
      <c r="D491" s="3">
        <f t="shared" ca="1" si="7"/>
        <v>6</v>
      </c>
      <c r="E491" s="3" t="s">
        <v>1582</v>
      </c>
      <c r="F491" s="3">
        <v>57395</v>
      </c>
      <c r="G491" s="80"/>
      <c r="H491" s="78"/>
      <c r="I491" s="2"/>
      <c r="J491" s="2"/>
      <c r="K491" s="2"/>
      <c r="L491" s="2"/>
      <c r="M491" s="2"/>
      <c r="N491" s="2"/>
    </row>
    <row r="492" spans="1:14" x14ac:dyDescent="0.3">
      <c r="A492" s="25">
        <v>694000128</v>
      </c>
      <c r="B492" s="2" t="s">
        <v>1562</v>
      </c>
      <c r="C492" s="79">
        <v>37899</v>
      </c>
      <c r="D492" s="3">
        <f t="shared" ca="1" si="7"/>
        <v>16</v>
      </c>
      <c r="E492" s="3" t="s">
        <v>1582</v>
      </c>
      <c r="F492" s="3">
        <v>79729</v>
      </c>
      <c r="G492" s="80"/>
      <c r="H492" s="78"/>
      <c r="I492" s="2"/>
      <c r="J492" s="2"/>
      <c r="K492" s="2"/>
      <c r="L492" s="2"/>
      <c r="M492" s="2"/>
      <c r="N492" s="2"/>
    </row>
    <row r="493" spans="1:14" x14ac:dyDescent="0.3">
      <c r="A493" s="25">
        <v>643009374</v>
      </c>
      <c r="B493" s="2" t="s">
        <v>1571</v>
      </c>
      <c r="C493" s="79">
        <v>37171</v>
      </c>
      <c r="D493" s="3">
        <f t="shared" ca="1" si="7"/>
        <v>18</v>
      </c>
      <c r="E493" s="3"/>
      <c r="F493" s="3">
        <v>64389</v>
      </c>
      <c r="G493" s="80"/>
      <c r="H493" s="78"/>
      <c r="I493" s="2"/>
      <c r="J493" s="2"/>
      <c r="K493" s="2"/>
      <c r="L493" s="2"/>
      <c r="M493" s="2"/>
      <c r="N493" s="2"/>
    </row>
    <row r="494" spans="1:14" x14ac:dyDescent="0.3">
      <c r="A494" s="25">
        <v>661000671</v>
      </c>
      <c r="B494" s="2" t="s">
        <v>234</v>
      </c>
      <c r="C494" s="79">
        <v>37459</v>
      </c>
      <c r="D494" s="3">
        <f t="shared" ca="1" si="7"/>
        <v>18</v>
      </c>
      <c r="E494" s="3"/>
      <c r="F494" s="3">
        <v>37929</v>
      </c>
      <c r="G494" s="80"/>
      <c r="H494" s="78"/>
      <c r="I494" s="2"/>
      <c r="J494" s="2"/>
      <c r="K494" s="2"/>
      <c r="L494" s="2"/>
      <c r="M494" s="2"/>
      <c r="N494" s="2"/>
    </row>
    <row r="495" spans="1:14" x14ac:dyDescent="0.3">
      <c r="A495" s="25">
        <v>619006809</v>
      </c>
      <c r="B495" s="2" t="s">
        <v>623</v>
      </c>
      <c r="C495" s="79">
        <v>37472</v>
      </c>
      <c r="D495" s="3">
        <f t="shared" ca="1" si="7"/>
        <v>18</v>
      </c>
      <c r="E495" s="3" t="s">
        <v>1583</v>
      </c>
      <c r="F495" s="3">
        <v>51389</v>
      </c>
      <c r="G495" s="80"/>
      <c r="H495" s="78"/>
      <c r="I495" s="2"/>
      <c r="J495" s="2"/>
      <c r="K495" s="2"/>
      <c r="L495" s="2"/>
      <c r="M495" s="2"/>
      <c r="N495" s="2"/>
    </row>
    <row r="496" spans="1:14" x14ac:dyDescent="0.3">
      <c r="A496" s="25">
        <v>422007475</v>
      </c>
      <c r="B496" s="2" t="s">
        <v>1565</v>
      </c>
      <c r="C496" s="79">
        <v>35807</v>
      </c>
      <c r="D496" s="3">
        <f t="shared" ca="1" si="7"/>
        <v>22</v>
      </c>
      <c r="E496" s="3" t="s">
        <v>1582</v>
      </c>
      <c r="F496" s="3">
        <v>84825</v>
      </c>
      <c r="G496" s="80"/>
      <c r="H496" s="78"/>
      <c r="I496" s="2"/>
      <c r="J496" s="2"/>
      <c r="K496" s="2"/>
      <c r="L496" s="2"/>
      <c r="M496" s="2"/>
      <c r="N496" s="2"/>
    </row>
    <row r="497" spans="1:14" x14ac:dyDescent="0.3">
      <c r="A497" s="25">
        <v>839009522</v>
      </c>
      <c r="B497" s="2" t="s">
        <v>1569</v>
      </c>
      <c r="C497" s="79">
        <v>37599</v>
      </c>
      <c r="D497" s="3">
        <f t="shared" ca="1" si="7"/>
        <v>17</v>
      </c>
      <c r="E497" s="3" t="s">
        <v>1585</v>
      </c>
      <c r="F497" s="3">
        <v>96889</v>
      </c>
      <c r="G497" s="80"/>
      <c r="H497" s="78"/>
      <c r="I497" s="2"/>
      <c r="J497" s="2"/>
      <c r="K497" s="2"/>
      <c r="L497" s="2"/>
      <c r="M497" s="2"/>
      <c r="N497" s="2"/>
    </row>
    <row r="498" spans="1:14" x14ac:dyDescent="0.3">
      <c r="A498" s="25">
        <v>422003024</v>
      </c>
      <c r="B498" s="2" t="s">
        <v>1571</v>
      </c>
      <c r="C498" s="79">
        <v>36323</v>
      </c>
      <c r="D498" s="3">
        <f t="shared" ca="1" si="7"/>
        <v>21</v>
      </c>
      <c r="E498" s="3" t="s">
        <v>1584</v>
      </c>
      <c r="F498" s="3">
        <v>115466</v>
      </c>
      <c r="G498" s="80"/>
      <c r="H498" s="78"/>
      <c r="I498" s="2"/>
      <c r="J498" s="2"/>
      <c r="K498" s="2"/>
      <c r="L498" s="2"/>
      <c r="M498" s="2"/>
      <c r="N498" s="2"/>
    </row>
    <row r="499" spans="1:14" x14ac:dyDescent="0.3">
      <c r="A499" s="25">
        <v>776003797</v>
      </c>
      <c r="B499" s="2" t="s">
        <v>792</v>
      </c>
      <c r="C499" s="79">
        <v>35017</v>
      </c>
      <c r="D499" s="3">
        <f t="shared" ca="1" si="7"/>
        <v>24</v>
      </c>
      <c r="E499" s="3"/>
      <c r="F499" s="3">
        <v>111163</v>
      </c>
      <c r="G499" s="80"/>
      <c r="H499" s="78"/>
      <c r="I499" s="2"/>
      <c r="J499" s="2"/>
      <c r="K499" s="2"/>
      <c r="L499" s="2"/>
      <c r="M499" s="2"/>
      <c r="N499" s="2"/>
    </row>
    <row r="500" spans="1:14" x14ac:dyDescent="0.3">
      <c r="A500" s="25">
        <v>917005248</v>
      </c>
      <c r="B500" s="2" t="s">
        <v>1567</v>
      </c>
      <c r="C500" s="79">
        <v>39457</v>
      </c>
      <c r="D500" s="3">
        <f t="shared" ca="1" si="7"/>
        <v>12</v>
      </c>
      <c r="E500" s="3"/>
      <c r="F500" s="3">
        <v>43071</v>
      </c>
      <c r="G500" s="80"/>
      <c r="H500" s="78"/>
      <c r="I500" s="2"/>
      <c r="J500" s="2"/>
      <c r="K500" s="2"/>
      <c r="L500" s="2"/>
      <c r="M500" s="2"/>
      <c r="N500" s="2"/>
    </row>
    <row r="501" spans="1:14" x14ac:dyDescent="0.3">
      <c r="A501" s="25">
        <v>449007941</v>
      </c>
      <c r="B501" s="2" t="s">
        <v>1571</v>
      </c>
      <c r="C501" s="79">
        <v>42107</v>
      </c>
      <c r="D501" s="3">
        <f t="shared" ca="1" si="7"/>
        <v>5</v>
      </c>
      <c r="E501" s="3" t="s">
        <v>1583</v>
      </c>
      <c r="F501" s="3">
        <v>82168</v>
      </c>
      <c r="G501" s="80"/>
      <c r="H501" s="78"/>
      <c r="I501" s="2"/>
      <c r="J501" s="2"/>
      <c r="K501" s="2"/>
      <c r="L501" s="2"/>
      <c r="M501" s="2"/>
      <c r="N501" s="2"/>
    </row>
    <row r="502" spans="1:14" x14ac:dyDescent="0.3">
      <c r="A502" s="25">
        <v>260005239</v>
      </c>
      <c r="B502" s="2" t="s">
        <v>1559</v>
      </c>
      <c r="C502" s="79">
        <v>35250</v>
      </c>
      <c r="D502" s="3">
        <f t="shared" ca="1" si="7"/>
        <v>24</v>
      </c>
      <c r="E502" s="3"/>
      <c r="F502" s="3">
        <v>37876</v>
      </c>
      <c r="G502" s="80"/>
      <c r="H502" s="78"/>
      <c r="I502" s="2"/>
      <c r="J502" s="2"/>
      <c r="K502" s="2"/>
      <c r="L502" s="2"/>
      <c r="M502" s="2"/>
      <c r="N502" s="2"/>
    </row>
    <row r="503" spans="1:14" x14ac:dyDescent="0.3">
      <c r="A503" s="25">
        <v>313008228</v>
      </c>
      <c r="B503" s="2" t="s">
        <v>623</v>
      </c>
      <c r="C503" s="79">
        <v>39255</v>
      </c>
      <c r="D503" s="3">
        <f t="shared" ca="1" si="7"/>
        <v>13</v>
      </c>
      <c r="E503" s="3" t="s">
        <v>1582</v>
      </c>
      <c r="F503" s="3">
        <v>107237</v>
      </c>
      <c r="G503" s="80"/>
      <c r="H503" s="78"/>
      <c r="I503" s="2"/>
      <c r="J503" s="2"/>
      <c r="K503" s="2"/>
      <c r="L503" s="2"/>
      <c r="M503" s="2"/>
      <c r="N503" s="2"/>
    </row>
    <row r="504" spans="1:14" x14ac:dyDescent="0.3">
      <c r="A504" s="25">
        <v>281005046</v>
      </c>
      <c r="B504" s="2" t="s">
        <v>1564</v>
      </c>
      <c r="C504" s="79">
        <v>41684</v>
      </c>
      <c r="D504" s="3">
        <f t="shared" ca="1" si="7"/>
        <v>6</v>
      </c>
      <c r="E504" s="3"/>
      <c r="F504" s="3">
        <v>73996</v>
      </c>
      <c r="G504" s="80"/>
      <c r="H504" s="78"/>
      <c r="I504" s="2"/>
      <c r="J504" s="2"/>
      <c r="K504" s="2"/>
      <c r="L504" s="2"/>
      <c r="M504" s="2"/>
      <c r="N504" s="2"/>
    </row>
    <row r="505" spans="1:14" x14ac:dyDescent="0.3">
      <c r="A505" s="25">
        <v>771003685</v>
      </c>
      <c r="B505" s="2" t="s">
        <v>225</v>
      </c>
      <c r="C505" s="79">
        <v>39576</v>
      </c>
      <c r="D505" s="3">
        <f t="shared" ca="1" si="7"/>
        <v>12</v>
      </c>
      <c r="E505" s="3" t="s">
        <v>1585</v>
      </c>
      <c r="F505" s="3">
        <v>110669</v>
      </c>
      <c r="G505" s="80"/>
      <c r="H505" s="78"/>
      <c r="I505" s="2"/>
      <c r="J505" s="2"/>
      <c r="K505" s="2"/>
      <c r="L505" s="2"/>
      <c r="M505" s="2"/>
      <c r="N505" s="2"/>
    </row>
    <row r="506" spans="1:14" x14ac:dyDescent="0.3">
      <c r="A506" s="25">
        <v>651009482</v>
      </c>
      <c r="B506" s="2" t="s">
        <v>697</v>
      </c>
      <c r="C506" s="79">
        <v>41309</v>
      </c>
      <c r="D506" s="3">
        <f t="shared" ca="1" si="7"/>
        <v>7</v>
      </c>
      <c r="E506" s="3" t="s">
        <v>1585</v>
      </c>
      <c r="F506" s="3">
        <v>29666</v>
      </c>
      <c r="G506" s="80"/>
      <c r="H506" s="78"/>
      <c r="I506" s="2"/>
      <c r="J506" s="2"/>
      <c r="K506" s="2"/>
      <c r="L506" s="2"/>
      <c r="M506" s="2"/>
      <c r="N506" s="2"/>
    </row>
    <row r="507" spans="1:14" x14ac:dyDescent="0.3">
      <c r="A507" s="25">
        <v>518000148</v>
      </c>
      <c r="B507" s="2" t="s">
        <v>1564</v>
      </c>
      <c r="C507" s="79">
        <v>42029</v>
      </c>
      <c r="D507" s="3">
        <f t="shared" ca="1" si="7"/>
        <v>5</v>
      </c>
      <c r="E507" s="3" t="s">
        <v>1583</v>
      </c>
      <c r="F507" s="3">
        <v>42432</v>
      </c>
      <c r="G507" s="80"/>
      <c r="H507" s="78"/>
      <c r="I507" s="2"/>
      <c r="J507" s="2"/>
      <c r="K507" s="2"/>
      <c r="L507" s="2"/>
      <c r="M507" s="2"/>
      <c r="N507" s="2"/>
    </row>
    <row r="508" spans="1:14" x14ac:dyDescent="0.3">
      <c r="A508" s="25">
        <v>612005735</v>
      </c>
      <c r="B508" s="2" t="s">
        <v>234</v>
      </c>
      <c r="C508" s="79">
        <v>37141</v>
      </c>
      <c r="D508" s="3">
        <f t="shared" ca="1" si="7"/>
        <v>19</v>
      </c>
      <c r="E508" s="3" t="s">
        <v>1582</v>
      </c>
      <c r="F508" s="3">
        <v>95087</v>
      </c>
      <c r="G508" s="80"/>
      <c r="H508" s="78"/>
      <c r="I508" s="2"/>
      <c r="J508" s="2"/>
      <c r="K508" s="2"/>
      <c r="L508" s="2"/>
      <c r="M508" s="2"/>
      <c r="N508" s="2"/>
    </row>
    <row r="509" spans="1:14" x14ac:dyDescent="0.3">
      <c r="A509" s="25">
        <v>983001302</v>
      </c>
      <c r="B509" s="2" t="s">
        <v>1565</v>
      </c>
      <c r="C509" s="79">
        <v>37177</v>
      </c>
      <c r="D509" s="3">
        <f t="shared" ca="1" si="7"/>
        <v>18</v>
      </c>
      <c r="E509" s="3" t="s">
        <v>1585</v>
      </c>
      <c r="F509" s="3">
        <v>106132</v>
      </c>
      <c r="G509" s="80"/>
      <c r="H509" s="78"/>
      <c r="I509" s="2"/>
      <c r="J509" s="2"/>
      <c r="K509" s="2"/>
      <c r="L509" s="2"/>
      <c r="M509" s="2"/>
      <c r="N509" s="2"/>
    </row>
    <row r="510" spans="1:14" x14ac:dyDescent="0.3">
      <c r="A510" s="25">
        <v>749008847</v>
      </c>
      <c r="B510" s="2" t="s">
        <v>697</v>
      </c>
      <c r="C510" s="79">
        <v>36910</v>
      </c>
      <c r="D510" s="3">
        <f t="shared" ca="1" si="7"/>
        <v>19</v>
      </c>
      <c r="E510" s="3"/>
      <c r="F510" s="3">
        <v>54301</v>
      </c>
      <c r="G510" s="80"/>
      <c r="H510" s="78"/>
      <c r="I510" s="2"/>
      <c r="J510" s="2"/>
      <c r="K510" s="2"/>
      <c r="L510" s="2"/>
      <c r="M510" s="2"/>
      <c r="N510" s="2"/>
    </row>
    <row r="511" spans="1:14" x14ac:dyDescent="0.3">
      <c r="A511" s="25">
        <v>816007187</v>
      </c>
      <c r="B511" s="2" t="s">
        <v>1569</v>
      </c>
      <c r="C511" s="79">
        <v>42082</v>
      </c>
      <c r="D511" s="3">
        <f t="shared" ca="1" si="7"/>
        <v>5</v>
      </c>
      <c r="E511" s="3"/>
      <c r="F511" s="3">
        <v>35802</v>
      </c>
      <c r="G511" s="80"/>
      <c r="H511" s="78"/>
      <c r="I511" s="2"/>
      <c r="J511" s="2"/>
      <c r="K511" s="2"/>
      <c r="L511" s="2"/>
      <c r="M511" s="2"/>
      <c r="N511" s="2"/>
    </row>
    <row r="512" spans="1:14" x14ac:dyDescent="0.3">
      <c r="A512" s="25">
        <v>145000921</v>
      </c>
      <c r="B512" s="2" t="s">
        <v>1569</v>
      </c>
      <c r="C512" s="79">
        <v>41034</v>
      </c>
      <c r="D512" s="3">
        <f t="shared" ca="1" si="7"/>
        <v>8</v>
      </c>
      <c r="E512" s="3" t="s">
        <v>1583</v>
      </c>
      <c r="F512" s="3">
        <v>66287</v>
      </c>
      <c r="G512" s="80"/>
      <c r="H512" s="78"/>
      <c r="I512" s="2"/>
      <c r="J512" s="2"/>
      <c r="K512" s="2"/>
      <c r="L512" s="2"/>
      <c r="M512" s="2"/>
      <c r="N512" s="2"/>
    </row>
    <row r="513" spans="1:14" x14ac:dyDescent="0.3">
      <c r="A513" s="25">
        <v>826008763</v>
      </c>
      <c r="B513" s="2" t="s">
        <v>623</v>
      </c>
      <c r="C513" s="79">
        <v>41375</v>
      </c>
      <c r="D513" s="3">
        <f t="shared" ca="1" si="7"/>
        <v>7</v>
      </c>
      <c r="E513" s="3" t="s">
        <v>1582</v>
      </c>
      <c r="F513" s="3">
        <v>38129</v>
      </c>
      <c r="G513" s="80"/>
      <c r="H513" s="78"/>
      <c r="I513" s="2"/>
      <c r="J513" s="2"/>
      <c r="K513" s="2"/>
      <c r="L513" s="2"/>
      <c r="M513" s="2"/>
      <c r="N513" s="2"/>
    </row>
    <row r="514" spans="1:14" x14ac:dyDescent="0.3">
      <c r="A514" s="25">
        <v>698009555</v>
      </c>
      <c r="B514" s="2" t="s">
        <v>234</v>
      </c>
      <c r="C514" s="79">
        <v>38133</v>
      </c>
      <c r="D514" s="3">
        <f t="shared" ref="D514:D577" ca="1" si="8">DATEDIF(C514,TODAY(),"Y")</f>
        <v>16</v>
      </c>
      <c r="E514" s="3" t="s">
        <v>1583</v>
      </c>
      <c r="F514" s="3">
        <v>54100</v>
      </c>
      <c r="G514" s="80"/>
      <c r="H514" s="78"/>
      <c r="I514" s="2"/>
      <c r="J514" s="2"/>
      <c r="K514" s="2"/>
      <c r="L514" s="2"/>
      <c r="M514" s="2"/>
      <c r="N514" s="2"/>
    </row>
    <row r="515" spans="1:14" x14ac:dyDescent="0.3">
      <c r="A515" s="25">
        <v>404009373</v>
      </c>
      <c r="B515" s="2" t="s">
        <v>623</v>
      </c>
      <c r="C515" s="79">
        <v>35658</v>
      </c>
      <c r="D515" s="3">
        <f t="shared" ca="1" si="8"/>
        <v>23</v>
      </c>
      <c r="E515" s="3" t="s">
        <v>1582</v>
      </c>
      <c r="F515" s="3">
        <v>86871</v>
      </c>
      <c r="G515" s="80"/>
      <c r="H515" s="78"/>
      <c r="I515" s="2"/>
      <c r="J515" s="2"/>
      <c r="K515" s="2"/>
      <c r="L515" s="2"/>
      <c r="M515" s="2"/>
      <c r="N515" s="2"/>
    </row>
    <row r="516" spans="1:14" x14ac:dyDescent="0.3">
      <c r="A516" s="25">
        <v>361005033</v>
      </c>
      <c r="B516" s="2" t="s">
        <v>234</v>
      </c>
      <c r="C516" s="79">
        <v>39919</v>
      </c>
      <c r="D516" s="3">
        <f t="shared" ca="1" si="8"/>
        <v>11</v>
      </c>
      <c r="E516" s="3"/>
      <c r="F516" s="3">
        <v>93379</v>
      </c>
      <c r="G516" s="80"/>
      <c r="H516" s="78"/>
      <c r="I516" s="2"/>
      <c r="J516" s="2"/>
      <c r="K516" s="2"/>
      <c r="L516" s="2"/>
      <c r="M516" s="2"/>
      <c r="N516" s="2"/>
    </row>
    <row r="517" spans="1:14" x14ac:dyDescent="0.3">
      <c r="A517" s="25">
        <v>429003827</v>
      </c>
      <c r="B517" s="2" t="s">
        <v>1564</v>
      </c>
      <c r="C517" s="79">
        <v>38273</v>
      </c>
      <c r="D517" s="3">
        <f t="shared" ca="1" si="8"/>
        <v>15</v>
      </c>
      <c r="E517" s="3" t="s">
        <v>1582</v>
      </c>
      <c r="F517" s="3">
        <v>92794</v>
      </c>
      <c r="G517" s="80"/>
      <c r="H517" s="78"/>
      <c r="I517" s="2"/>
      <c r="J517" s="2"/>
      <c r="K517" s="2"/>
      <c r="L517" s="2"/>
      <c r="M517" s="2"/>
      <c r="N517" s="2"/>
    </row>
    <row r="518" spans="1:14" x14ac:dyDescent="0.3">
      <c r="A518" s="25">
        <v>456006966</v>
      </c>
      <c r="B518" s="2" t="s">
        <v>1554</v>
      </c>
      <c r="C518" s="79">
        <v>38394</v>
      </c>
      <c r="D518" s="3">
        <f t="shared" ca="1" si="8"/>
        <v>15</v>
      </c>
      <c r="E518" s="3" t="s">
        <v>1586</v>
      </c>
      <c r="F518" s="3">
        <v>97292</v>
      </c>
      <c r="G518" s="80"/>
      <c r="H518" s="78"/>
      <c r="I518" s="2"/>
      <c r="J518" s="2"/>
      <c r="K518" s="2"/>
      <c r="L518" s="2"/>
      <c r="M518" s="2"/>
      <c r="N518" s="2"/>
    </row>
    <row r="519" spans="1:14" x14ac:dyDescent="0.3">
      <c r="A519" s="25">
        <v>991004142</v>
      </c>
      <c r="B519" s="2" t="s">
        <v>1565</v>
      </c>
      <c r="C519" s="79">
        <v>36577</v>
      </c>
      <c r="D519" s="3">
        <f t="shared" ca="1" si="8"/>
        <v>20</v>
      </c>
      <c r="E519" s="3"/>
      <c r="F519" s="3">
        <v>106509</v>
      </c>
      <c r="G519" s="80"/>
      <c r="H519" s="78"/>
      <c r="I519" s="2"/>
      <c r="J519" s="2"/>
      <c r="K519" s="2"/>
      <c r="L519" s="2"/>
      <c r="M519" s="2"/>
      <c r="N519" s="2"/>
    </row>
    <row r="520" spans="1:14" x14ac:dyDescent="0.3">
      <c r="A520" s="25">
        <v>826000563</v>
      </c>
      <c r="B520" s="2" t="s">
        <v>234</v>
      </c>
      <c r="C520" s="79">
        <v>38334</v>
      </c>
      <c r="D520" s="3">
        <f t="shared" ca="1" si="8"/>
        <v>15</v>
      </c>
      <c r="E520" s="3"/>
      <c r="F520" s="3">
        <v>75088</v>
      </c>
      <c r="G520" s="80"/>
      <c r="H520" s="78"/>
      <c r="I520" s="2"/>
      <c r="J520" s="2"/>
      <c r="K520" s="2"/>
      <c r="L520" s="2"/>
      <c r="M520" s="2"/>
      <c r="N520" s="2"/>
    </row>
    <row r="521" spans="1:14" x14ac:dyDescent="0.3">
      <c r="A521" s="25">
        <v>216007562</v>
      </c>
      <c r="B521" s="2" t="s">
        <v>1556</v>
      </c>
      <c r="C521" s="79">
        <v>37089</v>
      </c>
      <c r="D521" s="3">
        <f t="shared" ca="1" si="8"/>
        <v>19</v>
      </c>
      <c r="E521" s="3" t="s">
        <v>1582</v>
      </c>
      <c r="F521" s="3">
        <v>64168</v>
      </c>
      <c r="G521" s="80"/>
      <c r="H521" s="78"/>
      <c r="I521" s="2"/>
      <c r="J521" s="2"/>
      <c r="K521" s="2"/>
      <c r="L521" s="2"/>
      <c r="M521" s="2"/>
      <c r="N521" s="2"/>
    </row>
    <row r="522" spans="1:14" x14ac:dyDescent="0.3">
      <c r="A522" s="25">
        <v>931005030</v>
      </c>
      <c r="B522" s="2" t="s">
        <v>234</v>
      </c>
      <c r="C522" s="79">
        <v>37903</v>
      </c>
      <c r="D522" s="3">
        <f t="shared" ca="1" si="8"/>
        <v>16</v>
      </c>
      <c r="E522" s="3" t="s">
        <v>1582</v>
      </c>
      <c r="F522" s="3">
        <v>79729</v>
      </c>
      <c r="G522" s="80"/>
      <c r="H522" s="78"/>
      <c r="I522" s="2"/>
      <c r="J522" s="2"/>
      <c r="K522" s="2"/>
      <c r="L522" s="2"/>
      <c r="M522" s="2"/>
      <c r="N522" s="2"/>
    </row>
    <row r="523" spans="1:14" x14ac:dyDescent="0.3">
      <c r="A523" s="25">
        <v>113007726</v>
      </c>
      <c r="B523" s="2" t="s">
        <v>1567</v>
      </c>
      <c r="C523" s="79">
        <v>38096</v>
      </c>
      <c r="D523" s="3">
        <f t="shared" ca="1" si="8"/>
        <v>16</v>
      </c>
      <c r="E523" s="3" t="s">
        <v>1582</v>
      </c>
      <c r="F523" s="3">
        <v>88933</v>
      </c>
      <c r="G523" s="80"/>
      <c r="H523" s="78"/>
      <c r="I523" s="2"/>
      <c r="J523" s="2"/>
      <c r="K523" s="2"/>
      <c r="L523" s="2"/>
      <c r="M523" s="2"/>
      <c r="N523" s="2"/>
    </row>
    <row r="524" spans="1:14" x14ac:dyDescent="0.3">
      <c r="A524" s="25">
        <v>863006129</v>
      </c>
      <c r="B524" s="2" t="s">
        <v>623</v>
      </c>
      <c r="C524" s="79">
        <v>37318</v>
      </c>
      <c r="D524" s="3">
        <f t="shared" ca="1" si="8"/>
        <v>18</v>
      </c>
      <c r="E524" s="3" t="s">
        <v>1582</v>
      </c>
      <c r="F524" s="3">
        <v>55562</v>
      </c>
      <c r="G524" s="80"/>
      <c r="H524" s="78"/>
      <c r="I524" s="2"/>
      <c r="J524" s="2"/>
      <c r="K524" s="2"/>
      <c r="L524" s="2"/>
      <c r="M524" s="2"/>
      <c r="N524" s="2"/>
    </row>
    <row r="525" spans="1:14" x14ac:dyDescent="0.3">
      <c r="A525" s="25">
        <v>684004281</v>
      </c>
      <c r="B525" s="2" t="s">
        <v>234</v>
      </c>
      <c r="C525" s="79">
        <v>39776</v>
      </c>
      <c r="D525" s="3">
        <f t="shared" ca="1" si="8"/>
        <v>11</v>
      </c>
      <c r="E525" s="3" t="s">
        <v>1585</v>
      </c>
      <c r="F525" s="3">
        <v>61542</v>
      </c>
      <c r="G525" s="80"/>
      <c r="H525" s="78"/>
      <c r="I525" s="2"/>
      <c r="J525" s="2"/>
      <c r="K525" s="2"/>
      <c r="L525" s="2"/>
      <c r="M525" s="2"/>
      <c r="N525" s="2"/>
    </row>
    <row r="526" spans="1:14" x14ac:dyDescent="0.3">
      <c r="A526" s="25">
        <v>436008229</v>
      </c>
      <c r="B526" s="2" t="s">
        <v>234</v>
      </c>
      <c r="C526" s="79">
        <v>41452</v>
      </c>
      <c r="D526" s="3">
        <f t="shared" ca="1" si="8"/>
        <v>7</v>
      </c>
      <c r="E526" s="3"/>
      <c r="F526" s="3">
        <v>78052</v>
      </c>
      <c r="G526" s="80"/>
      <c r="H526" s="78"/>
      <c r="I526" s="2"/>
      <c r="J526" s="2"/>
      <c r="K526" s="2"/>
      <c r="L526" s="2"/>
      <c r="M526" s="2"/>
      <c r="N526" s="2"/>
    </row>
    <row r="527" spans="1:14" x14ac:dyDescent="0.3">
      <c r="A527" s="25">
        <v>831008207</v>
      </c>
      <c r="B527" s="2" t="s">
        <v>1559</v>
      </c>
      <c r="C527" s="79">
        <v>38871</v>
      </c>
      <c r="D527" s="3">
        <f t="shared" ca="1" si="8"/>
        <v>14</v>
      </c>
      <c r="E527" s="3" t="s">
        <v>1585</v>
      </c>
      <c r="F527" s="3">
        <v>93535</v>
      </c>
      <c r="G527" s="80"/>
      <c r="H527" s="78"/>
      <c r="I527" s="2"/>
      <c r="J527" s="2"/>
      <c r="K527" s="2"/>
      <c r="L527" s="2"/>
      <c r="M527" s="2"/>
      <c r="N527" s="2"/>
    </row>
    <row r="528" spans="1:14" x14ac:dyDescent="0.3">
      <c r="A528" s="25">
        <v>499004019</v>
      </c>
      <c r="B528" s="2" t="s">
        <v>1565</v>
      </c>
      <c r="C528" s="79">
        <v>37751</v>
      </c>
      <c r="D528" s="3">
        <f t="shared" ca="1" si="8"/>
        <v>17</v>
      </c>
      <c r="E528" s="3" t="s">
        <v>1582</v>
      </c>
      <c r="F528" s="3">
        <v>37544</v>
      </c>
      <c r="G528" s="80"/>
      <c r="H528" s="78"/>
      <c r="I528" s="2"/>
      <c r="J528" s="2"/>
      <c r="K528" s="2"/>
      <c r="L528" s="2"/>
      <c r="M528" s="2"/>
      <c r="N528" s="2"/>
    </row>
    <row r="529" spans="1:14" x14ac:dyDescent="0.3">
      <c r="A529" s="25">
        <v>116009057</v>
      </c>
      <c r="B529" s="2" t="s">
        <v>1564</v>
      </c>
      <c r="C529" s="79">
        <v>36385</v>
      </c>
      <c r="D529" s="3">
        <f t="shared" ca="1" si="8"/>
        <v>21</v>
      </c>
      <c r="E529" s="3" t="s">
        <v>1583</v>
      </c>
      <c r="F529" s="3">
        <v>39014</v>
      </c>
      <c r="G529" s="80"/>
      <c r="H529" s="78"/>
      <c r="I529" s="2"/>
      <c r="J529" s="2"/>
      <c r="K529" s="2"/>
      <c r="L529" s="2"/>
      <c r="M529" s="2"/>
      <c r="N529" s="2"/>
    </row>
    <row r="530" spans="1:14" x14ac:dyDescent="0.3">
      <c r="A530" s="25">
        <v>767001463</v>
      </c>
      <c r="B530" s="2" t="s">
        <v>1554</v>
      </c>
      <c r="C530" s="79">
        <v>38407</v>
      </c>
      <c r="D530" s="3">
        <f t="shared" ca="1" si="8"/>
        <v>15</v>
      </c>
      <c r="E530" s="3"/>
      <c r="F530" s="3">
        <v>99697</v>
      </c>
      <c r="G530" s="80"/>
      <c r="H530" s="78"/>
      <c r="I530" s="2"/>
      <c r="J530" s="2"/>
      <c r="K530" s="2"/>
      <c r="L530" s="2"/>
      <c r="M530" s="2"/>
      <c r="N530" s="2"/>
    </row>
    <row r="531" spans="1:14" x14ac:dyDescent="0.3">
      <c r="A531" s="25">
        <v>168001562</v>
      </c>
      <c r="B531" s="2" t="s">
        <v>1565</v>
      </c>
      <c r="C531" s="79">
        <v>41991</v>
      </c>
      <c r="D531" s="3">
        <f t="shared" ca="1" si="8"/>
        <v>5</v>
      </c>
      <c r="E531" s="3" t="s">
        <v>1583</v>
      </c>
      <c r="F531" s="3">
        <v>98514</v>
      </c>
      <c r="G531" s="80"/>
      <c r="H531" s="78"/>
      <c r="I531" s="2"/>
      <c r="J531" s="2"/>
      <c r="K531" s="2"/>
      <c r="L531" s="2"/>
      <c r="M531" s="2"/>
      <c r="N531" s="2"/>
    </row>
    <row r="532" spans="1:14" x14ac:dyDescent="0.3">
      <c r="A532" s="25">
        <v>733001041</v>
      </c>
      <c r="B532" s="2" t="s">
        <v>623</v>
      </c>
      <c r="C532" s="79">
        <v>38187</v>
      </c>
      <c r="D532" s="3">
        <f t="shared" ca="1" si="8"/>
        <v>16</v>
      </c>
      <c r="E532" s="3"/>
      <c r="F532" s="3">
        <v>40436</v>
      </c>
      <c r="G532" s="80"/>
      <c r="H532" s="78"/>
      <c r="I532" s="2"/>
      <c r="J532" s="2"/>
      <c r="K532" s="2"/>
      <c r="L532" s="2"/>
      <c r="M532" s="2"/>
      <c r="N532" s="2"/>
    </row>
    <row r="533" spans="1:14" x14ac:dyDescent="0.3">
      <c r="A533" s="25">
        <v>523008324</v>
      </c>
      <c r="B533" s="2" t="s">
        <v>234</v>
      </c>
      <c r="C533" s="79">
        <v>36991</v>
      </c>
      <c r="D533" s="3">
        <f t="shared" ca="1" si="8"/>
        <v>19</v>
      </c>
      <c r="E533" s="3" t="s">
        <v>1585</v>
      </c>
      <c r="F533" s="3">
        <v>77116</v>
      </c>
      <c r="G533" s="80"/>
      <c r="H533" s="78"/>
      <c r="I533" s="2"/>
      <c r="J533" s="2"/>
      <c r="K533" s="2"/>
      <c r="L533" s="2"/>
      <c r="M533" s="2"/>
      <c r="N533" s="2"/>
    </row>
    <row r="534" spans="1:14" x14ac:dyDescent="0.3">
      <c r="A534" s="25">
        <v>186001354</v>
      </c>
      <c r="B534" s="2" t="s">
        <v>623</v>
      </c>
      <c r="C534" s="79">
        <v>35640</v>
      </c>
      <c r="D534" s="3">
        <f t="shared" ca="1" si="8"/>
        <v>23</v>
      </c>
      <c r="E534" s="3" t="s">
        <v>1585</v>
      </c>
      <c r="F534" s="3">
        <v>70551</v>
      </c>
      <c r="G534" s="80"/>
      <c r="H534" s="78"/>
      <c r="I534" s="2"/>
      <c r="J534" s="2"/>
      <c r="K534" s="2"/>
      <c r="L534" s="2"/>
      <c r="M534" s="2"/>
      <c r="N534" s="2"/>
    </row>
    <row r="535" spans="1:14" x14ac:dyDescent="0.3">
      <c r="A535" s="25">
        <v>708008747</v>
      </c>
      <c r="B535" s="2" t="s">
        <v>234</v>
      </c>
      <c r="C535" s="79">
        <v>39573</v>
      </c>
      <c r="D535" s="3">
        <f t="shared" ca="1" si="8"/>
        <v>12</v>
      </c>
      <c r="E535" s="3" t="s">
        <v>1585</v>
      </c>
      <c r="F535" s="3">
        <v>97729</v>
      </c>
      <c r="G535" s="80"/>
      <c r="H535" s="78"/>
      <c r="I535" s="2"/>
      <c r="J535" s="2"/>
      <c r="K535" s="2"/>
      <c r="L535" s="2"/>
      <c r="M535" s="2"/>
      <c r="N535" s="2"/>
    </row>
    <row r="536" spans="1:14" x14ac:dyDescent="0.3">
      <c r="A536" s="25">
        <v>160002505</v>
      </c>
      <c r="B536" s="2" t="s">
        <v>1571</v>
      </c>
      <c r="C536" s="79">
        <v>39156</v>
      </c>
      <c r="D536" s="3">
        <f t="shared" ca="1" si="8"/>
        <v>13</v>
      </c>
      <c r="E536" s="3"/>
      <c r="F536" s="3">
        <v>80054</v>
      </c>
      <c r="G536" s="80"/>
      <c r="H536" s="78"/>
      <c r="I536" s="2"/>
      <c r="J536" s="2"/>
      <c r="K536" s="2"/>
      <c r="L536" s="2"/>
      <c r="M536" s="2"/>
      <c r="N536" s="2"/>
    </row>
    <row r="537" spans="1:14" x14ac:dyDescent="0.3">
      <c r="A537" s="25">
        <v>451009170</v>
      </c>
      <c r="B537" s="2" t="s">
        <v>1571</v>
      </c>
      <c r="C537" s="79">
        <v>37456</v>
      </c>
      <c r="D537" s="3">
        <f t="shared" ca="1" si="8"/>
        <v>18</v>
      </c>
      <c r="E537" s="3" t="s">
        <v>1585</v>
      </c>
      <c r="F537" s="3">
        <v>40567</v>
      </c>
      <c r="G537" s="80"/>
      <c r="H537" s="78"/>
      <c r="I537" s="2"/>
      <c r="J537" s="2"/>
      <c r="K537" s="2"/>
      <c r="L537" s="2"/>
      <c r="M537" s="2"/>
      <c r="N537" s="2"/>
    </row>
    <row r="538" spans="1:14" x14ac:dyDescent="0.3">
      <c r="A538" s="25">
        <v>974002089</v>
      </c>
      <c r="B538" s="2" t="s">
        <v>1568</v>
      </c>
      <c r="C538" s="79">
        <v>36444</v>
      </c>
      <c r="D538" s="3">
        <f t="shared" ca="1" si="8"/>
        <v>20</v>
      </c>
      <c r="E538" s="3" t="s">
        <v>1585</v>
      </c>
      <c r="F538" s="3">
        <v>82147</v>
      </c>
      <c r="G538" s="80"/>
      <c r="H538" s="78"/>
      <c r="I538" s="2"/>
      <c r="J538" s="2"/>
      <c r="K538" s="2"/>
      <c r="L538" s="2"/>
      <c r="M538" s="2"/>
      <c r="N538" s="2"/>
    </row>
    <row r="539" spans="1:14" x14ac:dyDescent="0.3">
      <c r="A539" s="25">
        <v>614002070</v>
      </c>
      <c r="B539" s="2" t="s">
        <v>623</v>
      </c>
      <c r="C539" s="79">
        <v>39445</v>
      </c>
      <c r="D539" s="3">
        <f t="shared" ca="1" si="8"/>
        <v>12</v>
      </c>
      <c r="E539" s="3" t="s">
        <v>1585</v>
      </c>
      <c r="F539" s="3">
        <v>63362</v>
      </c>
      <c r="G539" s="80"/>
      <c r="H539" s="78"/>
      <c r="I539" s="2"/>
      <c r="J539" s="2"/>
      <c r="K539" s="2"/>
      <c r="L539" s="2"/>
      <c r="M539" s="2"/>
      <c r="N539" s="2"/>
    </row>
    <row r="540" spans="1:14" x14ac:dyDescent="0.3">
      <c r="A540" s="25">
        <v>336005451</v>
      </c>
      <c r="B540" s="2" t="s">
        <v>1571</v>
      </c>
      <c r="C540" s="79">
        <v>36108</v>
      </c>
      <c r="D540" s="3">
        <f t="shared" ca="1" si="8"/>
        <v>21</v>
      </c>
      <c r="E540" s="3"/>
      <c r="F540" s="3">
        <v>73645</v>
      </c>
      <c r="G540" s="80"/>
      <c r="H540" s="78"/>
      <c r="I540" s="2"/>
      <c r="J540" s="2"/>
      <c r="K540" s="2"/>
      <c r="L540" s="2"/>
      <c r="M540" s="2"/>
      <c r="N540" s="2"/>
    </row>
    <row r="541" spans="1:14" x14ac:dyDescent="0.3">
      <c r="A541" s="25">
        <v>466003520</v>
      </c>
      <c r="B541" s="2" t="s">
        <v>234</v>
      </c>
      <c r="C541" s="79">
        <v>35381</v>
      </c>
      <c r="D541" s="3">
        <f t="shared" ca="1" si="8"/>
        <v>23</v>
      </c>
      <c r="E541" s="3"/>
      <c r="F541" s="3">
        <v>29047</v>
      </c>
      <c r="G541" s="80"/>
      <c r="H541" s="78"/>
      <c r="I541" s="2"/>
      <c r="J541" s="2"/>
      <c r="K541" s="2"/>
      <c r="L541" s="2"/>
      <c r="M541" s="2"/>
      <c r="N541" s="2"/>
    </row>
    <row r="542" spans="1:14" x14ac:dyDescent="0.3">
      <c r="A542" s="25">
        <v>948000407</v>
      </c>
      <c r="B542" s="2" t="s">
        <v>234</v>
      </c>
      <c r="C542" s="79">
        <v>39264</v>
      </c>
      <c r="D542" s="3">
        <f t="shared" ca="1" si="8"/>
        <v>13</v>
      </c>
      <c r="E542" s="3"/>
      <c r="F542" s="3">
        <v>79781</v>
      </c>
      <c r="G542" s="80"/>
      <c r="H542" s="78"/>
      <c r="I542" s="2"/>
      <c r="J542" s="2"/>
      <c r="K542" s="2"/>
      <c r="L542" s="2"/>
      <c r="M542" s="2"/>
      <c r="N542" s="2"/>
    </row>
    <row r="543" spans="1:14" x14ac:dyDescent="0.3">
      <c r="A543" s="25">
        <v>597001266</v>
      </c>
      <c r="B543" s="2" t="s">
        <v>234</v>
      </c>
      <c r="C543" s="79">
        <v>37333</v>
      </c>
      <c r="D543" s="3">
        <f t="shared" ca="1" si="8"/>
        <v>18</v>
      </c>
      <c r="E543" s="3" t="s">
        <v>1584</v>
      </c>
      <c r="F543" s="3">
        <v>86359</v>
      </c>
      <c r="G543" s="80"/>
      <c r="H543" s="78"/>
      <c r="I543" s="2"/>
      <c r="J543" s="2"/>
      <c r="K543" s="2"/>
      <c r="L543" s="2"/>
      <c r="M543" s="2"/>
      <c r="N543" s="2"/>
    </row>
    <row r="544" spans="1:14" x14ac:dyDescent="0.3">
      <c r="A544" s="25">
        <v>486006972</v>
      </c>
      <c r="B544" s="2" t="s">
        <v>1571</v>
      </c>
      <c r="C544" s="79">
        <v>41358</v>
      </c>
      <c r="D544" s="3">
        <f t="shared" ca="1" si="8"/>
        <v>7</v>
      </c>
      <c r="E544" s="3" t="s">
        <v>1585</v>
      </c>
      <c r="F544" s="3">
        <v>59235</v>
      </c>
      <c r="G544" s="80"/>
      <c r="H544" s="78"/>
      <c r="I544" s="2"/>
      <c r="J544" s="2"/>
      <c r="K544" s="2"/>
      <c r="L544" s="2"/>
      <c r="M544" s="2"/>
      <c r="N544" s="2"/>
    </row>
    <row r="545" spans="1:14" x14ac:dyDescent="0.3">
      <c r="A545" s="25">
        <v>380003169</v>
      </c>
      <c r="B545" s="2" t="s">
        <v>234</v>
      </c>
      <c r="C545" s="79">
        <v>35781</v>
      </c>
      <c r="D545" s="3">
        <f t="shared" ca="1" si="8"/>
        <v>22</v>
      </c>
      <c r="E545" s="3" t="s">
        <v>1582</v>
      </c>
      <c r="F545" s="3">
        <v>106574</v>
      </c>
      <c r="G545" s="80"/>
      <c r="H545" s="78"/>
      <c r="I545" s="2"/>
      <c r="J545" s="2"/>
      <c r="K545" s="2"/>
      <c r="L545" s="2"/>
      <c r="M545" s="2"/>
      <c r="N545" s="2"/>
    </row>
    <row r="546" spans="1:14" x14ac:dyDescent="0.3">
      <c r="A546" s="25">
        <v>462001365</v>
      </c>
      <c r="B546" s="2" t="s">
        <v>623</v>
      </c>
      <c r="C546" s="79">
        <v>35651</v>
      </c>
      <c r="D546" s="3">
        <f t="shared" ca="1" si="8"/>
        <v>23</v>
      </c>
      <c r="E546" s="3" t="s">
        <v>1582</v>
      </c>
      <c r="F546" s="3">
        <v>58643</v>
      </c>
      <c r="G546" s="80"/>
      <c r="H546" s="78"/>
      <c r="I546" s="2"/>
      <c r="J546" s="2"/>
      <c r="K546" s="2"/>
      <c r="L546" s="2"/>
      <c r="M546" s="2"/>
      <c r="N546" s="2"/>
    </row>
    <row r="547" spans="1:14" x14ac:dyDescent="0.3">
      <c r="A547" s="25">
        <v>261006180</v>
      </c>
      <c r="B547" s="2" t="s">
        <v>1567</v>
      </c>
      <c r="C547" s="79">
        <v>38866</v>
      </c>
      <c r="D547" s="3">
        <f t="shared" ca="1" si="8"/>
        <v>14</v>
      </c>
      <c r="E547" s="3"/>
      <c r="F547" s="3">
        <v>38402</v>
      </c>
      <c r="G547" s="80"/>
      <c r="H547" s="78"/>
      <c r="I547" s="2"/>
      <c r="J547" s="2"/>
      <c r="K547" s="2"/>
      <c r="L547" s="2"/>
      <c r="M547" s="2"/>
      <c r="N547" s="2"/>
    </row>
    <row r="548" spans="1:14" x14ac:dyDescent="0.3">
      <c r="A548" s="25">
        <v>337001408</v>
      </c>
      <c r="B548" s="2" t="s">
        <v>623</v>
      </c>
      <c r="C548" s="79">
        <v>38156</v>
      </c>
      <c r="D548" s="3">
        <f t="shared" ca="1" si="8"/>
        <v>16</v>
      </c>
      <c r="E548" s="3" t="s">
        <v>1585</v>
      </c>
      <c r="F548" s="3">
        <v>38038</v>
      </c>
      <c r="G548" s="80"/>
      <c r="H548" s="78"/>
      <c r="I548" s="2"/>
      <c r="J548" s="2"/>
      <c r="K548" s="2"/>
      <c r="L548" s="2"/>
      <c r="M548" s="2"/>
      <c r="N548" s="2"/>
    </row>
    <row r="549" spans="1:14" x14ac:dyDescent="0.3">
      <c r="A549" s="25">
        <v>213001822</v>
      </c>
      <c r="B549" s="2" t="s">
        <v>1569</v>
      </c>
      <c r="C549" s="79">
        <v>37551</v>
      </c>
      <c r="D549" s="3">
        <f t="shared" ca="1" si="8"/>
        <v>17</v>
      </c>
      <c r="E549" s="3"/>
      <c r="F549" s="3">
        <v>82329</v>
      </c>
      <c r="G549" s="80"/>
      <c r="H549" s="78"/>
      <c r="I549" s="2"/>
      <c r="J549" s="2"/>
      <c r="K549" s="2"/>
      <c r="L549" s="2"/>
      <c r="M549" s="2"/>
      <c r="N549" s="2"/>
    </row>
    <row r="550" spans="1:14" x14ac:dyDescent="0.3">
      <c r="A550" s="25">
        <v>828006583</v>
      </c>
      <c r="B550" s="2" t="s">
        <v>1562</v>
      </c>
      <c r="C550" s="79">
        <v>34813</v>
      </c>
      <c r="D550" s="3">
        <f t="shared" ca="1" si="8"/>
        <v>25</v>
      </c>
      <c r="E550" s="3"/>
      <c r="F550" s="3">
        <v>38252</v>
      </c>
      <c r="G550" s="80"/>
      <c r="H550" s="78"/>
      <c r="I550" s="2"/>
      <c r="J550" s="2"/>
      <c r="K550" s="2"/>
      <c r="L550" s="2"/>
      <c r="M550" s="2"/>
      <c r="N550" s="2"/>
    </row>
    <row r="551" spans="1:14" x14ac:dyDescent="0.3">
      <c r="A551" s="25">
        <v>608006012</v>
      </c>
      <c r="B551" s="2" t="s">
        <v>1554</v>
      </c>
      <c r="C551" s="79">
        <v>35461</v>
      </c>
      <c r="D551" s="3">
        <f t="shared" ca="1" si="8"/>
        <v>23</v>
      </c>
      <c r="E551" s="3" t="s">
        <v>1585</v>
      </c>
      <c r="F551" s="3">
        <v>103688</v>
      </c>
      <c r="G551" s="80"/>
      <c r="H551" s="78"/>
      <c r="I551" s="2"/>
      <c r="J551" s="2"/>
      <c r="K551" s="2"/>
      <c r="L551" s="2"/>
      <c r="M551" s="2"/>
      <c r="N551" s="2"/>
    </row>
    <row r="552" spans="1:14" x14ac:dyDescent="0.3">
      <c r="A552" s="25">
        <v>349009288</v>
      </c>
      <c r="B552" s="2" t="s">
        <v>1559</v>
      </c>
      <c r="C552" s="79">
        <v>38648</v>
      </c>
      <c r="D552" s="3">
        <f t="shared" ca="1" si="8"/>
        <v>14</v>
      </c>
      <c r="E552" s="3" t="s">
        <v>1582</v>
      </c>
      <c r="F552" s="3">
        <v>37245</v>
      </c>
      <c r="G552" s="80"/>
      <c r="H552" s="78"/>
      <c r="I552" s="2"/>
      <c r="J552" s="2"/>
      <c r="K552" s="2"/>
      <c r="L552" s="2"/>
      <c r="M552" s="2"/>
      <c r="N552" s="2"/>
    </row>
    <row r="553" spans="1:14" x14ac:dyDescent="0.3">
      <c r="A553" s="25">
        <v>312009803</v>
      </c>
      <c r="B553" s="2" t="s">
        <v>234</v>
      </c>
      <c r="C553" s="79">
        <v>38859</v>
      </c>
      <c r="D553" s="3">
        <f t="shared" ca="1" si="8"/>
        <v>14</v>
      </c>
      <c r="E553" s="3" t="s">
        <v>1582</v>
      </c>
      <c r="F553" s="3">
        <v>32903</v>
      </c>
      <c r="G553" s="80"/>
      <c r="H553" s="78"/>
      <c r="I553" s="2"/>
      <c r="J553" s="2"/>
      <c r="K553" s="2"/>
      <c r="L553" s="2"/>
      <c r="M553" s="2"/>
      <c r="N553" s="2"/>
    </row>
    <row r="554" spans="1:14" x14ac:dyDescent="0.3">
      <c r="A554" s="25">
        <v>548003920</v>
      </c>
      <c r="B554" s="2" t="s">
        <v>1571</v>
      </c>
      <c r="C554" s="79">
        <v>37927</v>
      </c>
      <c r="D554" s="3">
        <f t="shared" ca="1" si="8"/>
        <v>16</v>
      </c>
      <c r="E554" s="3"/>
      <c r="F554" s="3">
        <v>75387</v>
      </c>
      <c r="G554" s="80"/>
      <c r="H554" s="78"/>
      <c r="I554" s="2"/>
      <c r="J554" s="2"/>
      <c r="K554" s="2"/>
      <c r="L554" s="2"/>
      <c r="M554" s="2"/>
      <c r="N554" s="2"/>
    </row>
    <row r="555" spans="1:14" x14ac:dyDescent="0.3">
      <c r="A555" s="25">
        <v>452005054</v>
      </c>
      <c r="B555" s="2" t="s">
        <v>1571</v>
      </c>
      <c r="C555" s="79">
        <v>35208</v>
      </c>
      <c r="D555" s="3">
        <f t="shared" ca="1" si="8"/>
        <v>24</v>
      </c>
      <c r="E555" s="3"/>
      <c r="F555" s="3">
        <v>66092</v>
      </c>
      <c r="G555" s="80"/>
      <c r="H555" s="78"/>
      <c r="I555" s="2"/>
      <c r="J555" s="2"/>
      <c r="K555" s="2"/>
      <c r="L555" s="2"/>
      <c r="M555" s="2"/>
      <c r="N555" s="2"/>
    </row>
    <row r="556" spans="1:14" x14ac:dyDescent="0.3">
      <c r="A556" s="25">
        <v>239007790</v>
      </c>
      <c r="B556" s="2" t="s">
        <v>1571</v>
      </c>
      <c r="C556" s="79">
        <v>38005</v>
      </c>
      <c r="D556" s="3">
        <f t="shared" ca="1" si="8"/>
        <v>16</v>
      </c>
      <c r="E556" s="3"/>
      <c r="F556" s="3">
        <v>92690</v>
      </c>
      <c r="G556" s="80"/>
      <c r="H556" s="78"/>
      <c r="I556" s="2"/>
      <c r="J556" s="2"/>
      <c r="K556" s="2"/>
      <c r="L556" s="2"/>
      <c r="M556" s="2"/>
      <c r="N556" s="2"/>
    </row>
    <row r="557" spans="1:14" x14ac:dyDescent="0.3">
      <c r="A557" s="25">
        <v>159004851</v>
      </c>
      <c r="B557" s="2" t="s">
        <v>697</v>
      </c>
      <c r="C557" s="79">
        <v>42310</v>
      </c>
      <c r="D557" s="3">
        <f t="shared" ca="1" si="8"/>
        <v>4</v>
      </c>
      <c r="E557" s="3" t="s">
        <v>1586</v>
      </c>
      <c r="F557" s="3">
        <v>52338</v>
      </c>
      <c r="G557" s="80"/>
      <c r="H557" s="78"/>
      <c r="I557" s="2"/>
      <c r="J557" s="2"/>
      <c r="K557" s="2"/>
      <c r="L557" s="2"/>
      <c r="M557" s="2"/>
      <c r="N557" s="2"/>
    </row>
    <row r="558" spans="1:14" x14ac:dyDescent="0.3">
      <c r="A558" s="25">
        <v>551002018</v>
      </c>
      <c r="B558" s="2" t="s">
        <v>1569</v>
      </c>
      <c r="C558" s="79">
        <v>42000</v>
      </c>
      <c r="D558" s="3">
        <f t="shared" ca="1" si="8"/>
        <v>5</v>
      </c>
      <c r="E558" s="3" t="s">
        <v>1585</v>
      </c>
      <c r="F558" s="3">
        <v>86892</v>
      </c>
      <c r="G558" s="80"/>
      <c r="H558" s="78"/>
      <c r="I558" s="2"/>
      <c r="J558" s="2"/>
      <c r="K558" s="2"/>
      <c r="L558" s="2"/>
      <c r="M558" s="2"/>
      <c r="N558" s="2"/>
    </row>
    <row r="559" spans="1:14" x14ac:dyDescent="0.3">
      <c r="A559" s="25">
        <v>991001095</v>
      </c>
      <c r="B559" s="2" t="s">
        <v>1571</v>
      </c>
      <c r="C559" s="79">
        <v>36781</v>
      </c>
      <c r="D559" s="3">
        <f t="shared" ca="1" si="8"/>
        <v>20</v>
      </c>
      <c r="E559" s="3" t="s">
        <v>1586</v>
      </c>
      <c r="F559" s="3">
        <v>38688</v>
      </c>
      <c r="G559" s="80"/>
      <c r="H559" s="78"/>
      <c r="I559" s="2"/>
      <c r="J559" s="2"/>
      <c r="K559" s="2"/>
      <c r="L559" s="2"/>
      <c r="M559" s="2"/>
      <c r="N559" s="2"/>
    </row>
    <row r="560" spans="1:14" x14ac:dyDescent="0.3">
      <c r="A560" s="25">
        <v>881005933</v>
      </c>
      <c r="B560" s="2" t="s">
        <v>234</v>
      </c>
      <c r="C560" s="79">
        <v>37460</v>
      </c>
      <c r="D560" s="3">
        <f t="shared" ca="1" si="8"/>
        <v>18</v>
      </c>
      <c r="E560" s="3" t="s">
        <v>1583</v>
      </c>
      <c r="F560" s="3">
        <v>46098</v>
      </c>
      <c r="G560" s="80"/>
      <c r="H560" s="78"/>
      <c r="I560" s="2"/>
      <c r="J560" s="2"/>
      <c r="K560" s="2"/>
      <c r="L560" s="2"/>
      <c r="M560" s="2"/>
      <c r="N560" s="2"/>
    </row>
    <row r="561" spans="1:14" x14ac:dyDescent="0.3">
      <c r="A561" s="25">
        <v>328007467</v>
      </c>
      <c r="B561" s="2" t="s">
        <v>234</v>
      </c>
      <c r="C561" s="79">
        <v>40717</v>
      </c>
      <c r="D561" s="3">
        <f t="shared" ca="1" si="8"/>
        <v>9</v>
      </c>
      <c r="E561" s="3"/>
      <c r="F561" s="3">
        <v>37482</v>
      </c>
      <c r="G561" s="80"/>
      <c r="H561" s="78"/>
      <c r="I561" s="2"/>
      <c r="J561" s="2"/>
      <c r="K561" s="2"/>
      <c r="L561" s="2"/>
      <c r="M561" s="2"/>
      <c r="N561" s="2"/>
    </row>
    <row r="562" spans="1:14" x14ac:dyDescent="0.3">
      <c r="A562" s="25">
        <v>207006781</v>
      </c>
      <c r="B562" s="2" t="s">
        <v>1561</v>
      </c>
      <c r="C562" s="79">
        <v>41553</v>
      </c>
      <c r="D562" s="3">
        <f t="shared" ca="1" si="8"/>
        <v>6</v>
      </c>
      <c r="E562" s="3" t="s">
        <v>1585</v>
      </c>
      <c r="F562" s="3">
        <v>99372</v>
      </c>
      <c r="G562" s="80"/>
      <c r="H562" s="78"/>
      <c r="I562" s="2"/>
      <c r="J562" s="2"/>
      <c r="K562" s="2"/>
      <c r="L562" s="2"/>
      <c r="M562" s="2"/>
      <c r="N562" s="2"/>
    </row>
    <row r="563" spans="1:14" x14ac:dyDescent="0.3">
      <c r="A563" s="25">
        <v>648001225</v>
      </c>
      <c r="B563" s="2" t="s">
        <v>1559</v>
      </c>
      <c r="C563" s="79">
        <v>35611</v>
      </c>
      <c r="D563" s="3">
        <f t="shared" ca="1" si="8"/>
        <v>23</v>
      </c>
      <c r="E563" s="3"/>
      <c r="F563" s="3">
        <v>107926</v>
      </c>
      <c r="G563" s="80"/>
      <c r="H563" s="78"/>
      <c r="I563" s="2"/>
      <c r="J563" s="2"/>
      <c r="K563" s="2"/>
      <c r="L563" s="2"/>
      <c r="M563" s="2"/>
      <c r="N563" s="2"/>
    </row>
    <row r="564" spans="1:14" x14ac:dyDescent="0.3">
      <c r="A564" s="25">
        <v>564008088</v>
      </c>
      <c r="B564" s="2" t="s">
        <v>234</v>
      </c>
      <c r="C564" s="79">
        <v>40007</v>
      </c>
      <c r="D564" s="3">
        <f t="shared" ca="1" si="8"/>
        <v>11</v>
      </c>
      <c r="E564" s="3" t="s">
        <v>1585</v>
      </c>
      <c r="F564" s="3">
        <v>114088</v>
      </c>
      <c r="G564" s="80"/>
      <c r="H564" s="78"/>
      <c r="I564" s="2"/>
      <c r="J564" s="2"/>
      <c r="K564" s="2"/>
      <c r="L564" s="2"/>
      <c r="M564" s="2"/>
      <c r="N564" s="2"/>
    </row>
    <row r="565" spans="1:14" x14ac:dyDescent="0.3">
      <c r="A565" s="25">
        <v>167008119</v>
      </c>
      <c r="B565" s="2" t="s">
        <v>234</v>
      </c>
      <c r="C565" s="79">
        <v>39360</v>
      </c>
      <c r="D565" s="3">
        <f t="shared" ca="1" si="8"/>
        <v>12</v>
      </c>
      <c r="E565" s="3"/>
      <c r="F565" s="3">
        <v>34680</v>
      </c>
      <c r="G565" s="80"/>
      <c r="H565" s="78"/>
      <c r="I565" s="2"/>
      <c r="J565" s="2"/>
      <c r="K565" s="2"/>
      <c r="L565" s="2"/>
      <c r="M565" s="2"/>
      <c r="N565" s="2"/>
    </row>
    <row r="566" spans="1:14" x14ac:dyDescent="0.3">
      <c r="A566" s="25">
        <v>959000235</v>
      </c>
      <c r="B566" s="2" t="s">
        <v>1571</v>
      </c>
      <c r="C566" s="79">
        <v>41767</v>
      </c>
      <c r="D566" s="3">
        <f t="shared" ca="1" si="8"/>
        <v>6</v>
      </c>
      <c r="E566" s="3" t="s">
        <v>1585</v>
      </c>
      <c r="F566" s="3">
        <v>70447</v>
      </c>
      <c r="G566" s="80"/>
      <c r="H566" s="78"/>
      <c r="I566" s="2"/>
      <c r="J566" s="2"/>
      <c r="K566" s="2"/>
      <c r="L566" s="2"/>
      <c r="M566" s="2"/>
      <c r="N566" s="2"/>
    </row>
    <row r="567" spans="1:14" x14ac:dyDescent="0.3">
      <c r="A567" s="25">
        <v>797001044</v>
      </c>
      <c r="B567" s="2" t="s">
        <v>1567</v>
      </c>
      <c r="C567" s="79">
        <v>37714</v>
      </c>
      <c r="D567" s="3">
        <f t="shared" ca="1" si="8"/>
        <v>17</v>
      </c>
      <c r="E567" s="3"/>
      <c r="F567" s="3">
        <v>28168</v>
      </c>
      <c r="G567" s="80"/>
      <c r="H567" s="78"/>
      <c r="I567" s="2"/>
      <c r="J567" s="2"/>
      <c r="K567" s="2"/>
      <c r="L567" s="2"/>
      <c r="M567" s="2"/>
      <c r="N567" s="2"/>
    </row>
    <row r="568" spans="1:14" x14ac:dyDescent="0.3">
      <c r="A568" s="25">
        <v>788001186</v>
      </c>
      <c r="B568" s="2" t="s">
        <v>1565</v>
      </c>
      <c r="C568" s="79">
        <v>40126</v>
      </c>
      <c r="D568" s="3">
        <f t="shared" ca="1" si="8"/>
        <v>10</v>
      </c>
      <c r="E568" s="3"/>
      <c r="F568" s="3">
        <v>74776</v>
      </c>
      <c r="G568" s="80"/>
      <c r="H568" s="78"/>
      <c r="I568" s="2"/>
      <c r="J568" s="2"/>
      <c r="K568" s="2"/>
      <c r="L568" s="2"/>
      <c r="M568" s="2"/>
      <c r="N568" s="2"/>
    </row>
    <row r="569" spans="1:14" x14ac:dyDescent="0.3">
      <c r="A569" s="25">
        <v>644009557</v>
      </c>
      <c r="B569" s="2" t="s">
        <v>623</v>
      </c>
      <c r="C569" s="79">
        <v>37642</v>
      </c>
      <c r="D569" s="3">
        <f t="shared" ca="1" si="8"/>
        <v>17</v>
      </c>
      <c r="E569" s="3" t="s">
        <v>1584</v>
      </c>
      <c r="F569" s="3">
        <v>102635</v>
      </c>
      <c r="G569" s="80"/>
      <c r="H569" s="78"/>
      <c r="I569" s="2"/>
      <c r="J569" s="2"/>
      <c r="K569" s="2"/>
      <c r="L569" s="2"/>
      <c r="M569" s="2"/>
      <c r="N569" s="2"/>
    </row>
    <row r="570" spans="1:14" x14ac:dyDescent="0.3">
      <c r="A570" s="25">
        <v>683000378</v>
      </c>
      <c r="B570" s="2" t="s">
        <v>697</v>
      </c>
      <c r="C570" s="79">
        <v>39977</v>
      </c>
      <c r="D570" s="3">
        <f t="shared" ca="1" si="8"/>
        <v>11</v>
      </c>
      <c r="E570" s="3" t="s">
        <v>1582</v>
      </c>
      <c r="F570" s="3">
        <v>105742</v>
      </c>
      <c r="G570" s="80"/>
      <c r="H570" s="78"/>
      <c r="I570" s="2"/>
      <c r="J570" s="2"/>
      <c r="K570" s="2"/>
      <c r="L570" s="2"/>
      <c r="M570" s="2"/>
      <c r="N570" s="2"/>
    </row>
    <row r="571" spans="1:14" x14ac:dyDescent="0.3">
      <c r="A571" s="25">
        <v>427000216</v>
      </c>
      <c r="B571" s="2" t="s">
        <v>234</v>
      </c>
      <c r="C571" s="79">
        <v>35793</v>
      </c>
      <c r="D571" s="3">
        <f t="shared" ca="1" si="8"/>
        <v>22</v>
      </c>
      <c r="E571" s="3" t="s">
        <v>1584</v>
      </c>
      <c r="F571" s="3">
        <v>24564</v>
      </c>
      <c r="G571" s="80"/>
      <c r="H571" s="78"/>
      <c r="I571" s="2"/>
      <c r="J571" s="2"/>
      <c r="K571" s="2"/>
      <c r="L571" s="2"/>
      <c r="M571" s="2"/>
      <c r="N571" s="2"/>
    </row>
    <row r="572" spans="1:14" x14ac:dyDescent="0.3">
      <c r="A572" s="25">
        <v>796009833</v>
      </c>
      <c r="B572" s="2" t="s">
        <v>1556</v>
      </c>
      <c r="C572" s="79">
        <v>37194</v>
      </c>
      <c r="D572" s="3">
        <f t="shared" ca="1" si="8"/>
        <v>18</v>
      </c>
      <c r="E572" s="3" t="s">
        <v>1585</v>
      </c>
      <c r="F572" s="3">
        <v>42999</v>
      </c>
      <c r="G572" s="80"/>
      <c r="H572" s="78"/>
      <c r="I572" s="2"/>
      <c r="J572" s="2"/>
      <c r="K572" s="2"/>
      <c r="L572" s="2"/>
      <c r="M572" s="2"/>
      <c r="N572" s="2"/>
    </row>
    <row r="573" spans="1:14" x14ac:dyDescent="0.3">
      <c r="A573" s="25">
        <v>495002805</v>
      </c>
      <c r="B573" s="2" t="s">
        <v>1561</v>
      </c>
      <c r="C573" s="79">
        <v>41883</v>
      </c>
      <c r="D573" s="3">
        <f t="shared" ca="1" si="8"/>
        <v>6</v>
      </c>
      <c r="E573" s="3"/>
      <c r="F573" s="3">
        <v>77155</v>
      </c>
      <c r="G573" s="80"/>
      <c r="H573" s="78"/>
      <c r="I573" s="2"/>
      <c r="J573" s="2"/>
      <c r="K573" s="2"/>
      <c r="L573" s="2"/>
      <c r="M573" s="2"/>
      <c r="N573" s="2"/>
    </row>
    <row r="574" spans="1:14" x14ac:dyDescent="0.3">
      <c r="A574" s="25">
        <v>651005963</v>
      </c>
      <c r="B574" s="2" t="s">
        <v>150</v>
      </c>
      <c r="C574" s="79">
        <v>41943</v>
      </c>
      <c r="D574" s="3">
        <f t="shared" ca="1" si="8"/>
        <v>5</v>
      </c>
      <c r="E574" s="3"/>
      <c r="F574" s="3">
        <v>35729</v>
      </c>
      <c r="G574" s="80"/>
      <c r="H574" s="78"/>
      <c r="I574" s="2"/>
      <c r="J574" s="2"/>
      <c r="K574" s="2"/>
      <c r="L574" s="2"/>
      <c r="M574" s="2"/>
      <c r="N574" s="2"/>
    </row>
    <row r="575" spans="1:14" x14ac:dyDescent="0.3">
      <c r="A575" s="25">
        <v>698002533</v>
      </c>
      <c r="B575" s="2" t="s">
        <v>1571</v>
      </c>
      <c r="C575" s="79">
        <v>37329</v>
      </c>
      <c r="D575" s="3">
        <f t="shared" ca="1" si="8"/>
        <v>18</v>
      </c>
      <c r="E575" s="3"/>
      <c r="F575" s="3">
        <v>47099</v>
      </c>
      <c r="G575" s="80"/>
      <c r="H575" s="78"/>
      <c r="I575" s="2"/>
      <c r="J575" s="2"/>
      <c r="K575" s="2"/>
      <c r="L575" s="2"/>
      <c r="M575" s="2"/>
      <c r="N575" s="2"/>
    </row>
    <row r="576" spans="1:14" x14ac:dyDescent="0.3">
      <c r="A576" s="25">
        <v>781002289</v>
      </c>
      <c r="B576" s="2" t="s">
        <v>623</v>
      </c>
      <c r="C576" s="79">
        <v>35178</v>
      </c>
      <c r="D576" s="3">
        <f t="shared" ca="1" si="8"/>
        <v>24</v>
      </c>
      <c r="E576" s="3" t="s">
        <v>1582</v>
      </c>
      <c r="F576" s="3">
        <v>81965</v>
      </c>
      <c r="G576" s="80"/>
      <c r="H576" s="78"/>
      <c r="I576" s="2"/>
      <c r="J576" s="2"/>
      <c r="K576" s="2"/>
      <c r="L576" s="2"/>
      <c r="M576" s="2"/>
      <c r="N576" s="2"/>
    </row>
    <row r="577" spans="1:14" x14ac:dyDescent="0.3">
      <c r="A577" s="25">
        <v>400000342</v>
      </c>
      <c r="B577" s="2" t="s">
        <v>1565</v>
      </c>
      <c r="C577" s="79">
        <v>40913</v>
      </c>
      <c r="D577" s="3">
        <f t="shared" ca="1" si="8"/>
        <v>8</v>
      </c>
      <c r="E577" s="3"/>
      <c r="F577" s="3">
        <v>96811</v>
      </c>
      <c r="G577" s="80"/>
      <c r="H577" s="78"/>
      <c r="I577" s="2"/>
      <c r="J577" s="2"/>
      <c r="K577" s="2"/>
      <c r="L577" s="2"/>
      <c r="M577" s="2"/>
      <c r="N577" s="2"/>
    </row>
    <row r="578" spans="1:14" x14ac:dyDescent="0.3">
      <c r="A578" s="25">
        <v>210003249</v>
      </c>
      <c r="B578" s="2" t="s">
        <v>1569</v>
      </c>
      <c r="C578" s="79">
        <v>35441</v>
      </c>
      <c r="D578" s="3">
        <f t="shared" ref="D578:D641" ca="1" si="9">DATEDIF(C578,TODAY(),"Y")</f>
        <v>23</v>
      </c>
      <c r="E578" s="3"/>
      <c r="F578" s="3">
        <v>42445</v>
      </c>
      <c r="G578" s="80"/>
      <c r="H578" s="78"/>
      <c r="I578" s="2"/>
      <c r="J578" s="2"/>
      <c r="K578" s="2"/>
      <c r="L578" s="2"/>
      <c r="M578" s="2"/>
      <c r="N578" s="2"/>
    </row>
    <row r="579" spans="1:14" x14ac:dyDescent="0.3">
      <c r="A579" s="25">
        <v>502000672</v>
      </c>
      <c r="B579" s="2" t="s">
        <v>1571</v>
      </c>
      <c r="C579" s="79">
        <v>42040</v>
      </c>
      <c r="D579" s="3">
        <f t="shared" ca="1" si="9"/>
        <v>5</v>
      </c>
      <c r="E579" s="3"/>
      <c r="F579" s="3">
        <v>74984</v>
      </c>
      <c r="G579" s="80"/>
      <c r="H579" s="78"/>
      <c r="I579" s="2"/>
      <c r="J579" s="2"/>
      <c r="K579" s="2"/>
      <c r="L579" s="2"/>
      <c r="M579" s="2"/>
      <c r="N579" s="2"/>
    </row>
    <row r="580" spans="1:14" x14ac:dyDescent="0.3">
      <c r="A580" s="25">
        <v>595002550</v>
      </c>
      <c r="B580" s="2" t="s">
        <v>697</v>
      </c>
      <c r="C580" s="79">
        <v>35587</v>
      </c>
      <c r="D580" s="3">
        <f t="shared" ca="1" si="9"/>
        <v>23</v>
      </c>
      <c r="E580" s="3" t="s">
        <v>1584</v>
      </c>
      <c r="F580" s="3">
        <v>77337</v>
      </c>
      <c r="G580" s="80"/>
      <c r="H580" s="78"/>
      <c r="I580" s="2"/>
      <c r="J580" s="2"/>
      <c r="K580" s="2"/>
      <c r="L580" s="2"/>
      <c r="M580" s="2"/>
      <c r="N580" s="2"/>
    </row>
    <row r="581" spans="1:14" x14ac:dyDescent="0.3">
      <c r="A581" s="25">
        <v>343007392</v>
      </c>
      <c r="B581" s="2" t="s">
        <v>1565</v>
      </c>
      <c r="C581" s="79">
        <v>36884</v>
      </c>
      <c r="D581" s="3">
        <f t="shared" ca="1" si="9"/>
        <v>19</v>
      </c>
      <c r="E581" s="3" t="s">
        <v>1585</v>
      </c>
      <c r="F581" s="3">
        <v>63440</v>
      </c>
      <c r="G581" s="80"/>
      <c r="H581" s="78"/>
      <c r="I581" s="2"/>
      <c r="J581" s="2"/>
      <c r="K581" s="2"/>
      <c r="L581" s="2"/>
      <c r="M581" s="2"/>
      <c r="N581" s="2"/>
    </row>
    <row r="582" spans="1:14" x14ac:dyDescent="0.3">
      <c r="A582" s="25">
        <v>728007428</v>
      </c>
      <c r="B582" s="2" t="s">
        <v>1571</v>
      </c>
      <c r="C582" s="79">
        <v>42254</v>
      </c>
      <c r="D582" s="3">
        <f t="shared" ca="1" si="9"/>
        <v>5</v>
      </c>
      <c r="E582" s="3" t="s">
        <v>1586</v>
      </c>
      <c r="F582" s="3">
        <v>112450</v>
      </c>
      <c r="G582" s="80"/>
      <c r="H582" s="78"/>
      <c r="I582" s="2"/>
      <c r="J582" s="2"/>
      <c r="K582" s="2"/>
      <c r="L582" s="2"/>
      <c r="M582" s="2"/>
      <c r="N582" s="2"/>
    </row>
    <row r="583" spans="1:14" x14ac:dyDescent="0.3">
      <c r="A583" s="25">
        <v>136000388</v>
      </c>
      <c r="B583" s="2" t="s">
        <v>234</v>
      </c>
      <c r="C583" s="79">
        <v>37344</v>
      </c>
      <c r="D583" s="3">
        <f t="shared" ca="1" si="9"/>
        <v>18</v>
      </c>
      <c r="E583" s="3" t="s">
        <v>1584</v>
      </c>
      <c r="F583" s="3">
        <v>91026</v>
      </c>
      <c r="G583" s="80"/>
      <c r="H583" s="78"/>
      <c r="I583" s="2"/>
      <c r="J583" s="2"/>
      <c r="K583" s="2"/>
      <c r="L583" s="2"/>
      <c r="M583" s="2"/>
      <c r="N583" s="2"/>
    </row>
    <row r="584" spans="1:14" x14ac:dyDescent="0.3">
      <c r="A584" s="25">
        <v>556007593</v>
      </c>
      <c r="B584" s="2" t="s">
        <v>1571</v>
      </c>
      <c r="C584" s="79">
        <v>36931</v>
      </c>
      <c r="D584" s="3">
        <f t="shared" ca="1" si="9"/>
        <v>19</v>
      </c>
      <c r="E584" s="3"/>
      <c r="F584" s="3">
        <v>78091</v>
      </c>
      <c r="G584" s="80"/>
      <c r="H584" s="78"/>
      <c r="I584" s="2"/>
      <c r="J584" s="2"/>
      <c r="K584" s="2"/>
      <c r="L584" s="2"/>
      <c r="M584" s="2"/>
      <c r="N584" s="2"/>
    </row>
    <row r="585" spans="1:14" x14ac:dyDescent="0.3">
      <c r="A585" s="25">
        <v>854006695</v>
      </c>
      <c r="B585" s="2" t="s">
        <v>234</v>
      </c>
      <c r="C585" s="79">
        <v>35351</v>
      </c>
      <c r="D585" s="3">
        <f t="shared" ca="1" si="9"/>
        <v>23</v>
      </c>
      <c r="E585" s="3" t="s">
        <v>1582</v>
      </c>
      <c r="F585" s="3">
        <v>34047</v>
      </c>
      <c r="G585" s="80"/>
      <c r="H585" s="78"/>
      <c r="I585" s="2"/>
      <c r="J585" s="2"/>
      <c r="K585" s="2"/>
      <c r="L585" s="2"/>
      <c r="M585" s="2"/>
      <c r="N585" s="2"/>
    </row>
    <row r="586" spans="1:14" x14ac:dyDescent="0.3">
      <c r="A586" s="25">
        <v>676001149</v>
      </c>
      <c r="B586" s="2" t="s">
        <v>1561</v>
      </c>
      <c r="C586" s="79">
        <v>41018</v>
      </c>
      <c r="D586" s="3">
        <f t="shared" ca="1" si="9"/>
        <v>8</v>
      </c>
      <c r="E586" s="3" t="s">
        <v>1585</v>
      </c>
      <c r="F586" s="3">
        <v>92456</v>
      </c>
      <c r="G586" s="80"/>
      <c r="H586" s="78"/>
      <c r="I586" s="2"/>
      <c r="J586" s="2"/>
      <c r="K586" s="2"/>
      <c r="L586" s="2"/>
      <c r="M586" s="2"/>
      <c r="N586" s="2"/>
    </row>
    <row r="587" spans="1:14" x14ac:dyDescent="0.3">
      <c r="A587" s="25">
        <v>558003229</v>
      </c>
      <c r="B587" s="2" t="s">
        <v>1571</v>
      </c>
      <c r="C587" s="79">
        <v>35691</v>
      </c>
      <c r="D587" s="3">
        <f t="shared" ca="1" si="9"/>
        <v>23</v>
      </c>
      <c r="E587" s="3" t="s">
        <v>1585</v>
      </c>
      <c r="F587" s="3">
        <v>30316</v>
      </c>
      <c r="G587" s="80"/>
      <c r="H587" s="78"/>
      <c r="I587" s="2"/>
      <c r="J587" s="2"/>
      <c r="K587" s="2"/>
      <c r="L587" s="2"/>
      <c r="M587" s="2"/>
      <c r="N587" s="2"/>
    </row>
    <row r="588" spans="1:14" x14ac:dyDescent="0.3">
      <c r="A588" s="25">
        <v>948009231</v>
      </c>
      <c r="B588" s="2" t="s">
        <v>1565</v>
      </c>
      <c r="C588" s="79">
        <v>35332</v>
      </c>
      <c r="D588" s="3">
        <f t="shared" ca="1" si="9"/>
        <v>23</v>
      </c>
      <c r="E588" s="3" t="s">
        <v>1585</v>
      </c>
      <c r="F588" s="3">
        <v>48126</v>
      </c>
      <c r="G588" s="80"/>
      <c r="H588" s="78"/>
      <c r="I588" s="2"/>
      <c r="J588" s="2"/>
      <c r="K588" s="2"/>
      <c r="L588" s="2"/>
      <c r="M588" s="2"/>
      <c r="N588" s="2"/>
    </row>
    <row r="589" spans="1:14" x14ac:dyDescent="0.3">
      <c r="A589" s="25">
        <v>927003360</v>
      </c>
      <c r="B589" s="2" t="s">
        <v>1564</v>
      </c>
      <c r="C589" s="79">
        <v>35054</v>
      </c>
      <c r="D589" s="3">
        <f t="shared" ca="1" si="9"/>
        <v>24</v>
      </c>
      <c r="E589" s="3"/>
      <c r="F589" s="3">
        <v>29016</v>
      </c>
      <c r="G589" s="80"/>
      <c r="H589" s="78"/>
      <c r="I589" s="2"/>
      <c r="J589" s="2"/>
      <c r="K589" s="2"/>
      <c r="L589" s="2"/>
      <c r="M589" s="2"/>
      <c r="N589" s="2"/>
    </row>
    <row r="590" spans="1:14" x14ac:dyDescent="0.3">
      <c r="A590" s="25">
        <v>627007314</v>
      </c>
      <c r="B590" s="2" t="s">
        <v>623</v>
      </c>
      <c r="C590" s="79">
        <v>35482</v>
      </c>
      <c r="D590" s="3">
        <f t="shared" ca="1" si="9"/>
        <v>23</v>
      </c>
      <c r="E590" s="3" t="s">
        <v>1586</v>
      </c>
      <c r="F590" s="3">
        <v>112112</v>
      </c>
      <c r="G590" s="80"/>
      <c r="H590" s="78"/>
      <c r="I590" s="2"/>
      <c r="J590" s="2"/>
      <c r="K590" s="2"/>
      <c r="L590" s="2"/>
      <c r="M590" s="2"/>
      <c r="N590" s="2"/>
    </row>
    <row r="591" spans="1:14" x14ac:dyDescent="0.3">
      <c r="A591" s="25">
        <v>474007484</v>
      </c>
      <c r="B591" s="2" t="s">
        <v>1569</v>
      </c>
      <c r="C591" s="79">
        <v>35272</v>
      </c>
      <c r="D591" s="3">
        <f t="shared" ca="1" si="9"/>
        <v>24</v>
      </c>
      <c r="E591" s="3" t="s">
        <v>1585</v>
      </c>
      <c r="F591" s="3">
        <v>103701</v>
      </c>
      <c r="G591" s="80"/>
      <c r="H591" s="78"/>
      <c r="I591" s="2"/>
      <c r="J591" s="2"/>
      <c r="K591" s="2"/>
      <c r="L591" s="2"/>
      <c r="M591" s="2"/>
      <c r="N591" s="2"/>
    </row>
    <row r="592" spans="1:14" x14ac:dyDescent="0.3">
      <c r="A592" s="25">
        <v>868008171</v>
      </c>
      <c r="B592" s="2" t="s">
        <v>1569</v>
      </c>
      <c r="C592" s="79">
        <v>35508</v>
      </c>
      <c r="D592" s="3">
        <f t="shared" ca="1" si="9"/>
        <v>23</v>
      </c>
      <c r="E592" s="3" t="s">
        <v>1586</v>
      </c>
      <c r="F592" s="3">
        <v>97981</v>
      </c>
      <c r="G592" s="80"/>
      <c r="H592" s="78"/>
      <c r="I592" s="2"/>
      <c r="J592" s="2"/>
      <c r="K592" s="2"/>
      <c r="L592" s="2"/>
      <c r="M592" s="2"/>
      <c r="N592" s="2"/>
    </row>
    <row r="593" spans="1:14" x14ac:dyDescent="0.3">
      <c r="A593" s="25">
        <v>445003854</v>
      </c>
      <c r="B593" s="2" t="s">
        <v>1571</v>
      </c>
      <c r="C593" s="79">
        <v>36545</v>
      </c>
      <c r="D593" s="3">
        <f t="shared" ca="1" si="9"/>
        <v>20</v>
      </c>
      <c r="E593" s="3"/>
      <c r="F593" s="3">
        <v>99931</v>
      </c>
      <c r="G593" s="80"/>
      <c r="H593" s="78"/>
      <c r="I593" s="2"/>
      <c r="J593" s="2"/>
      <c r="K593" s="2"/>
      <c r="L593" s="2"/>
      <c r="M593" s="2"/>
      <c r="N593" s="2"/>
    </row>
    <row r="594" spans="1:14" x14ac:dyDescent="0.3">
      <c r="A594" s="25">
        <v>840003216</v>
      </c>
      <c r="B594" s="2" t="s">
        <v>1554</v>
      </c>
      <c r="C594" s="79">
        <v>40699</v>
      </c>
      <c r="D594" s="3">
        <f t="shared" ca="1" si="9"/>
        <v>9</v>
      </c>
      <c r="E594" s="3" t="s">
        <v>1583</v>
      </c>
      <c r="F594" s="3">
        <v>48971</v>
      </c>
      <c r="G594" s="80"/>
      <c r="H594" s="78"/>
      <c r="I594" s="2"/>
      <c r="J594" s="2"/>
      <c r="K594" s="2"/>
      <c r="L594" s="2"/>
      <c r="M594" s="2"/>
      <c r="N594" s="2"/>
    </row>
    <row r="595" spans="1:14" x14ac:dyDescent="0.3">
      <c r="A595" s="25">
        <v>403004590</v>
      </c>
      <c r="B595" s="2" t="s">
        <v>1559</v>
      </c>
      <c r="C595" s="79">
        <v>35308</v>
      </c>
      <c r="D595" s="3">
        <f t="shared" ca="1" si="9"/>
        <v>24</v>
      </c>
      <c r="E595" s="3"/>
      <c r="F595" s="3">
        <v>83798</v>
      </c>
      <c r="G595" s="80"/>
      <c r="H595" s="78"/>
      <c r="I595" s="2"/>
      <c r="J595" s="2"/>
      <c r="K595" s="2"/>
      <c r="L595" s="2"/>
      <c r="M595" s="2"/>
      <c r="N595" s="2"/>
    </row>
    <row r="596" spans="1:14" x14ac:dyDescent="0.3">
      <c r="A596" s="25">
        <v>489003842</v>
      </c>
      <c r="B596" s="2" t="s">
        <v>1569</v>
      </c>
      <c r="C596" s="79">
        <v>38325</v>
      </c>
      <c r="D596" s="3">
        <f t="shared" ca="1" si="9"/>
        <v>15</v>
      </c>
      <c r="E596" s="3" t="s">
        <v>1582</v>
      </c>
      <c r="F596" s="3">
        <v>37707</v>
      </c>
      <c r="G596" s="80"/>
      <c r="H596" s="78"/>
      <c r="I596" s="2"/>
      <c r="J596" s="2"/>
      <c r="K596" s="2"/>
      <c r="L596" s="2"/>
      <c r="M596" s="2"/>
      <c r="N596" s="2"/>
    </row>
    <row r="597" spans="1:14" x14ac:dyDescent="0.3">
      <c r="A597" s="25">
        <v>878002154</v>
      </c>
      <c r="B597" s="2" t="s">
        <v>623</v>
      </c>
      <c r="C597" s="79">
        <v>35520</v>
      </c>
      <c r="D597" s="3">
        <f t="shared" ca="1" si="9"/>
        <v>23</v>
      </c>
      <c r="E597" s="3" t="s">
        <v>1582</v>
      </c>
      <c r="F597" s="3">
        <v>33651</v>
      </c>
      <c r="G597" s="80"/>
      <c r="H597" s="78"/>
      <c r="I597" s="2"/>
      <c r="J597" s="2"/>
      <c r="K597" s="2"/>
      <c r="L597" s="2"/>
      <c r="M597" s="2"/>
      <c r="N597" s="2"/>
    </row>
    <row r="598" spans="1:14" x14ac:dyDescent="0.3">
      <c r="A598" s="25">
        <v>484002635</v>
      </c>
      <c r="B598" s="2" t="s">
        <v>1571</v>
      </c>
      <c r="C598" s="79">
        <v>34797</v>
      </c>
      <c r="D598" s="3">
        <f t="shared" ca="1" si="9"/>
        <v>25</v>
      </c>
      <c r="E598" s="3"/>
      <c r="F598" s="3">
        <v>29926</v>
      </c>
      <c r="G598" s="80"/>
      <c r="H598" s="78"/>
      <c r="I598" s="2"/>
      <c r="J598" s="2"/>
      <c r="K598" s="2"/>
      <c r="L598" s="2"/>
      <c r="M598" s="2"/>
      <c r="N598" s="2"/>
    </row>
    <row r="599" spans="1:14" x14ac:dyDescent="0.3">
      <c r="A599" s="25">
        <v>635000617</v>
      </c>
      <c r="B599" s="2" t="s">
        <v>697</v>
      </c>
      <c r="C599" s="79">
        <v>38473</v>
      </c>
      <c r="D599" s="3">
        <f t="shared" ca="1" si="9"/>
        <v>15</v>
      </c>
      <c r="E599" s="3" t="s">
        <v>1582</v>
      </c>
      <c r="F599" s="3">
        <v>61919</v>
      </c>
      <c r="G599" s="80"/>
      <c r="H599" s="78"/>
      <c r="I599" s="2"/>
      <c r="J599" s="2"/>
      <c r="K599" s="2"/>
      <c r="L599" s="2"/>
      <c r="M599" s="2"/>
      <c r="N599" s="2"/>
    </row>
    <row r="600" spans="1:14" x14ac:dyDescent="0.3">
      <c r="A600" s="25">
        <v>682001418</v>
      </c>
      <c r="B600" s="2" t="s">
        <v>1558</v>
      </c>
      <c r="C600" s="79">
        <v>35343</v>
      </c>
      <c r="D600" s="3">
        <f t="shared" ca="1" si="9"/>
        <v>23</v>
      </c>
      <c r="E600" s="3" t="s">
        <v>1585</v>
      </c>
      <c r="F600" s="3">
        <v>60086</v>
      </c>
      <c r="G600" s="80"/>
      <c r="H600" s="78"/>
      <c r="I600" s="2"/>
      <c r="J600" s="2"/>
      <c r="K600" s="2"/>
      <c r="L600" s="2"/>
      <c r="M600" s="2"/>
      <c r="N600" s="2"/>
    </row>
    <row r="601" spans="1:14" x14ac:dyDescent="0.3">
      <c r="A601" s="25">
        <v>470009383</v>
      </c>
      <c r="B601" s="2" t="s">
        <v>234</v>
      </c>
      <c r="C601" s="79">
        <v>37639</v>
      </c>
      <c r="D601" s="3">
        <f t="shared" ca="1" si="9"/>
        <v>17</v>
      </c>
      <c r="E601" s="3" t="s">
        <v>1585</v>
      </c>
      <c r="F601" s="3">
        <v>97656</v>
      </c>
      <c r="G601" s="80"/>
      <c r="H601" s="78"/>
      <c r="I601" s="2"/>
      <c r="J601" s="2"/>
      <c r="K601" s="2"/>
      <c r="L601" s="2"/>
      <c r="M601" s="2"/>
      <c r="N601" s="2"/>
    </row>
    <row r="602" spans="1:14" x14ac:dyDescent="0.3">
      <c r="A602" s="25">
        <v>929004686</v>
      </c>
      <c r="B602" s="2" t="s">
        <v>697</v>
      </c>
      <c r="C602" s="79">
        <v>42166</v>
      </c>
      <c r="D602" s="3">
        <f t="shared" ca="1" si="9"/>
        <v>5</v>
      </c>
      <c r="E602" s="3" t="s">
        <v>1582</v>
      </c>
      <c r="F602" s="3">
        <v>91949</v>
      </c>
      <c r="G602" s="80"/>
      <c r="H602" s="78"/>
      <c r="I602" s="2"/>
      <c r="J602" s="2"/>
      <c r="K602" s="2"/>
      <c r="L602" s="2"/>
      <c r="M602" s="2"/>
      <c r="N602" s="2"/>
    </row>
    <row r="603" spans="1:14" x14ac:dyDescent="0.3">
      <c r="A603" s="25">
        <v>561007107</v>
      </c>
      <c r="B603" s="2" t="s">
        <v>234</v>
      </c>
      <c r="C603" s="79">
        <v>36654</v>
      </c>
      <c r="D603" s="3">
        <f t="shared" ca="1" si="9"/>
        <v>20</v>
      </c>
      <c r="E603" s="3" t="s">
        <v>1582</v>
      </c>
      <c r="F603" s="3">
        <v>94994</v>
      </c>
      <c r="G603" s="80"/>
      <c r="H603" s="78"/>
      <c r="I603" s="2"/>
      <c r="J603" s="2"/>
      <c r="K603" s="2"/>
      <c r="L603" s="2"/>
      <c r="M603" s="2"/>
      <c r="N603" s="2"/>
    </row>
    <row r="604" spans="1:14" x14ac:dyDescent="0.3">
      <c r="A604" s="25">
        <v>718000584</v>
      </c>
      <c r="B604" s="2" t="s">
        <v>623</v>
      </c>
      <c r="C604" s="79">
        <v>37826</v>
      </c>
      <c r="D604" s="3">
        <f t="shared" ca="1" si="9"/>
        <v>17</v>
      </c>
      <c r="E604" s="3" t="s">
        <v>1585</v>
      </c>
      <c r="F604" s="3">
        <v>45474</v>
      </c>
      <c r="G604" s="80"/>
      <c r="H604" s="78"/>
      <c r="I604" s="2"/>
      <c r="J604" s="2"/>
      <c r="K604" s="2"/>
      <c r="L604" s="2"/>
      <c r="M604" s="2"/>
      <c r="N604" s="2"/>
    </row>
    <row r="605" spans="1:14" x14ac:dyDescent="0.3">
      <c r="A605" s="25">
        <v>873000939</v>
      </c>
      <c r="B605" s="2" t="s">
        <v>1559</v>
      </c>
      <c r="C605" s="79">
        <v>41715</v>
      </c>
      <c r="D605" s="3">
        <f t="shared" ca="1" si="9"/>
        <v>6</v>
      </c>
      <c r="E605" s="3" t="s">
        <v>1585</v>
      </c>
      <c r="F605" s="3">
        <v>53937</v>
      </c>
      <c r="G605" s="80"/>
      <c r="H605" s="78"/>
      <c r="I605" s="2"/>
      <c r="J605" s="2"/>
      <c r="K605" s="2"/>
      <c r="L605" s="2"/>
      <c r="M605" s="2"/>
      <c r="N605" s="2"/>
    </row>
    <row r="606" spans="1:14" x14ac:dyDescent="0.3">
      <c r="A606" s="25">
        <v>488001244</v>
      </c>
      <c r="B606" s="2" t="s">
        <v>234</v>
      </c>
      <c r="C606" s="79">
        <v>39250</v>
      </c>
      <c r="D606" s="3">
        <f t="shared" ca="1" si="9"/>
        <v>13</v>
      </c>
      <c r="E606" s="3" t="s">
        <v>1585</v>
      </c>
      <c r="F606" s="3">
        <v>31798</v>
      </c>
      <c r="G606" s="80"/>
      <c r="H606" s="78"/>
      <c r="I606" s="2"/>
      <c r="J606" s="2"/>
      <c r="K606" s="2"/>
      <c r="L606" s="2"/>
      <c r="M606" s="2"/>
      <c r="N606" s="2"/>
    </row>
    <row r="607" spans="1:14" x14ac:dyDescent="0.3">
      <c r="A607" s="25">
        <v>212006062</v>
      </c>
      <c r="B607" s="2" t="s">
        <v>1564</v>
      </c>
      <c r="C607" s="79">
        <v>37712</v>
      </c>
      <c r="D607" s="3">
        <f t="shared" ca="1" si="9"/>
        <v>17</v>
      </c>
      <c r="E607" s="3" t="s">
        <v>1582</v>
      </c>
      <c r="F607" s="3">
        <v>107120</v>
      </c>
      <c r="G607" s="80"/>
      <c r="H607" s="78"/>
      <c r="I607" s="2"/>
      <c r="J607" s="2"/>
      <c r="K607" s="2"/>
      <c r="L607" s="2"/>
      <c r="M607" s="2"/>
      <c r="N607" s="2"/>
    </row>
    <row r="608" spans="1:14" x14ac:dyDescent="0.3">
      <c r="A608" s="25">
        <v>750001894</v>
      </c>
      <c r="B608" s="2" t="s">
        <v>623</v>
      </c>
      <c r="C608" s="79">
        <v>41980</v>
      </c>
      <c r="D608" s="3">
        <f t="shared" ca="1" si="9"/>
        <v>5</v>
      </c>
      <c r="E608" s="3"/>
      <c r="F608" s="3">
        <v>28054</v>
      </c>
      <c r="G608" s="80"/>
      <c r="H608" s="78"/>
      <c r="I608" s="2"/>
      <c r="J608" s="2"/>
      <c r="K608" s="2"/>
      <c r="L608" s="2"/>
      <c r="M608" s="2"/>
      <c r="N608" s="2"/>
    </row>
    <row r="609" spans="1:14" x14ac:dyDescent="0.3">
      <c r="A609" s="25">
        <v>368005341</v>
      </c>
      <c r="B609" s="2" t="s">
        <v>623</v>
      </c>
      <c r="C609" s="79">
        <v>38712</v>
      </c>
      <c r="D609" s="3">
        <f t="shared" ca="1" si="9"/>
        <v>14</v>
      </c>
      <c r="E609" s="3"/>
      <c r="F609" s="3">
        <v>60814</v>
      </c>
      <c r="G609" s="80"/>
      <c r="H609" s="78"/>
      <c r="I609" s="2"/>
      <c r="J609" s="2"/>
      <c r="K609" s="2"/>
      <c r="L609" s="2"/>
      <c r="M609" s="2"/>
      <c r="N609" s="2"/>
    </row>
    <row r="610" spans="1:14" x14ac:dyDescent="0.3">
      <c r="A610" s="25">
        <v>383006821</v>
      </c>
      <c r="B610" s="2" t="s">
        <v>798</v>
      </c>
      <c r="C610" s="79">
        <v>42014</v>
      </c>
      <c r="D610" s="3">
        <f t="shared" ca="1" si="9"/>
        <v>5</v>
      </c>
      <c r="E610" s="3" t="s">
        <v>1585</v>
      </c>
      <c r="F610" s="3">
        <v>60684</v>
      </c>
      <c r="G610" s="80"/>
      <c r="H610" s="78"/>
      <c r="I610" s="2"/>
      <c r="J610" s="2"/>
      <c r="K610" s="2"/>
      <c r="L610" s="2"/>
      <c r="M610" s="2"/>
      <c r="N610" s="2"/>
    </row>
    <row r="611" spans="1:14" x14ac:dyDescent="0.3">
      <c r="A611" s="25">
        <v>870001943</v>
      </c>
      <c r="B611" s="2" t="s">
        <v>1564</v>
      </c>
      <c r="C611" s="79">
        <v>36391</v>
      </c>
      <c r="D611" s="3">
        <f t="shared" ca="1" si="9"/>
        <v>21</v>
      </c>
      <c r="E611" s="3"/>
      <c r="F611" s="3">
        <v>58552</v>
      </c>
      <c r="G611" s="80"/>
      <c r="H611" s="78"/>
      <c r="I611" s="2"/>
      <c r="J611" s="2"/>
      <c r="K611" s="2"/>
      <c r="L611" s="2"/>
      <c r="M611" s="2"/>
      <c r="N611" s="2"/>
    </row>
    <row r="612" spans="1:14" x14ac:dyDescent="0.3">
      <c r="A612" s="25">
        <v>852000023</v>
      </c>
      <c r="B612" s="2" t="s">
        <v>517</v>
      </c>
      <c r="C612" s="79">
        <v>34742</v>
      </c>
      <c r="D612" s="3">
        <f t="shared" ca="1" si="9"/>
        <v>25</v>
      </c>
      <c r="E612" s="3" t="s">
        <v>1583</v>
      </c>
      <c r="F612" s="3">
        <v>32260</v>
      </c>
      <c r="G612" s="80"/>
      <c r="H612" s="78"/>
      <c r="I612" s="2"/>
      <c r="J612" s="2"/>
      <c r="K612" s="2"/>
      <c r="L612" s="2"/>
      <c r="M612" s="2"/>
      <c r="N612" s="2"/>
    </row>
    <row r="613" spans="1:14" x14ac:dyDescent="0.3">
      <c r="A613" s="25">
        <v>643002576</v>
      </c>
      <c r="B613" s="2" t="s">
        <v>1565</v>
      </c>
      <c r="C613" s="79">
        <v>34935</v>
      </c>
      <c r="D613" s="3">
        <f t="shared" ca="1" si="9"/>
        <v>25</v>
      </c>
      <c r="E613" s="3"/>
      <c r="F613" s="3">
        <v>47897</v>
      </c>
      <c r="G613" s="80"/>
      <c r="H613" s="78"/>
      <c r="I613" s="2"/>
      <c r="J613" s="2"/>
      <c r="K613" s="2"/>
      <c r="L613" s="2"/>
      <c r="M613" s="2"/>
      <c r="N613" s="2"/>
    </row>
    <row r="614" spans="1:14" x14ac:dyDescent="0.3">
      <c r="A614" s="25">
        <v>724003735</v>
      </c>
      <c r="B614" s="2" t="s">
        <v>1569</v>
      </c>
      <c r="C614" s="79">
        <v>35250</v>
      </c>
      <c r="D614" s="3">
        <f t="shared" ca="1" si="9"/>
        <v>24</v>
      </c>
      <c r="E614" s="3" t="s">
        <v>1582</v>
      </c>
      <c r="F614" s="3">
        <v>56147</v>
      </c>
      <c r="G614" s="80"/>
      <c r="H614" s="78"/>
      <c r="I614" s="2"/>
      <c r="J614" s="2"/>
      <c r="K614" s="2"/>
      <c r="L614" s="2"/>
      <c r="M614" s="2"/>
      <c r="N614" s="2"/>
    </row>
    <row r="615" spans="1:14" x14ac:dyDescent="0.3">
      <c r="A615" s="25">
        <v>794004501</v>
      </c>
      <c r="B615" s="2" t="s">
        <v>697</v>
      </c>
      <c r="C615" s="79">
        <v>41865</v>
      </c>
      <c r="D615" s="3">
        <f t="shared" ca="1" si="9"/>
        <v>6</v>
      </c>
      <c r="E615" s="3"/>
      <c r="F615" s="3">
        <v>104948</v>
      </c>
      <c r="G615" s="80"/>
      <c r="H615" s="78"/>
      <c r="I615" s="2"/>
      <c r="J615" s="2"/>
      <c r="K615" s="2"/>
      <c r="L615" s="2"/>
      <c r="M615" s="2"/>
      <c r="N615" s="2"/>
    </row>
    <row r="616" spans="1:14" x14ac:dyDescent="0.3">
      <c r="A616" s="25">
        <v>369000573</v>
      </c>
      <c r="B616" s="2" t="s">
        <v>1571</v>
      </c>
      <c r="C616" s="79">
        <v>37847</v>
      </c>
      <c r="D616" s="3">
        <f t="shared" ca="1" si="9"/>
        <v>17</v>
      </c>
      <c r="E616" s="3" t="s">
        <v>1582</v>
      </c>
      <c r="F616" s="3">
        <v>29218</v>
      </c>
      <c r="G616" s="80"/>
      <c r="H616" s="78"/>
      <c r="I616" s="2"/>
      <c r="J616" s="2"/>
      <c r="K616" s="2"/>
      <c r="L616" s="2"/>
      <c r="M616" s="2"/>
      <c r="N616" s="2"/>
    </row>
    <row r="617" spans="1:14" x14ac:dyDescent="0.3">
      <c r="A617" s="25">
        <v>575008597</v>
      </c>
      <c r="B617" s="2" t="s">
        <v>1564</v>
      </c>
      <c r="C617" s="79">
        <v>39271</v>
      </c>
      <c r="D617" s="3">
        <f t="shared" ca="1" si="9"/>
        <v>13</v>
      </c>
      <c r="E617" s="3"/>
      <c r="F617" s="3">
        <v>41561</v>
      </c>
      <c r="G617" s="80"/>
      <c r="H617" s="78"/>
      <c r="I617" s="2"/>
      <c r="J617" s="2"/>
      <c r="K617" s="2"/>
      <c r="L617" s="2"/>
      <c r="M617" s="2"/>
      <c r="N617" s="2"/>
    </row>
    <row r="618" spans="1:14" x14ac:dyDescent="0.3">
      <c r="A618" s="25">
        <v>972006665</v>
      </c>
      <c r="B618" s="2" t="s">
        <v>1569</v>
      </c>
      <c r="C618" s="79">
        <v>39857</v>
      </c>
      <c r="D618" s="3">
        <f t="shared" ca="1" si="9"/>
        <v>11</v>
      </c>
      <c r="E618" s="3" t="s">
        <v>1582</v>
      </c>
      <c r="F618" s="3">
        <v>112060</v>
      </c>
      <c r="G618" s="80"/>
      <c r="H618" s="78"/>
      <c r="I618" s="2"/>
      <c r="J618" s="2"/>
      <c r="K618" s="2"/>
      <c r="L618" s="2"/>
      <c r="M618" s="2"/>
      <c r="N618" s="2"/>
    </row>
    <row r="619" spans="1:14" x14ac:dyDescent="0.3">
      <c r="A619" s="25">
        <v>910004196</v>
      </c>
      <c r="B619" s="2" t="s">
        <v>234</v>
      </c>
      <c r="C619" s="79">
        <v>35449</v>
      </c>
      <c r="D619" s="3">
        <f t="shared" ca="1" si="9"/>
        <v>23</v>
      </c>
      <c r="E619" s="3"/>
      <c r="F619" s="3">
        <v>64389</v>
      </c>
      <c r="G619" s="80"/>
      <c r="H619" s="78"/>
      <c r="I619" s="2"/>
      <c r="J619" s="2"/>
      <c r="K619" s="2"/>
      <c r="L619" s="2"/>
      <c r="M619" s="2"/>
      <c r="N619" s="2"/>
    </row>
    <row r="620" spans="1:14" x14ac:dyDescent="0.3">
      <c r="A620" s="25">
        <v>334004480</v>
      </c>
      <c r="B620" s="2" t="s">
        <v>1559</v>
      </c>
      <c r="C620" s="79">
        <v>38136</v>
      </c>
      <c r="D620" s="3">
        <f t="shared" ca="1" si="9"/>
        <v>16</v>
      </c>
      <c r="E620" s="3" t="s">
        <v>1582</v>
      </c>
      <c r="F620" s="3">
        <v>41730</v>
      </c>
      <c r="G620" s="80"/>
      <c r="H620" s="78"/>
      <c r="I620" s="2"/>
      <c r="J620" s="2"/>
      <c r="K620" s="2"/>
      <c r="L620" s="2"/>
      <c r="M620" s="2"/>
      <c r="N620" s="2"/>
    </row>
    <row r="621" spans="1:14" x14ac:dyDescent="0.3">
      <c r="A621" s="25">
        <v>503009830</v>
      </c>
      <c r="B621" s="2" t="s">
        <v>1564</v>
      </c>
      <c r="C621" s="79">
        <v>35035</v>
      </c>
      <c r="D621" s="3">
        <f t="shared" ca="1" si="9"/>
        <v>24</v>
      </c>
      <c r="E621" s="3" t="s">
        <v>1582</v>
      </c>
      <c r="F621" s="3">
        <v>41782</v>
      </c>
      <c r="G621" s="80"/>
      <c r="H621" s="78"/>
      <c r="I621" s="2"/>
      <c r="J621" s="2"/>
      <c r="K621" s="2"/>
      <c r="L621" s="2"/>
      <c r="M621" s="2"/>
      <c r="N621" s="2"/>
    </row>
    <row r="622" spans="1:14" x14ac:dyDescent="0.3">
      <c r="A622" s="25">
        <v>687003890</v>
      </c>
      <c r="B622" s="2" t="s">
        <v>623</v>
      </c>
      <c r="C622" s="79">
        <v>36664</v>
      </c>
      <c r="D622" s="3">
        <f t="shared" ca="1" si="9"/>
        <v>20</v>
      </c>
      <c r="E622" s="3"/>
      <c r="F622" s="3">
        <v>30800</v>
      </c>
      <c r="G622" s="80"/>
      <c r="H622" s="78"/>
      <c r="I622" s="2"/>
      <c r="J622" s="2"/>
      <c r="K622" s="2"/>
      <c r="L622" s="2"/>
      <c r="M622" s="2"/>
      <c r="N622" s="2"/>
    </row>
    <row r="623" spans="1:14" x14ac:dyDescent="0.3">
      <c r="A623" s="25">
        <v>456009622</v>
      </c>
      <c r="B623" s="2" t="s">
        <v>1571</v>
      </c>
      <c r="C623" s="79">
        <v>34728</v>
      </c>
      <c r="D623" s="3">
        <f t="shared" ca="1" si="9"/>
        <v>25</v>
      </c>
      <c r="E623" s="3" t="s">
        <v>1585</v>
      </c>
      <c r="F623" s="3">
        <v>62504</v>
      </c>
      <c r="G623" s="80"/>
      <c r="H623" s="78"/>
      <c r="I623" s="2"/>
      <c r="J623" s="2"/>
      <c r="K623" s="2"/>
      <c r="L623" s="2"/>
      <c r="M623" s="2"/>
      <c r="N623" s="2"/>
    </row>
    <row r="624" spans="1:14" x14ac:dyDescent="0.3">
      <c r="A624" s="25">
        <v>641002645</v>
      </c>
      <c r="B624" s="2" t="s">
        <v>697</v>
      </c>
      <c r="C624" s="79">
        <v>35765</v>
      </c>
      <c r="D624" s="3">
        <f t="shared" ca="1" si="9"/>
        <v>22</v>
      </c>
      <c r="E624" s="3"/>
      <c r="F624" s="3">
        <v>102167</v>
      </c>
      <c r="G624" s="80"/>
      <c r="H624" s="78"/>
      <c r="I624" s="2"/>
      <c r="J624" s="2"/>
      <c r="K624" s="2"/>
      <c r="L624" s="2"/>
      <c r="M624" s="2"/>
      <c r="N624" s="2"/>
    </row>
    <row r="625" spans="1:14" x14ac:dyDescent="0.3">
      <c r="A625" s="25">
        <v>291005078</v>
      </c>
      <c r="B625" s="2" t="s">
        <v>234</v>
      </c>
      <c r="C625" s="79">
        <v>35243</v>
      </c>
      <c r="D625" s="3">
        <f t="shared" ca="1" si="9"/>
        <v>24</v>
      </c>
      <c r="E625" s="3" t="s">
        <v>1588</v>
      </c>
      <c r="F625" s="3">
        <v>73970</v>
      </c>
      <c r="G625" s="80"/>
      <c r="H625" s="78"/>
      <c r="I625" s="2"/>
      <c r="J625" s="2"/>
      <c r="K625" s="2"/>
      <c r="L625" s="2"/>
      <c r="M625" s="2"/>
      <c r="N625" s="2"/>
    </row>
    <row r="626" spans="1:14" x14ac:dyDescent="0.3">
      <c r="A626" s="25">
        <v>160004934</v>
      </c>
      <c r="B626" s="2" t="s">
        <v>1571</v>
      </c>
      <c r="C626" s="79">
        <v>36423</v>
      </c>
      <c r="D626" s="3">
        <f t="shared" ca="1" si="9"/>
        <v>20</v>
      </c>
      <c r="E626" s="3" t="s">
        <v>1582</v>
      </c>
      <c r="F626" s="3">
        <v>41730</v>
      </c>
      <c r="G626" s="80"/>
      <c r="H626" s="78"/>
      <c r="I626" s="2"/>
      <c r="J626" s="2"/>
      <c r="K626" s="2"/>
      <c r="L626" s="2"/>
      <c r="M626" s="2"/>
      <c r="N626" s="2"/>
    </row>
    <row r="627" spans="1:14" x14ac:dyDescent="0.3">
      <c r="A627" s="25">
        <v>318008637</v>
      </c>
      <c r="B627" s="2" t="s">
        <v>234</v>
      </c>
      <c r="C627" s="79">
        <v>41168</v>
      </c>
      <c r="D627" s="3">
        <f t="shared" ca="1" si="9"/>
        <v>8</v>
      </c>
      <c r="E627" s="3"/>
      <c r="F627" s="3">
        <v>81614</v>
      </c>
      <c r="G627" s="80"/>
      <c r="H627" s="78"/>
      <c r="I627" s="2"/>
      <c r="J627" s="2"/>
      <c r="K627" s="2"/>
      <c r="L627" s="2"/>
      <c r="M627" s="2"/>
      <c r="N627" s="2"/>
    </row>
    <row r="628" spans="1:14" x14ac:dyDescent="0.3">
      <c r="A628" s="25">
        <v>405006173</v>
      </c>
      <c r="B628" s="2" t="s">
        <v>234</v>
      </c>
      <c r="C628" s="79">
        <v>40363</v>
      </c>
      <c r="D628" s="3">
        <f t="shared" ca="1" si="9"/>
        <v>10</v>
      </c>
      <c r="E628" s="3" t="s">
        <v>1586</v>
      </c>
      <c r="F628" s="3">
        <v>89323</v>
      </c>
      <c r="G628" s="80"/>
      <c r="H628" s="78"/>
      <c r="I628" s="2"/>
      <c r="J628" s="2"/>
      <c r="K628" s="2"/>
      <c r="L628" s="2"/>
      <c r="M628" s="2"/>
      <c r="N628" s="2"/>
    </row>
    <row r="629" spans="1:14" x14ac:dyDescent="0.3">
      <c r="A629" s="25">
        <v>570006015</v>
      </c>
      <c r="B629" s="2" t="s">
        <v>1571</v>
      </c>
      <c r="C629" s="79">
        <v>42051</v>
      </c>
      <c r="D629" s="3">
        <f t="shared" ca="1" si="9"/>
        <v>5</v>
      </c>
      <c r="E629" s="3" t="s">
        <v>1584</v>
      </c>
      <c r="F629" s="3">
        <v>64162</v>
      </c>
      <c r="G629" s="80"/>
      <c r="H629" s="78"/>
      <c r="I629" s="2"/>
      <c r="J629" s="2"/>
      <c r="K629" s="2"/>
      <c r="L629" s="2"/>
      <c r="M629" s="2"/>
      <c r="N629" s="2"/>
    </row>
    <row r="630" spans="1:14" x14ac:dyDescent="0.3">
      <c r="A630" s="25">
        <v>261000277</v>
      </c>
      <c r="B630" s="2" t="s">
        <v>1565</v>
      </c>
      <c r="C630" s="79">
        <v>37486</v>
      </c>
      <c r="D630" s="3">
        <f t="shared" ca="1" si="9"/>
        <v>18</v>
      </c>
      <c r="E630" s="3" t="s">
        <v>1586</v>
      </c>
      <c r="F630" s="3">
        <v>112879</v>
      </c>
      <c r="G630" s="80"/>
      <c r="H630" s="78"/>
      <c r="I630" s="2"/>
      <c r="J630" s="2"/>
      <c r="K630" s="2"/>
      <c r="L630" s="2"/>
      <c r="M630" s="2"/>
      <c r="N630" s="2"/>
    </row>
    <row r="631" spans="1:14" x14ac:dyDescent="0.3">
      <c r="A631" s="25">
        <v>143004593</v>
      </c>
      <c r="B631" s="2" t="s">
        <v>234</v>
      </c>
      <c r="C631" s="79">
        <v>39450</v>
      </c>
      <c r="D631" s="3">
        <f t="shared" ca="1" si="9"/>
        <v>12</v>
      </c>
      <c r="E631" s="3"/>
      <c r="F631" s="3">
        <v>98046</v>
      </c>
      <c r="G631" s="80"/>
      <c r="H631" s="78"/>
      <c r="I631" s="2"/>
      <c r="J631" s="2"/>
      <c r="K631" s="2"/>
      <c r="L631" s="2"/>
      <c r="M631" s="2"/>
      <c r="N631" s="2"/>
    </row>
    <row r="632" spans="1:14" x14ac:dyDescent="0.3">
      <c r="A632" s="25">
        <v>495002474</v>
      </c>
      <c r="B632" s="2" t="s">
        <v>798</v>
      </c>
      <c r="C632" s="79">
        <v>38187</v>
      </c>
      <c r="D632" s="3">
        <f t="shared" ca="1" si="9"/>
        <v>16</v>
      </c>
      <c r="E632" s="3" t="s">
        <v>1585</v>
      </c>
      <c r="F632" s="3">
        <v>40625</v>
      </c>
      <c r="G632" s="80"/>
      <c r="H632" s="78"/>
      <c r="I632" s="2"/>
      <c r="J632" s="2"/>
      <c r="K632" s="2"/>
      <c r="L632" s="2"/>
      <c r="M632" s="2"/>
      <c r="N632" s="2"/>
    </row>
    <row r="633" spans="1:14" x14ac:dyDescent="0.3">
      <c r="A633" s="25">
        <v>907001320</v>
      </c>
      <c r="B633" s="2" t="s">
        <v>1562</v>
      </c>
      <c r="C633" s="79">
        <v>37987</v>
      </c>
      <c r="D633" s="3">
        <f t="shared" ca="1" si="9"/>
        <v>16</v>
      </c>
      <c r="E633" s="3" t="s">
        <v>1586</v>
      </c>
      <c r="F633" s="3">
        <v>55777</v>
      </c>
      <c r="G633" s="80"/>
      <c r="H633" s="78"/>
      <c r="I633" s="2"/>
      <c r="J633" s="2"/>
      <c r="K633" s="2"/>
      <c r="L633" s="2"/>
      <c r="M633" s="2"/>
      <c r="N633" s="2"/>
    </row>
    <row r="634" spans="1:14" x14ac:dyDescent="0.3">
      <c r="A634" s="25">
        <v>384004025</v>
      </c>
      <c r="B634" s="2" t="s">
        <v>234</v>
      </c>
      <c r="C634" s="79">
        <v>38085</v>
      </c>
      <c r="D634" s="3">
        <f t="shared" ca="1" si="9"/>
        <v>16</v>
      </c>
      <c r="E634" s="3"/>
      <c r="F634" s="3">
        <v>30953</v>
      </c>
      <c r="G634" s="80"/>
      <c r="H634" s="78"/>
      <c r="I634" s="2"/>
      <c r="J634" s="2"/>
      <c r="K634" s="2"/>
      <c r="L634" s="2"/>
      <c r="M634" s="2"/>
      <c r="N634" s="2"/>
    </row>
    <row r="635" spans="1:14" x14ac:dyDescent="0.3">
      <c r="A635" s="25">
        <v>279001317</v>
      </c>
      <c r="B635" s="2" t="s">
        <v>1564</v>
      </c>
      <c r="C635" s="79">
        <v>37893</v>
      </c>
      <c r="D635" s="3">
        <f t="shared" ca="1" si="9"/>
        <v>16</v>
      </c>
      <c r="E635" s="3"/>
      <c r="F635" s="3">
        <v>50398</v>
      </c>
      <c r="G635" s="80"/>
      <c r="H635" s="78"/>
      <c r="I635" s="2"/>
      <c r="J635" s="2"/>
      <c r="K635" s="2"/>
      <c r="L635" s="2"/>
      <c r="M635" s="2"/>
      <c r="N635" s="2"/>
    </row>
    <row r="636" spans="1:14" x14ac:dyDescent="0.3">
      <c r="A636" s="25">
        <v>460002180</v>
      </c>
      <c r="B636" s="2" t="s">
        <v>1556</v>
      </c>
      <c r="C636" s="79">
        <v>41736</v>
      </c>
      <c r="D636" s="3">
        <f t="shared" ca="1" si="9"/>
        <v>6</v>
      </c>
      <c r="E636" s="3" t="s">
        <v>1584</v>
      </c>
      <c r="F636" s="3">
        <v>66534</v>
      </c>
      <c r="G636" s="80"/>
      <c r="H636" s="78"/>
      <c r="I636" s="2"/>
      <c r="J636" s="2"/>
      <c r="K636" s="2"/>
      <c r="L636" s="2"/>
      <c r="M636" s="2"/>
      <c r="N636" s="2"/>
    </row>
    <row r="637" spans="1:14" x14ac:dyDescent="0.3">
      <c r="A637" s="25">
        <v>292003795</v>
      </c>
      <c r="B637" s="2" t="s">
        <v>517</v>
      </c>
      <c r="C637" s="79">
        <v>34910</v>
      </c>
      <c r="D637" s="3">
        <f t="shared" ca="1" si="9"/>
        <v>25</v>
      </c>
      <c r="E637" s="3" t="s">
        <v>1585</v>
      </c>
      <c r="F637" s="3">
        <v>114335</v>
      </c>
      <c r="G637" s="80"/>
      <c r="H637" s="78"/>
      <c r="I637" s="2"/>
      <c r="J637" s="2"/>
      <c r="K637" s="2"/>
      <c r="L637" s="2"/>
      <c r="M637" s="2"/>
      <c r="N637" s="2"/>
    </row>
    <row r="638" spans="1:14" x14ac:dyDescent="0.3">
      <c r="A638" s="25">
        <v>202005919</v>
      </c>
      <c r="B638" s="2" t="s">
        <v>1554</v>
      </c>
      <c r="C638" s="79">
        <v>35706</v>
      </c>
      <c r="D638" s="3">
        <f t="shared" ca="1" si="9"/>
        <v>22</v>
      </c>
      <c r="E638" s="3"/>
      <c r="F638" s="3">
        <v>86554</v>
      </c>
      <c r="G638" s="80"/>
      <c r="H638" s="78"/>
      <c r="I638" s="2"/>
      <c r="J638" s="2"/>
      <c r="K638" s="2"/>
      <c r="L638" s="2"/>
      <c r="M638" s="2"/>
      <c r="N638" s="2"/>
    </row>
    <row r="639" spans="1:14" x14ac:dyDescent="0.3">
      <c r="A639" s="25">
        <v>676000562</v>
      </c>
      <c r="B639" s="2" t="s">
        <v>234</v>
      </c>
      <c r="C639" s="79">
        <v>37325</v>
      </c>
      <c r="D639" s="3">
        <f t="shared" ca="1" si="9"/>
        <v>18</v>
      </c>
      <c r="E639" s="3" t="s">
        <v>1585</v>
      </c>
      <c r="F639" s="3">
        <v>78130</v>
      </c>
      <c r="G639" s="80"/>
      <c r="H639" s="78"/>
      <c r="I639" s="2"/>
      <c r="J639" s="2"/>
      <c r="K639" s="2"/>
      <c r="L639" s="2"/>
      <c r="M639" s="2"/>
      <c r="N639" s="2"/>
    </row>
    <row r="640" spans="1:14" x14ac:dyDescent="0.3">
      <c r="A640" s="25">
        <v>358007400</v>
      </c>
      <c r="B640" s="2" t="s">
        <v>1571</v>
      </c>
      <c r="C640" s="79">
        <v>38010</v>
      </c>
      <c r="D640" s="3">
        <f t="shared" ca="1" si="9"/>
        <v>16</v>
      </c>
      <c r="E640" s="3"/>
      <c r="F640" s="3">
        <v>46868</v>
      </c>
      <c r="G640" s="80"/>
      <c r="H640" s="78"/>
      <c r="I640" s="2"/>
      <c r="J640" s="2"/>
      <c r="K640" s="2"/>
      <c r="L640" s="2"/>
      <c r="M640" s="2"/>
      <c r="N640" s="2"/>
    </row>
    <row r="641" spans="1:14" x14ac:dyDescent="0.3">
      <c r="A641" s="25">
        <v>249006723</v>
      </c>
      <c r="B641" s="2" t="s">
        <v>697</v>
      </c>
      <c r="C641" s="79">
        <v>37655</v>
      </c>
      <c r="D641" s="3">
        <f t="shared" ca="1" si="9"/>
        <v>17</v>
      </c>
      <c r="E641" s="3" t="s">
        <v>1584</v>
      </c>
      <c r="F641" s="3">
        <v>83811</v>
      </c>
      <c r="G641" s="80"/>
      <c r="H641" s="78"/>
      <c r="I641" s="2"/>
      <c r="J641" s="2"/>
      <c r="K641" s="2"/>
      <c r="L641" s="2"/>
      <c r="M641" s="2"/>
      <c r="N641" s="2"/>
    </row>
    <row r="642" spans="1:14" x14ac:dyDescent="0.3">
      <c r="A642" s="25">
        <v>247006371</v>
      </c>
      <c r="B642" s="2" t="s">
        <v>1565</v>
      </c>
      <c r="C642" s="79">
        <v>41981</v>
      </c>
      <c r="D642" s="3">
        <f t="shared" ref="D642:D676" ca="1" si="10">DATEDIF(C642,TODAY(),"Y")</f>
        <v>5</v>
      </c>
      <c r="E642" s="3" t="s">
        <v>1582</v>
      </c>
      <c r="F642" s="3">
        <v>26052</v>
      </c>
      <c r="G642" s="80"/>
      <c r="H642" s="78"/>
      <c r="I642" s="2"/>
      <c r="J642" s="2"/>
      <c r="K642" s="2"/>
      <c r="L642" s="2"/>
      <c r="M642" s="2"/>
      <c r="N642" s="2"/>
    </row>
    <row r="643" spans="1:14" x14ac:dyDescent="0.3">
      <c r="A643" s="25">
        <v>618005364</v>
      </c>
      <c r="B643" s="2" t="s">
        <v>1571</v>
      </c>
      <c r="C643" s="79">
        <v>41884</v>
      </c>
      <c r="D643" s="3">
        <f t="shared" ca="1" si="10"/>
        <v>6</v>
      </c>
      <c r="E643" s="3" t="s">
        <v>1582</v>
      </c>
      <c r="F643" s="3">
        <v>63310</v>
      </c>
      <c r="G643" s="80"/>
      <c r="H643" s="78"/>
      <c r="I643" s="2"/>
      <c r="J643" s="2"/>
      <c r="K643" s="2"/>
      <c r="L643" s="2"/>
      <c r="M643" s="2"/>
      <c r="N643" s="2"/>
    </row>
    <row r="644" spans="1:14" x14ac:dyDescent="0.3">
      <c r="A644" s="25">
        <v>721009660</v>
      </c>
      <c r="B644" s="2" t="s">
        <v>1559</v>
      </c>
      <c r="C644" s="79">
        <v>41904</v>
      </c>
      <c r="D644" s="3">
        <f t="shared" ca="1" si="10"/>
        <v>5</v>
      </c>
      <c r="E644" s="3" t="s">
        <v>1584</v>
      </c>
      <c r="F644" s="3">
        <v>50349</v>
      </c>
      <c r="G644" s="80"/>
      <c r="H644" s="78"/>
      <c r="I644" s="2"/>
      <c r="J644" s="2"/>
      <c r="K644" s="2"/>
      <c r="L644" s="2"/>
      <c r="M644" s="2"/>
      <c r="N644" s="2"/>
    </row>
    <row r="645" spans="1:14" x14ac:dyDescent="0.3">
      <c r="A645" s="25">
        <v>267008084</v>
      </c>
      <c r="B645" s="2" t="s">
        <v>1559</v>
      </c>
      <c r="C645" s="79">
        <v>37570</v>
      </c>
      <c r="D645" s="3">
        <f t="shared" ca="1" si="10"/>
        <v>17</v>
      </c>
      <c r="E645" s="3"/>
      <c r="F645" s="3">
        <v>114400</v>
      </c>
      <c r="G645" s="80"/>
      <c r="H645" s="78"/>
      <c r="I645" s="2"/>
      <c r="J645" s="2"/>
      <c r="K645" s="2"/>
      <c r="L645" s="2"/>
      <c r="M645" s="2"/>
      <c r="N645" s="2"/>
    </row>
    <row r="646" spans="1:14" x14ac:dyDescent="0.3">
      <c r="A646" s="25">
        <v>575000646</v>
      </c>
      <c r="B646" s="2" t="s">
        <v>234</v>
      </c>
      <c r="C646" s="79">
        <v>40978</v>
      </c>
      <c r="D646" s="3">
        <f t="shared" ca="1" si="10"/>
        <v>8</v>
      </c>
      <c r="E646" s="3" t="s">
        <v>1585</v>
      </c>
      <c r="F646" s="3">
        <v>60086</v>
      </c>
      <c r="G646" s="80"/>
      <c r="H646" s="78"/>
      <c r="I646" s="2"/>
      <c r="J646" s="2"/>
      <c r="K646" s="2"/>
      <c r="L646" s="2"/>
      <c r="M646" s="2"/>
      <c r="N646" s="2"/>
    </row>
    <row r="647" spans="1:14" x14ac:dyDescent="0.3">
      <c r="A647" s="25">
        <v>561008668</v>
      </c>
      <c r="B647" s="2" t="s">
        <v>234</v>
      </c>
      <c r="C647" s="79">
        <v>40439</v>
      </c>
      <c r="D647" s="3">
        <f t="shared" ca="1" si="10"/>
        <v>10</v>
      </c>
      <c r="E647" s="3" t="s">
        <v>1584</v>
      </c>
      <c r="F647" s="3">
        <v>99559</v>
      </c>
      <c r="G647" s="80"/>
      <c r="H647" s="78"/>
      <c r="I647" s="2"/>
      <c r="J647" s="2"/>
      <c r="K647" s="2"/>
      <c r="L647" s="2"/>
      <c r="M647" s="2"/>
      <c r="N647" s="2"/>
    </row>
    <row r="648" spans="1:14" x14ac:dyDescent="0.3">
      <c r="A648" s="25">
        <v>649004799</v>
      </c>
      <c r="B648" s="2" t="s">
        <v>1565</v>
      </c>
      <c r="C648" s="79">
        <v>41839</v>
      </c>
      <c r="D648" s="3">
        <f t="shared" ca="1" si="10"/>
        <v>6</v>
      </c>
      <c r="E648" s="3" t="s">
        <v>1582</v>
      </c>
      <c r="F648" s="3">
        <v>58838</v>
      </c>
      <c r="G648" s="80"/>
      <c r="H648" s="78"/>
      <c r="I648" s="2"/>
      <c r="J648" s="2"/>
      <c r="K648" s="2"/>
      <c r="L648" s="2"/>
      <c r="M648" s="2"/>
      <c r="N648" s="2"/>
    </row>
    <row r="649" spans="1:14" x14ac:dyDescent="0.3">
      <c r="A649" s="25">
        <v>243002914</v>
      </c>
      <c r="B649" s="2" t="s">
        <v>234</v>
      </c>
      <c r="C649" s="79">
        <v>36829</v>
      </c>
      <c r="D649" s="3">
        <f t="shared" ca="1" si="10"/>
        <v>19</v>
      </c>
      <c r="E649" s="3" t="s">
        <v>1585</v>
      </c>
      <c r="F649" s="3">
        <v>95485</v>
      </c>
      <c r="G649" s="80"/>
      <c r="H649" s="78"/>
      <c r="I649" s="2"/>
      <c r="J649" s="2"/>
      <c r="K649" s="2"/>
      <c r="L649" s="2"/>
      <c r="M649" s="2"/>
      <c r="N649" s="2"/>
    </row>
    <row r="650" spans="1:14" x14ac:dyDescent="0.3">
      <c r="A650" s="25">
        <v>129007083</v>
      </c>
      <c r="B650" s="2" t="s">
        <v>1559</v>
      </c>
      <c r="C650" s="79">
        <v>42226</v>
      </c>
      <c r="D650" s="3">
        <f t="shared" ca="1" si="10"/>
        <v>5</v>
      </c>
      <c r="E650" s="3" t="s">
        <v>1583</v>
      </c>
      <c r="F650" s="3">
        <v>89583</v>
      </c>
      <c r="G650" s="80"/>
      <c r="H650" s="78"/>
      <c r="I650" s="2"/>
      <c r="J650" s="2"/>
      <c r="K650" s="2"/>
      <c r="L650" s="2"/>
      <c r="M650" s="2"/>
      <c r="N650" s="2"/>
    </row>
    <row r="651" spans="1:14" x14ac:dyDescent="0.3">
      <c r="A651" s="25">
        <v>594000949</v>
      </c>
      <c r="B651" s="2" t="s">
        <v>234</v>
      </c>
      <c r="C651" s="79">
        <v>38052</v>
      </c>
      <c r="D651" s="3">
        <f t="shared" ca="1" si="10"/>
        <v>16</v>
      </c>
      <c r="E651" s="3" t="s">
        <v>1582</v>
      </c>
      <c r="F651" s="3">
        <v>22451</v>
      </c>
      <c r="G651" s="80"/>
      <c r="H651" s="78"/>
      <c r="I651" s="2"/>
      <c r="J651" s="2"/>
      <c r="K651" s="2"/>
      <c r="L651" s="2"/>
      <c r="M651" s="2"/>
      <c r="N651" s="2"/>
    </row>
    <row r="652" spans="1:14" x14ac:dyDescent="0.3">
      <c r="A652" s="25">
        <v>533006888</v>
      </c>
      <c r="B652" s="2" t="s">
        <v>1556</v>
      </c>
      <c r="C652" s="79">
        <v>37844</v>
      </c>
      <c r="D652" s="3">
        <f t="shared" ca="1" si="10"/>
        <v>17</v>
      </c>
      <c r="E652" s="3" t="s">
        <v>1586</v>
      </c>
      <c r="F652" s="3">
        <v>62205</v>
      </c>
      <c r="G652" s="80"/>
      <c r="H652" s="78"/>
      <c r="I652" s="2"/>
      <c r="J652" s="2"/>
      <c r="K652" s="2"/>
      <c r="L652" s="2"/>
      <c r="M652" s="2"/>
      <c r="N652" s="2"/>
    </row>
    <row r="653" spans="1:14" x14ac:dyDescent="0.3">
      <c r="A653" s="25">
        <v>174009111</v>
      </c>
      <c r="B653" s="2" t="s">
        <v>1571</v>
      </c>
      <c r="C653" s="79">
        <v>36916</v>
      </c>
      <c r="D653" s="3">
        <f t="shared" ca="1" si="10"/>
        <v>19</v>
      </c>
      <c r="E653" s="3" t="s">
        <v>1584</v>
      </c>
      <c r="F653" s="3">
        <v>94510</v>
      </c>
      <c r="G653" s="80"/>
      <c r="H653" s="78"/>
      <c r="I653" s="2"/>
      <c r="J653" s="2"/>
      <c r="K653" s="2"/>
      <c r="L653" s="2"/>
      <c r="M653" s="2"/>
      <c r="N653" s="2"/>
    </row>
    <row r="654" spans="1:14" x14ac:dyDescent="0.3">
      <c r="A654" s="25">
        <v>337000590</v>
      </c>
      <c r="B654" s="2" t="s">
        <v>234</v>
      </c>
      <c r="C654" s="79">
        <v>39674</v>
      </c>
      <c r="D654" s="3">
        <f t="shared" ca="1" si="10"/>
        <v>12</v>
      </c>
      <c r="E654" s="3"/>
      <c r="F654" s="3">
        <v>74633</v>
      </c>
      <c r="G654" s="80"/>
      <c r="H654" s="78"/>
      <c r="I654" s="2"/>
      <c r="J654" s="2"/>
      <c r="K654" s="2"/>
      <c r="L654" s="2"/>
      <c r="M654" s="2"/>
      <c r="N654" s="2"/>
    </row>
    <row r="655" spans="1:14" x14ac:dyDescent="0.3">
      <c r="A655" s="25">
        <v>771000153</v>
      </c>
      <c r="B655" s="2" t="s">
        <v>697</v>
      </c>
      <c r="C655" s="79">
        <v>40913</v>
      </c>
      <c r="D655" s="3">
        <f t="shared" ca="1" si="10"/>
        <v>8</v>
      </c>
      <c r="E655" s="3" t="s">
        <v>1585</v>
      </c>
      <c r="F655" s="3">
        <v>32474</v>
      </c>
      <c r="G655" s="80"/>
      <c r="H655" s="78"/>
      <c r="I655" s="2"/>
      <c r="J655" s="2"/>
      <c r="K655" s="2"/>
      <c r="L655" s="2"/>
      <c r="M655" s="2"/>
      <c r="N655" s="2"/>
    </row>
    <row r="656" spans="1:14" x14ac:dyDescent="0.3">
      <c r="A656" s="25">
        <v>918006287</v>
      </c>
      <c r="B656" s="2" t="s">
        <v>697</v>
      </c>
      <c r="C656" s="79">
        <v>34823</v>
      </c>
      <c r="D656" s="3">
        <f t="shared" ca="1" si="10"/>
        <v>25</v>
      </c>
      <c r="E656" s="3"/>
      <c r="F656" s="3">
        <v>82693</v>
      </c>
      <c r="G656" s="80"/>
      <c r="H656" s="78"/>
      <c r="I656" s="2"/>
      <c r="J656" s="2"/>
      <c r="K656" s="2"/>
      <c r="L656" s="2"/>
      <c r="M656" s="2"/>
      <c r="N656" s="2"/>
    </row>
    <row r="657" spans="1:14" x14ac:dyDescent="0.3">
      <c r="A657" s="25">
        <v>164004130</v>
      </c>
      <c r="B657" s="2" t="s">
        <v>1559</v>
      </c>
      <c r="C657" s="79">
        <v>37199</v>
      </c>
      <c r="D657" s="3">
        <f t="shared" ca="1" si="10"/>
        <v>18</v>
      </c>
      <c r="E657" s="3"/>
      <c r="F657" s="3">
        <v>109460</v>
      </c>
      <c r="G657" s="80"/>
      <c r="H657" s="78"/>
      <c r="I657" s="2"/>
      <c r="J657" s="2"/>
      <c r="K657" s="2"/>
      <c r="L657" s="2"/>
      <c r="M657" s="2"/>
      <c r="N657" s="2"/>
    </row>
    <row r="658" spans="1:14" x14ac:dyDescent="0.3">
      <c r="A658" s="25">
        <v>422009693</v>
      </c>
      <c r="B658" s="2" t="s">
        <v>1565</v>
      </c>
      <c r="C658" s="79">
        <v>38292</v>
      </c>
      <c r="D658" s="3">
        <f t="shared" ca="1" si="10"/>
        <v>15</v>
      </c>
      <c r="E658" s="3" t="s">
        <v>1582</v>
      </c>
      <c r="F658" s="3">
        <v>68237</v>
      </c>
      <c r="G658" s="80"/>
      <c r="H658" s="78"/>
      <c r="I658" s="2"/>
      <c r="J658" s="2"/>
      <c r="K658" s="2"/>
      <c r="L658" s="2"/>
      <c r="M658" s="2"/>
      <c r="N658" s="2"/>
    </row>
    <row r="659" spans="1:14" x14ac:dyDescent="0.3">
      <c r="A659" s="25">
        <v>525007320</v>
      </c>
      <c r="B659" s="2" t="s">
        <v>1564</v>
      </c>
      <c r="C659" s="79">
        <v>38044</v>
      </c>
      <c r="D659" s="3">
        <f t="shared" ca="1" si="10"/>
        <v>16</v>
      </c>
      <c r="E659" s="3" t="s">
        <v>1586</v>
      </c>
      <c r="F659" s="3">
        <v>51584</v>
      </c>
      <c r="G659" s="80"/>
      <c r="H659" s="78"/>
      <c r="I659" s="2"/>
      <c r="J659" s="2"/>
      <c r="K659" s="2"/>
      <c r="L659" s="2"/>
      <c r="M659" s="2"/>
      <c r="N659" s="2"/>
    </row>
    <row r="660" spans="1:14" x14ac:dyDescent="0.3">
      <c r="A660" s="25">
        <v>534004571</v>
      </c>
      <c r="B660" s="2" t="s">
        <v>1558</v>
      </c>
      <c r="C660" s="79">
        <v>41047</v>
      </c>
      <c r="D660" s="3">
        <f t="shared" ca="1" si="10"/>
        <v>8</v>
      </c>
      <c r="E660" s="3" t="s">
        <v>1583</v>
      </c>
      <c r="F660" s="3">
        <v>59924</v>
      </c>
      <c r="G660" s="80"/>
      <c r="H660" s="78"/>
      <c r="I660" s="2"/>
      <c r="J660" s="2"/>
      <c r="K660" s="2"/>
      <c r="L660" s="2"/>
      <c r="M660" s="2"/>
      <c r="N660" s="2"/>
    </row>
    <row r="661" spans="1:14" x14ac:dyDescent="0.3">
      <c r="A661" s="25">
        <v>502000266</v>
      </c>
      <c r="B661" s="2" t="s">
        <v>697</v>
      </c>
      <c r="C661" s="79">
        <v>40276</v>
      </c>
      <c r="D661" s="3">
        <f t="shared" ca="1" si="10"/>
        <v>10</v>
      </c>
      <c r="E661" s="3"/>
      <c r="F661" s="3">
        <v>48547</v>
      </c>
      <c r="G661" s="80"/>
      <c r="H661" s="78"/>
      <c r="I661" s="2"/>
      <c r="J661" s="2"/>
      <c r="K661" s="2"/>
      <c r="L661" s="2"/>
      <c r="M661" s="2"/>
      <c r="N661" s="2"/>
    </row>
    <row r="662" spans="1:14" x14ac:dyDescent="0.3">
      <c r="A662" s="25">
        <v>161009267</v>
      </c>
      <c r="B662" s="2" t="s">
        <v>1571</v>
      </c>
      <c r="C662" s="79">
        <v>40992</v>
      </c>
      <c r="D662" s="3">
        <f t="shared" ca="1" si="10"/>
        <v>8</v>
      </c>
      <c r="E662" s="3" t="s">
        <v>1584</v>
      </c>
      <c r="F662" s="3">
        <v>54626</v>
      </c>
      <c r="G662" s="80"/>
      <c r="H662" s="78"/>
      <c r="I662" s="2"/>
      <c r="J662" s="2"/>
      <c r="K662" s="2"/>
      <c r="L662" s="2"/>
      <c r="M662" s="2"/>
      <c r="N662" s="2"/>
    </row>
    <row r="663" spans="1:14" x14ac:dyDescent="0.3">
      <c r="A663" s="25">
        <v>693005055</v>
      </c>
      <c r="B663" s="2" t="s">
        <v>623</v>
      </c>
      <c r="C663" s="79">
        <v>35341</v>
      </c>
      <c r="D663" s="3">
        <f t="shared" ca="1" si="10"/>
        <v>23</v>
      </c>
      <c r="E663" s="3" t="s">
        <v>1585</v>
      </c>
      <c r="F663" s="3">
        <v>89011</v>
      </c>
      <c r="G663" s="80"/>
      <c r="H663" s="78"/>
      <c r="I663" s="2"/>
      <c r="J663" s="2"/>
      <c r="K663" s="2"/>
      <c r="L663" s="2"/>
      <c r="M663" s="2"/>
      <c r="N663" s="2"/>
    </row>
    <row r="664" spans="1:14" x14ac:dyDescent="0.3">
      <c r="A664" s="25">
        <v>656002514</v>
      </c>
      <c r="B664" s="2" t="s">
        <v>697</v>
      </c>
      <c r="C664" s="79">
        <v>35604</v>
      </c>
      <c r="D664" s="3">
        <f t="shared" ca="1" si="10"/>
        <v>23</v>
      </c>
      <c r="E664" s="3"/>
      <c r="F664" s="3">
        <v>91195</v>
      </c>
      <c r="G664" s="80"/>
      <c r="H664" s="78"/>
      <c r="I664" s="2"/>
      <c r="J664" s="2"/>
      <c r="K664" s="2"/>
      <c r="L664" s="2"/>
      <c r="M664" s="2"/>
      <c r="N664" s="2"/>
    </row>
    <row r="665" spans="1:14" x14ac:dyDescent="0.3">
      <c r="A665" s="25">
        <v>916004119</v>
      </c>
      <c r="B665" s="2" t="s">
        <v>697</v>
      </c>
      <c r="C665" s="79">
        <v>38729</v>
      </c>
      <c r="D665" s="3">
        <f t="shared" ca="1" si="10"/>
        <v>14</v>
      </c>
      <c r="E665" s="3"/>
      <c r="F665" s="3">
        <v>36751</v>
      </c>
      <c r="G665" s="80"/>
      <c r="H665" s="78"/>
      <c r="I665" s="2"/>
      <c r="J665" s="2"/>
      <c r="K665" s="2"/>
      <c r="L665" s="2"/>
      <c r="M665" s="2"/>
      <c r="N665" s="2"/>
    </row>
    <row r="666" spans="1:14" x14ac:dyDescent="0.3">
      <c r="A666" s="25">
        <v>788002967</v>
      </c>
      <c r="B666" s="2" t="s">
        <v>1567</v>
      </c>
      <c r="C666" s="79">
        <v>37011</v>
      </c>
      <c r="D666" s="3">
        <f t="shared" ca="1" si="10"/>
        <v>19</v>
      </c>
      <c r="E666" s="3"/>
      <c r="F666" s="3">
        <v>45906</v>
      </c>
      <c r="G666" s="80"/>
      <c r="H666" s="78"/>
      <c r="I666" s="2"/>
      <c r="J666" s="2"/>
      <c r="K666" s="2"/>
      <c r="L666" s="2"/>
      <c r="M666" s="2"/>
      <c r="N666" s="2"/>
    </row>
    <row r="667" spans="1:14" x14ac:dyDescent="0.3">
      <c r="A667" s="25">
        <v>853008713</v>
      </c>
      <c r="B667" s="2" t="s">
        <v>234</v>
      </c>
      <c r="C667" s="79">
        <v>37219</v>
      </c>
      <c r="D667" s="3">
        <f t="shared" ca="1" si="10"/>
        <v>18</v>
      </c>
      <c r="E667" s="3" t="s">
        <v>1585</v>
      </c>
      <c r="F667" s="3">
        <v>78364</v>
      </c>
      <c r="G667" s="80"/>
      <c r="H667" s="78"/>
      <c r="I667" s="2"/>
      <c r="J667" s="2"/>
      <c r="K667" s="2"/>
      <c r="L667" s="2"/>
      <c r="M667" s="2"/>
      <c r="N667" s="2"/>
    </row>
    <row r="668" spans="1:14" x14ac:dyDescent="0.3">
      <c r="A668" s="25">
        <v>247002007</v>
      </c>
      <c r="B668" s="2" t="s">
        <v>697</v>
      </c>
      <c r="C668" s="79">
        <v>37823</v>
      </c>
      <c r="D668" s="3">
        <f t="shared" ca="1" si="10"/>
        <v>17</v>
      </c>
      <c r="E668" s="3"/>
      <c r="F668" s="3">
        <v>75725</v>
      </c>
      <c r="G668" s="80"/>
      <c r="H668" s="78"/>
      <c r="I668" s="2"/>
      <c r="J668" s="2"/>
      <c r="K668" s="2"/>
      <c r="L668" s="2"/>
      <c r="M668" s="2"/>
      <c r="N668" s="2"/>
    </row>
    <row r="669" spans="1:14" x14ac:dyDescent="0.3">
      <c r="A669" s="25">
        <v>693005639</v>
      </c>
      <c r="B669" s="2" t="s">
        <v>623</v>
      </c>
      <c r="C669" s="79">
        <v>34852</v>
      </c>
      <c r="D669" s="3">
        <f t="shared" ca="1" si="10"/>
        <v>25</v>
      </c>
      <c r="E669" s="3" t="s">
        <v>1585</v>
      </c>
      <c r="F669" s="3">
        <v>70070</v>
      </c>
      <c r="G669" s="80"/>
      <c r="H669" s="78"/>
      <c r="I669" s="2"/>
      <c r="J669" s="2"/>
      <c r="K669" s="2"/>
      <c r="L669" s="2"/>
      <c r="M669" s="2"/>
      <c r="N669" s="2"/>
    </row>
    <row r="670" spans="1:14" x14ac:dyDescent="0.3">
      <c r="A670" s="25">
        <v>269003478</v>
      </c>
      <c r="B670" s="2" t="s">
        <v>623</v>
      </c>
      <c r="C670" s="79">
        <v>37345</v>
      </c>
      <c r="D670" s="3">
        <f t="shared" ca="1" si="10"/>
        <v>18</v>
      </c>
      <c r="E670" s="3" t="s">
        <v>1582</v>
      </c>
      <c r="F670" s="3">
        <v>41756</v>
      </c>
      <c r="G670" s="80"/>
      <c r="H670" s="78"/>
      <c r="I670" s="2"/>
      <c r="J670" s="2"/>
      <c r="K670" s="2"/>
      <c r="L670" s="2"/>
      <c r="M670" s="2"/>
      <c r="N670" s="2"/>
    </row>
    <row r="671" spans="1:14" x14ac:dyDescent="0.3">
      <c r="A671" s="25">
        <v>304008732</v>
      </c>
      <c r="B671" s="2" t="s">
        <v>1564</v>
      </c>
      <c r="C671" s="79">
        <v>35339</v>
      </c>
      <c r="D671" s="3">
        <f t="shared" ca="1" si="10"/>
        <v>23</v>
      </c>
      <c r="E671" s="3" t="s">
        <v>1585</v>
      </c>
      <c r="F671" s="3">
        <v>44343</v>
      </c>
      <c r="G671" s="80"/>
      <c r="H671" s="78"/>
      <c r="I671" s="2"/>
      <c r="J671" s="2"/>
      <c r="K671" s="2"/>
      <c r="L671" s="2"/>
      <c r="M671" s="2"/>
      <c r="N671" s="2"/>
    </row>
    <row r="672" spans="1:14" x14ac:dyDescent="0.3">
      <c r="A672" s="25">
        <v>867000310</v>
      </c>
      <c r="B672" s="2" t="s">
        <v>1571</v>
      </c>
      <c r="C672" s="79">
        <v>38023</v>
      </c>
      <c r="D672" s="3">
        <f t="shared" ca="1" si="10"/>
        <v>16</v>
      </c>
      <c r="E672" s="3" t="s">
        <v>1582</v>
      </c>
      <c r="F672" s="3">
        <v>85683</v>
      </c>
      <c r="G672" s="80"/>
      <c r="H672" s="78"/>
      <c r="I672" s="2"/>
      <c r="J672" s="2"/>
      <c r="K672" s="2"/>
      <c r="L672" s="2"/>
      <c r="M672" s="2"/>
      <c r="N672" s="2"/>
    </row>
    <row r="673" spans="1:14" x14ac:dyDescent="0.3">
      <c r="A673" s="25">
        <v>214004804</v>
      </c>
      <c r="B673" s="2" t="s">
        <v>386</v>
      </c>
      <c r="C673" s="79">
        <v>39566</v>
      </c>
      <c r="D673" s="3">
        <f t="shared" ca="1" si="10"/>
        <v>12</v>
      </c>
      <c r="E673" s="3" t="s">
        <v>1582</v>
      </c>
      <c r="F673" s="3">
        <v>70031</v>
      </c>
      <c r="G673" s="80"/>
      <c r="H673" s="78"/>
      <c r="I673" s="2"/>
      <c r="J673" s="2"/>
      <c r="K673" s="2"/>
      <c r="L673" s="2"/>
      <c r="M673" s="2"/>
      <c r="N673" s="2"/>
    </row>
    <row r="674" spans="1:14" x14ac:dyDescent="0.3">
      <c r="A674" s="25">
        <v>257009459</v>
      </c>
      <c r="B674" s="2" t="s">
        <v>234</v>
      </c>
      <c r="C674" s="79">
        <v>38267</v>
      </c>
      <c r="D674" s="3">
        <f t="shared" ca="1" si="10"/>
        <v>15</v>
      </c>
      <c r="E674" s="3"/>
      <c r="F674" s="3">
        <v>74880</v>
      </c>
      <c r="G674" s="80"/>
      <c r="H674" s="78"/>
      <c r="I674" s="2"/>
      <c r="J674" s="2"/>
      <c r="K674" s="2"/>
      <c r="L674" s="2"/>
      <c r="M674" s="2"/>
      <c r="N674" s="2"/>
    </row>
    <row r="675" spans="1:14" x14ac:dyDescent="0.3">
      <c r="A675" s="25">
        <v>159005552</v>
      </c>
      <c r="B675" s="2" t="s">
        <v>1565</v>
      </c>
      <c r="C675" s="79">
        <v>35395</v>
      </c>
      <c r="D675" s="3">
        <f t="shared" ca="1" si="10"/>
        <v>23</v>
      </c>
      <c r="E675" s="3" t="s">
        <v>1584</v>
      </c>
      <c r="F675" s="3">
        <v>96109</v>
      </c>
      <c r="G675" s="80"/>
      <c r="H675" s="78"/>
      <c r="I675" s="2"/>
      <c r="J675" s="2"/>
      <c r="K675" s="2"/>
      <c r="L675" s="2"/>
      <c r="M675" s="2"/>
      <c r="N675" s="2"/>
    </row>
    <row r="676" spans="1:14" x14ac:dyDescent="0.3">
      <c r="A676" s="25">
        <v>212008012</v>
      </c>
      <c r="B676" s="2" t="s">
        <v>697</v>
      </c>
      <c r="C676" s="79">
        <v>38597</v>
      </c>
      <c r="D676" s="3">
        <f t="shared" ca="1" si="10"/>
        <v>15</v>
      </c>
      <c r="E676" s="3" t="s">
        <v>1585</v>
      </c>
      <c r="F676" s="3">
        <v>81978</v>
      </c>
      <c r="G676" s="80"/>
      <c r="H676" s="78"/>
      <c r="I676" s="2"/>
      <c r="J676" s="2"/>
      <c r="K676" s="2"/>
      <c r="L676" s="2"/>
      <c r="M676" s="2"/>
      <c r="N676" s="2"/>
    </row>
    <row r="677" spans="1:14" x14ac:dyDescent="0.3">
      <c r="A677" s="25"/>
      <c r="B677" s="2"/>
      <c r="C677" s="79"/>
      <c r="D677" s="3"/>
      <c r="E677" s="3"/>
      <c r="F677" s="3"/>
      <c r="G677" s="80"/>
      <c r="H677" s="78"/>
      <c r="I677" s="2"/>
      <c r="J677" s="2"/>
      <c r="K677" s="2"/>
      <c r="L677" s="2"/>
      <c r="M677" s="2"/>
      <c r="N677" s="2"/>
    </row>
    <row r="678" spans="1:14" x14ac:dyDescent="0.3">
      <c r="A678" s="25"/>
      <c r="B678" s="2"/>
      <c r="C678" s="79"/>
      <c r="D678" s="3"/>
      <c r="E678" s="3"/>
      <c r="F678" s="3"/>
      <c r="G678" s="80"/>
      <c r="H678" s="78"/>
      <c r="I678" s="2"/>
      <c r="J678" s="2"/>
      <c r="K678" s="2"/>
      <c r="L678" s="2"/>
      <c r="M678" s="2"/>
      <c r="N678" s="2"/>
    </row>
    <row r="679" spans="1:14" x14ac:dyDescent="0.3">
      <c r="A679" s="25"/>
      <c r="B679" s="2"/>
      <c r="C679" s="79"/>
      <c r="D679" s="3"/>
      <c r="E679" s="3"/>
      <c r="F679" s="3"/>
      <c r="G679" s="80"/>
      <c r="H679" s="78"/>
      <c r="I679" s="2"/>
      <c r="J679" s="2"/>
      <c r="K679" s="2"/>
      <c r="L679" s="2"/>
      <c r="M679" s="2"/>
      <c r="N679" s="2"/>
    </row>
    <row r="680" spans="1:14" x14ac:dyDescent="0.3">
      <c r="A680" s="25"/>
      <c r="B680" s="2"/>
      <c r="C680" s="79"/>
      <c r="D680" s="3"/>
      <c r="E680" s="3"/>
      <c r="F680" s="3"/>
      <c r="G680" s="80"/>
      <c r="H680" s="78"/>
      <c r="I680" s="2"/>
      <c r="J680" s="2"/>
      <c r="K680" s="2"/>
      <c r="L680" s="2"/>
      <c r="M680" s="2"/>
      <c r="N680" s="2"/>
    </row>
    <row r="681" spans="1:14" x14ac:dyDescent="0.3">
      <c r="A681" s="25"/>
      <c r="B681" s="2"/>
      <c r="C681" s="79"/>
      <c r="D681" s="3"/>
      <c r="E681" s="3"/>
      <c r="F681" s="3"/>
      <c r="G681" s="80"/>
      <c r="H681" s="78"/>
      <c r="I681" s="2"/>
      <c r="J681" s="2"/>
      <c r="K681" s="2"/>
      <c r="L681" s="2"/>
      <c r="M681" s="2"/>
      <c r="N681" s="2"/>
    </row>
    <row r="682" spans="1:14" x14ac:dyDescent="0.3">
      <c r="A682" s="25"/>
      <c r="B682" s="2"/>
      <c r="C682" s="79"/>
      <c r="D682" s="3"/>
      <c r="E682" s="3"/>
      <c r="F682" s="3"/>
      <c r="G682" s="80"/>
      <c r="H682" s="78"/>
      <c r="I682" s="2"/>
      <c r="J682" s="2"/>
      <c r="K682" s="2"/>
      <c r="L682" s="2"/>
      <c r="M682" s="2"/>
      <c r="N682" s="2"/>
    </row>
    <row r="683" spans="1:14" x14ac:dyDescent="0.3">
      <c r="A683" s="25"/>
      <c r="B683" s="2"/>
      <c r="C683" s="79"/>
      <c r="D683" s="3"/>
      <c r="E683" s="3"/>
      <c r="F683" s="3"/>
      <c r="G683" s="80"/>
      <c r="H683" s="78"/>
      <c r="I683" s="2"/>
      <c r="J683" s="2"/>
      <c r="K683" s="2"/>
      <c r="L683" s="2"/>
      <c r="M683" s="2"/>
      <c r="N683" s="2"/>
    </row>
    <row r="684" spans="1:14" x14ac:dyDescent="0.3">
      <c r="A684" s="25"/>
      <c r="B684" s="2"/>
      <c r="C684" s="79"/>
      <c r="D684" s="3"/>
      <c r="E684" s="3"/>
      <c r="F684" s="3"/>
      <c r="G684" s="80"/>
      <c r="H684" s="78"/>
      <c r="I684" s="2"/>
      <c r="J684" s="2"/>
      <c r="K684" s="2"/>
      <c r="L684" s="2"/>
      <c r="M684" s="2"/>
      <c r="N684" s="2"/>
    </row>
    <row r="685" spans="1:14" x14ac:dyDescent="0.3">
      <c r="A685" s="25"/>
      <c r="B685" s="2"/>
      <c r="C685" s="79"/>
      <c r="D685" s="3"/>
      <c r="E685" s="3"/>
      <c r="F685" s="3"/>
      <c r="G685" s="80"/>
      <c r="H685" s="78"/>
      <c r="I685" s="2"/>
      <c r="J685" s="2"/>
      <c r="K685" s="2"/>
      <c r="L685" s="2"/>
      <c r="M685" s="2"/>
      <c r="N685" s="2"/>
    </row>
    <row r="686" spans="1:14" x14ac:dyDescent="0.3">
      <c r="A686" s="25"/>
      <c r="B686" s="2"/>
      <c r="C686" s="79"/>
      <c r="D686" s="3"/>
      <c r="E686" s="3"/>
      <c r="F686" s="3"/>
      <c r="G686" s="80"/>
      <c r="H686" s="78"/>
      <c r="I686" s="2"/>
      <c r="J686" s="2"/>
      <c r="K686" s="2"/>
      <c r="L686" s="2"/>
      <c r="M686" s="2"/>
      <c r="N686" s="2"/>
    </row>
    <row r="687" spans="1:14" x14ac:dyDescent="0.3">
      <c r="A687" s="25"/>
      <c r="B687" s="2"/>
      <c r="C687" s="79"/>
      <c r="D687" s="3"/>
      <c r="E687" s="3"/>
      <c r="F687" s="3"/>
      <c r="G687" s="80"/>
      <c r="H687" s="78"/>
      <c r="I687" s="2"/>
      <c r="J687" s="2"/>
      <c r="K687" s="2"/>
      <c r="L687" s="2"/>
      <c r="M687" s="2"/>
      <c r="N687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F803-199C-4459-8AED-9DC636B1F15C}">
  <sheetPr>
    <tabColor rgb="FFFFFF00"/>
    <pageSetUpPr autoPageBreaks="0"/>
  </sheetPr>
  <dimension ref="A1:R742"/>
  <sheetViews>
    <sheetView tabSelected="1" topLeftCell="E1" zoomScale="130" zoomScaleNormal="130" zoomScaleSheetLayoutView="100" zoomScalePageLayoutView="115" workbookViewId="0">
      <selection activeCell="K2" sqref="K2"/>
    </sheetView>
  </sheetViews>
  <sheetFormatPr baseColWidth="10" defaultColWidth="19.88671875" defaultRowHeight="14.4" x14ac:dyDescent="0.3"/>
  <cols>
    <col min="1" max="1" width="3.33203125" bestFit="1" customWidth="1"/>
    <col min="2" max="2" width="11.33203125" style="2" bestFit="1" customWidth="1"/>
    <col min="3" max="3" width="6" customWidth="1"/>
    <col min="4" max="4" width="18.6640625" style="2" bestFit="1" customWidth="1"/>
    <col min="5" max="5" width="11.33203125" style="2" bestFit="1" customWidth="1"/>
    <col min="6" max="6" width="15.5546875" style="2" bestFit="1" customWidth="1"/>
    <col min="7" max="7" width="19.88671875" style="2"/>
    <col min="8" max="8" width="19.5546875" style="2" bestFit="1" customWidth="1"/>
    <col min="9" max="9" width="12.33203125" style="2" bestFit="1" customWidth="1"/>
    <col min="10" max="10" width="8.109375" style="15" bestFit="1" customWidth="1"/>
    <col min="11" max="11" width="11.44140625" style="38" bestFit="1" customWidth="1"/>
    <col min="12" max="12" width="9.33203125" style="2" customWidth="1"/>
    <col min="13" max="15" width="4.33203125" customWidth="1"/>
    <col min="16" max="16" width="9.44140625" bestFit="1" customWidth="1"/>
    <col min="17" max="17" width="5.33203125" style="2" bestFit="1" customWidth="1"/>
    <col min="19" max="16384" width="19.88671875" style="2"/>
  </cols>
  <sheetData>
    <row r="1" spans="1:17" x14ac:dyDescent="0.3">
      <c r="A1" s="118">
        <v>99</v>
      </c>
      <c r="B1" s="118" t="s">
        <v>809</v>
      </c>
      <c r="D1" s="113" t="s">
        <v>8</v>
      </c>
      <c r="E1" s="113" t="s">
        <v>807</v>
      </c>
      <c r="F1" s="113" t="s">
        <v>808</v>
      </c>
      <c r="H1" s="110" t="s">
        <v>0</v>
      </c>
      <c r="I1" s="111" t="s">
        <v>895</v>
      </c>
      <c r="J1" s="119" t="s">
        <v>5</v>
      </c>
      <c r="K1" s="114" t="s">
        <v>7</v>
      </c>
      <c r="L1" s="65"/>
      <c r="P1" s="55">
        <v>0</v>
      </c>
      <c r="Q1" s="56">
        <v>0</v>
      </c>
    </row>
    <row r="2" spans="1:17" x14ac:dyDescent="0.3">
      <c r="A2" s="118">
        <v>92</v>
      </c>
      <c r="B2" s="118" t="s">
        <v>812</v>
      </c>
      <c r="D2" s="28" t="s">
        <v>810</v>
      </c>
      <c r="E2" s="2" t="s">
        <v>811</v>
      </c>
      <c r="F2" s="2">
        <f>_xlfn.XLOOKUP(E2,B:B,A:A,"Not found")</f>
        <v>71</v>
      </c>
      <c r="H2" s="2" t="s">
        <v>796</v>
      </c>
      <c r="I2" s="60">
        <v>282001078</v>
      </c>
      <c r="J2" s="120">
        <v>64387</v>
      </c>
      <c r="K2" s="38">
        <f>_xlfn.XLOOKUP(J2,P:P,Q:Q,,-1)</f>
        <v>0.03</v>
      </c>
      <c r="P2" s="57">
        <v>5000</v>
      </c>
      <c r="Q2" s="76">
        <v>0.01</v>
      </c>
    </row>
    <row r="3" spans="1:17" x14ac:dyDescent="0.3">
      <c r="A3" s="118">
        <v>85</v>
      </c>
      <c r="B3" s="118" t="s">
        <v>815</v>
      </c>
      <c r="D3" s="28" t="s">
        <v>824</v>
      </c>
      <c r="E3" s="2" t="s">
        <v>812</v>
      </c>
      <c r="F3" s="2">
        <f t="shared" ref="F3:F47" si="0">_xlfn.XLOOKUP(E3,B:B,A:A,"Not found")</f>
        <v>92</v>
      </c>
      <c r="H3" s="2" t="s">
        <v>433</v>
      </c>
      <c r="I3" s="60">
        <v>683003709</v>
      </c>
      <c r="J3" s="120">
        <v>95336</v>
      </c>
      <c r="K3" s="38">
        <f t="shared" ref="K3:K66" si="1">_xlfn.XLOOKUP(J3,P:P,Q:Q,,-1)</f>
        <v>0.05</v>
      </c>
      <c r="P3" s="57">
        <v>25000</v>
      </c>
      <c r="Q3" s="76">
        <v>1.4999999999999999E-2</v>
      </c>
    </row>
    <row r="4" spans="1:17" x14ac:dyDescent="0.3">
      <c r="A4" s="118">
        <v>78</v>
      </c>
      <c r="B4" s="118" t="s">
        <v>814</v>
      </c>
      <c r="D4" s="28" t="s">
        <v>816</v>
      </c>
      <c r="E4" s="2" t="s">
        <v>814</v>
      </c>
      <c r="F4" s="2">
        <f t="shared" si="0"/>
        <v>78</v>
      </c>
      <c r="H4" s="2" t="s">
        <v>1039</v>
      </c>
      <c r="I4" s="60">
        <v>176006080</v>
      </c>
      <c r="J4" s="120">
        <v>71460</v>
      </c>
      <c r="K4" s="38">
        <f t="shared" si="1"/>
        <v>3.5000000000000003E-2</v>
      </c>
      <c r="P4" s="57">
        <v>35000</v>
      </c>
      <c r="Q4" s="76">
        <v>0.02</v>
      </c>
    </row>
    <row r="5" spans="1:17" x14ac:dyDescent="0.3">
      <c r="A5" s="118">
        <v>71</v>
      </c>
      <c r="B5" s="118" t="s">
        <v>811</v>
      </c>
      <c r="D5" s="28" t="s">
        <v>817</v>
      </c>
      <c r="E5" s="2" t="s">
        <v>815</v>
      </c>
      <c r="F5" s="2">
        <f t="shared" si="0"/>
        <v>85</v>
      </c>
      <c r="H5" s="2" t="s">
        <v>1601</v>
      </c>
      <c r="I5" s="60">
        <v>687007932</v>
      </c>
      <c r="J5" s="120">
        <v>45391</v>
      </c>
      <c r="K5" s="38">
        <f t="shared" si="1"/>
        <v>2.5000000000000001E-2</v>
      </c>
      <c r="P5" s="57">
        <v>45000</v>
      </c>
      <c r="Q5" s="76">
        <v>2.5000000000000001E-2</v>
      </c>
    </row>
    <row r="6" spans="1:17" x14ac:dyDescent="0.3">
      <c r="A6" s="118">
        <v>65</v>
      </c>
      <c r="B6" s="118" t="s">
        <v>819</v>
      </c>
      <c r="D6" s="28" t="s">
        <v>818</v>
      </c>
      <c r="E6" s="2" t="s">
        <v>1605</v>
      </c>
      <c r="F6" s="2" t="str">
        <f t="shared" si="0"/>
        <v>Not found</v>
      </c>
      <c r="H6" s="2" t="s">
        <v>335</v>
      </c>
      <c r="I6" s="60">
        <v>602005059</v>
      </c>
      <c r="J6" s="120">
        <v>111090</v>
      </c>
      <c r="K6" s="38">
        <f t="shared" si="1"/>
        <v>5.5E-2</v>
      </c>
      <c r="P6" s="57">
        <v>55000</v>
      </c>
      <c r="Q6" s="76">
        <v>0.03</v>
      </c>
    </row>
    <row r="7" spans="1:17" x14ac:dyDescent="0.3">
      <c r="A7" s="118">
        <v>50</v>
      </c>
      <c r="B7" s="118" t="s">
        <v>821</v>
      </c>
      <c r="D7" s="28" t="s">
        <v>825</v>
      </c>
      <c r="E7" s="2" t="s">
        <v>809</v>
      </c>
      <c r="F7" s="2">
        <f t="shared" si="0"/>
        <v>99</v>
      </c>
      <c r="H7" s="2" t="s">
        <v>366</v>
      </c>
      <c r="I7" s="60">
        <v>729000230</v>
      </c>
      <c r="J7" s="120">
        <v>48168</v>
      </c>
      <c r="K7" s="38">
        <f t="shared" si="1"/>
        <v>2.5000000000000001E-2</v>
      </c>
      <c r="P7" s="57">
        <v>65000</v>
      </c>
      <c r="Q7" s="76">
        <v>3.5000000000000003E-2</v>
      </c>
    </row>
    <row r="8" spans="1:17" x14ac:dyDescent="0.3">
      <c r="D8" s="2" t="s">
        <v>226</v>
      </c>
      <c r="E8" s="2" t="s">
        <v>815</v>
      </c>
      <c r="F8" s="2">
        <f t="shared" si="0"/>
        <v>85</v>
      </c>
      <c r="H8" s="2" t="s">
        <v>178</v>
      </c>
      <c r="I8" s="60">
        <v>304006415</v>
      </c>
      <c r="J8" s="120">
        <v>99842</v>
      </c>
      <c r="K8" s="38">
        <f t="shared" si="1"/>
        <v>0.05</v>
      </c>
      <c r="P8" s="57">
        <v>75000</v>
      </c>
      <c r="Q8" s="76">
        <v>0.04</v>
      </c>
    </row>
    <row r="9" spans="1:17" x14ac:dyDescent="0.3">
      <c r="D9" s="28" t="s">
        <v>822</v>
      </c>
      <c r="E9" s="2" t="s">
        <v>812</v>
      </c>
      <c r="F9" s="2">
        <f t="shared" si="0"/>
        <v>92</v>
      </c>
      <c r="H9" s="2" t="s">
        <v>573</v>
      </c>
      <c r="I9" s="60">
        <v>856004028</v>
      </c>
      <c r="J9" s="120">
        <v>108185</v>
      </c>
      <c r="K9" s="38">
        <f t="shared" si="1"/>
        <v>5.5E-2</v>
      </c>
      <c r="P9" s="57">
        <v>85000</v>
      </c>
      <c r="Q9" s="76">
        <v>4.4999999999999998E-2</v>
      </c>
    </row>
    <row r="10" spans="1:17" x14ac:dyDescent="0.3">
      <c r="D10" s="2" t="s">
        <v>232</v>
      </c>
      <c r="E10" s="2" t="s">
        <v>819</v>
      </c>
      <c r="F10" s="2">
        <f t="shared" si="0"/>
        <v>65</v>
      </c>
      <c r="H10" s="2" t="s">
        <v>1602</v>
      </c>
      <c r="I10" s="60">
        <v>183004601</v>
      </c>
      <c r="J10" s="120">
        <v>65688</v>
      </c>
      <c r="K10" s="38">
        <f t="shared" si="1"/>
        <v>3.5000000000000003E-2</v>
      </c>
      <c r="P10" s="57">
        <v>95000</v>
      </c>
      <c r="Q10" s="76">
        <v>0.05</v>
      </c>
    </row>
    <row r="11" spans="1:17" x14ac:dyDescent="0.3">
      <c r="D11" s="2" t="s">
        <v>1604</v>
      </c>
      <c r="E11" s="2" t="s">
        <v>812</v>
      </c>
      <c r="F11" s="2">
        <f t="shared" si="0"/>
        <v>92</v>
      </c>
      <c r="H11" s="2" t="s">
        <v>799</v>
      </c>
      <c r="I11" s="60">
        <v>450001599</v>
      </c>
      <c r="J11" s="120">
        <v>54080</v>
      </c>
      <c r="K11" s="38">
        <f t="shared" si="1"/>
        <v>2.5000000000000001E-2</v>
      </c>
      <c r="P11" s="57">
        <v>105000</v>
      </c>
      <c r="Q11" s="76">
        <v>5.5E-2</v>
      </c>
    </row>
    <row r="12" spans="1:17" x14ac:dyDescent="0.3">
      <c r="D12" s="28" t="s">
        <v>823</v>
      </c>
      <c r="E12" s="2" t="s">
        <v>812</v>
      </c>
      <c r="F12" s="2">
        <f t="shared" si="0"/>
        <v>92</v>
      </c>
      <c r="H12" s="2" t="s">
        <v>1603</v>
      </c>
      <c r="I12" s="60">
        <v>125003650</v>
      </c>
      <c r="J12" s="120">
        <v>83005</v>
      </c>
      <c r="K12" s="38">
        <f t="shared" si="1"/>
        <v>0.04</v>
      </c>
      <c r="P12" s="57">
        <v>115000</v>
      </c>
      <c r="Q12" s="76">
        <v>0.06</v>
      </c>
    </row>
    <row r="13" spans="1:17" x14ac:dyDescent="0.3">
      <c r="D13" s="28" t="s">
        <v>813</v>
      </c>
      <c r="E13" s="2" t="s">
        <v>814</v>
      </c>
      <c r="F13" s="2">
        <f t="shared" si="0"/>
        <v>78</v>
      </c>
      <c r="H13" s="2" t="s">
        <v>715</v>
      </c>
      <c r="I13" s="60">
        <v>225002266</v>
      </c>
      <c r="J13" s="120">
        <v>47052</v>
      </c>
      <c r="K13" s="38">
        <f t="shared" si="1"/>
        <v>2.5000000000000001E-2</v>
      </c>
    </row>
    <row r="14" spans="1:17" x14ac:dyDescent="0.3">
      <c r="D14" s="2" t="s">
        <v>219</v>
      </c>
      <c r="E14" s="2" t="s">
        <v>821</v>
      </c>
      <c r="F14" s="2">
        <f t="shared" si="0"/>
        <v>50</v>
      </c>
      <c r="H14" s="2" t="s">
        <v>226</v>
      </c>
      <c r="I14" s="60">
        <v>874004610</v>
      </c>
      <c r="J14" s="120">
        <v>56792</v>
      </c>
      <c r="K14" s="38">
        <f t="shared" si="1"/>
        <v>0.03</v>
      </c>
    </row>
    <row r="15" spans="1:17" x14ac:dyDescent="0.3">
      <c r="D15" s="2" t="s">
        <v>216</v>
      </c>
      <c r="E15" s="2" t="s">
        <v>814</v>
      </c>
      <c r="F15" s="2">
        <f t="shared" si="0"/>
        <v>78</v>
      </c>
      <c r="H15" s="2" t="s">
        <v>494</v>
      </c>
      <c r="I15" s="60">
        <v>712005799</v>
      </c>
      <c r="J15" s="120">
        <v>114430</v>
      </c>
      <c r="K15" s="38">
        <f t="shared" si="1"/>
        <v>5.5E-2</v>
      </c>
    </row>
    <row r="16" spans="1:17" x14ac:dyDescent="0.3">
      <c r="D16" s="28" t="s">
        <v>826</v>
      </c>
      <c r="E16" s="2" t="s">
        <v>819</v>
      </c>
      <c r="F16" s="2">
        <f t="shared" si="0"/>
        <v>65</v>
      </c>
      <c r="H16" s="2" t="s">
        <v>437</v>
      </c>
      <c r="I16" s="60">
        <v>769009823</v>
      </c>
      <c r="J16" s="120">
        <v>48546</v>
      </c>
      <c r="K16" s="38">
        <f t="shared" si="1"/>
        <v>2.5000000000000001E-2</v>
      </c>
    </row>
    <row r="17" spans="4:11" x14ac:dyDescent="0.3">
      <c r="D17" s="2" t="s">
        <v>222</v>
      </c>
      <c r="E17" s="2" t="s">
        <v>809</v>
      </c>
      <c r="F17" s="2">
        <f t="shared" si="0"/>
        <v>99</v>
      </c>
      <c r="H17" s="2" t="s">
        <v>256</v>
      </c>
      <c r="I17" s="60">
        <v>619003343</v>
      </c>
      <c r="J17" s="120">
        <v>85604</v>
      </c>
      <c r="K17" s="38">
        <f t="shared" si="1"/>
        <v>4.4999999999999998E-2</v>
      </c>
    </row>
    <row r="18" spans="4:11" x14ac:dyDescent="0.3">
      <c r="D18" s="28" t="s">
        <v>1033</v>
      </c>
      <c r="E18" s="2" t="s">
        <v>821</v>
      </c>
      <c r="F18" s="2">
        <f t="shared" si="0"/>
        <v>50</v>
      </c>
      <c r="H18" s="2" t="s">
        <v>777</v>
      </c>
      <c r="I18" s="60">
        <v>910001207</v>
      </c>
      <c r="J18" s="120">
        <v>60068</v>
      </c>
      <c r="K18" s="38">
        <f t="shared" si="1"/>
        <v>0.03</v>
      </c>
    </row>
    <row r="19" spans="4:11" x14ac:dyDescent="0.3">
      <c r="D19" s="2" t="s">
        <v>231</v>
      </c>
      <c r="E19" s="2" t="s">
        <v>814</v>
      </c>
      <c r="F19" s="2">
        <f t="shared" si="0"/>
        <v>78</v>
      </c>
      <c r="H19" s="2" t="s">
        <v>528</v>
      </c>
      <c r="I19" s="60">
        <v>761000775</v>
      </c>
      <c r="J19" s="120">
        <v>78867</v>
      </c>
      <c r="K19" s="38">
        <f t="shared" si="1"/>
        <v>0.04</v>
      </c>
    </row>
    <row r="20" spans="4:11" x14ac:dyDescent="0.3">
      <c r="D20" s="2" t="s">
        <v>214</v>
      </c>
      <c r="E20" s="2" t="s">
        <v>812</v>
      </c>
      <c r="F20" s="2">
        <f t="shared" si="0"/>
        <v>92</v>
      </c>
      <c r="H20" s="2" t="s">
        <v>120</v>
      </c>
      <c r="I20" s="60">
        <v>175008845</v>
      </c>
      <c r="J20" s="120">
        <v>118113</v>
      </c>
      <c r="K20" s="38">
        <f t="shared" si="1"/>
        <v>0.06</v>
      </c>
    </row>
    <row r="21" spans="4:11" x14ac:dyDescent="0.3">
      <c r="D21" s="2" t="s">
        <v>210</v>
      </c>
      <c r="E21" s="2" t="s">
        <v>811</v>
      </c>
      <c r="F21" s="2">
        <f t="shared" si="0"/>
        <v>71</v>
      </c>
      <c r="H21" s="2" t="s">
        <v>258</v>
      </c>
      <c r="I21" s="60">
        <v>681005654</v>
      </c>
      <c r="J21" s="120">
        <v>49935</v>
      </c>
      <c r="K21" s="38">
        <f t="shared" si="1"/>
        <v>2.5000000000000001E-2</v>
      </c>
    </row>
    <row r="22" spans="4:11" x14ac:dyDescent="0.3">
      <c r="D22" s="2" t="s">
        <v>203</v>
      </c>
      <c r="E22" s="2" t="s">
        <v>814</v>
      </c>
      <c r="F22" s="2">
        <f t="shared" si="0"/>
        <v>78</v>
      </c>
      <c r="H22" s="2" t="s">
        <v>693</v>
      </c>
      <c r="I22" s="60">
        <v>374007129</v>
      </c>
      <c r="J22" s="120">
        <v>55997</v>
      </c>
      <c r="K22" s="38">
        <f t="shared" si="1"/>
        <v>0.03</v>
      </c>
    </row>
    <row r="23" spans="4:11" x14ac:dyDescent="0.3">
      <c r="D23" s="2" t="s">
        <v>230</v>
      </c>
      <c r="E23" s="2" t="s">
        <v>815</v>
      </c>
      <c r="F23" s="2">
        <f t="shared" si="0"/>
        <v>85</v>
      </c>
      <c r="H23" s="2" t="s">
        <v>132</v>
      </c>
      <c r="I23" s="60">
        <v>530002235</v>
      </c>
      <c r="J23" s="120">
        <v>88499</v>
      </c>
      <c r="K23" s="38">
        <f t="shared" si="1"/>
        <v>4.4999999999999998E-2</v>
      </c>
    </row>
    <row r="24" spans="4:11" x14ac:dyDescent="0.3">
      <c r="D24" s="2" t="s">
        <v>1034</v>
      </c>
      <c r="E24" s="2" t="s">
        <v>811</v>
      </c>
      <c r="F24" s="2">
        <f t="shared" si="0"/>
        <v>71</v>
      </c>
      <c r="H24" s="2" t="s">
        <v>368</v>
      </c>
      <c r="I24" s="60">
        <v>616007357</v>
      </c>
      <c r="J24" s="120">
        <v>56533</v>
      </c>
      <c r="K24" s="38">
        <f t="shared" si="1"/>
        <v>0.03</v>
      </c>
    </row>
    <row r="25" spans="4:11" x14ac:dyDescent="0.3">
      <c r="D25" s="2" t="s">
        <v>208</v>
      </c>
      <c r="E25" s="2" t="s">
        <v>815</v>
      </c>
      <c r="F25" s="2">
        <f t="shared" si="0"/>
        <v>85</v>
      </c>
      <c r="H25" s="2" t="s">
        <v>800</v>
      </c>
      <c r="I25" s="60">
        <v>953001490</v>
      </c>
      <c r="J25" s="120">
        <v>122888</v>
      </c>
      <c r="K25" s="38">
        <f t="shared" si="1"/>
        <v>0.06</v>
      </c>
    </row>
    <row r="26" spans="4:11" x14ac:dyDescent="0.3">
      <c r="D26" s="2" t="s">
        <v>238</v>
      </c>
      <c r="E26" s="2" t="s">
        <v>814</v>
      </c>
      <c r="F26" s="2">
        <f t="shared" si="0"/>
        <v>78</v>
      </c>
      <c r="H26" s="2" t="s">
        <v>172</v>
      </c>
      <c r="I26" s="60">
        <v>917009509</v>
      </c>
      <c r="J26" s="120">
        <v>73650</v>
      </c>
      <c r="K26" s="38">
        <f t="shared" si="1"/>
        <v>3.5000000000000003E-2</v>
      </c>
    </row>
    <row r="27" spans="4:11" x14ac:dyDescent="0.3">
      <c r="D27" s="2" t="s">
        <v>221</v>
      </c>
      <c r="E27" s="2" t="s">
        <v>812</v>
      </c>
      <c r="F27" s="2">
        <f t="shared" si="0"/>
        <v>92</v>
      </c>
      <c r="H27" s="2" t="s">
        <v>729</v>
      </c>
      <c r="I27" s="60">
        <v>939003033</v>
      </c>
      <c r="J27" s="120">
        <v>48436</v>
      </c>
      <c r="K27" s="38">
        <f t="shared" si="1"/>
        <v>2.5000000000000001E-2</v>
      </c>
    </row>
    <row r="28" spans="4:11" x14ac:dyDescent="0.3">
      <c r="D28" s="28" t="s">
        <v>820</v>
      </c>
      <c r="E28" s="2" t="s">
        <v>814</v>
      </c>
      <c r="F28" s="2">
        <f t="shared" si="0"/>
        <v>78</v>
      </c>
      <c r="H28" s="2" t="s">
        <v>117</v>
      </c>
      <c r="I28" s="60">
        <v>258003162</v>
      </c>
      <c r="J28" s="120">
        <v>62470</v>
      </c>
      <c r="K28" s="38">
        <f t="shared" si="1"/>
        <v>0.03</v>
      </c>
    </row>
    <row r="29" spans="4:11" x14ac:dyDescent="0.3">
      <c r="D29" s="2" t="s">
        <v>218</v>
      </c>
      <c r="E29" s="2" t="s">
        <v>821</v>
      </c>
      <c r="F29" s="2">
        <f t="shared" si="0"/>
        <v>50</v>
      </c>
      <c r="H29" s="2" t="s">
        <v>408</v>
      </c>
      <c r="I29" s="60">
        <v>496007469</v>
      </c>
      <c r="J29" s="120">
        <v>69800</v>
      </c>
      <c r="K29" s="38">
        <f t="shared" si="1"/>
        <v>3.5000000000000003E-2</v>
      </c>
    </row>
    <row r="30" spans="4:11" x14ac:dyDescent="0.3">
      <c r="D30" s="2" t="s">
        <v>229</v>
      </c>
      <c r="E30" s="2" t="s">
        <v>811</v>
      </c>
      <c r="F30" s="2">
        <f t="shared" si="0"/>
        <v>71</v>
      </c>
      <c r="H30" s="2" t="s">
        <v>482</v>
      </c>
      <c r="I30" s="60">
        <v>280009638</v>
      </c>
      <c r="J30" s="120">
        <v>51697</v>
      </c>
      <c r="K30" s="38">
        <f t="shared" si="1"/>
        <v>2.5000000000000001E-2</v>
      </c>
    </row>
    <row r="31" spans="4:11" x14ac:dyDescent="0.3">
      <c r="D31" s="2" t="s">
        <v>204</v>
      </c>
      <c r="E31" s="2" t="s">
        <v>815</v>
      </c>
      <c r="F31" s="2">
        <f t="shared" si="0"/>
        <v>85</v>
      </c>
      <c r="H31" s="2" t="s">
        <v>121</v>
      </c>
      <c r="I31" s="60">
        <v>691008633</v>
      </c>
      <c r="J31" s="120">
        <v>112624</v>
      </c>
      <c r="K31" s="38">
        <f t="shared" si="1"/>
        <v>5.5E-2</v>
      </c>
    </row>
    <row r="32" spans="4:11" x14ac:dyDescent="0.3">
      <c r="D32" s="2" t="s">
        <v>206</v>
      </c>
      <c r="E32" s="2" t="s">
        <v>809</v>
      </c>
      <c r="F32" s="2">
        <f t="shared" si="0"/>
        <v>99</v>
      </c>
      <c r="H32" s="2" t="s">
        <v>68</v>
      </c>
      <c r="I32" s="60">
        <v>825004108</v>
      </c>
      <c r="J32" s="120">
        <v>104719</v>
      </c>
      <c r="K32" s="38">
        <f t="shared" si="1"/>
        <v>0.05</v>
      </c>
    </row>
    <row r="33" spans="4:11" x14ac:dyDescent="0.3">
      <c r="D33" s="2" t="s">
        <v>207</v>
      </c>
      <c r="E33" s="2" t="s">
        <v>821</v>
      </c>
      <c r="F33" s="2">
        <f t="shared" si="0"/>
        <v>50</v>
      </c>
      <c r="H33" s="2" t="s">
        <v>321</v>
      </c>
      <c r="I33" s="60">
        <v>457001973</v>
      </c>
      <c r="J33" s="120">
        <v>87125</v>
      </c>
      <c r="K33" s="38">
        <f t="shared" si="1"/>
        <v>4.4999999999999998E-2</v>
      </c>
    </row>
    <row r="34" spans="4:11" x14ac:dyDescent="0.3">
      <c r="D34" s="2" t="s">
        <v>215</v>
      </c>
      <c r="E34" s="2" t="s">
        <v>814</v>
      </c>
      <c r="F34" s="2">
        <f t="shared" si="0"/>
        <v>78</v>
      </c>
      <c r="H34" s="2" t="s">
        <v>701</v>
      </c>
      <c r="I34" s="60">
        <v>677001725</v>
      </c>
      <c r="J34" s="120">
        <v>95461</v>
      </c>
      <c r="K34" s="38">
        <f t="shared" si="1"/>
        <v>0.05</v>
      </c>
    </row>
    <row r="35" spans="4:11" x14ac:dyDescent="0.3">
      <c r="D35" s="2" t="s">
        <v>223</v>
      </c>
      <c r="E35" s="2" t="s">
        <v>812</v>
      </c>
      <c r="F35" s="2">
        <f t="shared" si="0"/>
        <v>92</v>
      </c>
      <c r="H35" s="2" t="s">
        <v>655</v>
      </c>
      <c r="I35" s="60">
        <v>326009737</v>
      </c>
      <c r="J35" s="120">
        <v>97105</v>
      </c>
      <c r="K35" s="38">
        <f t="shared" si="1"/>
        <v>0.05</v>
      </c>
    </row>
    <row r="36" spans="4:11" x14ac:dyDescent="0.3">
      <c r="D36" s="2" t="s">
        <v>236</v>
      </c>
      <c r="E36" s="2" t="s">
        <v>819</v>
      </c>
      <c r="F36" s="2">
        <f t="shared" si="0"/>
        <v>65</v>
      </c>
      <c r="H36" s="2" t="s">
        <v>217</v>
      </c>
      <c r="I36" s="60">
        <v>598005110</v>
      </c>
      <c r="J36" s="120">
        <v>64193</v>
      </c>
      <c r="K36" s="38">
        <f t="shared" si="1"/>
        <v>0.03</v>
      </c>
    </row>
    <row r="37" spans="4:11" x14ac:dyDescent="0.3">
      <c r="D37" s="2" t="s">
        <v>228</v>
      </c>
      <c r="E37" s="2" t="s">
        <v>811</v>
      </c>
      <c r="F37" s="2">
        <f t="shared" si="0"/>
        <v>71</v>
      </c>
      <c r="H37" s="2" t="s">
        <v>598</v>
      </c>
      <c r="I37" s="60">
        <v>769006763</v>
      </c>
      <c r="J37" s="120">
        <v>79158</v>
      </c>
      <c r="K37" s="38">
        <f t="shared" si="1"/>
        <v>0.04</v>
      </c>
    </row>
    <row r="38" spans="4:11" x14ac:dyDescent="0.3">
      <c r="D38" s="2" t="s">
        <v>220</v>
      </c>
      <c r="E38" s="2" t="s">
        <v>814</v>
      </c>
      <c r="F38" s="2">
        <f t="shared" si="0"/>
        <v>78</v>
      </c>
      <c r="H38" s="2" t="s">
        <v>698</v>
      </c>
      <c r="I38" s="60">
        <v>678006592</v>
      </c>
      <c r="J38" s="120">
        <v>97801</v>
      </c>
      <c r="K38" s="38">
        <f t="shared" si="1"/>
        <v>0.05</v>
      </c>
    </row>
    <row r="39" spans="4:11" x14ac:dyDescent="0.3">
      <c r="D39" s="2" t="s">
        <v>209</v>
      </c>
      <c r="E39" s="2" t="s">
        <v>809</v>
      </c>
      <c r="F39" s="2">
        <f t="shared" si="0"/>
        <v>99</v>
      </c>
      <c r="H39" s="2" t="s">
        <v>185</v>
      </c>
      <c r="I39" s="60">
        <v>483003751</v>
      </c>
      <c r="J39" s="120">
        <v>117958</v>
      </c>
      <c r="K39" s="38">
        <f t="shared" si="1"/>
        <v>0.06</v>
      </c>
    </row>
    <row r="40" spans="4:11" x14ac:dyDescent="0.3">
      <c r="D40" s="2" t="s">
        <v>233</v>
      </c>
      <c r="E40" s="2" t="s">
        <v>821</v>
      </c>
      <c r="F40" s="2">
        <f t="shared" si="0"/>
        <v>50</v>
      </c>
      <c r="H40" s="2" t="s">
        <v>198</v>
      </c>
      <c r="I40" s="60">
        <v>208006005</v>
      </c>
      <c r="J40" s="120">
        <v>51487</v>
      </c>
      <c r="K40" s="38">
        <f t="shared" si="1"/>
        <v>2.5000000000000001E-2</v>
      </c>
    </row>
    <row r="41" spans="4:11" x14ac:dyDescent="0.3">
      <c r="D41" s="2" t="s">
        <v>227</v>
      </c>
      <c r="E41" s="2" t="s">
        <v>815</v>
      </c>
      <c r="F41" s="2">
        <f t="shared" si="0"/>
        <v>85</v>
      </c>
      <c r="H41" s="2" t="s">
        <v>419</v>
      </c>
      <c r="I41" s="60">
        <v>510007270</v>
      </c>
      <c r="J41" s="120">
        <v>104783</v>
      </c>
      <c r="K41" s="38">
        <f t="shared" si="1"/>
        <v>0.05</v>
      </c>
    </row>
    <row r="42" spans="4:11" x14ac:dyDescent="0.3">
      <c r="D42" s="2" t="s">
        <v>211</v>
      </c>
      <c r="E42" s="2" t="s">
        <v>819</v>
      </c>
      <c r="F42" s="2">
        <f t="shared" si="0"/>
        <v>65</v>
      </c>
      <c r="H42" s="2" t="s">
        <v>770</v>
      </c>
      <c r="I42" s="60">
        <v>879004327</v>
      </c>
      <c r="J42" s="120">
        <v>95259</v>
      </c>
      <c r="K42" s="38">
        <f t="shared" si="1"/>
        <v>0.05</v>
      </c>
    </row>
    <row r="43" spans="4:11" x14ac:dyDescent="0.3">
      <c r="D43" s="2" t="s">
        <v>239</v>
      </c>
      <c r="E43" s="2" t="s">
        <v>809</v>
      </c>
      <c r="F43" s="2">
        <f t="shared" si="0"/>
        <v>99</v>
      </c>
      <c r="H43" s="2" t="s">
        <v>614</v>
      </c>
      <c r="I43" s="60">
        <v>117003143</v>
      </c>
      <c r="J43" s="120">
        <v>78034</v>
      </c>
      <c r="K43" s="38">
        <f t="shared" si="1"/>
        <v>0.04</v>
      </c>
    </row>
    <row r="44" spans="4:11" x14ac:dyDescent="0.3">
      <c r="D44" s="2" t="s">
        <v>213</v>
      </c>
      <c r="E44" s="2" t="s">
        <v>815</v>
      </c>
      <c r="F44" s="2">
        <f t="shared" si="0"/>
        <v>85</v>
      </c>
      <c r="H44" s="2" t="s">
        <v>766</v>
      </c>
      <c r="I44" s="60">
        <v>848006065</v>
      </c>
      <c r="J44" s="120">
        <v>99340</v>
      </c>
      <c r="K44" s="38">
        <f t="shared" si="1"/>
        <v>0.05</v>
      </c>
    </row>
    <row r="45" spans="4:11" x14ac:dyDescent="0.3">
      <c r="D45" s="2" t="s">
        <v>224</v>
      </c>
      <c r="E45" s="2" t="s">
        <v>812</v>
      </c>
      <c r="F45" s="2">
        <f t="shared" si="0"/>
        <v>92</v>
      </c>
      <c r="H45" s="2" t="s">
        <v>544</v>
      </c>
      <c r="I45" s="60">
        <v>850006222</v>
      </c>
      <c r="J45" s="120">
        <v>72894</v>
      </c>
      <c r="K45" s="38">
        <f t="shared" si="1"/>
        <v>3.5000000000000003E-2</v>
      </c>
    </row>
    <row r="46" spans="4:11" x14ac:dyDescent="0.3">
      <c r="D46" s="2" t="s">
        <v>217</v>
      </c>
      <c r="E46" s="2" t="s">
        <v>811</v>
      </c>
      <c r="F46" s="2">
        <f t="shared" si="0"/>
        <v>71</v>
      </c>
      <c r="H46" s="2" t="s">
        <v>278</v>
      </c>
      <c r="I46" s="60">
        <v>201002518</v>
      </c>
      <c r="J46" s="120">
        <v>60684</v>
      </c>
      <c r="K46" s="38">
        <f t="shared" si="1"/>
        <v>0.03</v>
      </c>
    </row>
    <row r="47" spans="4:11" x14ac:dyDescent="0.3">
      <c r="D47" s="2" t="s">
        <v>212</v>
      </c>
      <c r="E47" s="2" t="s">
        <v>821</v>
      </c>
      <c r="F47" s="2">
        <f t="shared" si="0"/>
        <v>50</v>
      </c>
      <c r="H47" s="2" t="s">
        <v>762</v>
      </c>
      <c r="I47" s="60">
        <v>170008617</v>
      </c>
      <c r="J47" s="120">
        <v>113344</v>
      </c>
      <c r="K47" s="38">
        <f t="shared" si="1"/>
        <v>5.5E-2</v>
      </c>
    </row>
    <row r="48" spans="4:11" x14ac:dyDescent="0.3">
      <c r="H48" s="2" t="s">
        <v>79</v>
      </c>
      <c r="I48" s="60">
        <v>682005240</v>
      </c>
      <c r="J48" s="120">
        <v>98833</v>
      </c>
      <c r="K48" s="38">
        <f t="shared" si="1"/>
        <v>0.05</v>
      </c>
    </row>
    <row r="49" spans="8:11" x14ac:dyDescent="0.3">
      <c r="H49" s="2" t="s">
        <v>327</v>
      </c>
      <c r="I49" s="60">
        <v>372003335</v>
      </c>
      <c r="J49" s="120">
        <v>107924</v>
      </c>
      <c r="K49" s="38">
        <f t="shared" si="1"/>
        <v>5.5E-2</v>
      </c>
    </row>
    <row r="50" spans="8:11" x14ac:dyDescent="0.3">
      <c r="H50" s="2" t="s">
        <v>295</v>
      </c>
      <c r="I50" s="60">
        <v>392000656</v>
      </c>
      <c r="J50" s="120">
        <v>76361</v>
      </c>
      <c r="K50" s="38">
        <f t="shared" si="1"/>
        <v>0.04</v>
      </c>
    </row>
    <row r="51" spans="8:11" x14ac:dyDescent="0.3">
      <c r="H51" s="2" t="s">
        <v>91</v>
      </c>
      <c r="I51" s="60">
        <v>480002541</v>
      </c>
      <c r="J51" s="120">
        <v>124141</v>
      </c>
      <c r="K51" s="38">
        <f t="shared" si="1"/>
        <v>0.06</v>
      </c>
    </row>
    <row r="52" spans="8:11" x14ac:dyDescent="0.3">
      <c r="H52" s="2" t="s">
        <v>305</v>
      </c>
      <c r="I52" s="60">
        <v>319005817</v>
      </c>
      <c r="J52" s="120">
        <v>42102</v>
      </c>
      <c r="K52" s="38">
        <f t="shared" si="1"/>
        <v>0.02</v>
      </c>
    </row>
    <row r="53" spans="8:11" x14ac:dyDescent="0.3">
      <c r="H53" s="2" t="s">
        <v>633</v>
      </c>
      <c r="I53" s="60">
        <v>436001777</v>
      </c>
      <c r="J53" s="120">
        <v>59380</v>
      </c>
      <c r="K53" s="38">
        <f t="shared" si="1"/>
        <v>0.03</v>
      </c>
    </row>
    <row r="54" spans="8:11" x14ac:dyDescent="0.3">
      <c r="H54" s="2" t="s">
        <v>153</v>
      </c>
      <c r="I54" s="60">
        <v>858009241</v>
      </c>
      <c r="J54" s="120">
        <v>97652</v>
      </c>
      <c r="K54" s="38">
        <f t="shared" si="1"/>
        <v>0.05</v>
      </c>
    </row>
    <row r="55" spans="8:11" x14ac:dyDescent="0.3">
      <c r="H55" s="2" t="s">
        <v>491</v>
      </c>
      <c r="I55" s="60">
        <v>860008697</v>
      </c>
      <c r="J55" s="120">
        <v>61736</v>
      </c>
      <c r="K55" s="38">
        <f t="shared" si="1"/>
        <v>0.03</v>
      </c>
    </row>
    <row r="56" spans="8:11" x14ac:dyDescent="0.3">
      <c r="H56" s="2" t="s">
        <v>39</v>
      </c>
      <c r="I56" s="60">
        <v>522006924</v>
      </c>
      <c r="J56" s="120">
        <v>107968</v>
      </c>
      <c r="K56" s="38">
        <f t="shared" si="1"/>
        <v>5.5E-2</v>
      </c>
    </row>
    <row r="57" spans="8:11" x14ac:dyDescent="0.3">
      <c r="H57" s="2" t="s">
        <v>568</v>
      </c>
      <c r="I57" s="60">
        <v>721005410</v>
      </c>
      <c r="J57" s="120">
        <v>79152</v>
      </c>
      <c r="K57" s="38">
        <f t="shared" si="1"/>
        <v>0.04</v>
      </c>
    </row>
    <row r="58" spans="8:11" x14ac:dyDescent="0.3">
      <c r="H58" s="2" t="s">
        <v>349</v>
      </c>
      <c r="I58" s="60">
        <v>355005982</v>
      </c>
      <c r="J58" s="120">
        <v>55295</v>
      </c>
      <c r="K58" s="38">
        <f t="shared" si="1"/>
        <v>0.03</v>
      </c>
    </row>
    <row r="59" spans="8:11" x14ac:dyDescent="0.3">
      <c r="H59" s="2" t="s">
        <v>236</v>
      </c>
      <c r="I59" s="60">
        <v>444008352</v>
      </c>
      <c r="J59" s="120">
        <v>92402</v>
      </c>
      <c r="K59" s="38">
        <f t="shared" si="1"/>
        <v>4.4999999999999998E-2</v>
      </c>
    </row>
    <row r="60" spans="8:11" x14ac:dyDescent="0.3">
      <c r="H60" s="2" t="s">
        <v>193</v>
      </c>
      <c r="I60" s="60">
        <v>702003432</v>
      </c>
      <c r="J60" s="120">
        <v>50029</v>
      </c>
      <c r="K60" s="38">
        <f t="shared" si="1"/>
        <v>2.5000000000000001E-2</v>
      </c>
    </row>
    <row r="61" spans="8:11" x14ac:dyDescent="0.3">
      <c r="H61" s="2" t="s">
        <v>336</v>
      </c>
      <c r="I61" s="60">
        <v>512009455</v>
      </c>
      <c r="J61" s="120">
        <v>54395</v>
      </c>
      <c r="K61" s="38">
        <f t="shared" si="1"/>
        <v>2.5000000000000001E-2</v>
      </c>
    </row>
    <row r="62" spans="8:11" x14ac:dyDescent="0.3">
      <c r="H62" s="2" t="s">
        <v>639</v>
      </c>
      <c r="I62" s="60">
        <v>989007527</v>
      </c>
      <c r="J62" s="120">
        <v>51435</v>
      </c>
      <c r="K62" s="38">
        <f t="shared" si="1"/>
        <v>2.5000000000000001E-2</v>
      </c>
    </row>
    <row r="63" spans="8:11" x14ac:dyDescent="0.3">
      <c r="H63" s="2" t="s">
        <v>84</v>
      </c>
      <c r="I63" s="60">
        <v>605006812</v>
      </c>
      <c r="J63" s="120">
        <v>83157</v>
      </c>
      <c r="K63" s="38">
        <f t="shared" si="1"/>
        <v>0.04</v>
      </c>
    </row>
    <row r="64" spans="8:11" x14ac:dyDescent="0.3">
      <c r="H64" s="2" t="s">
        <v>73</v>
      </c>
      <c r="I64" s="60">
        <v>985001341</v>
      </c>
      <c r="J64" s="120">
        <v>71321</v>
      </c>
      <c r="K64" s="38">
        <f t="shared" si="1"/>
        <v>3.5000000000000003E-2</v>
      </c>
    </row>
    <row r="65" spans="8:11" x14ac:dyDescent="0.3">
      <c r="H65" s="2" t="s">
        <v>359</v>
      </c>
      <c r="I65" s="60">
        <v>757001229</v>
      </c>
      <c r="J65" s="120">
        <v>68976</v>
      </c>
      <c r="K65" s="38">
        <f t="shared" si="1"/>
        <v>3.5000000000000003E-2</v>
      </c>
    </row>
    <row r="66" spans="8:11" x14ac:dyDescent="0.3">
      <c r="H66" s="2" t="s">
        <v>778</v>
      </c>
      <c r="I66" s="60">
        <v>359005596</v>
      </c>
      <c r="J66" s="120">
        <v>107735</v>
      </c>
      <c r="K66" s="38">
        <f t="shared" si="1"/>
        <v>5.5E-2</v>
      </c>
    </row>
    <row r="67" spans="8:11" x14ac:dyDescent="0.3">
      <c r="H67" s="2" t="s">
        <v>175</v>
      </c>
      <c r="I67" s="60">
        <v>808003622</v>
      </c>
      <c r="J67" s="120">
        <v>120696</v>
      </c>
      <c r="K67" s="38">
        <f t="shared" ref="K67:K130" si="2">_xlfn.XLOOKUP(J67,P:P,Q:Q,,-1)</f>
        <v>0.06</v>
      </c>
    </row>
    <row r="68" spans="8:11" x14ac:dyDescent="0.3">
      <c r="H68" s="2" t="s">
        <v>105</v>
      </c>
      <c r="I68" s="60">
        <v>900008760</v>
      </c>
      <c r="J68" s="120">
        <v>104133</v>
      </c>
      <c r="K68" s="38">
        <f t="shared" si="2"/>
        <v>0.05</v>
      </c>
    </row>
    <row r="69" spans="8:11" x14ac:dyDescent="0.3">
      <c r="H69" s="2" t="s">
        <v>771</v>
      </c>
      <c r="I69" s="60">
        <v>892007616</v>
      </c>
      <c r="J69" s="120">
        <v>122620</v>
      </c>
      <c r="K69" s="38">
        <f t="shared" si="2"/>
        <v>0.06</v>
      </c>
    </row>
    <row r="70" spans="8:11" x14ac:dyDescent="0.3">
      <c r="H70" s="2" t="s">
        <v>285</v>
      </c>
      <c r="I70" s="60">
        <v>967007735</v>
      </c>
      <c r="J70" s="120">
        <v>120516</v>
      </c>
      <c r="K70" s="38">
        <f t="shared" si="2"/>
        <v>0.06</v>
      </c>
    </row>
    <row r="71" spans="8:11" x14ac:dyDescent="0.3">
      <c r="H71" s="2" t="s">
        <v>315</v>
      </c>
      <c r="I71" s="60">
        <v>378006977</v>
      </c>
      <c r="J71" s="120">
        <v>88858</v>
      </c>
      <c r="K71" s="38">
        <f t="shared" si="2"/>
        <v>4.4999999999999998E-2</v>
      </c>
    </row>
    <row r="72" spans="8:11" x14ac:dyDescent="0.3">
      <c r="H72" s="2" t="s">
        <v>29</v>
      </c>
      <c r="I72" s="60">
        <v>950000069</v>
      </c>
      <c r="J72" s="120">
        <v>113020</v>
      </c>
      <c r="K72" s="38">
        <f t="shared" si="2"/>
        <v>5.5E-2</v>
      </c>
    </row>
    <row r="73" spans="8:11" x14ac:dyDescent="0.3">
      <c r="H73" s="2" t="s">
        <v>109</v>
      </c>
      <c r="I73" s="60">
        <v>459003811</v>
      </c>
      <c r="J73" s="120">
        <v>115133</v>
      </c>
      <c r="K73" s="38">
        <f t="shared" si="2"/>
        <v>0.06</v>
      </c>
    </row>
    <row r="74" spans="8:11" x14ac:dyDescent="0.3">
      <c r="H74" s="2" t="s">
        <v>689</v>
      </c>
      <c r="I74" s="60">
        <v>115005453</v>
      </c>
      <c r="J74" s="120">
        <v>52306</v>
      </c>
      <c r="K74" s="38">
        <f t="shared" si="2"/>
        <v>2.5000000000000001E-2</v>
      </c>
    </row>
    <row r="75" spans="8:11" x14ac:dyDescent="0.3">
      <c r="H75" s="2" t="s">
        <v>33</v>
      </c>
      <c r="I75" s="60">
        <v>810006566</v>
      </c>
      <c r="J75" s="120">
        <v>98598</v>
      </c>
      <c r="K75" s="38">
        <f t="shared" si="2"/>
        <v>0.05</v>
      </c>
    </row>
    <row r="76" spans="8:11" x14ac:dyDescent="0.3">
      <c r="H76" s="2" t="s">
        <v>286</v>
      </c>
      <c r="I76" s="60">
        <v>929009064</v>
      </c>
      <c r="J76" s="120">
        <v>82468</v>
      </c>
      <c r="K76" s="38">
        <f t="shared" si="2"/>
        <v>0.04</v>
      </c>
    </row>
    <row r="77" spans="8:11" x14ac:dyDescent="0.3">
      <c r="H77" s="2" t="s">
        <v>675</v>
      </c>
      <c r="I77" s="60">
        <v>472001626</v>
      </c>
      <c r="J77" s="120">
        <v>81635</v>
      </c>
      <c r="K77" s="38">
        <f t="shared" si="2"/>
        <v>0.04</v>
      </c>
    </row>
    <row r="78" spans="8:11" x14ac:dyDescent="0.3">
      <c r="H78" s="2" t="s">
        <v>660</v>
      </c>
      <c r="I78" s="60">
        <v>652007464</v>
      </c>
      <c r="J78" s="120">
        <v>110815</v>
      </c>
      <c r="K78" s="38">
        <f t="shared" si="2"/>
        <v>5.5E-2</v>
      </c>
    </row>
    <row r="79" spans="8:11" x14ac:dyDescent="0.3">
      <c r="H79" s="2" t="s">
        <v>298</v>
      </c>
      <c r="I79" s="60">
        <v>559003266</v>
      </c>
      <c r="J79" s="120">
        <v>62074</v>
      </c>
      <c r="K79" s="38">
        <f t="shared" si="2"/>
        <v>0.03</v>
      </c>
    </row>
    <row r="80" spans="8:11" x14ac:dyDescent="0.3">
      <c r="H80" s="2" t="s">
        <v>578</v>
      </c>
      <c r="I80" s="60">
        <v>316005079</v>
      </c>
      <c r="J80" s="120">
        <v>117457</v>
      </c>
      <c r="K80" s="38">
        <f t="shared" si="2"/>
        <v>0.06</v>
      </c>
    </row>
    <row r="81" spans="8:11" x14ac:dyDescent="0.3">
      <c r="H81" s="2" t="s">
        <v>572</v>
      </c>
      <c r="I81" s="60">
        <v>540008402</v>
      </c>
      <c r="J81" s="120">
        <v>99512</v>
      </c>
      <c r="K81" s="38">
        <f t="shared" si="2"/>
        <v>0.05</v>
      </c>
    </row>
    <row r="82" spans="8:11" x14ac:dyDescent="0.3">
      <c r="H82" s="2" t="s">
        <v>652</v>
      </c>
      <c r="I82" s="60">
        <v>818000233</v>
      </c>
      <c r="J82" s="120">
        <v>51250</v>
      </c>
      <c r="K82" s="38">
        <f t="shared" si="2"/>
        <v>2.5000000000000001E-2</v>
      </c>
    </row>
    <row r="83" spans="8:11" x14ac:dyDescent="0.3">
      <c r="H83" s="2" t="s">
        <v>384</v>
      </c>
      <c r="I83" s="60">
        <v>585009908</v>
      </c>
      <c r="J83" s="120">
        <v>126627</v>
      </c>
      <c r="K83" s="38">
        <f t="shared" si="2"/>
        <v>0.06</v>
      </c>
    </row>
    <row r="84" spans="8:11" x14ac:dyDescent="0.3">
      <c r="H84" s="2" t="s">
        <v>337</v>
      </c>
      <c r="I84" s="60">
        <v>191002592</v>
      </c>
      <c r="J84" s="120">
        <v>102154</v>
      </c>
      <c r="K84" s="38">
        <f t="shared" si="2"/>
        <v>0.05</v>
      </c>
    </row>
    <row r="85" spans="8:11" x14ac:dyDescent="0.3">
      <c r="H85" s="2" t="s">
        <v>677</v>
      </c>
      <c r="I85" s="60">
        <v>504003033</v>
      </c>
      <c r="J85" s="120">
        <v>97544</v>
      </c>
      <c r="K85" s="38">
        <f t="shared" si="2"/>
        <v>0.05</v>
      </c>
    </row>
    <row r="86" spans="8:11" x14ac:dyDescent="0.3">
      <c r="H86" s="2" t="s">
        <v>355</v>
      </c>
      <c r="I86" s="60">
        <v>905005833</v>
      </c>
      <c r="J86" s="120">
        <v>125134</v>
      </c>
      <c r="K86" s="38">
        <f t="shared" si="2"/>
        <v>0.06</v>
      </c>
    </row>
    <row r="87" spans="8:11" x14ac:dyDescent="0.3">
      <c r="H87" s="2" t="s">
        <v>591</v>
      </c>
      <c r="I87" s="60">
        <v>781009074</v>
      </c>
      <c r="J87" s="120">
        <v>124817</v>
      </c>
      <c r="K87" s="38">
        <f t="shared" si="2"/>
        <v>0.06</v>
      </c>
    </row>
    <row r="88" spans="8:11" x14ac:dyDescent="0.3">
      <c r="H88" s="2" t="s">
        <v>202</v>
      </c>
      <c r="I88" s="60">
        <v>200001327</v>
      </c>
      <c r="J88" s="120">
        <v>113877</v>
      </c>
      <c r="K88" s="38">
        <f t="shared" si="2"/>
        <v>5.5E-2</v>
      </c>
    </row>
    <row r="89" spans="8:11" x14ac:dyDescent="0.3">
      <c r="H89" s="2" t="s">
        <v>324</v>
      </c>
      <c r="I89" s="60">
        <v>568005143</v>
      </c>
      <c r="J89" s="120">
        <v>53431</v>
      </c>
      <c r="K89" s="38">
        <f t="shared" si="2"/>
        <v>2.5000000000000001E-2</v>
      </c>
    </row>
    <row r="90" spans="8:11" x14ac:dyDescent="0.3">
      <c r="H90" s="2" t="s">
        <v>383</v>
      </c>
      <c r="I90" s="60">
        <v>501008936</v>
      </c>
      <c r="J90" s="120">
        <v>103603</v>
      </c>
      <c r="K90" s="38">
        <f t="shared" si="2"/>
        <v>0.05</v>
      </c>
    </row>
    <row r="91" spans="8:11" x14ac:dyDescent="0.3">
      <c r="H91" s="2" t="s">
        <v>552</v>
      </c>
      <c r="I91" s="60">
        <v>360002858</v>
      </c>
      <c r="J91" s="120">
        <v>110700</v>
      </c>
      <c r="K91" s="38">
        <f t="shared" si="2"/>
        <v>5.5E-2</v>
      </c>
    </row>
    <row r="92" spans="8:11" x14ac:dyDescent="0.3">
      <c r="H92" s="2" t="s">
        <v>393</v>
      </c>
      <c r="I92" s="60">
        <v>374000175</v>
      </c>
      <c r="J92" s="120">
        <v>123209</v>
      </c>
      <c r="K92" s="38">
        <f t="shared" si="2"/>
        <v>0.06</v>
      </c>
    </row>
    <row r="93" spans="8:11" x14ac:dyDescent="0.3">
      <c r="H93" s="2" t="s">
        <v>781</v>
      </c>
      <c r="I93" s="60">
        <v>419008479</v>
      </c>
      <c r="J93" s="120">
        <v>121308</v>
      </c>
      <c r="K93" s="38">
        <f t="shared" si="2"/>
        <v>0.06</v>
      </c>
    </row>
    <row r="94" spans="8:11" x14ac:dyDescent="0.3">
      <c r="H94" s="2" t="s">
        <v>500</v>
      </c>
      <c r="I94" s="60">
        <v>705008163</v>
      </c>
      <c r="J94" s="120">
        <v>79427</v>
      </c>
      <c r="K94" s="38">
        <f t="shared" si="2"/>
        <v>0.04</v>
      </c>
    </row>
    <row r="95" spans="8:11" x14ac:dyDescent="0.3">
      <c r="H95" s="2" t="s">
        <v>142</v>
      </c>
      <c r="I95" s="60">
        <v>429007471</v>
      </c>
      <c r="J95" s="120">
        <v>112538</v>
      </c>
      <c r="K95" s="38">
        <f t="shared" si="2"/>
        <v>5.5E-2</v>
      </c>
    </row>
    <row r="96" spans="8:11" x14ac:dyDescent="0.3">
      <c r="H96" s="2" t="s">
        <v>716</v>
      </c>
      <c r="I96" s="60">
        <v>339008975</v>
      </c>
      <c r="J96" s="120">
        <v>69179</v>
      </c>
      <c r="K96" s="38">
        <f t="shared" si="2"/>
        <v>3.5000000000000003E-2</v>
      </c>
    </row>
    <row r="97" spans="8:11" x14ac:dyDescent="0.3">
      <c r="H97" s="2" t="s">
        <v>506</v>
      </c>
      <c r="I97" s="60">
        <v>477008716</v>
      </c>
      <c r="J97" s="120">
        <v>122589</v>
      </c>
      <c r="K97" s="38">
        <f t="shared" si="2"/>
        <v>0.06</v>
      </c>
    </row>
    <row r="98" spans="8:11" x14ac:dyDescent="0.3">
      <c r="H98" s="2" t="s">
        <v>390</v>
      </c>
      <c r="I98" s="60">
        <v>584008457</v>
      </c>
      <c r="J98" s="120">
        <v>44469</v>
      </c>
      <c r="K98" s="38">
        <f t="shared" si="2"/>
        <v>0.02</v>
      </c>
    </row>
    <row r="99" spans="8:11" x14ac:dyDescent="0.3">
      <c r="H99" s="2" t="s">
        <v>365</v>
      </c>
      <c r="I99" s="60">
        <v>646005818</v>
      </c>
      <c r="J99" s="120">
        <v>57193</v>
      </c>
      <c r="K99" s="38">
        <f t="shared" si="2"/>
        <v>0.03</v>
      </c>
    </row>
    <row r="100" spans="8:11" x14ac:dyDescent="0.3">
      <c r="H100" s="2" t="s">
        <v>470</v>
      </c>
      <c r="I100" s="60">
        <v>985005309</v>
      </c>
      <c r="J100" s="120">
        <v>98838</v>
      </c>
      <c r="K100" s="38">
        <f t="shared" si="2"/>
        <v>0.05</v>
      </c>
    </row>
    <row r="101" spans="8:11" x14ac:dyDescent="0.3">
      <c r="H101" s="2" t="s">
        <v>584</v>
      </c>
      <c r="I101" s="60">
        <v>805002378</v>
      </c>
      <c r="J101" s="120">
        <v>81833</v>
      </c>
      <c r="K101" s="38">
        <f t="shared" si="2"/>
        <v>0.04</v>
      </c>
    </row>
    <row r="102" spans="8:11" x14ac:dyDescent="0.3">
      <c r="H102" s="2" t="s">
        <v>454</v>
      </c>
      <c r="I102" s="60">
        <v>628004143</v>
      </c>
      <c r="J102" s="120">
        <v>110665</v>
      </c>
      <c r="K102" s="38">
        <f t="shared" si="2"/>
        <v>5.5E-2</v>
      </c>
    </row>
    <row r="103" spans="8:11" x14ac:dyDescent="0.3">
      <c r="H103" s="2" t="s">
        <v>344</v>
      </c>
      <c r="I103" s="60">
        <v>403003432</v>
      </c>
      <c r="J103" s="120">
        <v>54973</v>
      </c>
      <c r="K103" s="38">
        <f t="shared" si="2"/>
        <v>2.5000000000000001E-2</v>
      </c>
    </row>
    <row r="104" spans="8:11" x14ac:dyDescent="0.3">
      <c r="H104" s="2" t="s">
        <v>218</v>
      </c>
      <c r="I104" s="60">
        <v>839003601</v>
      </c>
      <c r="J104" s="120">
        <v>111238</v>
      </c>
      <c r="K104" s="38">
        <f t="shared" si="2"/>
        <v>5.5E-2</v>
      </c>
    </row>
    <row r="105" spans="8:11" x14ac:dyDescent="0.3">
      <c r="H105" s="2" t="s">
        <v>326</v>
      </c>
      <c r="I105" s="60">
        <v>310000258</v>
      </c>
      <c r="J105" s="120">
        <v>62423</v>
      </c>
      <c r="K105" s="38">
        <f t="shared" si="2"/>
        <v>0.03</v>
      </c>
    </row>
    <row r="106" spans="8:11" x14ac:dyDescent="0.3">
      <c r="H106" s="2" t="s">
        <v>301</v>
      </c>
      <c r="I106" s="60">
        <v>531005309</v>
      </c>
      <c r="J106" s="120">
        <v>121377</v>
      </c>
      <c r="K106" s="38">
        <f t="shared" si="2"/>
        <v>0.06</v>
      </c>
    </row>
    <row r="107" spans="8:11" x14ac:dyDescent="0.3">
      <c r="H107" s="2" t="s">
        <v>577</v>
      </c>
      <c r="I107" s="60">
        <v>567003511</v>
      </c>
      <c r="J107" s="120">
        <v>46370</v>
      </c>
      <c r="K107" s="38">
        <f t="shared" si="2"/>
        <v>2.5000000000000001E-2</v>
      </c>
    </row>
    <row r="108" spans="8:11" x14ac:dyDescent="0.3">
      <c r="H108" s="2" t="s">
        <v>462</v>
      </c>
      <c r="I108" s="60">
        <v>815001964</v>
      </c>
      <c r="J108" s="120">
        <v>99465</v>
      </c>
      <c r="K108" s="38">
        <f t="shared" si="2"/>
        <v>0.05</v>
      </c>
    </row>
    <row r="109" spans="8:11" x14ac:dyDescent="0.3">
      <c r="H109" s="2" t="s">
        <v>329</v>
      </c>
      <c r="I109" s="60">
        <v>616003868</v>
      </c>
      <c r="J109" s="120">
        <v>85065</v>
      </c>
      <c r="K109" s="38">
        <f t="shared" si="2"/>
        <v>4.4999999999999998E-2</v>
      </c>
    </row>
    <row r="110" spans="8:11" x14ac:dyDescent="0.3">
      <c r="H110" s="2" t="s">
        <v>458</v>
      </c>
      <c r="I110" s="60">
        <v>406007951</v>
      </c>
      <c r="J110" s="120">
        <v>74973</v>
      </c>
      <c r="K110" s="38">
        <f t="shared" si="2"/>
        <v>3.5000000000000003E-2</v>
      </c>
    </row>
    <row r="111" spans="8:11" x14ac:dyDescent="0.3">
      <c r="H111" s="2" t="s">
        <v>486</v>
      </c>
      <c r="I111" s="60">
        <v>863003405</v>
      </c>
      <c r="J111" s="120">
        <v>48437</v>
      </c>
      <c r="K111" s="38">
        <f t="shared" si="2"/>
        <v>2.5000000000000001E-2</v>
      </c>
    </row>
    <row r="112" spans="8:11" x14ac:dyDescent="0.3">
      <c r="H112" s="2" t="s">
        <v>538</v>
      </c>
      <c r="I112" s="60">
        <v>888007096</v>
      </c>
      <c r="J112" s="120">
        <v>60408</v>
      </c>
      <c r="K112" s="38">
        <f t="shared" si="2"/>
        <v>0.03</v>
      </c>
    </row>
    <row r="113" spans="8:11" x14ac:dyDescent="0.3">
      <c r="H113" s="2" t="s">
        <v>422</v>
      </c>
      <c r="I113" s="60">
        <v>249006642</v>
      </c>
      <c r="J113" s="120">
        <v>88259</v>
      </c>
      <c r="K113" s="38">
        <f t="shared" si="2"/>
        <v>4.4999999999999998E-2</v>
      </c>
    </row>
    <row r="114" spans="8:11" x14ac:dyDescent="0.3">
      <c r="H114" s="2" t="s">
        <v>292</v>
      </c>
      <c r="I114" s="60">
        <v>411008933</v>
      </c>
      <c r="J114" s="120">
        <v>114912</v>
      </c>
      <c r="K114" s="38">
        <f t="shared" si="2"/>
        <v>5.5E-2</v>
      </c>
    </row>
    <row r="115" spans="8:11" x14ac:dyDescent="0.3">
      <c r="H115" s="2" t="s">
        <v>155</v>
      </c>
      <c r="I115" s="60">
        <v>883007481</v>
      </c>
      <c r="J115" s="120">
        <v>84107</v>
      </c>
      <c r="K115" s="38">
        <f t="shared" si="2"/>
        <v>0.04</v>
      </c>
    </row>
    <row r="116" spans="8:11" x14ac:dyDescent="0.3">
      <c r="H116" s="2" t="s">
        <v>293</v>
      </c>
      <c r="I116" s="60">
        <v>298009862</v>
      </c>
      <c r="J116" s="120">
        <v>51756</v>
      </c>
      <c r="K116" s="38">
        <f t="shared" si="2"/>
        <v>2.5000000000000001E-2</v>
      </c>
    </row>
    <row r="117" spans="8:11" x14ac:dyDescent="0.3">
      <c r="H117" s="2" t="s">
        <v>358</v>
      </c>
      <c r="I117" s="60">
        <v>866009151</v>
      </c>
      <c r="J117" s="120">
        <v>42514</v>
      </c>
      <c r="K117" s="38">
        <f t="shared" si="2"/>
        <v>0.02</v>
      </c>
    </row>
    <row r="118" spans="8:11" x14ac:dyDescent="0.3">
      <c r="H118" s="2" t="s">
        <v>323</v>
      </c>
      <c r="I118" s="60">
        <v>449003469</v>
      </c>
      <c r="J118" s="120">
        <v>104511</v>
      </c>
      <c r="K118" s="38">
        <f t="shared" si="2"/>
        <v>0.05</v>
      </c>
    </row>
    <row r="119" spans="8:11" x14ac:dyDescent="0.3">
      <c r="H119" s="2" t="s">
        <v>636</v>
      </c>
      <c r="I119" s="60">
        <v>826006627</v>
      </c>
      <c r="J119" s="120">
        <v>111686</v>
      </c>
      <c r="K119" s="38">
        <f t="shared" si="2"/>
        <v>5.5E-2</v>
      </c>
    </row>
    <row r="120" spans="8:11" x14ac:dyDescent="0.3">
      <c r="H120" s="2" t="s">
        <v>313</v>
      </c>
      <c r="I120" s="60">
        <v>946007434</v>
      </c>
      <c r="J120" s="120">
        <v>42664</v>
      </c>
      <c r="K120" s="38">
        <f t="shared" si="2"/>
        <v>0.02</v>
      </c>
    </row>
    <row r="121" spans="8:11" x14ac:dyDescent="0.3">
      <c r="H121" s="2" t="s">
        <v>377</v>
      </c>
      <c r="I121" s="60">
        <v>568008819</v>
      </c>
      <c r="J121" s="120">
        <v>45873</v>
      </c>
      <c r="K121" s="38">
        <f t="shared" si="2"/>
        <v>2.5000000000000001E-2</v>
      </c>
    </row>
    <row r="122" spans="8:11" x14ac:dyDescent="0.3">
      <c r="H122" s="2" t="s">
        <v>77</v>
      </c>
      <c r="I122" s="60">
        <v>594004217</v>
      </c>
      <c r="J122" s="120">
        <v>96545</v>
      </c>
      <c r="K122" s="38">
        <f t="shared" si="2"/>
        <v>0.05</v>
      </c>
    </row>
    <row r="123" spans="8:11" x14ac:dyDescent="0.3">
      <c r="H123" s="2" t="s">
        <v>795</v>
      </c>
      <c r="I123" s="60">
        <v>788006335</v>
      </c>
      <c r="J123" s="120">
        <v>119199</v>
      </c>
      <c r="K123" s="38">
        <f t="shared" si="2"/>
        <v>0.06</v>
      </c>
    </row>
    <row r="124" spans="8:11" x14ac:dyDescent="0.3">
      <c r="H124" s="2" t="s">
        <v>183</v>
      </c>
      <c r="I124" s="60">
        <v>157004272</v>
      </c>
      <c r="J124" s="120">
        <v>46397</v>
      </c>
      <c r="K124" s="38">
        <f t="shared" si="2"/>
        <v>2.5000000000000001E-2</v>
      </c>
    </row>
    <row r="125" spans="8:11" x14ac:dyDescent="0.3">
      <c r="H125" s="2" t="s">
        <v>86</v>
      </c>
      <c r="I125" s="60">
        <v>782009211</v>
      </c>
      <c r="J125" s="120">
        <v>84121</v>
      </c>
      <c r="K125" s="38">
        <f t="shared" si="2"/>
        <v>0.04</v>
      </c>
    </row>
    <row r="126" spans="8:11" x14ac:dyDescent="0.3">
      <c r="H126" s="2" t="s">
        <v>139</v>
      </c>
      <c r="I126" s="60">
        <v>946002588</v>
      </c>
      <c r="J126" s="120">
        <v>53330</v>
      </c>
      <c r="K126" s="38">
        <f t="shared" si="2"/>
        <v>2.5000000000000001E-2</v>
      </c>
    </row>
    <row r="127" spans="8:11" x14ac:dyDescent="0.3">
      <c r="H127" s="2" t="s">
        <v>733</v>
      </c>
      <c r="I127" s="60">
        <v>276000033</v>
      </c>
      <c r="J127" s="120">
        <v>55058</v>
      </c>
      <c r="K127" s="38">
        <f t="shared" si="2"/>
        <v>0.03</v>
      </c>
    </row>
    <row r="128" spans="8:11" x14ac:dyDescent="0.3">
      <c r="H128" s="2" t="s">
        <v>511</v>
      </c>
      <c r="I128" s="60">
        <v>690003892</v>
      </c>
      <c r="J128" s="120">
        <v>74560</v>
      </c>
      <c r="K128" s="38">
        <f t="shared" si="2"/>
        <v>3.5000000000000003E-2</v>
      </c>
    </row>
    <row r="129" spans="8:11" x14ac:dyDescent="0.3">
      <c r="H129" s="2" t="s">
        <v>318</v>
      </c>
      <c r="I129" s="60">
        <v>263002698</v>
      </c>
      <c r="J129" s="120">
        <v>69142</v>
      </c>
      <c r="K129" s="38">
        <f t="shared" si="2"/>
        <v>3.5000000000000003E-2</v>
      </c>
    </row>
    <row r="130" spans="8:11" x14ac:dyDescent="0.3">
      <c r="H130" s="2" t="s">
        <v>782</v>
      </c>
      <c r="I130" s="60">
        <v>410003795</v>
      </c>
      <c r="J130" s="120">
        <v>94823</v>
      </c>
      <c r="K130" s="38">
        <f t="shared" si="2"/>
        <v>4.4999999999999998E-2</v>
      </c>
    </row>
    <row r="131" spans="8:11" x14ac:dyDescent="0.3">
      <c r="H131" s="2" t="s">
        <v>502</v>
      </c>
      <c r="I131" s="60">
        <v>335003968</v>
      </c>
      <c r="J131" s="120">
        <v>72549</v>
      </c>
      <c r="K131" s="38">
        <f t="shared" ref="K131:K194" si="3">_xlfn.XLOOKUP(J131,P:P,Q:Q,,-1)</f>
        <v>3.5000000000000003E-2</v>
      </c>
    </row>
    <row r="132" spans="8:11" x14ac:dyDescent="0.3">
      <c r="H132" s="2" t="s">
        <v>779</v>
      </c>
      <c r="I132" s="60">
        <v>133007320</v>
      </c>
      <c r="J132" s="120">
        <v>58374</v>
      </c>
      <c r="K132" s="38">
        <f t="shared" si="3"/>
        <v>0.03</v>
      </c>
    </row>
    <row r="133" spans="8:11" x14ac:dyDescent="0.3">
      <c r="H133" s="2" t="s">
        <v>585</v>
      </c>
      <c r="I133" s="60">
        <v>171006035</v>
      </c>
      <c r="J133" s="120">
        <v>95313</v>
      </c>
      <c r="K133" s="38">
        <f t="shared" si="3"/>
        <v>0.05</v>
      </c>
    </row>
    <row r="134" spans="8:11" x14ac:dyDescent="0.3">
      <c r="H134" s="2" t="s">
        <v>137</v>
      </c>
      <c r="I134" s="60">
        <v>821008956</v>
      </c>
      <c r="J134" s="120">
        <v>123803</v>
      </c>
      <c r="K134" s="38">
        <f t="shared" si="3"/>
        <v>0.06</v>
      </c>
    </row>
    <row r="135" spans="8:11" x14ac:dyDescent="0.3">
      <c r="H135" s="2" t="s">
        <v>794</v>
      </c>
      <c r="I135" s="60">
        <v>954008527</v>
      </c>
      <c r="J135" s="120">
        <v>66922</v>
      </c>
      <c r="K135" s="38">
        <f t="shared" si="3"/>
        <v>3.5000000000000003E-2</v>
      </c>
    </row>
    <row r="136" spans="8:11" x14ac:dyDescent="0.3">
      <c r="H136" s="2" t="s">
        <v>289</v>
      </c>
      <c r="I136" s="60">
        <v>235007637</v>
      </c>
      <c r="J136" s="120">
        <v>62646</v>
      </c>
      <c r="K136" s="38">
        <f t="shared" si="3"/>
        <v>0.03</v>
      </c>
    </row>
    <row r="137" spans="8:11" x14ac:dyDescent="0.3">
      <c r="H137" s="2" t="s">
        <v>242</v>
      </c>
      <c r="I137" s="60">
        <v>325007964</v>
      </c>
      <c r="J137" s="120">
        <v>80559</v>
      </c>
      <c r="K137" s="38">
        <f t="shared" si="3"/>
        <v>0.04</v>
      </c>
    </row>
    <row r="138" spans="8:11" x14ac:dyDescent="0.3">
      <c r="H138" s="2" t="s">
        <v>28</v>
      </c>
      <c r="I138" s="60">
        <v>959004354</v>
      </c>
      <c r="J138" s="120">
        <v>107635</v>
      </c>
      <c r="K138" s="38">
        <f t="shared" si="3"/>
        <v>5.5E-2</v>
      </c>
    </row>
    <row r="139" spans="8:11" x14ac:dyDescent="0.3">
      <c r="H139" s="2" t="s">
        <v>170</v>
      </c>
      <c r="I139" s="60">
        <v>711007716</v>
      </c>
      <c r="J139" s="120">
        <v>72104</v>
      </c>
      <c r="K139" s="38">
        <f t="shared" si="3"/>
        <v>3.5000000000000003E-2</v>
      </c>
    </row>
    <row r="140" spans="8:11" x14ac:dyDescent="0.3">
      <c r="H140" s="2" t="s">
        <v>803</v>
      </c>
      <c r="I140" s="60">
        <v>681005012</v>
      </c>
      <c r="J140" s="120">
        <v>120198</v>
      </c>
      <c r="K140" s="38">
        <f t="shared" si="3"/>
        <v>0.06</v>
      </c>
    </row>
    <row r="141" spans="8:11" x14ac:dyDescent="0.3">
      <c r="H141" s="2" t="s">
        <v>523</v>
      </c>
      <c r="I141" s="60">
        <v>572006605</v>
      </c>
      <c r="J141" s="120">
        <v>74910</v>
      </c>
      <c r="K141" s="38">
        <f t="shared" si="3"/>
        <v>3.5000000000000003E-2</v>
      </c>
    </row>
    <row r="142" spans="8:11" x14ac:dyDescent="0.3">
      <c r="H142" s="2" t="s">
        <v>282</v>
      </c>
      <c r="I142" s="60">
        <v>149002519</v>
      </c>
      <c r="J142" s="120">
        <v>95553</v>
      </c>
      <c r="K142" s="38">
        <f t="shared" si="3"/>
        <v>0.05</v>
      </c>
    </row>
    <row r="143" spans="8:11" x14ac:dyDescent="0.3">
      <c r="H143" s="2" t="s">
        <v>417</v>
      </c>
      <c r="I143" s="60">
        <v>862001247</v>
      </c>
      <c r="J143" s="120">
        <v>86111</v>
      </c>
      <c r="K143" s="38">
        <f t="shared" si="3"/>
        <v>4.4999999999999998E-2</v>
      </c>
    </row>
    <row r="144" spans="8:11" x14ac:dyDescent="0.3">
      <c r="H144" s="2" t="s">
        <v>308</v>
      </c>
      <c r="I144" s="60">
        <v>195001395</v>
      </c>
      <c r="J144" s="120">
        <v>44751</v>
      </c>
      <c r="K144" s="38">
        <f t="shared" si="3"/>
        <v>0.02</v>
      </c>
    </row>
    <row r="145" spans="1:17" x14ac:dyDescent="0.3">
      <c r="H145" s="2" t="s">
        <v>316</v>
      </c>
      <c r="I145" s="60">
        <v>968004777</v>
      </c>
      <c r="J145" s="120">
        <v>92324</v>
      </c>
      <c r="K145" s="38">
        <f t="shared" si="3"/>
        <v>4.4999999999999998E-2</v>
      </c>
    </row>
    <row r="146" spans="1:17" x14ac:dyDescent="0.3">
      <c r="H146" s="2" t="s">
        <v>259</v>
      </c>
      <c r="I146" s="60">
        <v>855001940</v>
      </c>
      <c r="J146" s="120">
        <v>59161</v>
      </c>
      <c r="K146" s="38">
        <f t="shared" si="3"/>
        <v>0.03</v>
      </c>
    </row>
    <row r="147" spans="1:17" x14ac:dyDescent="0.3">
      <c r="H147" s="2" t="s">
        <v>613</v>
      </c>
      <c r="I147" s="60">
        <v>282005355</v>
      </c>
      <c r="J147" s="120">
        <v>94318</v>
      </c>
      <c r="K147" s="38">
        <f t="shared" si="3"/>
        <v>4.4999999999999998E-2</v>
      </c>
    </row>
    <row r="148" spans="1:17" x14ac:dyDescent="0.3">
      <c r="H148" s="2" t="s">
        <v>522</v>
      </c>
      <c r="I148" s="60">
        <v>686001726</v>
      </c>
      <c r="J148" s="120">
        <v>117715</v>
      </c>
      <c r="K148" s="38">
        <f t="shared" si="3"/>
        <v>0.06</v>
      </c>
    </row>
    <row r="149" spans="1:17" x14ac:dyDescent="0.3">
      <c r="H149" s="2" t="s">
        <v>493</v>
      </c>
      <c r="I149" s="60">
        <v>389009646</v>
      </c>
      <c r="J149" s="120">
        <v>54040</v>
      </c>
      <c r="K149" s="38">
        <f t="shared" si="3"/>
        <v>2.5000000000000001E-2</v>
      </c>
    </row>
    <row r="150" spans="1:17" x14ac:dyDescent="0.3">
      <c r="H150" s="2" t="s">
        <v>612</v>
      </c>
      <c r="I150" s="60">
        <v>796005096</v>
      </c>
      <c r="J150" s="120">
        <v>108854</v>
      </c>
      <c r="K150" s="38">
        <f t="shared" si="3"/>
        <v>5.5E-2</v>
      </c>
    </row>
    <row r="151" spans="1:17" x14ac:dyDescent="0.3">
      <c r="H151" s="2" t="s">
        <v>328</v>
      </c>
      <c r="I151" s="60">
        <v>998002619</v>
      </c>
      <c r="J151" s="120">
        <v>50610</v>
      </c>
      <c r="K151" s="38">
        <f t="shared" si="3"/>
        <v>2.5000000000000001E-2</v>
      </c>
    </row>
    <row r="152" spans="1:17" x14ac:dyDescent="0.3">
      <c r="H152" s="2" t="s">
        <v>396</v>
      </c>
      <c r="I152" s="60">
        <v>588009337</v>
      </c>
      <c r="J152" s="120">
        <v>86681</v>
      </c>
      <c r="K152" s="38">
        <f t="shared" si="3"/>
        <v>4.4999999999999998E-2</v>
      </c>
    </row>
    <row r="153" spans="1:17" x14ac:dyDescent="0.3">
      <c r="H153" s="2" t="s">
        <v>96</v>
      </c>
      <c r="I153" s="60">
        <v>883006541</v>
      </c>
      <c r="J153" s="120">
        <v>65490</v>
      </c>
      <c r="K153" s="38">
        <f t="shared" si="3"/>
        <v>3.5000000000000003E-2</v>
      </c>
      <c r="Q153" s="62"/>
    </row>
    <row r="154" spans="1:17" x14ac:dyDescent="0.3">
      <c r="H154" s="2" t="s">
        <v>98</v>
      </c>
      <c r="I154" s="60">
        <v>409008986</v>
      </c>
      <c r="J154" s="120">
        <v>93149</v>
      </c>
      <c r="K154" s="38">
        <f t="shared" si="3"/>
        <v>4.4999999999999998E-2</v>
      </c>
      <c r="L154" s="62"/>
      <c r="Q154" s="62"/>
    </row>
    <row r="155" spans="1:17" x14ac:dyDescent="0.3">
      <c r="H155" s="2" t="s">
        <v>331</v>
      </c>
      <c r="I155" s="60">
        <v>646006840</v>
      </c>
      <c r="J155" s="120">
        <v>100359</v>
      </c>
      <c r="K155" s="38">
        <f t="shared" si="3"/>
        <v>0.05</v>
      </c>
      <c r="L155" s="62"/>
      <c r="Q155" s="62"/>
    </row>
    <row r="156" spans="1:17" x14ac:dyDescent="0.3">
      <c r="H156" s="2" t="s">
        <v>554</v>
      </c>
      <c r="I156" s="60">
        <v>573003730</v>
      </c>
      <c r="J156" s="120">
        <v>75430</v>
      </c>
      <c r="K156" s="38">
        <f t="shared" si="3"/>
        <v>0.04</v>
      </c>
      <c r="L156" s="62"/>
      <c r="Q156" s="62"/>
    </row>
    <row r="157" spans="1:17" x14ac:dyDescent="0.3">
      <c r="B157" s="62"/>
      <c r="H157" s="2" t="s">
        <v>723</v>
      </c>
      <c r="I157" s="60">
        <v>548006229</v>
      </c>
      <c r="J157" s="120">
        <v>45981</v>
      </c>
      <c r="K157" s="38">
        <f t="shared" si="3"/>
        <v>2.5000000000000001E-2</v>
      </c>
      <c r="L157" s="62"/>
      <c r="Q157" s="62"/>
    </row>
    <row r="158" spans="1:17" x14ac:dyDescent="0.3">
      <c r="B158" s="62"/>
      <c r="H158" s="2" t="s">
        <v>615</v>
      </c>
      <c r="I158" s="60">
        <v>228002984</v>
      </c>
      <c r="J158" s="120">
        <v>121631</v>
      </c>
      <c r="K158" s="38">
        <f t="shared" si="3"/>
        <v>0.06</v>
      </c>
      <c r="L158" s="62"/>
      <c r="O158" s="62"/>
      <c r="P158" s="62"/>
      <c r="Q158" s="62"/>
    </row>
    <row r="159" spans="1:17" x14ac:dyDescent="0.3">
      <c r="B159" s="62"/>
      <c r="H159" s="2" t="s">
        <v>696</v>
      </c>
      <c r="I159" s="60">
        <v>361006711</v>
      </c>
      <c r="J159" s="120">
        <v>111834</v>
      </c>
      <c r="K159" s="38">
        <f t="shared" si="3"/>
        <v>5.5E-2</v>
      </c>
      <c r="L159" s="62"/>
      <c r="O159" s="62"/>
      <c r="P159" s="62"/>
      <c r="Q159" s="62"/>
    </row>
    <row r="160" spans="1:17" x14ac:dyDescent="0.3">
      <c r="A160" s="62"/>
      <c r="B160" s="62"/>
      <c r="H160" s="2" t="s">
        <v>680</v>
      </c>
      <c r="I160" s="60">
        <v>786007328</v>
      </c>
      <c r="J160" s="120">
        <v>62673</v>
      </c>
      <c r="K160" s="38">
        <f t="shared" si="3"/>
        <v>0.03</v>
      </c>
      <c r="L160" s="62"/>
      <c r="O160" s="62"/>
      <c r="P160" s="62"/>
      <c r="Q160" s="62"/>
    </row>
    <row r="161" spans="8:11" s="62" customFormat="1" x14ac:dyDescent="0.3">
      <c r="H161" s="2" t="s">
        <v>668</v>
      </c>
      <c r="I161" s="60">
        <v>859006135</v>
      </c>
      <c r="J161" s="120">
        <v>65258</v>
      </c>
      <c r="K161" s="38">
        <f t="shared" si="3"/>
        <v>3.5000000000000003E-2</v>
      </c>
    </row>
    <row r="162" spans="8:11" s="62" customFormat="1" x14ac:dyDescent="0.3">
      <c r="H162" s="2" t="s">
        <v>548</v>
      </c>
      <c r="I162" s="60">
        <v>336005858</v>
      </c>
      <c r="J162" s="120">
        <v>46876</v>
      </c>
      <c r="K162" s="38">
        <f t="shared" si="3"/>
        <v>2.5000000000000001E-2</v>
      </c>
    </row>
    <row r="163" spans="8:11" s="62" customFormat="1" x14ac:dyDescent="0.3">
      <c r="H163" s="2" t="s">
        <v>513</v>
      </c>
      <c r="I163" s="60">
        <v>298001737</v>
      </c>
      <c r="J163" s="120">
        <v>125668</v>
      </c>
      <c r="K163" s="38">
        <f t="shared" si="3"/>
        <v>0.06</v>
      </c>
    </row>
    <row r="164" spans="8:11" s="62" customFormat="1" x14ac:dyDescent="0.3">
      <c r="H164" s="2" t="s">
        <v>115</v>
      </c>
      <c r="I164" s="60">
        <v>264006318</v>
      </c>
      <c r="J164" s="120">
        <v>119300</v>
      </c>
      <c r="K164" s="38">
        <f t="shared" si="3"/>
        <v>0.06</v>
      </c>
    </row>
    <row r="165" spans="8:11" s="62" customFormat="1" x14ac:dyDescent="0.3">
      <c r="H165" s="2" t="s">
        <v>407</v>
      </c>
      <c r="I165" s="60">
        <v>515003023</v>
      </c>
      <c r="J165" s="120">
        <v>83404</v>
      </c>
      <c r="K165" s="38">
        <f t="shared" si="3"/>
        <v>0.04</v>
      </c>
    </row>
    <row r="166" spans="8:11" s="62" customFormat="1" x14ac:dyDescent="0.3">
      <c r="H166" s="2" t="s">
        <v>776</v>
      </c>
      <c r="I166" s="60">
        <v>663000794</v>
      </c>
      <c r="J166" s="120">
        <v>68996</v>
      </c>
      <c r="K166" s="38">
        <f t="shared" si="3"/>
        <v>3.5000000000000003E-2</v>
      </c>
    </row>
    <row r="167" spans="8:11" s="62" customFormat="1" x14ac:dyDescent="0.3">
      <c r="H167" s="2" t="s">
        <v>375</v>
      </c>
      <c r="I167" s="60">
        <v>595003346</v>
      </c>
      <c r="J167" s="120">
        <v>69335</v>
      </c>
      <c r="K167" s="38">
        <f t="shared" si="3"/>
        <v>3.5000000000000003E-2</v>
      </c>
    </row>
    <row r="168" spans="8:11" s="62" customFormat="1" x14ac:dyDescent="0.3">
      <c r="H168" s="2" t="s">
        <v>563</v>
      </c>
      <c r="I168" s="60">
        <v>133000041</v>
      </c>
      <c r="J168" s="120">
        <v>77681</v>
      </c>
      <c r="K168" s="38">
        <f t="shared" si="3"/>
        <v>0.04</v>
      </c>
    </row>
    <row r="169" spans="8:11" s="62" customFormat="1" x14ac:dyDescent="0.3">
      <c r="H169" s="2" t="s">
        <v>374</v>
      </c>
      <c r="I169" s="60">
        <v>595000961</v>
      </c>
      <c r="J169" s="120">
        <v>95555</v>
      </c>
      <c r="K169" s="38">
        <f t="shared" si="3"/>
        <v>0.05</v>
      </c>
    </row>
    <row r="170" spans="8:11" s="62" customFormat="1" x14ac:dyDescent="0.3">
      <c r="H170" s="2" t="s">
        <v>421</v>
      </c>
      <c r="I170" s="60">
        <v>496003845</v>
      </c>
      <c r="J170" s="120">
        <v>66016</v>
      </c>
      <c r="K170" s="38">
        <f t="shared" si="3"/>
        <v>3.5000000000000003E-2</v>
      </c>
    </row>
    <row r="171" spans="8:11" s="62" customFormat="1" x14ac:dyDescent="0.3">
      <c r="H171" s="2" t="s">
        <v>551</v>
      </c>
      <c r="I171" s="60">
        <v>866000351</v>
      </c>
      <c r="J171" s="120">
        <v>101346</v>
      </c>
      <c r="K171" s="38">
        <f t="shared" si="3"/>
        <v>0.05</v>
      </c>
    </row>
    <row r="172" spans="8:11" s="62" customFormat="1" x14ac:dyDescent="0.3">
      <c r="H172" s="2" t="s">
        <v>797</v>
      </c>
      <c r="I172" s="60">
        <v>714000417</v>
      </c>
      <c r="J172" s="120">
        <v>126954</v>
      </c>
      <c r="K172" s="38">
        <f t="shared" si="3"/>
        <v>0.06</v>
      </c>
    </row>
    <row r="173" spans="8:11" s="62" customFormat="1" x14ac:dyDescent="0.3">
      <c r="H173" s="2" t="s">
        <v>203</v>
      </c>
      <c r="I173" s="60">
        <v>540004052</v>
      </c>
      <c r="J173" s="120">
        <v>75226</v>
      </c>
      <c r="K173" s="38">
        <f t="shared" si="3"/>
        <v>0.04</v>
      </c>
    </row>
    <row r="174" spans="8:11" s="62" customFormat="1" x14ac:dyDescent="0.3">
      <c r="H174" s="2" t="s">
        <v>138</v>
      </c>
      <c r="I174" s="60">
        <v>532007710</v>
      </c>
      <c r="J174" s="120">
        <v>85917</v>
      </c>
      <c r="K174" s="38">
        <f t="shared" si="3"/>
        <v>4.4999999999999998E-2</v>
      </c>
    </row>
    <row r="175" spans="8:11" s="62" customFormat="1" x14ac:dyDescent="0.3">
      <c r="H175" s="2" t="s">
        <v>461</v>
      </c>
      <c r="I175" s="60">
        <v>544000658</v>
      </c>
      <c r="J175" s="120">
        <v>72407</v>
      </c>
      <c r="K175" s="38">
        <f t="shared" si="3"/>
        <v>3.5000000000000003E-2</v>
      </c>
    </row>
    <row r="176" spans="8:11" s="62" customFormat="1" x14ac:dyDescent="0.3">
      <c r="H176" s="2" t="s">
        <v>235</v>
      </c>
      <c r="I176" s="60">
        <v>451002456</v>
      </c>
      <c r="J176" s="120">
        <v>96721</v>
      </c>
      <c r="K176" s="38">
        <f t="shared" si="3"/>
        <v>0.05</v>
      </c>
    </row>
    <row r="177" spans="8:11" s="62" customFormat="1" x14ac:dyDescent="0.3">
      <c r="H177" s="2" t="s">
        <v>543</v>
      </c>
      <c r="I177" s="60">
        <v>611006697</v>
      </c>
      <c r="J177" s="120">
        <v>54091</v>
      </c>
      <c r="K177" s="38">
        <f t="shared" si="3"/>
        <v>2.5000000000000001E-2</v>
      </c>
    </row>
    <row r="178" spans="8:11" s="62" customFormat="1" x14ac:dyDescent="0.3">
      <c r="H178" s="2" t="s">
        <v>325</v>
      </c>
      <c r="I178" s="60">
        <v>132004327</v>
      </c>
      <c r="J178" s="120">
        <v>54633</v>
      </c>
      <c r="K178" s="38">
        <f t="shared" si="3"/>
        <v>2.5000000000000001E-2</v>
      </c>
    </row>
    <row r="179" spans="8:11" s="62" customFormat="1" x14ac:dyDescent="0.3">
      <c r="H179" s="2" t="s">
        <v>638</v>
      </c>
      <c r="I179" s="60">
        <v>779004027</v>
      </c>
      <c r="J179" s="120">
        <v>55164</v>
      </c>
      <c r="K179" s="38">
        <f t="shared" si="3"/>
        <v>0.03</v>
      </c>
    </row>
    <row r="180" spans="8:11" s="62" customFormat="1" x14ac:dyDescent="0.3">
      <c r="H180" s="2" t="s">
        <v>264</v>
      </c>
      <c r="I180" s="60">
        <v>873004432</v>
      </c>
      <c r="J180" s="120">
        <v>75799</v>
      </c>
      <c r="K180" s="38">
        <f t="shared" si="3"/>
        <v>0.04</v>
      </c>
    </row>
    <row r="181" spans="8:11" s="62" customFormat="1" x14ac:dyDescent="0.3">
      <c r="H181" s="2" t="s">
        <v>130</v>
      </c>
      <c r="I181" s="60">
        <v>198006015</v>
      </c>
      <c r="J181" s="120">
        <v>52224</v>
      </c>
      <c r="K181" s="38">
        <f t="shared" si="3"/>
        <v>2.5000000000000001E-2</v>
      </c>
    </row>
    <row r="182" spans="8:11" s="62" customFormat="1" x14ac:dyDescent="0.3">
      <c r="H182" s="2" t="s">
        <v>601</v>
      </c>
      <c r="I182" s="60">
        <v>165000161</v>
      </c>
      <c r="J182" s="120">
        <v>111762</v>
      </c>
      <c r="K182" s="38">
        <f t="shared" si="3"/>
        <v>5.5E-2</v>
      </c>
    </row>
    <row r="183" spans="8:11" s="62" customFormat="1" x14ac:dyDescent="0.3">
      <c r="H183" s="2" t="s">
        <v>420</v>
      </c>
      <c r="I183" s="60">
        <v>843006664</v>
      </c>
      <c r="J183" s="120">
        <v>57724</v>
      </c>
      <c r="K183" s="38">
        <f t="shared" si="3"/>
        <v>0.03</v>
      </c>
    </row>
    <row r="184" spans="8:11" s="62" customFormat="1" x14ac:dyDescent="0.3">
      <c r="H184" s="2" t="s">
        <v>445</v>
      </c>
      <c r="I184" s="60">
        <v>692007525</v>
      </c>
      <c r="J184" s="120">
        <v>87790</v>
      </c>
      <c r="K184" s="38">
        <f t="shared" si="3"/>
        <v>4.4999999999999998E-2</v>
      </c>
    </row>
    <row r="185" spans="8:11" s="62" customFormat="1" x14ac:dyDescent="0.3">
      <c r="H185" s="2" t="s">
        <v>123</v>
      </c>
      <c r="I185" s="60">
        <v>853005842</v>
      </c>
      <c r="J185" s="120">
        <v>51385</v>
      </c>
      <c r="K185" s="38">
        <f t="shared" si="3"/>
        <v>2.5000000000000001E-2</v>
      </c>
    </row>
    <row r="186" spans="8:11" s="62" customFormat="1" x14ac:dyDescent="0.3">
      <c r="H186" s="2" t="s">
        <v>373</v>
      </c>
      <c r="I186" s="60">
        <v>134005270</v>
      </c>
      <c r="J186" s="120">
        <v>123099</v>
      </c>
      <c r="K186" s="38">
        <f t="shared" si="3"/>
        <v>0.06</v>
      </c>
    </row>
    <row r="187" spans="8:11" s="62" customFormat="1" x14ac:dyDescent="0.3">
      <c r="H187" s="2" t="s">
        <v>341</v>
      </c>
      <c r="I187" s="60">
        <v>180000615</v>
      </c>
      <c r="J187" s="120">
        <v>113335</v>
      </c>
      <c r="K187" s="38">
        <f t="shared" si="3"/>
        <v>5.5E-2</v>
      </c>
    </row>
    <row r="188" spans="8:11" s="62" customFormat="1" x14ac:dyDescent="0.3">
      <c r="H188" s="2" t="s">
        <v>388</v>
      </c>
      <c r="I188" s="60">
        <v>114000990</v>
      </c>
      <c r="J188" s="120">
        <v>61640</v>
      </c>
      <c r="K188" s="38">
        <f t="shared" si="3"/>
        <v>0.03</v>
      </c>
    </row>
    <row r="189" spans="8:11" s="62" customFormat="1" x14ac:dyDescent="0.3">
      <c r="H189" s="2" t="s">
        <v>302</v>
      </c>
      <c r="I189" s="60">
        <v>112004171</v>
      </c>
      <c r="J189" s="120">
        <v>117432</v>
      </c>
      <c r="K189" s="38">
        <f t="shared" si="3"/>
        <v>0.06</v>
      </c>
    </row>
    <row r="190" spans="8:11" s="62" customFormat="1" x14ac:dyDescent="0.3">
      <c r="H190" s="2" t="s">
        <v>415</v>
      </c>
      <c r="I190" s="60">
        <v>543005811</v>
      </c>
      <c r="J190" s="120">
        <v>71455</v>
      </c>
      <c r="K190" s="38">
        <f t="shared" si="3"/>
        <v>3.5000000000000003E-2</v>
      </c>
    </row>
    <row r="191" spans="8:11" s="62" customFormat="1" x14ac:dyDescent="0.3">
      <c r="H191" s="2" t="s">
        <v>435</v>
      </c>
      <c r="I191" s="60">
        <v>196005175</v>
      </c>
      <c r="J191" s="120">
        <v>103657</v>
      </c>
      <c r="K191" s="38">
        <f t="shared" si="3"/>
        <v>0.05</v>
      </c>
    </row>
    <row r="192" spans="8:11" s="62" customFormat="1" x14ac:dyDescent="0.3">
      <c r="H192" s="2" t="s">
        <v>487</v>
      </c>
      <c r="I192" s="60">
        <v>368009354</v>
      </c>
      <c r="J192" s="120">
        <v>114318</v>
      </c>
      <c r="K192" s="38">
        <f t="shared" si="3"/>
        <v>5.5E-2</v>
      </c>
    </row>
    <row r="193" spans="8:11" s="62" customFormat="1" x14ac:dyDescent="0.3">
      <c r="H193" s="2" t="s">
        <v>399</v>
      </c>
      <c r="I193" s="60">
        <v>991001301</v>
      </c>
      <c r="J193" s="120">
        <v>116319</v>
      </c>
      <c r="K193" s="38">
        <f t="shared" si="3"/>
        <v>0.06</v>
      </c>
    </row>
    <row r="194" spans="8:11" s="62" customFormat="1" x14ac:dyDescent="0.3">
      <c r="H194" s="2" t="s">
        <v>306</v>
      </c>
      <c r="I194" s="60">
        <v>528007442</v>
      </c>
      <c r="J194" s="120">
        <v>66624</v>
      </c>
      <c r="K194" s="38">
        <f t="shared" si="3"/>
        <v>3.5000000000000003E-2</v>
      </c>
    </row>
    <row r="195" spans="8:11" s="62" customFormat="1" x14ac:dyDescent="0.3">
      <c r="H195" s="2" t="s">
        <v>518</v>
      </c>
      <c r="I195" s="60">
        <v>760003136</v>
      </c>
      <c r="J195" s="120">
        <v>124288</v>
      </c>
      <c r="K195" s="38">
        <f t="shared" ref="K195:K258" si="4">_xlfn.XLOOKUP(J195,P:P,Q:Q,,-1)</f>
        <v>0.06</v>
      </c>
    </row>
    <row r="196" spans="8:11" s="62" customFormat="1" x14ac:dyDescent="0.3">
      <c r="H196" s="2" t="s">
        <v>169</v>
      </c>
      <c r="I196" s="60">
        <v>933008420</v>
      </c>
      <c r="J196" s="120">
        <v>57534</v>
      </c>
      <c r="K196" s="38">
        <f t="shared" si="4"/>
        <v>0.03</v>
      </c>
    </row>
    <row r="197" spans="8:11" s="62" customFormat="1" x14ac:dyDescent="0.3">
      <c r="H197" s="2" t="s">
        <v>126</v>
      </c>
      <c r="I197" s="60">
        <v>123004906</v>
      </c>
      <c r="J197" s="120">
        <v>47514</v>
      </c>
      <c r="K197" s="38">
        <f t="shared" si="4"/>
        <v>2.5000000000000001E-2</v>
      </c>
    </row>
    <row r="198" spans="8:11" s="62" customFormat="1" x14ac:dyDescent="0.3">
      <c r="H198" s="2" t="s">
        <v>571</v>
      </c>
      <c r="I198" s="60">
        <v>487004289</v>
      </c>
      <c r="J198" s="120">
        <v>68213</v>
      </c>
      <c r="K198" s="38">
        <f t="shared" si="4"/>
        <v>3.5000000000000003E-2</v>
      </c>
    </row>
    <row r="199" spans="8:11" s="62" customFormat="1" x14ac:dyDescent="0.3">
      <c r="H199" s="2" t="s">
        <v>199</v>
      </c>
      <c r="I199" s="60">
        <v>271006302</v>
      </c>
      <c r="J199" s="120">
        <v>44692</v>
      </c>
      <c r="K199" s="38">
        <f t="shared" si="4"/>
        <v>0.02</v>
      </c>
    </row>
    <row r="200" spans="8:11" s="62" customFormat="1" x14ac:dyDescent="0.3">
      <c r="H200" s="2" t="s">
        <v>52</v>
      </c>
      <c r="I200" s="60">
        <v>187000559</v>
      </c>
      <c r="J200" s="120">
        <v>70990</v>
      </c>
      <c r="K200" s="38">
        <f t="shared" si="4"/>
        <v>3.5000000000000003E-2</v>
      </c>
    </row>
    <row r="201" spans="8:11" s="62" customFormat="1" x14ac:dyDescent="0.3">
      <c r="H201" s="2" t="s">
        <v>589</v>
      </c>
      <c r="I201" s="60">
        <v>434001839</v>
      </c>
      <c r="J201" s="120">
        <v>52388</v>
      </c>
      <c r="K201" s="38">
        <f t="shared" si="4"/>
        <v>2.5000000000000001E-2</v>
      </c>
    </row>
    <row r="202" spans="8:11" s="62" customFormat="1" x14ac:dyDescent="0.3">
      <c r="H202" s="2" t="s">
        <v>184</v>
      </c>
      <c r="I202" s="60">
        <v>776008388</v>
      </c>
      <c r="J202" s="120">
        <v>52674</v>
      </c>
      <c r="K202" s="38">
        <f t="shared" si="4"/>
        <v>2.5000000000000001E-2</v>
      </c>
    </row>
    <row r="203" spans="8:11" s="62" customFormat="1" x14ac:dyDescent="0.3">
      <c r="H203" s="2" t="s">
        <v>372</v>
      </c>
      <c r="I203" s="60">
        <v>706007501</v>
      </c>
      <c r="J203" s="120">
        <v>43983</v>
      </c>
      <c r="K203" s="38">
        <f t="shared" si="4"/>
        <v>0.02</v>
      </c>
    </row>
    <row r="204" spans="8:11" s="62" customFormat="1" x14ac:dyDescent="0.3">
      <c r="H204" s="2" t="s">
        <v>609</v>
      </c>
      <c r="I204" s="60">
        <v>714007665</v>
      </c>
      <c r="J204" s="120">
        <v>115076</v>
      </c>
      <c r="K204" s="38">
        <f t="shared" si="4"/>
        <v>0.06</v>
      </c>
    </row>
    <row r="205" spans="8:11" s="62" customFormat="1" x14ac:dyDescent="0.3">
      <c r="H205" s="2" t="s">
        <v>582</v>
      </c>
      <c r="I205" s="60">
        <v>934001666</v>
      </c>
      <c r="J205" s="120">
        <v>101020</v>
      </c>
      <c r="K205" s="38">
        <f t="shared" si="4"/>
        <v>0.05</v>
      </c>
    </row>
    <row r="206" spans="8:11" s="62" customFormat="1" x14ac:dyDescent="0.3">
      <c r="H206" s="2" t="s">
        <v>703</v>
      </c>
      <c r="I206" s="60">
        <v>119004638</v>
      </c>
      <c r="J206" s="120">
        <v>73248</v>
      </c>
      <c r="K206" s="38">
        <f t="shared" si="4"/>
        <v>3.5000000000000003E-2</v>
      </c>
    </row>
    <row r="207" spans="8:11" s="62" customFormat="1" x14ac:dyDescent="0.3">
      <c r="H207" s="2" t="s">
        <v>48</v>
      </c>
      <c r="I207" s="60">
        <v>927002260</v>
      </c>
      <c r="J207" s="120">
        <v>69038</v>
      </c>
      <c r="K207" s="38">
        <f t="shared" si="4"/>
        <v>3.5000000000000003E-2</v>
      </c>
    </row>
    <row r="208" spans="8:11" s="62" customFormat="1" x14ac:dyDescent="0.3">
      <c r="H208" s="2" t="s">
        <v>553</v>
      </c>
      <c r="I208" s="60">
        <v>164000089</v>
      </c>
      <c r="J208" s="120">
        <v>118902</v>
      </c>
      <c r="K208" s="38">
        <f t="shared" si="4"/>
        <v>0.06</v>
      </c>
    </row>
    <row r="209" spans="8:11" s="62" customFormat="1" x14ac:dyDescent="0.3">
      <c r="H209" s="2" t="s">
        <v>670</v>
      </c>
      <c r="I209" s="60">
        <v>248002530</v>
      </c>
      <c r="J209" s="120">
        <v>77028</v>
      </c>
      <c r="K209" s="38">
        <f t="shared" si="4"/>
        <v>0.04</v>
      </c>
    </row>
    <row r="210" spans="8:11" s="62" customFormat="1" x14ac:dyDescent="0.3">
      <c r="H210" s="2" t="s">
        <v>291</v>
      </c>
      <c r="I210" s="60">
        <v>394000236</v>
      </c>
      <c r="J210" s="120">
        <v>124999</v>
      </c>
      <c r="K210" s="38">
        <f t="shared" si="4"/>
        <v>0.06</v>
      </c>
    </row>
    <row r="211" spans="8:11" s="62" customFormat="1" x14ac:dyDescent="0.3">
      <c r="H211" s="2" t="s">
        <v>702</v>
      </c>
      <c r="I211" s="60">
        <v>296001755</v>
      </c>
      <c r="J211" s="120">
        <v>45843</v>
      </c>
      <c r="K211" s="38">
        <f t="shared" si="4"/>
        <v>2.5000000000000001E-2</v>
      </c>
    </row>
    <row r="212" spans="8:11" s="62" customFormat="1" x14ac:dyDescent="0.3">
      <c r="H212" s="2" t="s">
        <v>761</v>
      </c>
      <c r="I212" s="60">
        <v>211005392</v>
      </c>
      <c r="J212" s="120">
        <v>89144</v>
      </c>
      <c r="K212" s="38">
        <f t="shared" si="4"/>
        <v>4.4999999999999998E-2</v>
      </c>
    </row>
    <row r="213" spans="8:11" s="62" customFormat="1" x14ac:dyDescent="0.3">
      <c r="H213" s="2" t="s">
        <v>367</v>
      </c>
      <c r="I213" s="60">
        <v>356005233</v>
      </c>
      <c r="J213" s="120">
        <v>118550</v>
      </c>
      <c r="K213" s="38">
        <f t="shared" si="4"/>
        <v>0.06</v>
      </c>
    </row>
    <row r="214" spans="8:11" s="62" customFormat="1" x14ac:dyDescent="0.3">
      <c r="H214" s="2" t="s">
        <v>143</v>
      </c>
      <c r="I214" s="60">
        <v>926005139</v>
      </c>
      <c r="J214" s="120">
        <v>43819</v>
      </c>
      <c r="K214" s="38">
        <f t="shared" si="4"/>
        <v>0.02</v>
      </c>
    </row>
    <row r="215" spans="8:11" s="62" customFormat="1" x14ac:dyDescent="0.3">
      <c r="H215" s="2" t="s">
        <v>230</v>
      </c>
      <c r="I215" s="60">
        <v>410001850</v>
      </c>
      <c r="J215" s="120">
        <v>88967</v>
      </c>
      <c r="K215" s="38">
        <f t="shared" si="4"/>
        <v>4.4999999999999998E-2</v>
      </c>
    </row>
    <row r="216" spans="8:11" s="62" customFormat="1" x14ac:dyDescent="0.3">
      <c r="H216" s="2" t="s">
        <v>290</v>
      </c>
      <c r="I216" s="60">
        <v>822004601</v>
      </c>
      <c r="J216" s="120">
        <v>102244</v>
      </c>
      <c r="K216" s="38">
        <f t="shared" si="4"/>
        <v>0.05</v>
      </c>
    </row>
    <row r="217" spans="8:11" s="62" customFormat="1" x14ac:dyDescent="0.3">
      <c r="H217" s="2" t="s">
        <v>676</v>
      </c>
      <c r="I217" s="60">
        <v>232003029</v>
      </c>
      <c r="J217" s="120">
        <v>116549</v>
      </c>
      <c r="K217" s="38">
        <f t="shared" si="4"/>
        <v>0.06</v>
      </c>
    </row>
    <row r="218" spans="8:11" s="62" customFormat="1" x14ac:dyDescent="0.3">
      <c r="H218" s="2" t="s">
        <v>164</v>
      </c>
      <c r="I218" s="60">
        <v>132007527</v>
      </c>
      <c r="J218" s="120">
        <v>108255</v>
      </c>
      <c r="K218" s="38">
        <f t="shared" si="4"/>
        <v>5.5E-2</v>
      </c>
    </row>
    <row r="219" spans="8:11" s="62" customFormat="1" x14ac:dyDescent="0.3">
      <c r="H219" s="2" t="s">
        <v>659</v>
      </c>
      <c r="I219" s="60">
        <v>430003074</v>
      </c>
      <c r="J219" s="120">
        <v>60764</v>
      </c>
      <c r="K219" s="38">
        <f t="shared" si="4"/>
        <v>0.03</v>
      </c>
    </row>
    <row r="220" spans="8:11" s="62" customFormat="1" x14ac:dyDescent="0.3">
      <c r="H220" s="2" t="s">
        <v>312</v>
      </c>
      <c r="I220" s="60">
        <v>521006027</v>
      </c>
      <c r="J220" s="120">
        <v>65500</v>
      </c>
      <c r="K220" s="38">
        <f t="shared" si="4"/>
        <v>3.5000000000000003E-2</v>
      </c>
    </row>
    <row r="221" spans="8:11" s="62" customFormat="1" x14ac:dyDescent="0.3">
      <c r="H221" s="2" t="s">
        <v>179</v>
      </c>
      <c r="I221" s="60">
        <v>183006400</v>
      </c>
      <c r="J221" s="120">
        <v>51343</v>
      </c>
      <c r="K221" s="38">
        <f t="shared" si="4"/>
        <v>2.5000000000000001E-2</v>
      </c>
    </row>
    <row r="222" spans="8:11" s="62" customFormat="1" x14ac:dyDescent="0.3">
      <c r="H222" s="2" t="s">
        <v>590</v>
      </c>
      <c r="I222" s="60">
        <v>659000060</v>
      </c>
      <c r="J222" s="120">
        <v>119001</v>
      </c>
      <c r="K222" s="38">
        <f t="shared" si="4"/>
        <v>0.06</v>
      </c>
    </row>
    <row r="223" spans="8:11" s="62" customFormat="1" x14ac:dyDescent="0.3">
      <c r="H223" s="2" t="s">
        <v>606</v>
      </c>
      <c r="I223" s="60">
        <v>266004878</v>
      </c>
      <c r="J223" s="120">
        <v>97420</v>
      </c>
      <c r="K223" s="38">
        <f t="shared" si="4"/>
        <v>0.05</v>
      </c>
    </row>
    <row r="224" spans="8:11" s="62" customFormat="1" x14ac:dyDescent="0.3">
      <c r="H224" s="2" t="s">
        <v>672</v>
      </c>
      <c r="I224" s="60">
        <v>250003171</v>
      </c>
      <c r="J224" s="120">
        <v>122400</v>
      </c>
      <c r="K224" s="38">
        <f t="shared" si="4"/>
        <v>0.06</v>
      </c>
    </row>
    <row r="225" spans="8:11" s="62" customFormat="1" x14ac:dyDescent="0.3">
      <c r="H225" s="2" t="s">
        <v>100</v>
      </c>
      <c r="I225" s="60">
        <v>667001171</v>
      </c>
      <c r="J225" s="120">
        <v>54814</v>
      </c>
      <c r="K225" s="38">
        <f t="shared" si="4"/>
        <v>2.5000000000000001E-2</v>
      </c>
    </row>
    <row r="226" spans="8:11" s="62" customFormat="1" x14ac:dyDescent="0.3">
      <c r="H226" s="2" t="s">
        <v>599</v>
      </c>
      <c r="I226" s="60">
        <v>726007115</v>
      </c>
      <c r="J226" s="120">
        <v>111638</v>
      </c>
      <c r="K226" s="38">
        <f t="shared" si="4"/>
        <v>5.5E-2</v>
      </c>
    </row>
    <row r="227" spans="8:11" s="62" customFormat="1" x14ac:dyDescent="0.3">
      <c r="H227" s="2" t="s">
        <v>507</v>
      </c>
      <c r="I227" s="60">
        <v>641003386</v>
      </c>
      <c r="J227" s="120">
        <v>81656</v>
      </c>
      <c r="K227" s="38">
        <f t="shared" si="4"/>
        <v>0.04</v>
      </c>
    </row>
    <row r="228" spans="8:11" s="62" customFormat="1" x14ac:dyDescent="0.3">
      <c r="H228" s="2" t="s">
        <v>738</v>
      </c>
      <c r="I228" s="60">
        <v>196004651</v>
      </c>
      <c r="J228" s="120">
        <v>79612</v>
      </c>
      <c r="K228" s="38">
        <f t="shared" si="4"/>
        <v>0.04</v>
      </c>
    </row>
    <row r="229" spans="8:11" s="62" customFormat="1" x14ac:dyDescent="0.3">
      <c r="H229" s="2" t="s">
        <v>686</v>
      </c>
      <c r="I229" s="60">
        <v>952005470</v>
      </c>
      <c r="J229" s="120">
        <v>92784</v>
      </c>
      <c r="K229" s="38">
        <f t="shared" si="4"/>
        <v>4.4999999999999998E-2</v>
      </c>
    </row>
    <row r="230" spans="8:11" s="62" customFormat="1" x14ac:dyDescent="0.3">
      <c r="H230" s="2" t="s">
        <v>645</v>
      </c>
      <c r="I230" s="60">
        <v>466003510</v>
      </c>
      <c r="J230" s="120">
        <v>43558</v>
      </c>
      <c r="K230" s="38">
        <f t="shared" si="4"/>
        <v>0.02</v>
      </c>
    </row>
    <row r="231" spans="8:11" s="62" customFormat="1" x14ac:dyDescent="0.3">
      <c r="H231" s="2" t="s">
        <v>508</v>
      </c>
      <c r="I231" s="60">
        <v>624009263</v>
      </c>
      <c r="J231" s="120">
        <v>93784</v>
      </c>
      <c r="K231" s="38">
        <f t="shared" si="4"/>
        <v>4.4999999999999998E-2</v>
      </c>
    </row>
    <row r="232" spans="8:11" s="62" customFormat="1" x14ac:dyDescent="0.3">
      <c r="H232" s="2" t="s">
        <v>247</v>
      </c>
      <c r="I232" s="60">
        <v>305003365</v>
      </c>
      <c r="J232" s="120">
        <v>118087</v>
      </c>
      <c r="K232" s="38">
        <f t="shared" si="4"/>
        <v>0.06</v>
      </c>
    </row>
    <row r="233" spans="8:11" s="62" customFormat="1" x14ac:dyDescent="0.3">
      <c r="H233" s="2" t="s">
        <v>570</v>
      </c>
      <c r="I233" s="60">
        <v>781008076</v>
      </c>
      <c r="J233" s="120">
        <v>101055</v>
      </c>
      <c r="K233" s="38">
        <f t="shared" si="4"/>
        <v>0.05</v>
      </c>
    </row>
    <row r="234" spans="8:11" s="62" customFormat="1" x14ac:dyDescent="0.3">
      <c r="H234" s="2" t="s">
        <v>440</v>
      </c>
      <c r="I234" s="60">
        <v>816005489</v>
      </c>
      <c r="J234" s="120">
        <v>69414</v>
      </c>
      <c r="K234" s="38">
        <f t="shared" si="4"/>
        <v>3.5000000000000003E-2</v>
      </c>
    </row>
    <row r="235" spans="8:11" s="62" customFormat="1" x14ac:dyDescent="0.3">
      <c r="H235" s="2" t="s">
        <v>397</v>
      </c>
      <c r="I235" s="60">
        <v>465009876</v>
      </c>
      <c r="J235" s="120">
        <v>81413</v>
      </c>
      <c r="K235" s="38">
        <f t="shared" si="4"/>
        <v>0.04</v>
      </c>
    </row>
    <row r="236" spans="8:11" s="62" customFormat="1" x14ac:dyDescent="0.3">
      <c r="H236" s="2" t="s">
        <v>317</v>
      </c>
      <c r="I236" s="60">
        <v>710006099</v>
      </c>
      <c r="J236" s="120">
        <v>102792</v>
      </c>
      <c r="K236" s="38">
        <f t="shared" si="4"/>
        <v>0.05</v>
      </c>
    </row>
    <row r="237" spans="8:11" s="62" customFormat="1" x14ac:dyDescent="0.3">
      <c r="H237" s="2" t="s">
        <v>540</v>
      </c>
      <c r="I237" s="60">
        <v>368001349</v>
      </c>
      <c r="J237" s="120">
        <v>104897</v>
      </c>
      <c r="K237" s="38">
        <f t="shared" si="4"/>
        <v>0.05</v>
      </c>
    </row>
    <row r="238" spans="8:11" s="62" customFormat="1" x14ac:dyDescent="0.3">
      <c r="H238" s="2" t="s">
        <v>789</v>
      </c>
      <c r="I238" s="60">
        <v>801002488</v>
      </c>
      <c r="J238" s="120">
        <v>125922</v>
      </c>
      <c r="K238" s="38">
        <f t="shared" si="4"/>
        <v>0.06</v>
      </c>
    </row>
    <row r="239" spans="8:11" s="62" customFormat="1" x14ac:dyDescent="0.3">
      <c r="H239" s="2" t="s">
        <v>43</v>
      </c>
      <c r="I239" s="60">
        <v>135009490</v>
      </c>
      <c r="J239" s="120">
        <v>46009</v>
      </c>
      <c r="K239" s="38">
        <f t="shared" si="4"/>
        <v>2.5000000000000001E-2</v>
      </c>
    </row>
    <row r="240" spans="8:11" s="62" customFormat="1" x14ac:dyDescent="0.3">
      <c r="H240" s="2" t="s">
        <v>44</v>
      </c>
      <c r="I240" s="60">
        <v>710003370</v>
      </c>
      <c r="J240" s="120">
        <v>53399</v>
      </c>
      <c r="K240" s="38">
        <f t="shared" si="4"/>
        <v>2.5000000000000001E-2</v>
      </c>
    </row>
    <row r="241" spans="8:11" s="62" customFormat="1" x14ac:dyDescent="0.3">
      <c r="H241" s="2" t="s">
        <v>527</v>
      </c>
      <c r="I241" s="60">
        <v>644003573</v>
      </c>
      <c r="J241" s="120">
        <v>73842</v>
      </c>
      <c r="K241" s="38">
        <f t="shared" si="4"/>
        <v>3.5000000000000003E-2</v>
      </c>
    </row>
    <row r="242" spans="8:11" s="62" customFormat="1" x14ac:dyDescent="0.3">
      <c r="H242" s="2" t="s">
        <v>56</v>
      </c>
      <c r="I242" s="60">
        <v>842007484</v>
      </c>
      <c r="J242" s="120">
        <v>102687</v>
      </c>
      <c r="K242" s="38">
        <f t="shared" si="4"/>
        <v>0.05</v>
      </c>
    </row>
    <row r="243" spans="8:11" s="62" customFormat="1" x14ac:dyDescent="0.3">
      <c r="H243" s="2" t="s">
        <v>237</v>
      </c>
      <c r="I243" s="60">
        <v>903009808</v>
      </c>
      <c r="J243" s="120">
        <v>110812</v>
      </c>
      <c r="K243" s="38">
        <f t="shared" si="4"/>
        <v>5.5E-2</v>
      </c>
    </row>
    <row r="244" spans="8:11" s="62" customFormat="1" x14ac:dyDescent="0.3">
      <c r="H244" s="2" t="s">
        <v>648</v>
      </c>
      <c r="I244" s="60">
        <v>320000533</v>
      </c>
      <c r="J244" s="120">
        <v>44395</v>
      </c>
      <c r="K244" s="38">
        <f t="shared" si="4"/>
        <v>0.02</v>
      </c>
    </row>
    <row r="245" spans="8:11" s="62" customFormat="1" x14ac:dyDescent="0.3">
      <c r="H245" s="2" t="s">
        <v>773</v>
      </c>
      <c r="I245" s="60">
        <v>571002187</v>
      </c>
      <c r="J245" s="120">
        <v>88801</v>
      </c>
      <c r="K245" s="38">
        <f t="shared" si="4"/>
        <v>4.4999999999999998E-2</v>
      </c>
    </row>
    <row r="246" spans="8:11" s="62" customFormat="1" x14ac:dyDescent="0.3">
      <c r="H246" s="2" t="s">
        <v>66</v>
      </c>
      <c r="I246" s="60">
        <v>393009472</v>
      </c>
      <c r="J246" s="120">
        <v>113141</v>
      </c>
      <c r="K246" s="38">
        <f t="shared" si="4"/>
        <v>5.5E-2</v>
      </c>
    </row>
    <row r="247" spans="8:11" s="62" customFormat="1" x14ac:dyDescent="0.3">
      <c r="H247" s="2" t="s">
        <v>567</v>
      </c>
      <c r="I247" s="60">
        <v>510007726</v>
      </c>
      <c r="J247" s="120">
        <v>66579</v>
      </c>
      <c r="K247" s="38">
        <f t="shared" si="4"/>
        <v>3.5000000000000003E-2</v>
      </c>
    </row>
    <row r="248" spans="8:11" s="62" customFormat="1" x14ac:dyDescent="0.3">
      <c r="H248" s="2" t="s">
        <v>749</v>
      </c>
      <c r="I248" s="60">
        <v>693001179</v>
      </c>
      <c r="J248" s="120">
        <v>65753</v>
      </c>
      <c r="K248" s="38">
        <f t="shared" si="4"/>
        <v>3.5000000000000003E-2</v>
      </c>
    </row>
    <row r="249" spans="8:11" s="62" customFormat="1" x14ac:dyDescent="0.3">
      <c r="H249" s="2" t="s">
        <v>395</v>
      </c>
      <c r="I249" s="60">
        <v>159003488</v>
      </c>
      <c r="J249" s="120">
        <v>105769</v>
      </c>
      <c r="K249" s="38">
        <f t="shared" si="4"/>
        <v>5.5E-2</v>
      </c>
    </row>
    <row r="250" spans="8:11" s="62" customFormat="1" x14ac:dyDescent="0.3">
      <c r="H250" s="2" t="s">
        <v>362</v>
      </c>
      <c r="I250" s="60">
        <v>666007784</v>
      </c>
      <c r="J250" s="120">
        <v>74177</v>
      </c>
      <c r="K250" s="38">
        <f t="shared" si="4"/>
        <v>3.5000000000000003E-2</v>
      </c>
    </row>
    <row r="251" spans="8:11" s="62" customFormat="1" x14ac:dyDescent="0.3">
      <c r="H251" s="2" t="s">
        <v>93</v>
      </c>
      <c r="I251" s="60">
        <v>198004815</v>
      </c>
      <c r="J251" s="120">
        <v>51489</v>
      </c>
      <c r="K251" s="38">
        <f t="shared" si="4"/>
        <v>2.5000000000000001E-2</v>
      </c>
    </row>
    <row r="252" spans="8:11" s="62" customFormat="1" x14ac:dyDescent="0.3">
      <c r="H252" s="2" t="s">
        <v>87</v>
      </c>
      <c r="I252" s="60">
        <v>611007380</v>
      </c>
      <c r="J252" s="120">
        <v>73059</v>
      </c>
      <c r="K252" s="38">
        <f t="shared" si="4"/>
        <v>3.5000000000000003E-2</v>
      </c>
    </row>
    <row r="253" spans="8:11" s="62" customFormat="1" x14ac:dyDescent="0.3">
      <c r="H253" s="2" t="s">
        <v>750</v>
      </c>
      <c r="I253" s="60">
        <v>434005332</v>
      </c>
      <c r="J253" s="120">
        <v>92000</v>
      </c>
      <c r="K253" s="38">
        <f t="shared" si="4"/>
        <v>4.4999999999999998E-2</v>
      </c>
    </row>
    <row r="254" spans="8:11" s="62" customFormat="1" x14ac:dyDescent="0.3">
      <c r="H254" s="2" t="s">
        <v>296</v>
      </c>
      <c r="I254" s="60">
        <v>629004246</v>
      </c>
      <c r="J254" s="120">
        <v>42913</v>
      </c>
      <c r="K254" s="38">
        <f t="shared" si="4"/>
        <v>0.02</v>
      </c>
    </row>
    <row r="255" spans="8:11" s="62" customFormat="1" x14ac:dyDescent="0.3">
      <c r="H255" s="2" t="s">
        <v>455</v>
      </c>
      <c r="I255" s="60">
        <v>519006651</v>
      </c>
      <c r="J255" s="120">
        <v>87268</v>
      </c>
      <c r="K255" s="38">
        <f t="shared" si="4"/>
        <v>4.4999999999999998E-2</v>
      </c>
    </row>
    <row r="256" spans="8:11" s="62" customFormat="1" x14ac:dyDescent="0.3">
      <c r="H256" s="2" t="s">
        <v>555</v>
      </c>
      <c r="I256" s="60">
        <v>164007640</v>
      </c>
      <c r="J256" s="120">
        <v>103697</v>
      </c>
      <c r="K256" s="38">
        <f t="shared" si="4"/>
        <v>0.05</v>
      </c>
    </row>
    <row r="257" spans="1:17" s="62" customFormat="1" x14ac:dyDescent="0.3">
      <c r="H257" s="2" t="s">
        <v>442</v>
      </c>
      <c r="I257" s="60">
        <v>886001264</v>
      </c>
      <c r="J257" s="120">
        <v>110342</v>
      </c>
      <c r="K257" s="38">
        <f t="shared" si="4"/>
        <v>5.5E-2</v>
      </c>
    </row>
    <row r="258" spans="1:17" s="62" customFormat="1" x14ac:dyDescent="0.3">
      <c r="H258" s="2" t="s">
        <v>212</v>
      </c>
      <c r="I258" s="60">
        <v>132008226</v>
      </c>
      <c r="J258" s="120">
        <v>69384</v>
      </c>
      <c r="K258" s="38">
        <f t="shared" si="4"/>
        <v>3.5000000000000003E-2</v>
      </c>
    </row>
    <row r="259" spans="1:17" s="62" customFormat="1" x14ac:dyDescent="0.3">
      <c r="H259" s="2" t="s">
        <v>635</v>
      </c>
      <c r="I259" s="60">
        <v>158006093</v>
      </c>
      <c r="J259" s="120">
        <v>73326</v>
      </c>
      <c r="K259" s="38">
        <f t="shared" ref="K259:K322" si="5">_xlfn.XLOOKUP(J259,P:P,Q:Q,,-1)</f>
        <v>3.5000000000000003E-2</v>
      </c>
    </row>
    <row r="260" spans="1:17" s="62" customFormat="1" x14ac:dyDescent="0.3">
      <c r="H260" s="2" t="s">
        <v>674</v>
      </c>
      <c r="I260" s="60">
        <v>358008834</v>
      </c>
      <c r="J260" s="120">
        <v>101365</v>
      </c>
      <c r="K260" s="38">
        <f t="shared" si="5"/>
        <v>0.05</v>
      </c>
    </row>
    <row r="261" spans="1:17" s="62" customFormat="1" x14ac:dyDescent="0.3">
      <c r="H261" s="2" t="s">
        <v>1589</v>
      </c>
      <c r="I261" s="60">
        <v>801002360</v>
      </c>
      <c r="J261" s="120">
        <v>97071</v>
      </c>
      <c r="K261" s="38">
        <f t="shared" si="5"/>
        <v>0.05</v>
      </c>
    </row>
    <row r="262" spans="1:17" s="62" customFormat="1" x14ac:dyDescent="0.3">
      <c r="H262" s="2" t="s">
        <v>85</v>
      </c>
      <c r="I262" s="60">
        <v>579005418</v>
      </c>
      <c r="J262" s="120">
        <v>71963</v>
      </c>
      <c r="K262" s="38">
        <f t="shared" si="5"/>
        <v>3.5000000000000003E-2</v>
      </c>
    </row>
    <row r="263" spans="1:17" s="62" customFormat="1" x14ac:dyDescent="0.3">
      <c r="H263" s="2" t="s">
        <v>25</v>
      </c>
      <c r="I263" s="60">
        <v>122009650</v>
      </c>
      <c r="J263" s="120">
        <v>69212</v>
      </c>
      <c r="K263" s="38">
        <f t="shared" si="5"/>
        <v>3.5000000000000003E-2</v>
      </c>
    </row>
    <row r="264" spans="1:17" s="62" customFormat="1" x14ac:dyDescent="0.3">
      <c r="H264" s="2" t="s">
        <v>90</v>
      </c>
      <c r="I264" s="60">
        <v>241007711</v>
      </c>
      <c r="J264" s="120">
        <v>104597</v>
      </c>
      <c r="K264" s="38">
        <f t="shared" si="5"/>
        <v>0.05</v>
      </c>
    </row>
    <row r="265" spans="1:17" s="62" customFormat="1" x14ac:dyDescent="0.3">
      <c r="H265" s="2" t="s">
        <v>243</v>
      </c>
      <c r="I265" s="60">
        <v>764008188</v>
      </c>
      <c r="J265" s="120">
        <v>69372</v>
      </c>
      <c r="K265" s="38">
        <f t="shared" si="5"/>
        <v>3.5000000000000003E-2</v>
      </c>
      <c r="Q265" s="2"/>
    </row>
    <row r="266" spans="1:17" s="62" customFormat="1" x14ac:dyDescent="0.3">
      <c r="H266" s="2" t="s">
        <v>691</v>
      </c>
      <c r="I266" s="60">
        <v>790003227</v>
      </c>
      <c r="J266" s="120">
        <v>111454</v>
      </c>
      <c r="K266" s="38">
        <f t="shared" si="5"/>
        <v>5.5E-2</v>
      </c>
      <c r="L266" s="2"/>
      <c r="Q266" s="2"/>
    </row>
    <row r="267" spans="1:17" s="62" customFormat="1" x14ac:dyDescent="0.3">
      <c r="H267" s="2" t="s">
        <v>720</v>
      </c>
      <c r="I267" s="60">
        <v>280007597</v>
      </c>
      <c r="J267" s="120">
        <v>112486</v>
      </c>
      <c r="K267" s="38">
        <f t="shared" si="5"/>
        <v>5.5E-2</v>
      </c>
      <c r="L267" s="2"/>
      <c r="Q267" s="2"/>
    </row>
    <row r="268" spans="1:17" s="62" customFormat="1" x14ac:dyDescent="0.3">
      <c r="H268" s="2" t="s">
        <v>392</v>
      </c>
      <c r="I268" s="60">
        <v>789008380</v>
      </c>
      <c r="J268" s="120">
        <v>93239</v>
      </c>
      <c r="K268" s="38">
        <f t="shared" si="5"/>
        <v>4.4999999999999998E-2</v>
      </c>
      <c r="L268" s="2"/>
      <c r="Q268" s="2"/>
    </row>
    <row r="269" spans="1:17" s="62" customFormat="1" x14ac:dyDescent="0.3">
      <c r="B269" s="2"/>
      <c r="H269" s="2" t="s">
        <v>148</v>
      </c>
      <c r="I269" s="60">
        <v>604002414</v>
      </c>
      <c r="J269" s="120">
        <v>70153</v>
      </c>
      <c r="K269" s="38">
        <f t="shared" si="5"/>
        <v>3.5000000000000003E-2</v>
      </c>
      <c r="L269" s="2"/>
      <c r="Q269" s="2"/>
    </row>
    <row r="270" spans="1:17" s="62" customFormat="1" x14ac:dyDescent="0.3">
      <c r="B270" s="2"/>
      <c r="H270" s="2" t="s">
        <v>753</v>
      </c>
      <c r="I270" s="60">
        <v>116002393</v>
      </c>
      <c r="J270" s="120">
        <v>98485</v>
      </c>
      <c r="K270" s="38">
        <f t="shared" si="5"/>
        <v>0.05</v>
      </c>
      <c r="L270" s="2"/>
      <c r="O270"/>
      <c r="P270"/>
      <c r="Q270" s="2"/>
    </row>
    <row r="271" spans="1:17" s="62" customFormat="1" x14ac:dyDescent="0.3">
      <c r="B271" s="2"/>
      <c r="H271" s="2" t="s">
        <v>743</v>
      </c>
      <c r="I271" s="60">
        <v>455003707</v>
      </c>
      <c r="J271" s="120">
        <v>125113</v>
      </c>
      <c r="K271" s="38">
        <f t="shared" si="5"/>
        <v>0.06</v>
      </c>
      <c r="L271" s="2"/>
      <c r="O271"/>
      <c r="P271"/>
      <c r="Q271" s="2"/>
    </row>
    <row r="272" spans="1:17" s="62" customFormat="1" x14ac:dyDescent="0.3">
      <c r="A272"/>
      <c r="B272" s="2"/>
      <c r="H272" s="2" t="s">
        <v>114</v>
      </c>
      <c r="I272" s="60">
        <v>788004504</v>
      </c>
      <c r="J272" s="120">
        <v>109199</v>
      </c>
      <c r="K272" s="38">
        <f t="shared" si="5"/>
        <v>5.5E-2</v>
      </c>
      <c r="L272" s="2"/>
      <c r="O272"/>
      <c r="P272"/>
      <c r="Q272" s="2"/>
    </row>
    <row r="273" spans="1:17" x14ac:dyDescent="0.3">
      <c r="H273" s="2" t="s">
        <v>304</v>
      </c>
      <c r="I273" s="60">
        <v>542009928</v>
      </c>
      <c r="J273" s="120">
        <v>85202</v>
      </c>
      <c r="K273" s="38">
        <f t="shared" si="5"/>
        <v>4.4999999999999998E-2</v>
      </c>
    </row>
    <row r="274" spans="1:17" x14ac:dyDescent="0.3">
      <c r="H274" s="2" t="s">
        <v>227</v>
      </c>
      <c r="I274" s="60">
        <v>697005571</v>
      </c>
      <c r="J274" s="120">
        <v>103041</v>
      </c>
      <c r="K274" s="38">
        <f t="shared" si="5"/>
        <v>0.05</v>
      </c>
    </row>
    <row r="275" spans="1:17" x14ac:dyDescent="0.3">
      <c r="H275" s="2" t="s">
        <v>621</v>
      </c>
      <c r="I275" s="60">
        <v>382005618</v>
      </c>
      <c r="J275" s="120">
        <v>84524</v>
      </c>
      <c r="K275" s="38">
        <f t="shared" si="5"/>
        <v>0.04</v>
      </c>
    </row>
    <row r="276" spans="1:17" x14ac:dyDescent="0.3">
      <c r="H276" s="2" t="s">
        <v>456</v>
      </c>
      <c r="I276" s="60">
        <v>684005670</v>
      </c>
      <c r="J276" s="120">
        <v>96303</v>
      </c>
      <c r="K276" s="38">
        <f t="shared" si="5"/>
        <v>0.05</v>
      </c>
    </row>
    <row r="277" spans="1:17" x14ac:dyDescent="0.3">
      <c r="H277" s="2" t="s">
        <v>453</v>
      </c>
      <c r="I277" s="60">
        <v>274002690</v>
      </c>
      <c r="J277" s="120">
        <v>112476</v>
      </c>
      <c r="K277" s="38">
        <f t="shared" si="5"/>
        <v>5.5E-2</v>
      </c>
    </row>
    <row r="278" spans="1:17" x14ac:dyDescent="0.3">
      <c r="H278" s="2" t="s">
        <v>624</v>
      </c>
      <c r="I278" s="60">
        <v>186000986</v>
      </c>
      <c r="J278" s="120">
        <v>61979</v>
      </c>
      <c r="K278" s="38">
        <f t="shared" si="5"/>
        <v>0.03</v>
      </c>
    </row>
    <row r="279" spans="1:17" x14ac:dyDescent="0.3">
      <c r="H279" s="2" t="s">
        <v>371</v>
      </c>
      <c r="I279" s="60">
        <v>471005026</v>
      </c>
      <c r="J279" s="120">
        <v>47350</v>
      </c>
      <c r="K279" s="38">
        <f t="shared" si="5"/>
        <v>2.5000000000000001E-2</v>
      </c>
    </row>
    <row r="280" spans="1:17" x14ac:dyDescent="0.3">
      <c r="H280" s="2" t="s">
        <v>783</v>
      </c>
      <c r="I280" s="60">
        <v>801000860</v>
      </c>
      <c r="J280" s="120">
        <v>66256</v>
      </c>
      <c r="K280" s="38">
        <f t="shared" si="5"/>
        <v>3.5000000000000003E-2</v>
      </c>
    </row>
    <row r="281" spans="1:17" x14ac:dyDescent="0.3">
      <c r="H281" s="2" t="s">
        <v>428</v>
      </c>
      <c r="I281" s="60">
        <v>459008115</v>
      </c>
      <c r="J281" s="120">
        <v>96418</v>
      </c>
      <c r="K281" s="38">
        <f t="shared" si="5"/>
        <v>0.05</v>
      </c>
      <c r="Q281" s="62"/>
    </row>
    <row r="282" spans="1:17" x14ac:dyDescent="0.3">
      <c r="H282" s="2" t="s">
        <v>760</v>
      </c>
      <c r="I282" s="60">
        <v>912006485</v>
      </c>
      <c r="J282" s="120">
        <v>61685</v>
      </c>
      <c r="K282" s="38">
        <f t="shared" si="5"/>
        <v>0.03</v>
      </c>
      <c r="L282" s="62"/>
      <c r="Q282" s="62"/>
    </row>
    <row r="283" spans="1:17" x14ac:dyDescent="0.3">
      <c r="H283" s="2" t="s">
        <v>418</v>
      </c>
      <c r="I283" s="60">
        <v>154005819</v>
      </c>
      <c r="J283" s="120">
        <v>122165</v>
      </c>
      <c r="K283" s="38">
        <f t="shared" si="5"/>
        <v>0.06</v>
      </c>
      <c r="L283" s="62"/>
      <c r="Q283" s="62"/>
    </row>
    <row r="284" spans="1:17" x14ac:dyDescent="0.3">
      <c r="H284" s="2" t="s">
        <v>102</v>
      </c>
      <c r="I284" s="60">
        <v>673008346</v>
      </c>
      <c r="J284" s="120">
        <v>112396</v>
      </c>
      <c r="K284" s="38">
        <f t="shared" si="5"/>
        <v>5.5E-2</v>
      </c>
      <c r="L284" s="62"/>
      <c r="Q284" s="62"/>
    </row>
    <row r="285" spans="1:17" x14ac:dyDescent="0.3">
      <c r="B285" s="62"/>
      <c r="H285" s="2" t="s">
        <v>768</v>
      </c>
      <c r="I285" s="60">
        <v>694004228</v>
      </c>
      <c r="J285" s="120">
        <v>71758</v>
      </c>
      <c r="K285" s="38">
        <f t="shared" si="5"/>
        <v>3.5000000000000003E-2</v>
      </c>
      <c r="L285" s="62"/>
      <c r="Q285" s="62"/>
    </row>
    <row r="286" spans="1:17" x14ac:dyDescent="0.3">
      <c r="B286" s="62"/>
      <c r="H286" s="2" t="s">
        <v>134</v>
      </c>
      <c r="I286" s="60">
        <v>824000310</v>
      </c>
      <c r="J286" s="120">
        <v>108152</v>
      </c>
      <c r="K286" s="38">
        <f t="shared" si="5"/>
        <v>5.5E-2</v>
      </c>
      <c r="L286" s="62"/>
      <c r="O286" s="62"/>
      <c r="P286" s="62"/>
      <c r="Q286" s="62"/>
    </row>
    <row r="287" spans="1:17" x14ac:dyDescent="0.3">
      <c r="B287" s="62"/>
      <c r="H287" s="2" t="s">
        <v>163</v>
      </c>
      <c r="I287" s="60">
        <v>275004995</v>
      </c>
      <c r="J287" s="120">
        <v>74258</v>
      </c>
      <c r="K287" s="38">
        <f t="shared" si="5"/>
        <v>3.5000000000000003E-2</v>
      </c>
      <c r="L287" s="62"/>
      <c r="O287" s="62"/>
      <c r="P287" s="62"/>
      <c r="Q287" s="62"/>
    </row>
    <row r="288" spans="1:17" x14ac:dyDescent="0.3">
      <c r="A288" s="62"/>
      <c r="B288" s="62"/>
      <c r="H288" s="2" t="s">
        <v>519</v>
      </c>
      <c r="I288" s="60">
        <v>518009982</v>
      </c>
      <c r="J288" s="120">
        <v>126925</v>
      </c>
      <c r="K288" s="38">
        <f t="shared" si="5"/>
        <v>0.06</v>
      </c>
      <c r="L288" s="62"/>
      <c r="O288" s="62"/>
      <c r="P288" s="62"/>
      <c r="Q288" s="62"/>
    </row>
    <row r="289" spans="8:11" s="62" customFormat="1" x14ac:dyDescent="0.3">
      <c r="H289" s="2" t="s">
        <v>767</v>
      </c>
      <c r="I289" s="60">
        <v>429007741</v>
      </c>
      <c r="J289" s="120">
        <v>49683</v>
      </c>
      <c r="K289" s="38">
        <f t="shared" si="5"/>
        <v>2.5000000000000001E-2</v>
      </c>
    </row>
    <row r="290" spans="8:11" s="62" customFormat="1" x14ac:dyDescent="0.3">
      <c r="H290" s="2" t="s">
        <v>447</v>
      </c>
      <c r="I290" s="60">
        <v>836002377</v>
      </c>
      <c r="J290" s="120">
        <v>85333</v>
      </c>
      <c r="K290" s="38">
        <f t="shared" si="5"/>
        <v>4.4999999999999998E-2</v>
      </c>
    </row>
    <row r="291" spans="8:11" s="62" customFormat="1" x14ac:dyDescent="0.3">
      <c r="H291" s="2" t="s">
        <v>597</v>
      </c>
      <c r="I291" s="60">
        <v>118006304</v>
      </c>
      <c r="J291" s="120">
        <v>97694</v>
      </c>
      <c r="K291" s="38">
        <f t="shared" si="5"/>
        <v>0.05</v>
      </c>
    </row>
    <row r="292" spans="8:11" s="62" customFormat="1" x14ac:dyDescent="0.3">
      <c r="H292" s="2" t="s">
        <v>31</v>
      </c>
      <c r="I292" s="60">
        <v>525008270</v>
      </c>
      <c r="J292" s="120">
        <v>82341</v>
      </c>
      <c r="K292" s="38">
        <f t="shared" si="5"/>
        <v>0.04</v>
      </c>
    </row>
    <row r="293" spans="8:11" s="62" customFormat="1" x14ac:dyDescent="0.3">
      <c r="H293" s="2" t="s">
        <v>363</v>
      </c>
      <c r="I293" s="60">
        <v>963007603</v>
      </c>
      <c r="J293" s="120">
        <v>110056</v>
      </c>
      <c r="K293" s="38">
        <f t="shared" si="5"/>
        <v>5.5E-2</v>
      </c>
    </row>
    <row r="294" spans="8:11" s="62" customFormat="1" x14ac:dyDescent="0.3">
      <c r="H294" s="2" t="s">
        <v>688</v>
      </c>
      <c r="I294" s="60">
        <v>495002073</v>
      </c>
      <c r="J294" s="120">
        <v>109943</v>
      </c>
      <c r="K294" s="38">
        <f t="shared" si="5"/>
        <v>5.5E-2</v>
      </c>
    </row>
    <row r="295" spans="8:11" s="62" customFormat="1" x14ac:dyDescent="0.3">
      <c r="H295" s="2" t="s">
        <v>793</v>
      </c>
      <c r="I295" s="60">
        <v>847000292</v>
      </c>
      <c r="J295" s="120">
        <v>88072</v>
      </c>
      <c r="K295" s="38">
        <f t="shared" si="5"/>
        <v>4.4999999999999998E-2</v>
      </c>
    </row>
    <row r="296" spans="8:11" s="62" customFormat="1" x14ac:dyDescent="0.3">
      <c r="H296" s="2" t="s">
        <v>444</v>
      </c>
      <c r="I296" s="60">
        <v>748000224</v>
      </c>
      <c r="J296" s="120">
        <v>52239</v>
      </c>
      <c r="K296" s="38">
        <f t="shared" si="5"/>
        <v>2.5000000000000001E-2</v>
      </c>
    </row>
    <row r="297" spans="8:11" s="62" customFormat="1" x14ac:dyDescent="0.3">
      <c r="H297" s="2" t="s">
        <v>684</v>
      </c>
      <c r="I297" s="60">
        <v>710008897</v>
      </c>
      <c r="J297" s="120">
        <v>112322</v>
      </c>
      <c r="K297" s="38">
        <f t="shared" si="5"/>
        <v>5.5E-2</v>
      </c>
    </row>
    <row r="298" spans="8:11" s="62" customFormat="1" x14ac:dyDescent="0.3">
      <c r="H298" s="2" t="s">
        <v>144</v>
      </c>
      <c r="I298" s="60">
        <v>222004579</v>
      </c>
      <c r="J298" s="120">
        <v>85139</v>
      </c>
      <c r="K298" s="38">
        <f t="shared" si="5"/>
        <v>4.4999999999999998E-2</v>
      </c>
    </row>
    <row r="299" spans="8:11" s="62" customFormat="1" x14ac:dyDescent="0.3">
      <c r="H299" s="2" t="s">
        <v>413</v>
      </c>
      <c r="I299" s="60">
        <v>368008983</v>
      </c>
      <c r="J299" s="120">
        <v>119751</v>
      </c>
      <c r="K299" s="38">
        <f t="shared" si="5"/>
        <v>0.06</v>
      </c>
    </row>
    <row r="300" spans="8:11" s="62" customFormat="1" x14ac:dyDescent="0.3">
      <c r="H300" s="2" t="s">
        <v>533</v>
      </c>
      <c r="I300" s="60">
        <v>844008279</v>
      </c>
      <c r="J300" s="120">
        <v>123468</v>
      </c>
      <c r="K300" s="38">
        <f t="shared" si="5"/>
        <v>0.06</v>
      </c>
    </row>
    <row r="301" spans="8:11" s="62" customFormat="1" x14ac:dyDescent="0.3">
      <c r="H301" s="2" t="s">
        <v>495</v>
      </c>
      <c r="I301" s="60">
        <v>609009395</v>
      </c>
      <c r="J301" s="120">
        <v>81269</v>
      </c>
      <c r="K301" s="38">
        <f t="shared" si="5"/>
        <v>0.04</v>
      </c>
    </row>
    <row r="302" spans="8:11" s="62" customFormat="1" x14ac:dyDescent="0.3">
      <c r="H302" s="2" t="s">
        <v>370</v>
      </c>
      <c r="I302" s="60">
        <v>781005646</v>
      </c>
      <c r="J302" s="120">
        <v>42407</v>
      </c>
      <c r="K302" s="38">
        <f t="shared" si="5"/>
        <v>0.02</v>
      </c>
    </row>
    <row r="303" spans="8:11" s="62" customFormat="1" x14ac:dyDescent="0.3">
      <c r="H303" s="2" t="s">
        <v>439</v>
      </c>
      <c r="I303" s="60">
        <v>809001216</v>
      </c>
      <c r="J303" s="120">
        <v>77192</v>
      </c>
      <c r="K303" s="38">
        <f t="shared" si="5"/>
        <v>0.04</v>
      </c>
    </row>
    <row r="304" spans="8:11" s="62" customFormat="1" x14ac:dyDescent="0.3">
      <c r="H304" s="2" t="s">
        <v>492</v>
      </c>
      <c r="I304" s="60">
        <v>177008808</v>
      </c>
      <c r="J304" s="120">
        <v>72484</v>
      </c>
      <c r="K304" s="38">
        <f t="shared" si="5"/>
        <v>3.5000000000000003E-2</v>
      </c>
    </row>
    <row r="305" spans="8:11" s="62" customFormat="1" x14ac:dyDescent="0.3">
      <c r="H305" s="2" t="s">
        <v>129</v>
      </c>
      <c r="I305" s="60">
        <v>463006396</v>
      </c>
      <c r="J305" s="120">
        <v>45315</v>
      </c>
      <c r="K305" s="38">
        <f t="shared" si="5"/>
        <v>2.5000000000000001E-2</v>
      </c>
    </row>
    <row r="306" spans="8:11" s="62" customFormat="1" x14ac:dyDescent="0.3">
      <c r="H306" s="2" t="s">
        <v>604</v>
      </c>
      <c r="I306" s="60">
        <v>352008324</v>
      </c>
      <c r="J306" s="120">
        <v>46130</v>
      </c>
      <c r="K306" s="38">
        <f t="shared" si="5"/>
        <v>2.5000000000000001E-2</v>
      </c>
    </row>
    <row r="307" spans="8:11" s="62" customFormat="1" x14ac:dyDescent="0.3">
      <c r="H307" s="2" t="s">
        <v>63</v>
      </c>
      <c r="I307" s="60">
        <v>367008620</v>
      </c>
      <c r="J307" s="120">
        <v>43469</v>
      </c>
      <c r="K307" s="38">
        <f t="shared" si="5"/>
        <v>0.02</v>
      </c>
    </row>
    <row r="308" spans="8:11" s="62" customFormat="1" x14ac:dyDescent="0.3">
      <c r="H308" s="2" t="s">
        <v>187</v>
      </c>
      <c r="I308" s="60">
        <v>553006436</v>
      </c>
      <c r="J308" s="120">
        <v>55593</v>
      </c>
      <c r="K308" s="38">
        <f t="shared" si="5"/>
        <v>0.03</v>
      </c>
    </row>
    <row r="309" spans="8:11" s="62" customFormat="1" x14ac:dyDescent="0.3">
      <c r="H309" s="2" t="s">
        <v>54</v>
      </c>
      <c r="I309" s="60">
        <v>407007443</v>
      </c>
      <c r="J309" s="120">
        <v>45315</v>
      </c>
      <c r="K309" s="38">
        <f t="shared" si="5"/>
        <v>2.5000000000000001E-2</v>
      </c>
    </row>
    <row r="310" spans="8:11" s="62" customFormat="1" x14ac:dyDescent="0.3">
      <c r="H310" s="2" t="s">
        <v>140</v>
      </c>
      <c r="I310" s="60">
        <v>226006793</v>
      </c>
      <c r="J310" s="120">
        <v>73102</v>
      </c>
      <c r="K310" s="38">
        <f t="shared" si="5"/>
        <v>3.5000000000000003E-2</v>
      </c>
    </row>
    <row r="311" spans="8:11" s="62" customFormat="1" x14ac:dyDescent="0.3">
      <c r="H311" s="2" t="s">
        <v>354</v>
      </c>
      <c r="I311" s="60">
        <v>189005475</v>
      </c>
      <c r="J311" s="120">
        <v>77016</v>
      </c>
      <c r="K311" s="38">
        <f t="shared" si="5"/>
        <v>0.04</v>
      </c>
    </row>
    <row r="312" spans="8:11" s="62" customFormat="1" x14ac:dyDescent="0.3">
      <c r="H312" s="2" t="s">
        <v>764</v>
      </c>
      <c r="I312" s="60">
        <v>740008063</v>
      </c>
      <c r="J312" s="120">
        <v>85067</v>
      </c>
      <c r="K312" s="38">
        <f t="shared" si="5"/>
        <v>4.4999999999999998E-2</v>
      </c>
    </row>
    <row r="313" spans="8:11" s="62" customFormat="1" x14ac:dyDescent="0.3">
      <c r="H313" s="2" t="s">
        <v>268</v>
      </c>
      <c r="I313" s="60">
        <v>568009763</v>
      </c>
      <c r="J313" s="120">
        <v>55683</v>
      </c>
      <c r="K313" s="38">
        <f t="shared" si="5"/>
        <v>0.03</v>
      </c>
    </row>
    <row r="314" spans="8:11" s="62" customFormat="1" x14ac:dyDescent="0.3">
      <c r="H314" s="2" t="s">
        <v>376</v>
      </c>
      <c r="I314" s="60">
        <v>731003080</v>
      </c>
      <c r="J314" s="120">
        <v>45405</v>
      </c>
      <c r="K314" s="38">
        <f t="shared" si="5"/>
        <v>2.5000000000000001E-2</v>
      </c>
    </row>
    <row r="315" spans="8:11" s="62" customFormat="1" x14ac:dyDescent="0.3">
      <c r="H315" s="2" t="s">
        <v>526</v>
      </c>
      <c r="I315" s="60">
        <v>636007559</v>
      </c>
      <c r="J315" s="120">
        <v>76064</v>
      </c>
      <c r="K315" s="38">
        <f t="shared" si="5"/>
        <v>0.04</v>
      </c>
    </row>
    <row r="316" spans="8:11" s="62" customFormat="1" x14ac:dyDescent="0.3">
      <c r="H316" s="2" t="s">
        <v>663</v>
      </c>
      <c r="I316" s="60">
        <v>358007304</v>
      </c>
      <c r="J316" s="120">
        <v>65878</v>
      </c>
      <c r="K316" s="38">
        <f t="shared" si="5"/>
        <v>3.5000000000000003E-2</v>
      </c>
    </row>
    <row r="317" spans="8:11" s="62" customFormat="1" x14ac:dyDescent="0.3">
      <c r="H317" s="2" t="s">
        <v>607</v>
      </c>
      <c r="I317" s="60">
        <v>441002775</v>
      </c>
      <c r="J317" s="120">
        <v>105708</v>
      </c>
      <c r="K317" s="38">
        <f t="shared" si="5"/>
        <v>5.5E-2</v>
      </c>
    </row>
    <row r="318" spans="8:11" s="62" customFormat="1" x14ac:dyDescent="0.3">
      <c r="H318" s="2" t="s">
        <v>416</v>
      </c>
      <c r="I318" s="60">
        <v>644000811</v>
      </c>
      <c r="J318" s="120">
        <v>74304</v>
      </c>
      <c r="K318" s="38">
        <f t="shared" si="5"/>
        <v>3.5000000000000003E-2</v>
      </c>
    </row>
    <row r="319" spans="8:11" s="62" customFormat="1" x14ac:dyDescent="0.3">
      <c r="H319" s="2" t="s">
        <v>611</v>
      </c>
      <c r="I319" s="60">
        <v>698004073</v>
      </c>
      <c r="J319" s="120">
        <v>46313</v>
      </c>
      <c r="K319" s="38">
        <f t="shared" si="5"/>
        <v>2.5000000000000001E-2</v>
      </c>
    </row>
    <row r="320" spans="8:11" s="62" customFormat="1" x14ac:dyDescent="0.3">
      <c r="H320" s="2" t="s">
        <v>434</v>
      </c>
      <c r="I320" s="60">
        <v>235004630</v>
      </c>
      <c r="J320" s="120">
        <v>57718</v>
      </c>
      <c r="K320" s="38">
        <f t="shared" si="5"/>
        <v>0.03</v>
      </c>
    </row>
    <row r="321" spans="8:11" s="62" customFormat="1" x14ac:dyDescent="0.3">
      <c r="H321" s="2" t="s">
        <v>549</v>
      </c>
      <c r="I321" s="60">
        <v>622008587</v>
      </c>
      <c r="J321" s="120">
        <v>89002</v>
      </c>
      <c r="K321" s="38">
        <f t="shared" si="5"/>
        <v>4.4999999999999998E-2</v>
      </c>
    </row>
    <row r="322" spans="8:11" s="62" customFormat="1" x14ac:dyDescent="0.3">
      <c r="H322" s="2" t="s">
        <v>713</v>
      </c>
      <c r="I322" s="60">
        <v>467009440</v>
      </c>
      <c r="J322" s="120">
        <v>47567</v>
      </c>
      <c r="K322" s="38">
        <f t="shared" si="5"/>
        <v>2.5000000000000001E-2</v>
      </c>
    </row>
    <row r="323" spans="8:11" s="62" customFormat="1" x14ac:dyDescent="0.3">
      <c r="H323" s="2" t="s">
        <v>490</v>
      </c>
      <c r="I323" s="60">
        <v>324008262</v>
      </c>
      <c r="J323" s="120">
        <v>90081</v>
      </c>
      <c r="K323" s="38">
        <f t="shared" ref="K323:K386" si="6">_xlfn.XLOOKUP(J323,P:P,Q:Q,,-1)</f>
        <v>4.4999999999999998E-2</v>
      </c>
    </row>
    <row r="324" spans="8:11" s="62" customFormat="1" x14ac:dyDescent="0.3">
      <c r="H324" s="2" t="s">
        <v>496</v>
      </c>
      <c r="I324" s="60">
        <v>690003990</v>
      </c>
      <c r="J324" s="120">
        <v>88867</v>
      </c>
      <c r="K324" s="38">
        <f t="shared" si="6"/>
        <v>4.4999999999999998E-2</v>
      </c>
    </row>
    <row r="325" spans="8:11" s="62" customFormat="1" x14ac:dyDescent="0.3">
      <c r="H325" s="2" t="s">
        <v>742</v>
      </c>
      <c r="I325" s="60">
        <v>538004123</v>
      </c>
      <c r="J325" s="120">
        <v>84580</v>
      </c>
      <c r="K325" s="38">
        <f t="shared" si="6"/>
        <v>0.04</v>
      </c>
    </row>
    <row r="326" spans="8:11" s="62" customFormat="1" x14ac:dyDescent="0.3">
      <c r="H326" s="2" t="s">
        <v>174</v>
      </c>
      <c r="I326" s="60">
        <v>835007811</v>
      </c>
      <c r="J326" s="120">
        <v>76680</v>
      </c>
      <c r="K326" s="38">
        <f t="shared" si="6"/>
        <v>0.04</v>
      </c>
    </row>
    <row r="327" spans="8:11" s="62" customFormat="1" x14ac:dyDescent="0.3">
      <c r="H327" s="2" t="s">
        <v>714</v>
      </c>
      <c r="I327" s="60">
        <v>873001670</v>
      </c>
      <c r="J327" s="120">
        <v>115607</v>
      </c>
      <c r="K327" s="38">
        <f t="shared" si="6"/>
        <v>0.06</v>
      </c>
    </row>
    <row r="328" spans="8:11" s="62" customFormat="1" x14ac:dyDescent="0.3">
      <c r="H328" s="2" t="s">
        <v>277</v>
      </c>
      <c r="I328" s="60">
        <v>168001155</v>
      </c>
      <c r="J328" s="120">
        <v>124571</v>
      </c>
      <c r="K328" s="38">
        <f t="shared" si="6"/>
        <v>0.06</v>
      </c>
    </row>
    <row r="329" spans="8:11" s="62" customFormat="1" x14ac:dyDescent="0.3">
      <c r="H329" s="2" t="s">
        <v>314</v>
      </c>
      <c r="I329" s="60">
        <v>771009774</v>
      </c>
      <c r="J329" s="120">
        <v>97758</v>
      </c>
      <c r="K329" s="38">
        <f t="shared" si="6"/>
        <v>0.05</v>
      </c>
    </row>
    <row r="330" spans="8:11" s="62" customFormat="1" x14ac:dyDescent="0.3">
      <c r="H330" s="2" t="s">
        <v>303</v>
      </c>
      <c r="I330" s="60">
        <v>939001323</v>
      </c>
      <c r="J330" s="120">
        <v>104621</v>
      </c>
      <c r="K330" s="38">
        <f t="shared" si="6"/>
        <v>0.05</v>
      </c>
    </row>
    <row r="331" spans="8:11" s="62" customFormat="1" x14ac:dyDescent="0.3">
      <c r="H331" s="2" t="s">
        <v>266</v>
      </c>
      <c r="I331" s="60">
        <v>211001007</v>
      </c>
      <c r="J331" s="120">
        <v>108582</v>
      </c>
      <c r="K331" s="38">
        <f t="shared" si="6"/>
        <v>5.5E-2</v>
      </c>
    </row>
    <row r="332" spans="8:11" s="62" customFormat="1" x14ac:dyDescent="0.3">
      <c r="H332" s="2" t="s">
        <v>152</v>
      </c>
      <c r="I332" s="60">
        <v>380006845</v>
      </c>
      <c r="J332" s="120">
        <v>46834</v>
      </c>
      <c r="K332" s="38">
        <f t="shared" si="6"/>
        <v>2.5000000000000001E-2</v>
      </c>
    </row>
    <row r="333" spans="8:11" s="62" customFormat="1" x14ac:dyDescent="0.3">
      <c r="H333" s="2" t="s">
        <v>220</v>
      </c>
      <c r="I333" s="60">
        <v>827001047</v>
      </c>
      <c r="J333" s="120">
        <v>71086</v>
      </c>
      <c r="K333" s="38">
        <f t="shared" si="6"/>
        <v>3.5000000000000003E-2</v>
      </c>
    </row>
    <row r="334" spans="8:11" s="62" customFormat="1" x14ac:dyDescent="0.3">
      <c r="H334" s="2" t="s">
        <v>787</v>
      </c>
      <c r="I334" s="60">
        <v>831000450</v>
      </c>
      <c r="J334" s="120">
        <v>124180</v>
      </c>
      <c r="K334" s="38">
        <f t="shared" si="6"/>
        <v>0.06</v>
      </c>
    </row>
    <row r="335" spans="8:11" s="62" customFormat="1" x14ac:dyDescent="0.3">
      <c r="H335" s="2" t="s">
        <v>700</v>
      </c>
      <c r="I335" s="60">
        <v>612006106</v>
      </c>
      <c r="J335" s="120">
        <v>75536</v>
      </c>
      <c r="K335" s="38">
        <f t="shared" si="6"/>
        <v>0.04</v>
      </c>
    </row>
    <row r="336" spans="8:11" s="62" customFormat="1" x14ac:dyDescent="0.3">
      <c r="H336" s="2" t="s">
        <v>537</v>
      </c>
      <c r="I336" s="60">
        <v>656004448</v>
      </c>
      <c r="J336" s="120">
        <v>80732</v>
      </c>
      <c r="K336" s="38">
        <f t="shared" si="6"/>
        <v>0.04</v>
      </c>
    </row>
    <row r="337" spans="8:11" s="62" customFormat="1" x14ac:dyDescent="0.3">
      <c r="H337" s="2" t="s">
        <v>622</v>
      </c>
      <c r="I337" s="60">
        <v>582008533</v>
      </c>
      <c r="J337" s="120">
        <v>107090</v>
      </c>
      <c r="K337" s="38">
        <f t="shared" si="6"/>
        <v>5.5E-2</v>
      </c>
    </row>
    <row r="338" spans="8:11" s="62" customFormat="1" x14ac:dyDescent="0.3">
      <c r="H338" s="2" t="s">
        <v>253</v>
      </c>
      <c r="I338" s="60">
        <v>829007320</v>
      </c>
      <c r="J338" s="120">
        <v>116158</v>
      </c>
      <c r="K338" s="38">
        <f t="shared" si="6"/>
        <v>0.06</v>
      </c>
    </row>
    <row r="339" spans="8:11" s="62" customFormat="1" x14ac:dyDescent="0.3">
      <c r="H339" s="2" t="s">
        <v>630</v>
      </c>
      <c r="I339" s="60">
        <v>287007580</v>
      </c>
      <c r="J339" s="120">
        <v>52504</v>
      </c>
      <c r="K339" s="38">
        <f t="shared" si="6"/>
        <v>2.5000000000000001E-2</v>
      </c>
    </row>
    <row r="340" spans="8:11" s="62" customFormat="1" x14ac:dyDescent="0.3">
      <c r="H340" s="2" t="s">
        <v>136</v>
      </c>
      <c r="I340" s="60">
        <v>642009261</v>
      </c>
      <c r="J340" s="120">
        <v>57059</v>
      </c>
      <c r="K340" s="38">
        <f t="shared" si="6"/>
        <v>0.03</v>
      </c>
    </row>
    <row r="341" spans="8:11" s="62" customFormat="1" x14ac:dyDescent="0.3">
      <c r="H341" s="2" t="s">
        <v>475</v>
      </c>
      <c r="I341" s="60">
        <v>756007752</v>
      </c>
      <c r="J341" s="120">
        <v>111847</v>
      </c>
      <c r="K341" s="38">
        <f t="shared" si="6"/>
        <v>5.5E-2</v>
      </c>
    </row>
    <row r="342" spans="8:11" s="62" customFormat="1" x14ac:dyDescent="0.3">
      <c r="H342" s="2" t="s">
        <v>147</v>
      </c>
      <c r="I342" s="60">
        <v>988008172</v>
      </c>
      <c r="J342" s="120">
        <v>71073</v>
      </c>
      <c r="K342" s="38">
        <f t="shared" si="6"/>
        <v>3.5000000000000003E-2</v>
      </c>
    </row>
    <row r="343" spans="8:11" s="62" customFormat="1" x14ac:dyDescent="0.3">
      <c r="H343" s="2" t="s">
        <v>311</v>
      </c>
      <c r="I343" s="60">
        <v>788007684</v>
      </c>
      <c r="J343" s="120">
        <v>47765</v>
      </c>
      <c r="K343" s="38">
        <f t="shared" si="6"/>
        <v>2.5000000000000001E-2</v>
      </c>
    </row>
    <row r="344" spans="8:11" s="62" customFormat="1" x14ac:dyDescent="0.3">
      <c r="H344" s="2" t="s">
        <v>464</v>
      </c>
      <c r="I344" s="60">
        <v>225002735</v>
      </c>
      <c r="J344" s="120">
        <v>88353</v>
      </c>
      <c r="K344" s="38">
        <f t="shared" si="6"/>
        <v>4.4999999999999998E-2</v>
      </c>
    </row>
    <row r="345" spans="8:11" s="62" customFormat="1" x14ac:dyDescent="0.3">
      <c r="H345" s="2" t="s">
        <v>483</v>
      </c>
      <c r="I345" s="60">
        <v>578008537</v>
      </c>
      <c r="J345" s="120">
        <v>55969</v>
      </c>
      <c r="K345" s="38">
        <f t="shared" si="6"/>
        <v>0.03</v>
      </c>
    </row>
    <row r="346" spans="8:11" s="62" customFormat="1" x14ac:dyDescent="0.3">
      <c r="H346" s="2" t="s">
        <v>667</v>
      </c>
      <c r="I346" s="60">
        <v>763007682</v>
      </c>
      <c r="J346" s="120">
        <v>43461</v>
      </c>
      <c r="K346" s="38">
        <f t="shared" si="6"/>
        <v>0.02</v>
      </c>
    </row>
    <row r="347" spans="8:11" s="62" customFormat="1" x14ac:dyDescent="0.3">
      <c r="H347" s="2" t="s">
        <v>104</v>
      </c>
      <c r="I347" s="60">
        <v>904008524</v>
      </c>
      <c r="J347" s="120">
        <v>114408</v>
      </c>
      <c r="K347" s="38">
        <f t="shared" si="6"/>
        <v>5.5E-2</v>
      </c>
    </row>
    <row r="348" spans="8:11" s="62" customFormat="1" x14ac:dyDescent="0.3">
      <c r="H348" s="2" t="s">
        <v>177</v>
      </c>
      <c r="I348" s="60">
        <v>298009650</v>
      </c>
      <c r="J348" s="120">
        <v>50730</v>
      </c>
      <c r="K348" s="38">
        <f t="shared" si="6"/>
        <v>2.5000000000000001E-2</v>
      </c>
    </row>
    <row r="349" spans="8:11" s="62" customFormat="1" x14ac:dyDescent="0.3">
      <c r="H349" s="2" t="s">
        <v>565</v>
      </c>
      <c r="I349" s="60">
        <v>279005316</v>
      </c>
      <c r="J349" s="120">
        <v>89725</v>
      </c>
      <c r="K349" s="38">
        <f t="shared" si="6"/>
        <v>4.4999999999999998E-2</v>
      </c>
    </row>
    <row r="350" spans="8:11" s="62" customFormat="1" x14ac:dyDescent="0.3">
      <c r="H350" s="2" t="s">
        <v>159</v>
      </c>
      <c r="I350" s="60">
        <v>933009458</v>
      </c>
      <c r="J350" s="120">
        <v>65190</v>
      </c>
      <c r="K350" s="38">
        <f t="shared" si="6"/>
        <v>3.5000000000000003E-2</v>
      </c>
    </row>
    <row r="351" spans="8:11" s="62" customFormat="1" x14ac:dyDescent="0.3">
      <c r="H351" s="2" t="s">
        <v>94</v>
      </c>
      <c r="I351" s="60">
        <v>990000871</v>
      </c>
      <c r="J351" s="120">
        <v>46075</v>
      </c>
      <c r="K351" s="38">
        <f t="shared" si="6"/>
        <v>2.5000000000000001E-2</v>
      </c>
    </row>
    <row r="352" spans="8:11" s="62" customFormat="1" x14ac:dyDescent="0.3">
      <c r="H352" s="2" t="s">
        <v>379</v>
      </c>
      <c r="I352" s="60">
        <v>645002142</v>
      </c>
      <c r="J352" s="120">
        <v>49740</v>
      </c>
      <c r="K352" s="38">
        <f t="shared" si="6"/>
        <v>2.5000000000000001E-2</v>
      </c>
    </row>
    <row r="353" spans="8:11" s="62" customFormat="1" x14ac:dyDescent="0.3">
      <c r="H353" s="2" t="s">
        <v>476</v>
      </c>
      <c r="I353" s="60">
        <v>237005168</v>
      </c>
      <c r="J353" s="120">
        <v>115916</v>
      </c>
      <c r="K353" s="38">
        <f t="shared" si="6"/>
        <v>0.06</v>
      </c>
    </row>
    <row r="354" spans="8:11" s="62" customFormat="1" x14ac:dyDescent="0.3">
      <c r="H354" s="2" t="s">
        <v>182</v>
      </c>
      <c r="I354" s="60">
        <v>296008639</v>
      </c>
      <c r="J354" s="120">
        <v>51746</v>
      </c>
      <c r="K354" s="38">
        <f t="shared" si="6"/>
        <v>2.5000000000000001E-2</v>
      </c>
    </row>
    <row r="355" spans="8:11" s="62" customFormat="1" x14ac:dyDescent="0.3">
      <c r="H355" s="2" t="s">
        <v>400</v>
      </c>
      <c r="I355" s="60">
        <v>765001771</v>
      </c>
      <c r="J355" s="120">
        <v>65423</v>
      </c>
      <c r="K355" s="38">
        <f t="shared" si="6"/>
        <v>3.5000000000000003E-2</v>
      </c>
    </row>
    <row r="356" spans="8:11" s="62" customFormat="1" x14ac:dyDescent="0.3">
      <c r="H356" s="2" t="s">
        <v>158</v>
      </c>
      <c r="I356" s="60">
        <v>525001913</v>
      </c>
      <c r="J356" s="120">
        <v>60275</v>
      </c>
      <c r="K356" s="38">
        <f t="shared" si="6"/>
        <v>0.03</v>
      </c>
    </row>
    <row r="357" spans="8:11" s="62" customFormat="1" x14ac:dyDescent="0.3">
      <c r="H357" s="2" t="s">
        <v>692</v>
      </c>
      <c r="I357" s="60">
        <v>729005407</v>
      </c>
      <c r="J357" s="120">
        <v>102322</v>
      </c>
      <c r="K357" s="38">
        <f t="shared" si="6"/>
        <v>0.05</v>
      </c>
    </row>
    <row r="358" spans="8:11" s="62" customFormat="1" x14ac:dyDescent="0.3">
      <c r="H358" s="2" t="s">
        <v>669</v>
      </c>
      <c r="I358" s="60">
        <v>184002521</v>
      </c>
      <c r="J358" s="120">
        <v>78245</v>
      </c>
      <c r="K358" s="38">
        <f t="shared" si="6"/>
        <v>0.04</v>
      </c>
    </row>
    <row r="359" spans="8:11" s="62" customFormat="1" x14ac:dyDescent="0.3">
      <c r="H359" s="2" t="s">
        <v>739</v>
      </c>
      <c r="I359" s="60">
        <v>276007670</v>
      </c>
      <c r="J359" s="120">
        <v>101128</v>
      </c>
      <c r="K359" s="38">
        <f t="shared" si="6"/>
        <v>0.05</v>
      </c>
    </row>
    <row r="360" spans="8:11" s="62" customFormat="1" x14ac:dyDescent="0.3">
      <c r="H360" s="2" t="s">
        <v>391</v>
      </c>
      <c r="I360" s="60">
        <v>464009886</v>
      </c>
      <c r="J360" s="120">
        <v>115240</v>
      </c>
      <c r="K360" s="38">
        <f t="shared" si="6"/>
        <v>0.06</v>
      </c>
    </row>
    <row r="361" spans="8:11" s="62" customFormat="1" x14ac:dyDescent="0.3">
      <c r="H361" s="2" t="s">
        <v>254</v>
      </c>
      <c r="I361" s="60">
        <v>889003932</v>
      </c>
      <c r="J361" s="120">
        <v>85348</v>
      </c>
      <c r="K361" s="38">
        <f t="shared" si="6"/>
        <v>4.4999999999999998E-2</v>
      </c>
    </row>
    <row r="362" spans="8:11" s="62" customFormat="1" x14ac:dyDescent="0.3">
      <c r="H362" s="2" t="s">
        <v>772</v>
      </c>
      <c r="I362" s="60">
        <v>846002437</v>
      </c>
      <c r="J362" s="120">
        <v>84005</v>
      </c>
      <c r="K362" s="38">
        <f t="shared" si="6"/>
        <v>0.04</v>
      </c>
    </row>
    <row r="363" spans="8:11" s="62" customFormat="1" x14ac:dyDescent="0.3">
      <c r="H363" s="2" t="s">
        <v>499</v>
      </c>
      <c r="I363" s="60">
        <v>654003574</v>
      </c>
      <c r="J363" s="120">
        <v>119928</v>
      </c>
      <c r="K363" s="38">
        <f t="shared" si="6"/>
        <v>0.06</v>
      </c>
    </row>
    <row r="364" spans="8:11" s="62" customFormat="1" x14ac:dyDescent="0.3">
      <c r="H364" s="2" t="s">
        <v>222</v>
      </c>
      <c r="I364" s="60">
        <v>272002753</v>
      </c>
      <c r="J364" s="120">
        <v>79262</v>
      </c>
      <c r="K364" s="38">
        <f t="shared" si="6"/>
        <v>0.04</v>
      </c>
    </row>
    <row r="365" spans="8:11" s="62" customFormat="1" x14ac:dyDescent="0.3">
      <c r="H365" s="2" t="s">
        <v>654</v>
      </c>
      <c r="I365" s="60">
        <v>789002601</v>
      </c>
      <c r="J365" s="120">
        <v>70171</v>
      </c>
      <c r="K365" s="38">
        <f t="shared" si="6"/>
        <v>3.5000000000000003E-2</v>
      </c>
    </row>
    <row r="366" spans="8:11" s="62" customFormat="1" x14ac:dyDescent="0.3">
      <c r="H366" s="2" t="s">
        <v>310</v>
      </c>
      <c r="I366" s="60">
        <v>863003029</v>
      </c>
      <c r="J366" s="120">
        <v>90126</v>
      </c>
      <c r="K366" s="38">
        <f t="shared" si="6"/>
        <v>4.4999999999999998E-2</v>
      </c>
    </row>
    <row r="367" spans="8:11" s="62" customFormat="1" x14ac:dyDescent="0.3">
      <c r="H367" s="2" t="s">
        <v>338</v>
      </c>
      <c r="I367" s="60">
        <v>863000351</v>
      </c>
      <c r="J367" s="120">
        <v>61049</v>
      </c>
      <c r="K367" s="38">
        <f t="shared" si="6"/>
        <v>0.03</v>
      </c>
    </row>
    <row r="368" spans="8:11" s="62" customFormat="1" x14ac:dyDescent="0.3">
      <c r="H368" s="2" t="s">
        <v>61</v>
      </c>
      <c r="I368" s="60">
        <v>210007671</v>
      </c>
      <c r="J368" s="120">
        <v>90032</v>
      </c>
      <c r="K368" s="38">
        <f t="shared" si="6"/>
        <v>4.4999999999999998E-2</v>
      </c>
    </row>
    <row r="369" spans="1:17" s="62" customFormat="1" x14ac:dyDescent="0.3">
      <c r="H369" s="2" t="s">
        <v>299</v>
      </c>
      <c r="I369" s="60">
        <v>847007836</v>
      </c>
      <c r="J369" s="120">
        <v>97294</v>
      </c>
      <c r="K369" s="38">
        <f t="shared" si="6"/>
        <v>0.05</v>
      </c>
    </row>
    <row r="370" spans="1:17" s="62" customFormat="1" x14ac:dyDescent="0.3">
      <c r="H370" s="2" t="s">
        <v>452</v>
      </c>
      <c r="I370" s="60">
        <v>599000074</v>
      </c>
      <c r="J370" s="120">
        <v>54271</v>
      </c>
      <c r="K370" s="38">
        <f t="shared" si="6"/>
        <v>2.5000000000000001E-2</v>
      </c>
    </row>
    <row r="371" spans="1:17" s="62" customFormat="1" x14ac:dyDescent="0.3">
      <c r="H371" s="2" t="s">
        <v>746</v>
      </c>
      <c r="I371" s="60">
        <v>850003614</v>
      </c>
      <c r="J371" s="120">
        <v>52272</v>
      </c>
      <c r="K371" s="38">
        <f t="shared" si="6"/>
        <v>2.5000000000000001E-2</v>
      </c>
    </row>
    <row r="372" spans="1:17" s="62" customFormat="1" x14ac:dyDescent="0.3">
      <c r="H372" s="2" t="s">
        <v>200</v>
      </c>
      <c r="I372" s="60">
        <v>727003353</v>
      </c>
      <c r="J372" s="120">
        <v>114029</v>
      </c>
      <c r="K372" s="38">
        <f t="shared" si="6"/>
        <v>5.5E-2</v>
      </c>
    </row>
    <row r="373" spans="1:17" s="62" customFormat="1" x14ac:dyDescent="0.3">
      <c r="H373" s="2" t="s">
        <v>788</v>
      </c>
      <c r="I373" s="60">
        <v>902000591</v>
      </c>
      <c r="J373" s="120">
        <v>79440</v>
      </c>
      <c r="K373" s="38">
        <f t="shared" si="6"/>
        <v>0.04</v>
      </c>
    </row>
    <row r="374" spans="1:17" s="62" customFormat="1" x14ac:dyDescent="0.3">
      <c r="H374" s="2" t="s">
        <v>340</v>
      </c>
      <c r="I374" s="60">
        <v>926008439</v>
      </c>
      <c r="J374" s="120">
        <v>86051</v>
      </c>
      <c r="K374" s="38">
        <f t="shared" si="6"/>
        <v>4.4999999999999998E-2</v>
      </c>
    </row>
    <row r="375" spans="1:17" s="62" customFormat="1" x14ac:dyDescent="0.3">
      <c r="H375" s="2" t="s">
        <v>387</v>
      </c>
      <c r="I375" s="60">
        <v>993006935</v>
      </c>
      <c r="J375" s="120">
        <v>103260</v>
      </c>
      <c r="K375" s="38">
        <f t="shared" si="6"/>
        <v>0.05</v>
      </c>
    </row>
    <row r="376" spans="1:17" s="62" customFormat="1" x14ac:dyDescent="0.3">
      <c r="H376" s="2" t="s">
        <v>339</v>
      </c>
      <c r="I376" s="60">
        <v>970007327</v>
      </c>
      <c r="J376" s="120">
        <v>72877</v>
      </c>
      <c r="K376" s="38">
        <f t="shared" si="6"/>
        <v>3.5000000000000003E-2</v>
      </c>
    </row>
    <row r="377" spans="1:17" s="62" customFormat="1" x14ac:dyDescent="0.3">
      <c r="H377" s="2" t="s">
        <v>469</v>
      </c>
      <c r="I377" s="60">
        <v>688006661</v>
      </c>
      <c r="J377" s="120">
        <v>102929</v>
      </c>
      <c r="K377" s="38">
        <f t="shared" si="6"/>
        <v>0.05</v>
      </c>
      <c r="Q377" s="2"/>
    </row>
    <row r="378" spans="1:17" s="62" customFormat="1" x14ac:dyDescent="0.3">
      <c r="H378" s="2" t="s">
        <v>465</v>
      </c>
      <c r="I378" s="60">
        <v>443003613</v>
      </c>
      <c r="J378" s="120">
        <v>86059</v>
      </c>
      <c r="K378" s="38">
        <f t="shared" si="6"/>
        <v>4.4999999999999998E-2</v>
      </c>
      <c r="L378" s="2"/>
      <c r="Q378" s="2"/>
    </row>
    <row r="379" spans="1:17" s="62" customFormat="1" x14ac:dyDescent="0.3">
      <c r="H379" s="2" t="s">
        <v>641</v>
      </c>
      <c r="I379" s="60">
        <v>633008361</v>
      </c>
      <c r="J379" s="120">
        <v>107099</v>
      </c>
      <c r="K379" s="38">
        <f t="shared" si="6"/>
        <v>5.5E-2</v>
      </c>
      <c r="L379" s="2"/>
      <c r="Q379" s="2"/>
    </row>
    <row r="380" spans="1:17" s="62" customFormat="1" x14ac:dyDescent="0.3">
      <c r="H380" s="2" t="s">
        <v>255</v>
      </c>
      <c r="I380" s="60">
        <v>615001047</v>
      </c>
      <c r="J380" s="120">
        <v>98150</v>
      </c>
      <c r="K380" s="38">
        <f t="shared" si="6"/>
        <v>0.05</v>
      </c>
      <c r="L380" s="2"/>
      <c r="Q380" s="2"/>
    </row>
    <row r="381" spans="1:17" s="62" customFormat="1" x14ac:dyDescent="0.3">
      <c r="B381" s="2"/>
      <c r="H381" s="2" t="s">
        <v>547</v>
      </c>
      <c r="I381" s="60">
        <v>296005901</v>
      </c>
      <c r="J381" s="120">
        <v>81594</v>
      </c>
      <c r="K381" s="38">
        <f t="shared" si="6"/>
        <v>0.04</v>
      </c>
      <c r="L381" s="2"/>
      <c r="Q381" s="2"/>
    </row>
    <row r="382" spans="1:17" s="62" customFormat="1" x14ac:dyDescent="0.3">
      <c r="B382" s="2"/>
      <c r="H382" s="2" t="s">
        <v>785</v>
      </c>
      <c r="I382" s="60">
        <v>503003558</v>
      </c>
      <c r="J382" s="120">
        <v>66573</v>
      </c>
      <c r="K382" s="38">
        <f t="shared" si="6"/>
        <v>3.5000000000000003E-2</v>
      </c>
      <c r="L382" s="2"/>
      <c r="O382"/>
      <c r="P382"/>
      <c r="Q382" s="2"/>
    </row>
    <row r="383" spans="1:17" s="62" customFormat="1" x14ac:dyDescent="0.3">
      <c r="B383" s="2"/>
      <c r="H383" s="2" t="s">
        <v>427</v>
      </c>
      <c r="I383" s="60">
        <v>216007289</v>
      </c>
      <c r="J383" s="120">
        <v>94826</v>
      </c>
      <c r="K383" s="38">
        <f t="shared" si="6"/>
        <v>4.4999999999999998E-2</v>
      </c>
      <c r="L383" s="2"/>
      <c r="O383"/>
      <c r="P383"/>
      <c r="Q383" s="2"/>
    </row>
    <row r="384" spans="1:17" s="62" customFormat="1" x14ac:dyDescent="0.3">
      <c r="A384"/>
      <c r="B384" s="2"/>
      <c r="H384" s="2" t="s">
        <v>154</v>
      </c>
      <c r="I384" s="60">
        <v>750000878</v>
      </c>
      <c r="J384" s="120">
        <v>44377</v>
      </c>
      <c r="K384" s="38">
        <f t="shared" si="6"/>
        <v>0.02</v>
      </c>
      <c r="L384" s="2"/>
      <c r="O384"/>
      <c r="P384"/>
      <c r="Q384" s="2"/>
    </row>
    <row r="385" spans="1:17" x14ac:dyDescent="0.3">
      <c r="H385" s="2" t="s">
        <v>58</v>
      </c>
      <c r="I385" s="60">
        <v>974008703</v>
      </c>
      <c r="J385" s="120">
        <v>121213</v>
      </c>
      <c r="K385" s="38">
        <f t="shared" si="6"/>
        <v>0.06</v>
      </c>
    </row>
    <row r="386" spans="1:17" x14ac:dyDescent="0.3">
      <c r="H386" s="2" t="s">
        <v>466</v>
      </c>
      <c r="I386" s="60">
        <v>829008449</v>
      </c>
      <c r="J386" s="120">
        <v>64793</v>
      </c>
      <c r="K386" s="38">
        <f t="shared" si="6"/>
        <v>0.03</v>
      </c>
    </row>
    <row r="387" spans="1:17" x14ac:dyDescent="0.3">
      <c r="H387" s="2" t="s">
        <v>608</v>
      </c>
      <c r="I387" s="60">
        <v>769008387</v>
      </c>
      <c r="J387" s="120">
        <v>55792</v>
      </c>
      <c r="K387" s="38">
        <f t="shared" ref="K387:K450" si="7">_xlfn.XLOOKUP(J387,P:P,Q:Q,,-1)</f>
        <v>0.03</v>
      </c>
    </row>
    <row r="388" spans="1:17" x14ac:dyDescent="0.3">
      <c r="H388" s="2" t="s">
        <v>229</v>
      </c>
      <c r="I388" s="60">
        <v>603009925</v>
      </c>
      <c r="J388" s="120">
        <v>47250</v>
      </c>
      <c r="K388" s="38">
        <f t="shared" si="7"/>
        <v>2.5000000000000001E-2</v>
      </c>
    </row>
    <row r="389" spans="1:17" x14ac:dyDescent="0.3">
      <c r="H389" s="2" t="s">
        <v>221</v>
      </c>
      <c r="I389" s="60">
        <v>962004215</v>
      </c>
      <c r="J389" s="120">
        <v>69039</v>
      </c>
      <c r="K389" s="38">
        <f t="shared" si="7"/>
        <v>3.5000000000000003E-2</v>
      </c>
    </row>
    <row r="390" spans="1:17" x14ac:dyDescent="0.3">
      <c r="H390" s="2" t="s">
        <v>740</v>
      </c>
      <c r="I390" s="60">
        <v>540002628</v>
      </c>
      <c r="J390" s="120">
        <v>117261</v>
      </c>
      <c r="K390" s="38">
        <f t="shared" si="7"/>
        <v>0.06</v>
      </c>
    </row>
    <row r="391" spans="1:17" x14ac:dyDescent="0.3">
      <c r="H391" s="2" t="s">
        <v>732</v>
      </c>
      <c r="I391" s="60">
        <v>402009103</v>
      </c>
      <c r="J391" s="120">
        <v>86169</v>
      </c>
      <c r="K391" s="38">
        <f t="shared" si="7"/>
        <v>4.4999999999999998E-2</v>
      </c>
    </row>
    <row r="392" spans="1:17" x14ac:dyDescent="0.3">
      <c r="H392" s="2" t="s">
        <v>529</v>
      </c>
      <c r="I392" s="60">
        <v>867009250</v>
      </c>
      <c r="J392" s="120">
        <v>91587</v>
      </c>
      <c r="K392" s="38">
        <f t="shared" si="7"/>
        <v>4.4999999999999998E-2</v>
      </c>
    </row>
    <row r="393" spans="1:17" x14ac:dyDescent="0.3">
      <c r="H393" s="2" t="s">
        <v>503</v>
      </c>
      <c r="I393" s="60">
        <v>296005860</v>
      </c>
      <c r="J393" s="120">
        <v>86617</v>
      </c>
      <c r="K393" s="38">
        <f t="shared" si="7"/>
        <v>4.4999999999999998E-2</v>
      </c>
      <c r="Q393" s="62"/>
    </row>
    <row r="394" spans="1:17" x14ac:dyDescent="0.3">
      <c r="H394" s="2" t="s">
        <v>284</v>
      </c>
      <c r="I394" s="60">
        <v>216002482</v>
      </c>
      <c r="J394" s="120">
        <v>95190</v>
      </c>
      <c r="K394" s="38">
        <f t="shared" si="7"/>
        <v>0.05</v>
      </c>
      <c r="L394" s="62"/>
      <c r="Q394" s="62"/>
    </row>
    <row r="395" spans="1:17" x14ac:dyDescent="0.3">
      <c r="H395" s="2" t="s">
        <v>274</v>
      </c>
      <c r="I395" s="60">
        <v>966000270</v>
      </c>
      <c r="J395" s="120">
        <v>54894</v>
      </c>
      <c r="K395" s="38">
        <f t="shared" si="7"/>
        <v>2.5000000000000001E-2</v>
      </c>
      <c r="L395" s="62"/>
      <c r="Q395" s="62"/>
    </row>
    <row r="396" spans="1:17" x14ac:dyDescent="0.3">
      <c r="H396" s="2" t="s">
        <v>665</v>
      </c>
      <c r="I396" s="60">
        <v>583005788</v>
      </c>
      <c r="J396" s="120">
        <v>54791</v>
      </c>
      <c r="K396" s="38">
        <f t="shared" si="7"/>
        <v>2.5000000000000001E-2</v>
      </c>
      <c r="L396" s="62"/>
      <c r="Q396" s="62"/>
    </row>
    <row r="397" spans="1:17" x14ac:dyDescent="0.3">
      <c r="B397" s="62"/>
      <c r="H397" s="2" t="s">
        <v>463</v>
      </c>
      <c r="I397" s="60">
        <v>994003763</v>
      </c>
      <c r="J397" s="120">
        <v>114721</v>
      </c>
      <c r="K397" s="38">
        <f t="shared" si="7"/>
        <v>5.5E-2</v>
      </c>
      <c r="L397" s="62"/>
      <c r="Q397" s="62"/>
    </row>
    <row r="398" spans="1:17" x14ac:dyDescent="0.3">
      <c r="B398" s="62"/>
      <c r="H398" s="2" t="s">
        <v>448</v>
      </c>
      <c r="I398" s="60">
        <v>719007202</v>
      </c>
      <c r="J398" s="120">
        <v>122546</v>
      </c>
      <c r="K398" s="38">
        <f t="shared" si="7"/>
        <v>0.06</v>
      </c>
      <c r="L398" s="62"/>
      <c r="O398" s="62"/>
      <c r="P398" s="62"/>
      <c r="Q398" s="62"/>
    </row>
    <row r="399" spans="1:17" x14ac:dyDescent="0.3">
      <c r="B399" s="62"/>
      <c r="H399" s="2" t="s">
        <v>712</v>
      </c>
      <c r="I399" s="60">
        <v>323004986</v>
      </c>
      <c r="J399" s="120">
        <v>89510</v>
      </c>
      <c r="K399" s="38">
        <f t="shared" si="7"/>
        <v>4.4999999999999998E-2</v>
      </c>
      <c r="L399" s="62"/>
      <c r="O399" s="62"/>
      <c r="P399" s="62"/>
      <c r="Q399" s="62"/>
    </row>
    <row r="400" spans="1:17" x14ac:dyDescent="0.3">
      <c r="A400" s="62"/>
      <c r="B400" s="62"/>
      <c r="H400" s="2" t="s">
        <v>747</v>
      </c>
      <c r="I400" s="60">
        <v>548005910</v>
      </c>
      <c r="J400" s="120">
        <v>107695</v>
      </c>
      <c r="K400" s="38">
        <f t="shared" si="7"/>
        <v>5.5E-2</v>
      </c>
      <c r="L400" s="62"/>
      <c r="O400" s="62"/>
      <c r="P400" s="62"/>
      <c r="Q400" s="62"/>
    </row>
    <row r="401" spans="8:11" s="62" customFormat="1" x14ac:dyDescent="0.3">
      <c r="H401" s="2" t="s">
        <v>410</v>
      </c>
      <c r="I401" s="60">
        <v>144008966</v>
      </c>
      <c r="J401" s="120">
        <v>123051</v>
      </c>
      <c r="K401" s="38">
        <f t="shared" si="7"/>
        <v>0.06</v>
      </c>
    </row>
    <row r="402" spans="8:11" s="62" customFormat="1" x14ac:dyDescent="0.3">
      <c r="H402" s="2" t="s">
        <v>276</v>
      </c>
      <c r="I402" s="60">
        <v>798009136</v>
      </c>
      <c r="J402" s="120">
        <v>108167</v>
      </c>
      <c r="K402" s="38">
        <f t="shared" si="7"/>
        <v>5.5E-2</v>
      </c>
    </row>
    <row r="403" spans="8:11" s="62" customFormat="1" x14ac:dyDescent="0.3">
      <c r="H403" s="2" t="s">
        <v>197</v>
      </c>
      <c r="I403" s="60">
        <v>701009919</v>
      </c>
      <c r="J403" s="120">
        <v>96780</v>
      </c>
      <c r="K403" s="38">
        <f t="shared" si="7"/>
        <v>0.05</v>
      </c>
    </row>
    <row r="404" spans="8:11" s="62" customFormat="1" x14ac:dyDescent="0.3">
      <c r="H404" s="2" t="s">
        <v>269</v>
      </c>
      <c r="I404" s="60">
        <v>138000535</v>
      </c>
      <c r="J404" s="120">
        <v>63745</v>
      </c>
      <c r="K404" s="38">
        <f t="shared" si="7"/>
        <v>0.03</v>
      </c>
    </row>
    <row r="405" spans="8:11" s="62" customFormat="1" x14ac:dyDescent="0.3">
      <c r="H405" s="2" t="s">
        <v>596</v>
      </c>
      <c r="I405" s="60">
        <v>145005016</v>
      </c>
      <c r="J405" s="120">
        <v>44273</v>
      </c>
      <c r="K405" s="38">
        <f t="shared" si="7"/>
        <v>0.02</v>
      </c>
    </row>
    <row r="406" spans="8:11" s="62" customFormat="1" x14ac:dyDescent="0.3">
      <c r="H406" s="2" t="s">
        <v>564</v>
      </c>
      <c r="I406" s="60">
        <v>702008217</v>
      </c>
      <c r="J406" s="120">
        <v>87321</v>
      </c>
      <c r="K406" s="38">
        <f t="shared" si="7"/>
        <v>4.4999999999999998E-2</v>
      </c>
    </row>
    <row r="407" spans="8:11" s="62" customFormat="1" x14ac:dyDescent="0.3">
      <c r="H407" s="2" t="s">
        <v>647</v>
      </c>
      <c r="I407" s="60">
        <v>459000100</v>
      </c>
      <c r="J407" s="120">
        <v>72880</v>
      </c>
      <c r="K407" s="38">
        <f t="shared" si="7"/>
        <v>3.5000000000000003E-2</v>
      </c>
    </row>
    <row r="408" spans="8:11" s="62" customFormat="1" x14ac:dyDescent="0.3">
      <c r="H408" s="2" t="s">
        <v>775</v>
      </c>
      <c r="I408" s="60">
        <v>841004999</v>
      </c>
      <c r="J408" s="120">
        <v>70695</v>
      </c>
      <c r="K408" s="38">
        <f t="shared" si="7"/>
        <v>3.5000000000000003E-2</v>
      </c>
    </row>
    <row r="409" spans="8:11" s="62" customFormat="1" x14ac:dyDescent="0.3">
      <c r="H409" s="2" t="s">
        <v>352</v>
      </c>
      <c r="I409" s="60">
        <v>744001673</v>
      </c>
      <c r="J409" s="120">
        <v>105667</v>
      </c>
      <c r="K409" s="38">
        <f t="shared" si="7"/>
        <v>5.5E-2</v>
      </c>
    </row>
    <row r="410" spans="8:11" s="62" customFormat="1" x14ac:dyDescent="0.3">
      <c r="H410" s="2" t="s">
        <v>617</v>
      </c>
      <c r="I410" s="60">
        <v>534008319</v>
      </c>
      <c r="J410" s="120">
        <v>119223</v>
      </c>
      <c r="K410" s="38">
        <f t="shared" si="7"/>
        <v>0.06</v>
      </c>
    </row>
    <row r="411" spans="8:11" s="62" customFormat="1" x14ac:dyDescent="0.3">
      <c r="H411" s="2" t="s">
        <v>346</v>
      </c>
      <c r="I411" s="60">
        <v>700007102</v>
      </c>
      <c r="J411" s="120">
        <v>49488</v>
      </c>
      <c r="K411" s="38">
        <f t="shared" si="7"/>
        <v>2.5000000000000001E-2</v>
      </c>
    </row>
    <row r="412" spans="8:11" s="62" customFormat="1" x14ac:dyDescent="0.3">
      <c r="H412" s="2" t="s">
        <v>194</v>
      </c>
      <c r="I412" s="60">
        <v>648005012</v>
      </c>
      <c r="J412" s="120">
        <v>63297</v>
      </c>
      <c r="K412" s="38">
        <f t="shared" si="7"/>
        <v>0.03</v>
      </c>
    </row>
    <row r="413" spans="8:11" s="62" customFormat="1" x14ac:dyDescent="0.3">
      <c r="H413" s="2" t="s">
        <v>270</v>
      </c>
      <c r="I413" s="60">
        <v>264000258</v>
      </c>
      <c r="J413" s="120">
        <v>77739</v>
      </c>
      <c r="K413" s="38">
        <f t="shared" si="7"/>
        <v>0.04</v>
      </c>
    </row>
    <row r="414" spans="8:11" s="62" customFormat="1" x14ac:dyDescent="0.3">
      <c r="H414" s="2" t="s">
        <v>273</v>
      </c>
      <c r="I414" s="60">
        <v>909007012</v>
      </c>
      <c r="J414" s="120">
        <v>80066</v>
      </c>
      <c r="K414" s="38">
        <f t="shared" si="7"/>
        <v>0.04</v>
      </c>
    </row>
    <row r="415" spans="8:11" s="62" customFormat="1" x14ac:dyDescent="0.3">
      <c r="H415" s="2" t="s">
        <v>257</v>
      </c>
      <c r="I415" s="60">
        <v>698005662</v>
      </c>
      <c r="J415" s="120">
        <v>44072</v>
      </c>
      <c r="K415" s="38">
        <f t="shared" si="7"/>
        <v>0.02</v>
      </c>
    </row>
    <row r="416" spans="8:11" s="62" customFormat="1" x14ac:dyDescent="0.3">
      <c r="H416" s="2" t="s">
        <v>460</v>
      </c>
      <c r="I416" s="60">
        <v>737003353</v>
      </c>
      <c r="J416" s="120">
        <v>82363</v>
      </c>
      <c r="K416" s="38">
        <f t="shared" si="7"/>
        <v>0.04</v>
      </c>
    </row>
    <row r="417" spans="8:11" s="62" customFormat="1" x14ac:dyDescent="0.3">
      <c r="H417" s="2" t="s">
        <v>118</v>
      </c>
      <c r="I417" s="60">
        <v>916000791</v>
      </c>
      <c r="J417" s="120">
        <v>53191</v>
      </c>
      <c r="K417" s="38">
        <f t="shared" si="7"/>
        <v>2.5000000000000001E-2</v>
      </c>
    </row>
    <row r="418" spans="8:11" s="62" customFormat="1" x14ac:dyDescent="0.3">
      <c r="H418" s="2" t="s">
        <v>267</v>
      </c>
      <c r="I418" s="60">
        <v>506002301</v>
      </c>
      <c r="J418" s="120">
        <v>45498</v>
      </c>
      <c r="K418" s="38">
        <f t="shared" si="7"/>
        <v>2.5000000000000001E-2</v>
      </c>
    </row>
    <row r="419" spans="8:11" s="62" customFormat="1" x14ac:dyDescent="0.3">
      <c r="H419" s="2" t="s">
        <v>724</v>
      </c>
      <c r="I419" s="60">
        <v>418002751</v>
      </c>
      <c r="J419" s="120">
        <v>52842</v>
      </c>
      <c r="K419" s="38">
        <f t="shared" si="7"/>
        <v>2.5000000000000001E-2</v>
      </c>
    </row>
    <row r="420" spans="8:11" s="62" customFormat="1" x14ac:dyDescent="0.3">
      <c r="H420" s="2" t="s">
        <v>485</v>
      </c>
      <c r="I420" s="60">
        <v>740000681</v>
      </c>
      <c r="J420" s="120">
        <v>102285</v>
      </c>
      <c r="K420" s="38">
        <f t="shared" si="7"/>
        <v>0.05</v>
      </c>
    </row>
    <row r="421" spans="8:11" s="62" customFormat="1" x14ac:dyDescent="0.3">
      <c r="H421" s="2" t="s">
        <v>657</v>
      </c>
      <c r="I421" s="60">
        <v>863009097</v>
      </c>
      <c r="J421" s="120">
        <v>85241</v>
      </c>
      <c r="K421" s="38">
        <f t="shared" si="7"/>
        <v>4.4999999999999998E-2</v>
      </c>
    </row>
    <row r="422" spans="8:11" s="62" customFormat="1" x14ac:dyDescent="0.3">
      <c r="H422" s="2" t="s">
        <v>83</v>
      </c>
      <c r="I422" s="60">
        <v>415000090</v>
      </c>
      <c r="J422" s="120">
        <v>88169</v>
      </c>
      <c r="K422" s="38">
        <f t="shared" si="7"/>
        <v>4.4999999999999998E-2</v>
      </c>
    </row>
    <row r="423" spans="8:11" s="62" customFormat="1" x14ac:dyDescent="0.3">
      <c r="H423" s="2" t="s">
        <v>756</v>
      </c>
      <c r="I423" s="60">
        <v>697004556</v>
      </c>
      <c r="J423" s="120">
        <v>78997</v>
      </c>
      <c r="K423" s="38">
        <f t="shared" si="7"/>
        <v>0.04</v>
      </c>
    </row>
    <row r="424" spans="8:11" s="62" customFormat="1" x14ac:dyDescent="0.3">
      <c r="H424" s="2" t="s">
        <v>717</v>
      </c>
      <c r="I424" s="60">
        <v>980003379</v>
      </c>
      <c r="J424" s="120">
        <v>88143</v>
      </c>
      <c r="K424" s="38">
        <f t="shared" si="7"/>
        <v>4.4999999999999998E-2</v>
      </c>
    </row>
    <row r="425" spans="8:11" s="62" customFormat="1" x14ac:dyDescent="0.3">
      <c r="H425" s="2" t="s">
        <v>149</v>
      </c>
      <c r="I425" s="60">
        <v>251008864</v>
      </c>
      <c r="J425" s="120">
        <v>53099</v>
      </c>
      <c r="K425" s="38">
        <f t="shared" si="7"/>
        <v>2.5000000000000001E-2</v>
      </c>
    </row>
    <row r="426" spans="8:11" s="62" customFormat="1" x14ac:dyDescent="0.3">
      <c r="H426" s="2" t="s">
        <v>595</v>
      </c>
      <c r="I426" s="60">
        <v>561003247</v>
      </c>
      <c r="J426" s="120">
        <v>42273</v>
      </c>
      <c r="K426" s="38">
        <f t="shared" si="7"/>
        <v>0.02</v>
      </c>
    </row>
    <row r="427" spans="8:11" s="62" customFormat="1" x14ac:dyDescent="0.3">
      <c r="H427" s="2" t="s">
        <v>620</v>
      </c>
      <c r="I427" s="60">
        <v>169006248</v>
      </c>
      <c r="J427" s="120">
        <v>79867</v>
      </c>
      <c r="K427" s="38">
        <f t="shared" si="7"/>
        <v>0.04</v>
      </c>
    </row>
    <row r="428" spans="8:11" s="62" customFormat="1" x14ac:dyDescent="0.3">
      <c r="H428" s="2" t="s">
        <v>484</v>
      </c>
      <c r="I428" s="60">
        <v>833004903</v>
      </c>
      <c r="J428" s="120">
        <v>66292</v>
      </c>
      <c r="K428" s="38">
        <f t="shared" si="7"/>
        <v>3.5000000000000003E-2</v>
      </c>
    </row>
    <row r="429" spans="8:11" s="62" customFormat="1" x14ac:dyDescent="0.3">
      <c r="H429" s="2" t="s">
        <v>488</v>
      </c>
      <c r="I429" s="60">
        <v>633005875</v>
      </c>
      <c r="J429" s="120">
        <v>100125</v>
      </c>
      <c r="K429" s="38">
        <f t="shared" si="7"/>
        <v>0.05</v>
      </c>
    </row>
    <row r="430" spans="8:11" s="62" customFormat="1" x14ac:dyDescent="0.3">
      <c r="H430" s="2" t="s">
        <v>705</v>
      </c>
      <c r="I430" s="60">
        <v>780008341</v>
      </c>
      <c r="J430" s="120">
        <v>62335</v>
      </c>
      <c r="K430" s="38">
        <f t="shared" si="7"/>
        <v>0.03</v>
      </c>
    </row>
    <row r="431" spans="8:11" s="62" customFormat="1" x14ac:dyDescent="0.3">
      <c r="H431" s="2" t="s">
        <v>666</v>
      </c>
      <c r="I431" s="60">
        <v>288002134</v>
      </c>
      <c r="J431" s="120">
        <v>78162</v>
      </c>
      <c r="K431" s="38">
        <f t="shared" si="7"/>
        <v>0.04</v>
      </c>
    </row>
    <row r="432" spans="8:11" s="62" customFormat="1" x14ac:dyDescent="0.3">
      <c r="H432" s="2" t="s">
        <v>560</v>
      </c>
      <c r="I432" s="60">
        <v>355004654</v>
      </c>
      <c r="J432" s="120">
        <v>83936</v>
      </c>
      <c r="K432" s="38">
        <f t="shared" si="7"/>
        <v>0.04</v>
      </c>
    </row>
    <row r="433" spans="8:11" s="62" customFormat="1" x14ac:dyDescent="0.3">
      <c r="H433" s="2" t="s">
        <v>206</v>
      </c>
      <c r="I433" s="60">
        <v>477008896</v>
      </c>
      <c r="J433" s="120">
        <v>49871</v>
      </c>
      <c r="K433" s="38">
        <f t="shared" si="7"/>
        <v>2.5000000000000001E-2</v>
      </c>
    </row>
    <row r="434" spans="8:11" s="62" customFormat="1" x14ac:dyDescent="0.3">
      <c r="H434" s="2" t="s">
        <v>261</v>
      </c>
      <c r="I434" s="60">
        <v>864002162</v>
      </c>
      <c r="J434" s="120">
        <v>110203</v>
      </c>
      <c r="K434" s="38">
        <f t="shared" si="7"/>
        <v>5.5E-2</v>
      </c>
    </row>
    <row r="435" spans="8:11" s="62" customFormat="1" x14ac:dyDescent="0.3">
      <c r="H435" s="2" t="s">
        <v>50</v>
      </c>
      <c r="I435" s="60">
        <v>416002380</v>
      </c>
      <c r="J435" s="120">
        <v>46163</v>
      </c>
      <c r="K435" s="38">
        <f t="shared" si="7"/>
        <v>2.5000000000000001E-2</v>
      </c>
    </row>
    <row r="436" spans="8:11" s="62" customFormat="1" x14ac:dyDescent="0.3">
      <c r="H436" s="2" t="s">
        <v>173</v>
      </c>
      <c r="I436" s="60">
        <v>275008269</v>
      </c>
      <c r="J436" s="120">
        <v>67318</v>
      </c>
      <c r="K436" s="38">
        <f t="shared" si="7"/>
        <v>3.5000000000000003E-2</v>
      </c>
    </row>
    <row r="437" spans="8:11" s="62" customFormat="1" x14ac:dyDescent="0.3">
      <c r="H437" s="2" t="s">
        <v>593</v>
      </c>
      <c r="I437" s="60">
        <v>269007384</v>
      </c>
      <c r="J437" s="120">
        <v>50760</v>
      </c>
      <c r="K437" s="38">
        <f t="shared" si="7"/>
        <v>2.5000000000000001E-2</v>
      </c>
    </row>
    <row r="438" spans="8:11" s="62" customFormat="1" x14ac:dyDescent="0.3">
      <c r="H438" s="2" t="s">
        <v>708</v>
      </c>
      <c r="I438" s="60">
        <v>318008428</v>
      </c>
      <c r="J438" s="120">
        <v>102208</v>
      </c>
      <c r="K438" s="38">
        <f t="shared" si="7"/>
        <v>0.05</v>
      </c>
    </row>
    <row r="439" spans="8:11" s="62" customFormat="1" x14ac:dyDescent="0.3">
      <c r="H439" s="2" t="s">
        <v>780</v>
      </c>
      <c r="I439" s="60">
        <v>809004130</v>
      </c>
      <c r="J439" s="120">
        <v>46272</v>
      </c>
      <c r="K439" s="38">
        <f t="shared" si="7"/>
        <v>2.5000000000000001E-2</v>
      </c>
    </row>
    <row r="440" spans="8:11" s="62" customFormat="1" x14ac:dyDescent="0.3">
      <c r="H440" s="2" t="s">
        <v>75</v>
      </c>
      <c r="I440" s="60">
        <v>392005739</v>
      </c>
      <c r="J440" s="120">
        <v>124798</v>
      </c>
      <c r="K440" s="38">
        <f t="shared" si="7"/>
        <v>0.06</v>
      </c>
    </row>
    <row r="441" spans="8:11" s="62" customFormat="1" x14ac:dyDescent="0.3">
      <c r="H441" s="2" t="s">
        <v>280</v>
      </c>
      <c r="I441" s="60">
        <v>513001239</v>
      </c>
      <c r="J441" s="120">
        <v>101665</v>
      </c>
      <c r="K441" s="38">
        <f t="shared" si="7"/>
        <v>0.05</v>
      </c>
    </row>
    <row r="442" spans="8:11" s="62" customFormat="1" x14ac:dyDescent="0.3">
      <c r="H442" s="2" t="s">
        <v>658</v>
      </c>
      <c r="I442" s="60">
        <v>437000743</v>
      </c>
      <c r="J442" s="120">
        <v>102721</v>
      </c>
      <c r="K442" s="38">
        <f t="shared" si="7"/>
        <v>0.05</v>
      </c>
    </row>
    <row r="443" spans="8:11" s="62" customFormat="1" x14ac:dyDescent="0.3">
      <c r="H443" s="2" t="s">
        <v>736</v>
      </c>
      <c r="I443" s="60">
        <v>295002645</v>
      </c>
      <c r="J443" s="120">
        <v>68347</v>
      </c>
      <c r="K443" s="38">
        <f t="shared" si="7"/>
        <v>3.5000000000000003E-2</v>
      </c>
    </row>
    <row r="444" spans="8:11" s="62" customFormat="1" x14ac:dyDescent="0.3">
      <c r="H444" s="2" t="s">
        <v>443</v>
      </c>
      <c r="I444" s="60">
        <v>330004895</v>
      </c>
      <c r="J444" s="120">
        <v>74920</v>
      </c>
      <c r="K444" s="38">
        <f t="shared" si="7"/>
        <v>3.5000000000000003E-2</v>
      </c>
    </row>
    <row r="445" spans="8:11" s="62" customFormat="1" x14ac:dyDescent="0.3">
      <c r="H445" s="2" t="s">
        <v>791</v>
      </c>
      <c r="I445" s="60">
        <v>895002504</v>
      </c>
      <c r="J445" s="120">
        <v>104593</v>
      </c>
      <c r="K445" s="38">
        <f t="shared" si="7"/>
        <v>0.05</v>
      </c>
    </row>
    <row r="446" spans="8:11" s="62" customFormat="1" x14ac:dyDescent="0.3">
      <c r="H446" s="2" t="s">
        <v>546</v>
      </c>
      <c r="I446" s="60">
        <v>998002689</v>
      </c>
      <c r="J446" s="120">
        <v>79289</v>
      </c>
      <c r="K446" s="38">
        <f t="shared" si="7"/>
        <v>0.04</v>
      </c>
    </row>
    <row r="447" spans="8:11" s="62" customFormat="1" x14ac:dyDescent="0.3">
      <c r="H447" s="2" t="s">
        <v>294</v>
      </c>
      <c r="I447" s="60">
        <v>970003354</v>
      </c>
      <c r="J447" s="120">
        <v>85667</v>
      </c>
      <c r="K447" s="38">
        <f t="shared" si="7"/>
        <v>4.4999999999999998E-2</v>
      </c>
    </row>
    <row r="448" spans="8:11" s="62" customFormat="1" x14ac:dyDescent="0.3">
      <c r="H448" s="2" t="s">
        <v>725</v>
      </c>
      <c r="I448" s="60">
        <v>904004635</v>
      </c>
      <c r="J448" s="120">
        <v>125788</v>
      </c>
      <c r="K448" s="38">
        <f t="shared" si="7"/>
        <v>0.06</v>
      </c>
    </row>
    <row r="449" spans="8:11" s="62" customFormat="1" x14ac:dyDescent="0.3">
      <c r="H449" s="2" t="s">
        <v>581</v>
      </c>
      <c r="I449" s="60">
        <v>330006708</v>
      </c>
      <c r="J449" s="120">
        <v>68715</v>
      </c>
      <c r="K449" s="38">
        <f t="shared" si="7"/>
        <v>3.5000000000000003E-2</v>
      </c>
    </row>
    <row r="450" spans="8:11" s="62" customFormat="1" x14ac:dyDescent="0.3">
      <c r="H450" s="2" t="s">
        <v>248</v>
      </c>
      <c r="I450" s="60">
        <v>954004440</v>
      </c>
      <c r="J450" s="120">
        <v>46256</v>
      </c>
      <c r="K450" s="38">
        <f t="shared" si="7"/>
        <v>2.5000000000000001E-2</v>
      </c>
    </row>
    <row r="451" spans="8:11" s="62" customFormat="1" x14ac:dyDescent="0.3">
      <c r="H451" s="2" t="s">
        <v>498</v>
      </c>
      <c r="I451" s="60">
        <v>630007988</v>
      </c>
      <c r="J451" s="120">
        <v>121549</v>
      </c>
      <c r="K451" s="38">
        <f t="shared" ref="K451:K514" si="8">_xlfn.XLOOKUP(J451,P:P,Q:Q,,-1)</f>
        <v>0.06</v>
      </c>
    </row>
    <row r="452" spans="8:11" s="62" customFormat="1" x14ac:dyDescent="0.3">
      <c r="H452" s="2" t="s">
        <v>107</v>
      </c>
      <c r="I452" s="60">
        <v>367004064</v>
      </c>
      <c r="J452" s="120">
        <v>49254</v>
      </c>
      <c r="K452" s="38">
        <f t="shared" si="8"/>
        <v>2.5000000000000001E-2</v>
      </c>
    </row>
    <row r="453" spans="8:11" s="62" customFormat="1" x14ac:dyDescent="0.3">
      <c r="H453" s="2" t="s">
        <v>133</v>
      </c>
      <c r="I453" s="60">
        <v>374002996</v>
      </c>
      <c r="J453" s="120">
        <v>104499</v>
      </c>
      <c r="K453" s="38">
        <f t="shared" si="8"/>
        <v>0.05</v>
      </c>
    </row>
    <row r="454" spans="8:11" s="62" customFormat="1" x14ac:dyDescent="0.3">
      <c r="H454" s="2" t="s">
        <v>536</v>
      </c>
      <c r="I454" s="60">
        <v>869002673</v>
      </c>
      <c r="J454" s="120">
        <v>59814</v>
      </c>
      <c r="K454" s="38">
        <f t="shared" si="8"/>
        <v>0.03</v>
      </c>
    </row>
    <row r="455" spans="8:11" s="62" customFormat="1" x14ac:dyDescent="0.3">
      <c r="H455" s="2" t="s">
        <v>801</v>
      </c>
      <c r="I455" s="60">
        <v>398001038</v>
      </c>
      <c r="J455" s="120">
        <v>110404</v>
      </c>
      <c r="K455" s="38">
        <f t="shared" si="8"/>
        <v>5.5E-2</v>
      </c>
    </row>
    <row r="456" spans="8:11" s="62" customFormat="1" x14ac:dyDescent="0.3">
      <c r="H456" s="2" t="s">
        <v>319</v>
      </c>
      <c r="I456" s="60">
        <v>274007251</v>
      </c>
      <c r="J456" s="120">
        <v>95292</v>
      </c>
      <c r="K456" s="38">
        <f t="shared" si="8"/>
        <v>0.05</v>
      </c>
    </row>
    <row r="457" spans="8:11" s="62" customFormat="1" x14ac:dyDescent="0.3">
      <c r="H457" s="2" t="s">
        <v>710</v>
      </c>
      <c r="I457" s="60">
        <v>252005876</v>
      </c>
      <c r="J457" s="120">
        <v>59082</v>
      </c>
      <c r="K457" s="38">
        <f t="shared" si="8"/>
        <v>0.03</v>
      </c>
    </row>
    <row r="458" spans="8:11" s="62" customFormat="1" x14ac:dyDescent="0.3">
      <c r="H458" s="2" t="s">
        <v>251</v>
      </c>
      <c r="I458" s="60">
        <v>352006424</v>
      </c>
      <c r="J458" s="120">
        <v>119381</v>
      </c>
      <c r="K458" s="38">
        <f t="shared" si="8"/>
        <v>0.06</v>
      </c>
    </row>
    <row r="459" spans="8:11" s="62" customFormat="1" x14ac:dyDescent="0.3">
      <c r="H459" s="2" t="s">
        <v>726</v>
      </c>
      <c r="I459" s="60">
        <v>581007323</v>
      </c>
      <c r="J459" s="120">
        <v>125339</v>
      </c>
      <c r="K459" s="38">
        <f t="shared" si="8"/>
        <v>0.06</v>
      </c>
    </row>
    <row r="460" spans="8:11" s="62" customFormat="1" x14ac:dyDescent="0.3">
      <c r="H460" s="2" t="s">
        <v>721</v>
      </c>
      <c r="I460" s="60">
        <v>503000710</v>
      </c>
      <c r="J460" s="120">
        <v>43940</v>
      </c>
      <c r="K460" s="38">
        <f t="shared" si="8"/>
        <v>0.02</v>
      </c>
    </row>
    <row r="461" spans="8:11" s="62" customFormat="1" x14ac:dyDescent="0.3">
      <c r="H461" s="2" t="s">
        <v>728</v>
      </c>
      <c r="I461" s="60">
        <v>225005236</v>
      </c>
      <c r="J461" s="120">
        <v>59750</v>
      </c>
      <c r="K461" s="38">
        <f t="shared" si="8"/>
        <v>0.03</v>
      </c>
    </row>
    <row r="462" spans="8:11" s="62" customFormat="1" x14ac:dyDescent="0.3">
      <c r="H462" s="2" t="s">
        <v>351</v>
      </c>
      <c r="I462" s="60">
        <v>875008394</v>
      </c>
      <c r="J462" s="120">
        <v>46006</v>
      </c>
      <c r="K462" s="38">
        <f t="shared" si="8"/>
        <v>2.5000000000000001E-2</v>
      </c>
    </row>
    <row r="463" spans="8:11" s="62" customFormat="1" x14ac:dyDescent="0.3">
      <c r="H463" s="2" t="s">
        <v>249</v>
      </c>
      <c r="I463" s="60">
        <v>647006037</v>
      </c>
      <c r="J463" s="120">
        <v>43152</v>
      </c>
      <c r="K463" s="38">
        <f t="shared" si="8"/>
        <v>0.02</v>
      </c>
    </row>
    <row r="464" spans="8:11" s="62" customFormat="1" x14ac:dyDescent="0.3">
      <c r="H464" s="2" t="s">
        <v>103</v>
      </c>
      <c r="I464" s="60">
        <v>428002703</v>
      </c>
      <c r="J464" s="120">
        <v>118240</v>
      </c>
      <c r="K464" s="38">
        <f t="shared" si="8"/>
        <v>0.06</v>
      </c>
    </row>
    <row r="465" spans="1:17" s="62" customFormat="1" x14ac:dyDescent="0.3">
      <c r="H465" s="2" t="s">
        <v>505</v>
      </c>
      <c r="I465" s="60">
        <v>250005577</v>
      </c>
      <c r="J465" s="120">
        <v>56971</v>
      </c>
      <c r="K465" s="38">
        <f t="shared" si="8"/>
        <v>0.03</v>
      </c>
    </row>
    <row r="466" spans="1:17" s="62" customFormat="1" x14ac:dyDescent="0.3">
      <c r="H466" s="2" t="s">
        <v>467</v>
      </c>
      <c r="I466" s="60">
        <v>707000901</v>
      </c>
      <c r="J466" s="120">
        <v>42001</v>
      </c>
      <c r="K466" s="38">
        <f t="shared" si="8"/>
        <v>0.02</v>
      </c>
    </row>
    <row r="467" spans="1:17" s="62" customFormat="1" x14ac:dyDescent="0.3">
      <c r="H467" s="2" t="s">
        <v>706</v>
      </c>
      <c r="I467" s="60">
        <v>226002041</v>
      </c>
      <c r="J467" s="120">
        <v>77015</v>
      </c>
      <c r="K467" s="38">
        <f t="shared" si="8"/>
        <v>0.04</v>
      </c>
    </row>
    <row r="468" spans="1:17" s="62" customFormat="1" x14ac:dyDescent="0.3">
      <c r="H468" s="2" t="s">
        <v>265</v>
      </c>
      <c r="I468" s="60">
        <v>496000423</v>
      </c>
      <c r="J468" s="120">
        <v>99925</v>
      </c>
      <c r="K468" s="38">
        <f t="shared" si="8"/>
        <v>0.05</v>
      </c>
    </row>
    <row r="469" spans="1:17" s="62" customFormat="1" x14ac:dyDescent="0.3">
      <c r="H469" s="2" t="s">
        <v>541</v>
      </c>
      <c r="I469" s="60">
        <v>480000956</v>
      </c>
      <c r="J469" s="120">
        <v>45464</v>
      </c>
      <c r="K469" s="38">
        <f t="shared" si="8"/>
        <v>2.5000000000000001E-2</v>
      </c>
    </row>
    <row r="470" spans="1:17" s="62" customFormat="1" x14ac:dyDescent="0.3">
      <c r="H470" s="2" t="s">
        <v>176</v>
      </c>
      <c r="I470" s="60">
        <v>871006737</v>
      </c>
      <c r="J470" s="120">
        <v>114645</v>
      </c>
      <c r="K470" s="38">
        <f t="shared" si="8"/>
        <v>5.5E-2</v>
      </c>
    </row>
    <row r="471" spans="1:17" s="62" customFormat="1" x14ac:dyDescent="0.3">
      <c r="H471" s="2" t="s">
        <v>681</v>
      </c>
      <c r="I471" s="60">
        <v>883008791</v>
      </c>
      <c r="J471" s="120">
        <v>76284</v>
      </c>
      <c r="K471" s="38">
        <f t="shared" si="8"/>
        <v>0.04</v>
      </c>
    </row>
    <row r="472" spans="1:17" s="62" customFormat="1" x14ac:dyDescent="0.3">
      <c r="H472" s="2" t="s">
        <v>704</v>
      </c>
      <c r="I472" s="60">
        <v>671009248</v>
      </c>
      <c r="J472" s="120">
        <v>76163</v>
      </c>
      <c r="K472" s="38">
        <f t="shared" si="8"/>
        <v>0.04</v>
      </c>
    </row>
    <row r="473" spans="1:17" s="62" customFormat="1" x14ac:dyDescent="0.3">
      <c r="H473" s="2" t="s">
        <v>709</v>
      </c>
      <c r="I473" s="60">
        <v>617000103</v>
      </c>
      <c r="J473" s="120">
        <v>66474</v>
      </c>
      <c r="K473" s="38">
        <f t="shared" si="8"/>
        <v>3.5000000000000003E-2</v>
      </c>
      <c r="Q473" s="2"/>
    </row>
    <row r="474" spans="1:17" s="62" customFormat="1" x14ac:dyDescent="0.3">
      <c r="H474" s="2" t="s">
        <v>471</v>
      </c>
      <c r="I474" s="60">
        <v>325000907</v>
      </c>
      <c r="J474" s="120">
        <v>83272</v>
      </c>
      <c r="K474" s="38">
        <f t="shared" si="8"/>
        <v>0.04</v>
      </c>
      <c r="L474" s="2"/>
      <c r="Q474" s="2"/>
    </row>
    <row r="475" spans="1:17" s="62" customFormat="1" x14ac:dyDescent="0.3">
      <c r="H475" s="2" t="s">
        <v>559</v>
      </c>
      <c r="I475" s="60">
        <v>558005216</v>
      </c>
      <c r="J475" s="120">
        <v>72942</v>
      </c>
      <c r="K475" s="38">
        <f t="shared" si="8"/>
        <v>3.5000000000000003E-2</v>
      </c>
      <c r="L475" s="2"/>
      <c r="Q475" s="2"/>
    </row>
    <row r="476" spans="1:17" s="62" customFormat="1" x14ac:dyDescent="0.3">
      <c r="H476" s="2" t="s">
        <v>10</v>
      </c>
      <c r="I476" s="60">
        <v>247003062</v>
      </c>
      <c r="J476" s="120">
        <v>63981</v>
      </c>
      <c r="K476" s="38">
        <f t="shared" si="8"/>
        <v>0.03</v>
      </c>
      <c r="L476" s="2"/>
      <c r="Q476" s="2"/>
    </row>
    <row r="477" spans="1:17" s="62" customFormat="1" x14ac:dyDescent="0.3">
      <c r="B477" s="2"/>
      <c r="H477" s="2" t="s">
        <v>151</v>
      </c>
      <c r="I477" s="60">
        <v>444002738</v>
      </c>
      <c r="J477" s="120">
        <v>52560</v>
      </c>
      <c r="K477" s="38">
        <f t="shared" si="8"/>
        <v>2.5000000000000001E-2</v>
      </c>
      <c r="L477" s="2"/>
      <c r="Q477" s="2"/>
    </row>
    <row r="478" spans="1:17" s="62" customFormat="1" x14ac:dyDescent="0.3">
      <c r="B478" s="2"/>
      <c r="H478" s="2" t="s">
        <v>101</v>
      </c>
      <c r="I478" s="60">
        <v>641000205</v>
      </c>
      <c r="J478" s="120">
        <v>96191</v>
      </c>
      <c r="K478" s="38">
        <f t="shared" si="8"/>
        <v>0.05</v>
      </c>
      <c r="L478" s="2"/>
      <c r="O478"/>
      <c r="P478"/>
      <c r="Q478" s="2"/>
    </row>
    <row r="479" spans="1:17" s="62" customFormat="1" x14ac:dyDescent="0.3">
      <c r="B479" s="2"/>
      <c r="H479" s="2" t="s">
        <v>600</v>
      </c>
      <c r="I479" s="60">
        <v>629002103</v>
      </c>
      <c r="J479" s="120">
        <v>57070</v>
      </c>
      <c r="K479" s="38">
        <f t="shared" si="8"/>
        <v>0.03</v>
      </c>
      <c r="L479" s="2"/>
      <c r="O479"/>
      <c r="P479"/>
      <c r="Q479" s="2"/>
    </row>
    <row r="480" spans="1:17" s="62" customFormat="1" x14ac:dyDescent="0.3">
      <c r="A480"/>
      <c r="B480" s="2"/>
      <c r="H480" s="2" t="s">
        <v>167</v>
      </c>
      <c r="I480" s="60">
        <v>689007347</v>
      </c>
      <c r="J480" s="120">
        <v>42552</v>
      </c>
      <c r="K480" s="38">
        <f t="shared" si="8"/>
        <v>0.02</v>
      </c>
      <c r="L480" s="2"/>
      <c r="O480"/>
      <c r="P480"/>
      <c r="Q480" s="2"/>
    </row>
    <row r="481" spans="8:11" x14ac:dyDescent="0.3">
      <c r="H481" s="2" t="s">
        <v>525</v>
      </c>
      <c r="I481" s="60">
        <v>565005523</v>
      </c>
      <c r="J481" s="120">
        <v>83926</v>
      </c>
      <c r="K481" s="38">
        <f t="shared" si="8"/>
        <v>0.04</v>
      </c>
    </row>
    <row r="482" spans="8:11" x14ac:dyDescent="0.3">
      <c r="H482" s="2" t="s">
        <v>381</v>
      </c>
      <c r="I482" s="60">
        <v>789004683</v>
      </c>
      <c r="J482" s="120">
        <v>59808</v>
      </c>
      <c r="K482" s="38">
        <f t="shared" si="8"/>
        <v>0.03</v>
      </c>
    </row>
    <row r="483" spans="8:11" x14ac:dyDescent="0.3">
      <c r="H483" s="2" t="s">
        <v>741</v>
      </c>
      <c r="I483" s="60">
        <v>175008155</v>
      </c>
      <c r="J483" s="120">
        <v>69745</v>
      </c>
      <c r="K483" s="38">
        <f t="shared" si="8"/>
        <v>3.5000000000000003E-2</v>
      </c>
    </row>
    <row r="484" spans="8:11" x14ac:dyDescent="0.3">
      <c r="H484" s="2" t="s">
        <v>411</v>
      </c>
      <c r="I484" s="60">
        <v>339004449</v>
      </c>
      <c r="J484" s="120">
        <v>123234</v>
      </c>
      <c r="K484" s="38">
        <f t="shared" si="8"/>
        <v>0.06</v>
      </c>
    </row>
    <row r="485" spans="8:11" x14ac:dyDescent="0.3">
      <c r="H485" s="2" t="s">
        <v>575</v>
      </c>
      <c r="I485" s="60">
        <v>922005239</v>
      </c>
      <c r="J485" s="120">
        <v>108629</v>
      </c>
      <c r="K485" s="38">
        <f t="shared" si="8"/>
        <v>5.5E-2</v>
      </c>
    </row>
    <row r="486" spans="8:11" x14ac:dyDescent="0.3">
      <c r="H486" s="2" t="s">
        <v>449</v>
      </c>
      <c r="I486" s="60">
        <v>182005638</v>
      </c>
      <c r="J486" s="120">
        <v>66852</v>
      </c>
      <c r="K486" s="38">
        <f t="shared" si="8"/>
        <v>3.5000000000000003E-2</v>
      </c>
    </row>
    <row r="487" spans="8:11" x14ac:dyDescent="0.3">
      <c r="H487" s="2" t="s">
        <v>532</v>
      </c>
      <c r="I487" s="60">
        <v>426001974</v>
      </c>
      <c r="J487" s="120">
        <v>61718</v>
      </c>
      <c r="K487" s="38">
        <f t="shared" si="8"/>
        <v>0.03</v>
      </c>
    </row>
    <row r="488" spans="8:11" x14ac:dyDescent="0.3">
      <c r="H488" s="2" t="s">
        <v>664</v>
      </c>
      <c r="I488" s="60">
        <v>509003201</v>
      </c>
      <c r="J488" s="120">
        <v>79913</v>
      </c>
      <c r="K488" s="38">
        <f t="shared" si="8"/>
        <v>0.04</v>
      </c>
    </row>
    <row r="489" spans="8:11" x14ac:dyDescent="0.3">
      <c r="H489" s="2" t="s">
        <v>752</v>
      </c>
      <c r="I489" s="60">
        <v>392006767</v>
      </c>
      <c r="J489" s="120">
        <v>109251</v>
      </c>
      <c r="K489" s="38">
        <f t="shared" si="8"/>
        <v>5.5E-2</v>
      </c>
    </row>
    <row r="490" spans="8:11" x14ac:dyDescent="0.3">
      <c r="H490" s="2" t="s">
        <v>223</v>
      </c>
      <c r="I490" s="60">
        <v>808003869</v>
      </c>
      <c r="J490" s="120">
        <v>55686</v>
      </c>
      <c r="K490" s="38">
        <f t="shared" si="8"/>
        <v>0.03</v>
      </c>
    </row>
    <row r="491" spans="8:11" x14ac:dyDescent="0.3">
      <c r="H491" s="2" t="s">
        <v>734</v>
      </c>
      <c r="I491" s="60">
        <v>180008681</v>
      </c>
      <c r="J491" s="120">
        <v>59922</v>
      </c>
      <c r="K491" s="38">
        <f t="shared" si="8"/>
        <v>0.03</v>
      </c>
    </row>
    <row r="492" spans="8:11" x14ac:dyDescent="0.3">
      <c r="H492" s="2" t="s">
        <v>122</v>
      </c>
      <c r="I492" s="60">
        <v>705008309</v>
      </c>
      <c r="J492" s="120">
        <v>105125</v>
      </c>
      <c r="K492" s="38">
        <f t="shared" si="8"/>
        <v>5.5E-2</v>
      </c>
    </row>
    <row r="493" spans="8:11" x14ac:dyDescent="0.3">
      <c r="H493" s="2" t="s">
        <v>480</v>
      </c>
      <c r="I493" s="60">
        <v>266004954</v>
      </c>
      <c r="J493" s="120">
        <v>74004</v>
      </c>
      <c r="K493" s="38">
        <f t="shared" si="8"/>
        <v>3.5000000000000003E-2</v>
      </c>
    </row>
    <row r="494" spans="8:11" x14ac:dyDescent="0.3">
      <c r="H494" s="2" t="s">
        <v>208</v>
      </c>
      <c r="I494" s="60">
        <v>382005286</v>
      </c>
      <c r="J494" s="120">
        <v>90371</v>
      </c>
      <c r="K494" s="38">
        <f t="shared" si="8"/>
        <v>4.4999999999999998E-2</v>
      </c>
    </row>
    <row r="495" spans="8:11" x14ac:dyDescent="0.3">
      <c r="H495" s="2" t="s">
        <v>41</v>
      </c>
      <c r="I495" s="60">
        <v>612007918</v>
      </c>
      <c r="J495" s="120">
        <v>102146</v>
      </c>
      <c r="K495" s="38">
        <f t="shared" si="8"/>
        <v>0.05</v>
      </c>
    </row>
    <row r="496" spans="8:11" x14ac:dyDescent="0.3">
      <c r="H496" s="2" t="s">
        <v>283</v>
      </c>
      <c r="I496" s="60">
        <v>368000382</v>
      </c>
      <c r="J496" s="120">
        <v>60725</v>
      </c>
      <c r="K496" s="38">
        <f t="shared" si="8"/>
        <v>0.03</v>
      </c>
    </row>
    <row r="497" spans="1:17" x14ac:dyDescent="0.3">
      <c r="H497" s="2" t="s">
        <v>214</v>
      </c>
      <c r="I497" s="60">
        <v>939003736</v>
      </c>
      <c r="J497" s="120">
        <v>55705</v>
      </c>
      <c r="K497" s="38">
        <f t="shared" si="8"/>
        <v>0.03</v>
      </c>
    </row>
    <row r="498" spans="1:17" x14ac:dyDescent="0.3">
      <c r="H498" s="2" t="s">
        <v>213</v>
      </c>
      <c r="I498" s="60">
        <v>438007602</v>
      </c>
      <c r="J498" s="120">
        <v>123331</v>
      </c>
      <c r="K498" s="38">
        <f t="shared" si="8"/>
        <v>0.06</v>
      </c>
    </row>
    <row r="499" spans="1:17" x14ac:dyDescent="0.3">
      <c r="H499" s="2" t="s">
        <v>802</v>
      </c>
      <c r="I499" s="60">
        <v>881001106</v>
      </c>
      <c r="J499" s="120">
        <v>90253</v>
      </c>
      <c r="K499" s="38">
        <f t="shared" si="8"/>
        <v>4.4999999999999998E-2</v>
      </c>
    </row>
    <row r="500" spans="1:17" x14ac:dyDescent="0.3">
      <c r="H500" s="2" t="s">
        <v>233</v>
      </c>
      <c r="I500" s="60">
        <v>812005892</v>
      </c>
      <c r="J500" s="120">
        <v>42649</v>
      </c>
      <c r="K500" s="38">
        <f t="shared" si="8"/>
        <v>0.02</v>
      </c>
    </row>
    <row r="501" spans="1:17" x14ac:dyDescent="0.3">
      <c r="H501" s="2" t="s">
        <v>343</v>
      </c>
      <c r="I501" s="60">
        <v>293001226</v>
      </c>
      <c r="J501" s="120">
        <v>56149</v>
      </c>
      <c r="K501" s="38">
        <f t="shared" si="8"/>
        <v>0.03</v>
      </c>
    </row>
    <row r="502" spans="1:17" x14ac:dyDescent="0.3">
      <c r="H502" s="2" t="s">
        <v>450</v>
      </c>
      <c r="I502" s="60">
        <v>759009755</v>
      </c>
      <c r="J502" s="120">
        <v>73768</v>
      </c>
      <c r="K502" s="38">
        <f t="shared" si="8"/>
        <v>3.5000000000000003E-2</v>
      </c>
    </row>
    <row r="503" spans="1:17" x14ac:dyDescent="0.3">
      <c r="H503" s="2" t="s">
        <v>272</v>
      </c>
      <c r="I503" s="60">
        <v>856007005</v>
      </c>
      <c r="J503" s="120">
        <v>43656</v>
      </c>
      <c r="K503" s="38">
        <f t="shared" si="8"/>
        <v>0.02</v>
      </c>
    </row>
    <row r="504" spans="1:17" x14ac:dyDescent="0.3">
      <c r="H504" s="2" t="s">
        <v>504</v>
      </c>
      <c r="I504" s="60">
        <v>160001460</v>
      </c>
      <c r="J504" s="120">
        <v>69672</v>
      </c>
      <c r="K504" s="38">
        <f t="shared" si="8"/>
        <v>3.5000000000000003E-2</v>
      </c>
    </row>
    <row r="505" spans="1:17" x14ac:dyDescent="0.3">
      <c r="H505" s="2" t="s">
        <v>189</v>
      </c>
      <c r="I505" s="60">
        <v>549005297</v>
      </c>
      <c r="J505" s="120">
        <v>91950</v>
      </c>
      <c r="K505" s="38">
        <f t="shared" si="8"/>
        <v>4.4999999999999998E-2</v>
      </c>
      <c r="Q505" s="62"/>
    </row>
    <row r="506" spans="1:17" x14ac:dyDescent="0.3">
      <c r="H506" s="2" t="s">
        <v>205</v>
      </c>
      <c r="I506" s="60">
        <v>948005604</v>
      </c>
      <c r="J506" s="120">
        <v>86093</v>
      </c>
      <c r="K506" s="38">
        <f t="shared" si="8"/>
        <v>4.4999999999999998E-2</v>
      </c>
      <c r="L506" s="62"/>
      <c r="Q506" s="62"/>
    </row>
    <row r="507" spans="1:17" x14ac:dyDescent="0.3">
      <c r="H507" s="2" t="s">
        <v>618</v>
      </c>
      <c r="I507" s="60">
        <v>582001567</v>
      </c>
      <c r="J507" s="120">
        <v>86756</v>
      </c>
      <c r="K507" s="38">
        <f t="shared" si="8"/>
        <v>4.4999999999999998E-2</v>
      </c>
      <c r="L507" s="62"/>
      <c r="Q507" s="62"/>
    </row>
    <row r="508" spans="1:17" x14ac:dyDescent="0.3">
      <c r="H508" s="2" t="s">
        <v>95</v>
      </c>
      <c r="I508" s="60">
        <v>418003151</v>
      </c>
      <c r="J508" s="120">
        <v>102833</v>
      </c>
      <c r="K508" s="38">
        <f t="shared" si="8"/>
        <v>0.05</v>
      </c>
      <c r="L508" s="62"/>
      <c r="Q508" s="62"/>
    </row>
    <row r="509" spans="1:17" x14ac:dyDescent="0.3">
      <c r="B509" s="62"/>
      <c r="H509" s="2" t="s">
        <v>65</v>
      </c>
      <c r="I509" s="60">
        <v>599005207</v>
      </c>
      <c r="J509" s="120">
        <v>68870</v>
      </c>
      <c r="K509" s="38">
        <f t="shared" si="8"/>
        <v>3.5000000000000003E-2</v>
      </c>
      <c r="L509" s="62"/>
      <c r="Q509" s="62"/>
    </row>
    <row r="510" spans="1:17" x14ac:dyDescent="0.3">
      <c r="B510" s="62"/>
      <c r="H510" s="2" t="s">
        <v>135</v>
      </c>
      <c r="I510" s="60">
        <v>920009263</v>
      </c>
      <c r="J510" s="120">
        <v>126555</v>
      </c>
      <c r="K510" s="38">
        <f t="shared" si="8"/>
        <v>0.06</v>
      </c>
      <c r="L510" s="62"/>
      <c r="O510" s="62"/>
      <c r="P510" s="62"/>
      <c r="Q510" s="62"/>
    </row>
    <row r="511" spans="1:17" x14ac:dyDescent="0.3">
      <c r="B511" s="62"/>
      <c r="H511" s="2" t="s">
        <v>699</v>
      </c>
      <c r="I511" s="60">
        <v>192007644</v>
      </c>
      <c r="J511" s="120">
        <v>57318</v>
      </c>
      <c r="K511" s="38">
        <f t="shared" si="8"/>
        <v>0.03</v>
      </c>
      <c r="L511" s="62"/>
      <c r="O511" s="62"/>
      <c r="P511" s="62"/>
      <c r="Q511" s="62"/>
    </row>
    <row r="512" spans="1:17" x14ac:dyDescent="0.3">
      <c r="A512" s="62"/>
      <c r="B512" s="62"/>
      <c r="H512" s="2" t="s">
        <v>695</v>
      </c>
      <c r="I512" s="60">
        <v>587004571</v>
      </c>
      <c r="J512" s="120">
        <v>51208</v>
      </c>
      <c r="K512" s="38">
        <f t="shared" si="8"/>
        <v>2.5000000000000001E-2</v>
      </c>
      <c r="L512" s="62"/>
      <c r="O512" s="62"/>
      <c r="P512" s="62"/>
      <c r="Q512" s="62"/>
    </row>
    <row r="513" spans="8:11" s="62" customFormat="1" x14ac:dyDescent="0.3">
      <c r="H513" s="2" t="s">
        <v>745</v>
      </c>
      <c r="I513" s="60">
        <v>894004436</v>
      </c>
      <c r="J513" s="120">
        <v>66946</v>
      </c>
      <c r="K513" s="38">
        <f t="shared" si="8"/>
        <v>3.5000000000000003E-2</v>
      </c>
    </row>
    <row r="514" spans="8:11" s="62" customFormat="1" x14ac:dyDescent="0.3">
      <c r="H514" s="2" t="s">
        <v>592</v>
      </c>
      <c r="I514" s="60">
        <v>441009754</v>
      </c>
      <c r="J514" s="120">
        <v>60907</v>
      </c>
      <c r="K514" s="38">
        <f t="shared" si="8"/>
        <v>0.03</v>
      </c>
    </row>
    <row r="515" spans="8:11" s="62" customFormat="1" x14ac:dyDescent="0.3">
      <c r="H515" s="2" t="s">
        <v>711</v>
      </c>
      <c r="I515" s="60">
        <v>745002871</v>
      </c>
      <c r="J515" s="120">
        <v>63884</v>
      </c>
      <c r="K515" s="38">
        <f t="shared" ref="K515:K578" si="9">_xlfn.XLOOKUP(J515,P:P,Q:Q,,-1)</f>
        <v>0.03</v>
      </c>
    </row>
    <row r="516" spans="8:11" s="62" customFormat="1" x14ac:dyDescent="0.3">
      <c r="H516" s="2" t="s">
        <v>333</v>
      </c>
      <c r="I516" s="60">
        <v>820007769</v>
      </c>
      <c r="J516" s="120">
        <v>51441</v>
      </c>
      <c r="K516" s="38">
        <f t="shared" si="9"/>
        <v>2.5000000000000001E-2</v>
      </c>
    </row>
    <row r="517" spans="8:11" s="62" customFormat="1" x14ac:dyDescent="0.3">
      <c r="H517" s="2" t="s">
        <v>165</v>
      </c>
      <c r="I517" s="60">
        <v>560008224</v>
      </c>
      <c r="J517" s="120">
        <v>121550</v>
      </c>
      <c r="K517" s="38">
        <f t="shared" si="9"/>
        <v>0.06</v>
      </c>
    </row>
    <row r="518" spans="8:11" s="62" customFormat="1" x14ac:dyDescent="0.3">
      <c r="H518" s="2" t="s">
        <v>402</v>
      </c>
      <c r="I518" s="60">
        <v>145004331</v>
      </c>
      <c r="J518" s="120">
        <v>56645</v>
      </c>
      <c r="K518" s="38">
        <f t="shared" si="9"/>
        <v>0.03</v>
      </c>
    </row>
    <row r="519" spans="8:11" s="62" customFormat="1" x14ac:dyDescent="0.3">
      <c r="H519" s="2" t="s">
        <v>288</v>
      </c>
      <c r="I519" s="60">
        <v>403008091</v>
      </c>
      <c r="J519" s="120">
        <v>75425</v>
      </c>
      <c r="K519" s="38">
        <f t="shared" si="9"/>
        <v>0.04</v>
      </c>
    </row>
    <row r="520" spans="8:11" s="62" customFormat="1" x14ac:dyDescent="0.3">
      <c r="H520" s="2" t="s">
        <v>642</v>
      </c>
      <c r="I520" s="60">
        <v>848005364</v>
      </c>
      <c r="J520" s="120">
        <v>69464</v>
      </c>
      <c r="K520" s="38">
        <f t="shared" si="9"/>
        <v>3.5000000000000003E-2</v>
      </c>
    </row>
    <row r="521" spans="8:11" s="62" customFormat="1" x14ac:dyDescent="0.3">
      <c r="H521" s="2" t="s">
        <v>361</v>
      </c>
      <c r="I521" s="60">
        <v>785007258</v>
      </c>
      <c r="J521" s="120">
        <v>71207</v>
      </c>
      <c r="K521" s="38">
        <f t="shared" si="9"/>
        <v>3.5000000000000003E-2</v>
      </c>
    </row>
    <row r="522" spans="8:11" s="62" customFormat="1" x14ac:dyDescent="0.3">
      <c r="H522" s="2" t="s">
        <v>481</v>
      </c>
      <c r="I522" s="60">
        <v>950008074</v>
      </c>
      <c r="J522" s="120">
        <v>115347</v>
      </c>
      <c r="K522" s="38">
        <f t="shared" si="9"/>
        <v>0.06</v>
      </c>
    </row>
    <row r="523" spans="8:11" s="62" customFormat="1" x14ac:dyDescent="0.3">
      <c r="H523" s="2" t="s">
        <v>755</v>
      </c>
      <c r="I523" s="60">
        <v>629009808</v>
      </c>
      <c r="J523" s="120">
        <v>87932</v>
      </c>
      <c r="K523" s="38">
        <f t="shared" si="9"/>
        <v>4.4999999999999998E-2</v>
      </c>
    </row>
    <row r="524" spans="8:11" s="62" customFormat="1" x14ac:dyDescent="0.3">
      <c r="H524" s="2" t="s">
        <v>625</v>
      </c>
      <c r="I524" s="60">
        <v>854008717</v>
      </c>
      <c r="J524" s="120">
        <v>110448</v>
      </c>
      <c r="K524" s="38">
        <f t="shared" si="9"/>
        <v>5.5E-2</v>
      </c>
    </row>
    <row r="525" spans="8:11" s="62" customFormat="1" x14ac:dyDescent="0.3">
      <c r="H525" s="2" t="s">
        <v>758</v>
      </c>
      <c r="I525" s="60">
        <v>277002530</v>
      </c>
      <c r="J525" s="120">
        <v>43394</v>
      </c>
      <c r="K525" s="38">
        <f t="shared" si="9"/>
        <v>0.02</v>
      </c>
    </row>
    <row r="526" spans="8:11" s="62" customFormat="1" x14ac:dyDescent="0.3">
      <c r="H526" s="2" t="s">
        <v>656</v>
      </c>
      <c r="I526" s="60">
        <v>619009656</v>
      </c>
      <c r="J526" s="120">
        <v>79550</v>
      </c>
      <c r="K526" s="38">
        <f t="shared" si="9"/>
        <v>0.04</v>
      </c>
    </row>
    <row r="527" spans="8:11" s="62" customFormat="1" x14ac:dyDescent="0.3">
      <c r="H527" s="2" t="s">
        <v>539</v>
      </c>
      <c r="I527" s="60">
        <v>659007909</v>
      </c>
      <c r="J527" s="120">
        <v>120404</v>
      </c>
      <c r="K527" s="38">
        <f t="shared" si="9"/>
        <v>0.06</v>
      </c>
    </row>
    <row r="528" spans="8:11" s="62" customFormat="1" x14ac:dyDescent="0.3">
      <c r="H528" s="2" t="s">
        <v>146</v>
      </c>
      <c r="I528" s="60">
        <v>493000353</v>
      </c>
      <c r="J528" s="120">
        <v>103259</v>
      </c>
      <c r="K528" s="38">
        <f t="shared" si="9"/>
        <v>0.05</v>
      </c>
    </row>
    <row r="529" spans="1:17" s="62" customFormat="1" x14ac:dyDescent="0.3">
      <c r="H529" s="2" t="s">
        <v>334</v>
      </c>
      <c r="I529" s="60">
        <v>984007817</v>
      </c>
      <c r="J529" s="120">
        <v>43570</v>
      </c>
      <c r="K529" s="38">
        <f t="shared" si="9"/>
        <v>0.02</v>
      </c>
    </row>
    <row r="530" spans="1:17" s="62" customFormat="1" x14ac:dyDescent="0.3">
      <c r="H530" s="2" t="s">
        <v>477</v>
      </c>
      <c r="I530" s="60">
        <v>880000247</v>
      </c>
      <c r="J530" s="120">
        <v>96237</v>
      </c>
      <c r="K530" s="38">
        <f t="shared" si="9"/>
        <v>0.05</v>
      </c>
    </row>
    <row r="531" spans="1:17" s="62" customFormat="1" x14ac:dyDescent="0.3">
      <c r="H531" s="2" t="s">
        <v>429</v>
      </c>
      <c r="I531" s="60">
        <v>203004099</v>
      </c>
      <c r="J531" s="120">
        <v>42446</v>
      </c>
      <c r="K531" s="38">
        <f t="shared" si="9"/>
        <v>0.02</v>
      </c>
    </row>
    <row r="532" spans="1:17" s="62" customFormat="1" x14ac:dyDescent="0.3">
      <c r="H532" s="2" t="s">
        <v>627</v>
      </c>
      <c r="I532" s="60">
        <v>411001893</v>
      </c>
      <c r="J532" s="120">
        <v>98770</v>
      </c>
      <c r="K532" s="38">
        <f t="shared" si="9"/>
        <v>0.05</v>
      </c>
    </row>
    <row r="533" spans="1:17" s="62" customFormat="1" x14ac:dyDescent="0.3">
      <c r="H533" s="2" t="s">
        <v>436</v>
      </c>
      <c r="I533" s="60">
        <v>816002845</v>
      </c>
      <c r="J533" s="120">
        <v>80141</v>
      </c>
      <c r="K533" s="38">
        <f t="shared" si="9"/>
        <v>0.04</v>
      </c>
    </row>
    <row r="534" spans="1:17" s="62" customFormat="1" x14ac:dyDescent="0.3">
      <c r="H534" s="2" t="s">
        <v>168</v>
      </c>
      <c r="I534" s="60">
        <v>368009712</v>
      </c>
      <c r="J534" s="120">
        <v>103026</v>
      </c>
      <c r="K534" s="38">
        <f t="shared" si="9"/>
        <v>0.05</v>
      </c>
    </row>
    <row r="535" spans="1:17" s="62" customFormat="1" x14ac:dyDescent="0.3">
      <c r="H535" s="2" t="s">
        <v>128</v>
      </c>
      <c r="I535" s="60">
        <v>856009686</v>
      </c>
      <c r="J535" s="120">
        <v>125512</v>
      </c>
      <c r="K535" s="38">
        <f t="shared" si="9"/>
        <v>0.06</v>
      </c>
    </row>
    <row r="536" spans="1:17" s="62" customFormat="1" x14ac:dyDescent="0.3">
      <c r="H536" s="2" t="s">
        <v>347</v>
      </c>
      <c r="I536" s="60">
        <v>297008182</v>
      </c>
      <c r="J536" s="120">
        <v>43343</v>
      </c>
      <c r="K536" s="38">
        <f t="shared" si="9"/>
        <v>0.02</v>
      </c>
    </row>
    <row r="537" spans="1:17" s="62" customFormat="1" x14ac:dyDescent="0.3">
      <c r="H537" s="2" t="s">
        <v>683</v>
      </c>
      <c r="I537" s="60">
        <v>796008101</v>
      </c>
      <c r="J537" s="120">
        <v>83558</v>
      </c>
      <c r="K537" s="38">
        <f t="shared" si="9"/>
        <v>0.04</v>
      </c>
      <c r="Q537" s="2"/>
    </row>
    <row r="538" spans="1:17" s="62" customFormat="1" x14ac:dyDescent="0.3">
      <c r="H538" s="2" t="s">
        <v>300</v>
      </c>
      <c r="I538" s="60">
        <v>690005845</v>
      </c>
      <c r="J538" s="120">
        <v>91384</v>
      </c>
      <c r="K538" s="38">
        <f t="shared" si="9"/>
        <v>4.4999999999999998E-2</v>
      </c>
      <c r="L538" s="2"/>
      <c r="Q538" s="2"/>
    </row>
    <row r="539" spans="1:17" s="62" customFormat="1" x14ac:dyDescent="0.3">
      <c r="H539" s="2" t="s">
        <v>640</v>
      </c>
      <c r="I539" s="60">
        <v>844001465</v>
      </c>
      <c r="J539" s="120">
        <v>97490</v>
      </c>
      <c r="K539" s="38">
        <f t="shared" si="9"/>
        <v>0.05</v>
      </c>
      <c r="L539" s="2"/>
      <c r="Q539" s="2"/>
    </row>
    <row r="540" spans="1:17" s="62" customFormat="1" x14ac:dyDescent="0.3">
      <c r="H540" s="2" t="s">
        <v>364</v>
      </c>
      <c r="I540" s="60">
        <v>895002812</v>
      </c>
      <c r="J540" s="120">
        <v>123134</v>
      </c>
      <c r="K540" s="38">
        <f t="shared" si="9"/>
        <v>0.06</v>
      </c>
      <c r="L540" s="2"/>
      <c r="Q540" s="2"/>
    </row>
    <row r="541" spans="1:17" s="62" customFormat="1" x14ac:dyDescent="0.3">
      <c r="B541" s="2"/>
      <c r="H541" s="2" t="s">
        <v>805</v>
      </c>
      <c r="I541" s="60">
        <v>501003738</v>
      </c>
      <c r="J541" s="120">
        <v>73507</v>
      </c>
      <c r="K541" s="38">
        <f t="shared" si="9"/>
        <v>3.5000000000000003E-2</v>
      </c>
      <c r="L541" s="2"/>
      <c r="Q541" s="2"/>
    </row>
    <row r="542" spans="1:17" s="62" customFormat="1" x14ac:dyDescent="0.3">
      <c r="B542" s="2"/>
      <c r="H542" s="2" t="s">
        <v>113</v>
      </c>
      <c r="I542" s="60">
        <v>891004487</v>
      </c>
      <c r="J542" s="120">
        <v>67727</v>
      </c>
      <c r="K542" s="38">
        <f t="shared" si="9"/>
        <v>3.5000000000000003E-2</v>
      </c>
      <c r="L542" s="2"/>
      <c r="O542"/>
      <c r="P542"/>
      <c r="Q542" s="2"/>
    </row>
    <row r="543" spans="1:17" s="62" customFormat="1" x14ac:dyDescent="0.3">
      <c r="B543" s="2"/>
      <c r="H543" s="2" t="s">
        <v>423</v>
      </c>
      <c r="I543" s="60">
        <v>857007139</v>
      </c>
      <c r="J543" s="120">
        <v>96619</v>
      </c>
      <c r="K543" s="38">
        <f t="shared" si="9"/>
        <v>0.05</v>
      </c>
      <c r="L543" s="2"/>
      <c r="O543"/>
      <c r="P543"/>
      <c r="Q543" s="2"/>
    </row>
    <row r="544" spans="1:17" s="62" customFormat="1" x14ac:dyDescent="0.3">
      <c r="A544"/>
      <c r="B544" s="2"/>
      <c r="H544" s="2" t="s">
        <v>398</v>
      </c>
      <c r="I544" s="60">
        <v>950002946</v>
      </c>
      <c r="J544" s="120">
        <v>78610</v>
      </c>
      <c r="K544" s="38">
        <f t="shared" si="9"/>
        <v>0.04</v>
      </c>
      <c r="L544" s="2"/>
      <c r="O544"/>
      <c r="P544"/>
      <c r="Q544" s="2"/>
    </row>
    <row r="545" spans="8:11" x14ac:dyDescent="0.3">
      <c r="H545" s="2" t="s">
        <v>510</v>
      </c>
      <c r="I545" s="60">
        <v>761006419</v>
      </c>
      <c r="J545" s="120">
        <v>119082</v>
      </c>
      <c r="K545" s="38">
        <f t="shared" si="9"/>
        <v>0.06</v>
      </c>
    </row>
    <row r="546" spans="8:11" x14ac:dyDescent="0.3">
      <c r="H546" s="2" t="s">
        <v>678</v>
      </c>
      <c r="I546" s="60">
        <v>460004597</v>
      </c>
      <c r="J546" s="120">
        <v>103256</v>
      </c>
      <c r="K546" s="38">
        <f t="shared" si="9"/>
        <v>0.05</v>
      </c>
    </row>
    <row r="547" spans="8:11" x14ac:dyDescent="0.3">
      <c r="H547" s="2" t="s">
        <v>542</v>
      </c>
      <c r="I547" s="60">
        <v>122001647</v>
      </c>
      <c r="J547" s="120">
        <v>93778</v>
      </c>
      <c r="K547" s="38">
        <f t="shared" si="9"/>
        <v>4.4999999999999998E-2</v>
      </c>
    </row>
    <row r="548" spans="8:11" x14ac:dyDescent="0.3">
      <c r="H548" s="2" t="s">
        <v>524</v>
      </c>
      <c r="I548" s="60">
        <v>202007824</v>
      </c>
      <c r="J548" s="120">
        <v>57703</v>
      </c>
      <c r="K548" s="38">
        <f t="shared" si="9"/>
        <v>0.03</v>
      </c>
    </row>
    <row r="549" spans="8:11" x14ac:dyDescent="0.3">
      <c r="H549" s="2" t="s">
        <v>92</v>
      </c>
      <c r="I549" s="60">
        <v>325003476</v>
      </c>
      <c r="J549" s="120">
        <v>119465</v>
      </c>
      <c r="K549" s="38">
        <f t="shared" si="9"/>
        <v>0.06</v>
      </c>
    </row>
    <row r="550" spans="8:11" x14ac:dyDescent="0.3">
      <c r="H550" s="2" t="s">
        <v>356</v>
      </c>
      <c r="I550" s="60">
        <v>892006096</v>
      </c>
      <c r="J550" s="120">
        <v>65953</v>
      </c>
      <c r="K550" s="38">
        <f t="shared" si="9"/>
        <v>3.5000000000000003E-2</v>
      </c>
    </row>
    <row r="551" spans="8:11" x14ac:dyDescent="0.3">
      <c r="H551" s="2" t="s">
        <v>131</v>
      </c>
      <c r="I551" s="60">
        <v>950007489</v>
      </c>
      <c r="J551" s="120">
        <v>110399</v>
      </c>
      <c r="K551" s="38">
        <f t="shared" si="9"/>
        <v>5.5E-2</v>
      </c>
    </row>
    <row r="552" spans="8:11" x14ac:dyDescent="0.3">
      <c r="H552" s="2" t="s">
        <v>82</v>
      </c>
      <c r="I552" s="60">
        <v>851005747</v>
      </c>
      <c r="J552" s="120">
        <v>106453</v>
      </c>
      <c r="K552" s="38">
        <f t="shared" si="9"/>
        <v>5.5E-2</v>
      </c>
    </row>
    <row r="553" spans="8:11" x14ac:dyDescent="0.3">
      <c r="H553" s="2" t="s">
        <v>748</v>
      </c>
      <c r="I553" s="60">
        <v>971003702</v>
      </c>
      <c r="J553" s="120">
        <v>60730</v>
      </c>
      <c r="K553" s="38">
        <f t="shared" si="9"/>
        <v>0.03</v>
      </c>
    </row>
    <row r="554" spans="8:11" x14ac:dyDescent="0.3">
      <c r="H554" s="2" t="s">
        <v>241</v>
      </c>
      <c r="I554" s="60">
        <v>724007373</v>
      </c>
      <c r="J554" s="120">
        <v>104733</v>
      </c>
      <c r="K554" s="38">
        <f t="shared" si="9"/>
        <v>0.05</v>
      </c>
    </row>
    <row r="555" spans="8:11" x14ac:dyDescent="0.3">
      <c r="H555" s="2" t="s">
        <v>651</v>
      </c>
      <c r="I555" s="60">
        <v>319005440</v>
      </c>
      <c r="J555" s="120">
        <v>71466</v>
      </c>
      <c r="K555" s="38">
        <f t="shared" si="9"/>
        <v>3.5000000000000003E-2</v>
      </c>
    </row>
    <row r="556" spans="8:11" x14ac:dyDescent="0.3">
      <c r="H556" s="2" t="s">
        <v>89</v>
      </c>
      <c r="I556" s="60">
        <v>252006271</v>
      </c>
      <c r="J556" s="120">
        <v>75259</v>
      </c>
      <c r="K556" s="38">
        <f t="shared" si="9"/>
        <v>0.04</v>
      </c>
    </row>
    <row r="557" spans="8:11" x14ac:dyDescent="0.3">
      <c r="H557" s="2" t="s">
        <v>157</v>
      </c>
      <c r="I557" s="60">
        <v>370004802</v>
      </c>
      <c r="J557" s="120">
        <v>96101</v>
      </c>
      <c r="K557" s="38">
        <f t="shared" si="9"/>
        <v>0.05</v>
      </c>
    </row>
    <row r="558" spans="8:11" x14ac:dyDescent="0.3">
      <c r="H558" s="2" t="s">
        <v>501</v>
      </c>
      <c r="I558" s="60">
        <v>795008732</v>
      </c>
      <c r="J558" s="120">
        <v>117406</v>
      </c>
      <c r="K558" s="38">
        <f t="shared" si="9"/>
        <v>0.06</v>
      </c>
    </row>
    <row r="559" spans="8:11" x14ac:dyDescent="0.3">
      <c r="H559" s="2" t="s">
        <v>690</v>
      </c>
      <c r="I559" s="60">
        <v>198002803</v>
      </c>
      <c r="J559" s="120">
        <v>67772</v>
      </c>
      <c r="K559" s="38">
        <f t="shared" si="9"/>
        <v>3.5000000000000003E-2</v>
      </c>
    </row>
    <row r="560" spans="8:11" x14ac:dyDescent="0.3">
      <c r="H560" s="2" t="s">
        <v>271</v>
      </c>
      <c r="I560" s="60">
        <v>375002017</v>
      </c>
      <c r="J560" s="120">
        <v>55397</v>
      </c>
      <c r="K560" s="38">
        <f t="shared" si="9"/>
        <v>0.03</v>
      </c>
    </row>
    <row r="561" spans="1:17" x14ac:dyDescent="0.3">
      <c r="H561" s="2" t="s">
        <v>124</v>
      </c>
      <c r="I561" s="60">
        <v>560007725</v>
      </c>
      <c r="J561" s="120">
        <v>82217</v>
      </c>
      <c r="K561" s="38">
        <f t="shared" si="9"/>
        <v>0.04</v>
      </c>
    </row>
    <row r="562" spans="1:17" x14ac:dyDescent="0.3">
      <c r="H562" s="2" t="s">
        <v>166</v>
      </c>
      <c r="I562" s="60">
        <v>478001789</v>
      </c>
      <c r="J562" s="120">
        <v>105911</v>
      </c>
      <c r="K562" s="38">
        <f t="shared" si="9"/>
        <v>5.5E-2</v>
      </c>
    </row>
    <row r="563" spans="1:17" x14ac:dyDescent="0.3">
      <c r="H563" s="2" t="s">
        <v>650</v>
      </c>
      <c r="I563" s="60">
        <v>848001331</v>
      </c>
      <c r="J563" s="120">
        <v>110697</v>
      </c>
      <c r="K563" s="38">
        <f t="shared" si="9"/>
        <v>5.5E-2</v>
      </c>
    </row>
    <row r="564" spans="1:17" x14ac:dyDescent="0.3">
      <c r="H564" s="2" t="s">
        <v>382</v>
      </c>
      <c r="I564" s="60">
        <v>483002035</v>
      </c>
      <c r="J564" s="120">
        <v>74514</v>
      </c>
      <c r="K564" s="38">
        <f t="shared" si="9"/>
        <v>3.5000000000000003E-2</v>
      </c>
    </row>
    <row r="565" spans="1:17" x14ac:dyDescent="0.3">
      <c r="H565" s="2" t="s">
        <v>70</v>
      </c>
      <c r="I565" s="60">
        <v>539008717</v>
      </c>
      <c r="J565" s="120">
        <v>61443</v>
      </c>
      <c r="K565" s="38">
        <f t="shared" si="9"/>
        <v>0.03</v>
      </c>
    </row>
    <row r="566" spans="1:17" x14ac:dyDescent="0.3">
      <c r="H566" s="2" t="s">
        <v>20</v>
      </c>
      <c r="I566" s="60">
        <v>749007626</v>
      </c>
      <c r="J566" s="120">
        <v>115421</v>
      </c>
      <c r="K566" s="38">
        <f t="shared" si="9"/>
        <v>0.06</v>
      </c>
    </row>
    <row r="567" spans="1:17" x14ac:dyDescent="0.3">
      <c r="H567" s="2" t="s">
        <v>244</v>
      </c>
      <c r="I567" s="60">
        <v>498006769</v>
      </c>
      <c r="J567" s="120">
        <v>84899</v>
      </c>
      <c r="K567" s="38">
        <f t="shared" si="9"/>
        <v>0.04</v>
      </c>
    </row>
    <row r="568" spans="1:17" x14ac:dyDescent="0.3">
      <c r="H568" s="2" t="s">
        <v>196</v>
      </c>
      <c r="I568" s="60">
        <v>746005110</v>
      </c>
      <c r="J568" s="120">
        <v>100478</v>
      </c>
      <c r="K568" s="38">
        <f t="shared" si="9"/>
        <v>0.05</v>
      </c>
    </row>
    <row r="569" spans="1:17" x14ac:dyDescent="0.3">
      <c r="H569" s="2" t="s">
        <v>405</v>
      </c>
      <c r="I569" s="60">
        <v>517006295</v>
      </c>
      <c r="J569" s="120">
        <v>75401</v>
      </c>
      <c r="K569" s="38">
        <f t="shared" si="9"/>
        <v>0.04</v>
      </c>
      <c r="Q569" s="62"/>
    </row>
    <row r="570" spans="1:17" x14ac:dyDescent="0.3">
      <c r="H570" s="2" t="s">
        <v>438</v>
      </c>
      <c r="I570" s="60">
        <v>237007469</v>
      </c>
      <c r="J570" s="120">
        <v>60489</v>
      </c>
      <c r="K570" s="38">
        <f t="shared" si="9"/>
        <v>0.03</v>
      </c>
      <c r="L570" s="62"/>
      <c r="Q570" s="62"/>
    </row>
    <row r="571" spans="1:17" x14ac:dyDescent="0.3">
      <c r="H571" s="2" t="s">
        <v>60</v>
      </c>
      <c r="I571" s="60">
        <v>721006304</v>
      </c>
      <c r="J571" s="120">
        <v>74666</v>
      </c>
      <c r="K571" s="38">
        <f t="shared" si="9"/>
        <v>3.5000000000000003E-2</v>
      </c>
      <c r="L571" s="62"/>
      <c r="Q571" s="62"/>
    </row>
    <row r="572" spans="1:17" x14ac:dyDescent="0.3">
      <c r="H572" s="2" t="s">
        <v>188</v>
      </c>
      <c r="I572" s="60">
        <v>986005541</v>
      </c>
      <c r="J572" s="120">
        <v>46993</v>
      </c>
      <c r="K572" s="38">
        <f t="shared" si="9"/>
        <v>2.5000000000000001E-2</v>
      </c>
      <c r="L572" s="62"/>
      <c r="Q572" s="62"/>
    </row>
    <row r="573" spans="1:17" x14ac:dyDescent="0.3">
      <c r="B573" s="62"/>
      <c r="H573" s="2" t="s">
        <v>707</v>
      </c>
      <c r="I573" s="60">
        <v>875008181</v>
      </c>
      <c r="J573" s="120">
        <v>120355</v>
      </c>
      <c r="K573" s="38">
        <f t="shared" si="9"/>
        <v>0.06</v>
      </c>
      <c r="L573" s="62"/>
      <c r="Q573" s="62"/>
    </row>
    <row r="574" spans="1:17" x14ac:dyDescent="0.3">
      <c r="B574" s="62"/>
      <c r="H574" s="2" t="s">
        <v>209</v>
      </c>
      <c r="I574" s="60">
        <v>895004663</v>
      </c>
      <c r="J574" s="120">
        <v>59013</v>
      </c>
      <c r="K574" s="38">
        <f t="shared" si="9"/>
        <v>0.03</v>
      </c>
      <c r="L574" s="62"/>
      <c r="O574" s="62"/>
      <c r="P574" s="62"/>
      <c r="Q574" s="62"/>
    </row>
    <row r="575" spans="1:17" x14ac:dyDescent="0.3">
      <c r="B575" s="62"/>
      <c r="H575" s="2" t="s">
        <v>497</v>
      </c>
      <c r="I575" s="60">
        <v>789001812</v>
      </c>
      <c r="J575" s="120">
        <v>122122</v>
      </c>
      <c r="K575" s="38">
        <f t="shared" si="9"/>
        <v>0.06</v>
      </c>
      <c r="L575" s="62"/>
      <c r="O575" s="62"/>
      <c r="P575" s="62"/>
      <c r="Q575" s="62"/>
    </row>
    <row r="576" spans="1:17" x14ac:dyDescent="0.3">
      <c r="A576" s="62"/>
      <c r="B576" s="62"/>
      <c r="H576" s="2" t="s">
        <v>587</v>
      </c>
      <c r="I576" s="60">
        <v>846006696</v>
      </c>
      <c r="J576" s="120">
        <v>108616</v>
      </c>
      <c r="K576" s="38">
        <f t="shared" si="9"/>
        <v>5.5E-2</v>
      </c>
      <c r="L576" s="62"/>
      <c r="O576" s="62"/>
      <c r="P576" s="62"/>
      <c r="Q576" s="62"/>
    </row>
    <row r="577" spans="8:11" s="62" customFormat="1" x14ac:dyDescent="0.3">
      <c r="H577" s="2" t="s">
        <v>350</v>
      </c>
      <c r="I577" s="60">
        <v>639007014</v>
      </c>
      <c r="J577" s="120">
        <v>104197</v>
      </c>
      <c r="K577" s="38">
        <f t="shared" si="9"/>
        <v>0.05</v>
      </c>
    </row>
    <row r="578" spans="8:11" s="62" customFormat="1" x14ac:dyDescent="0.3">
      <c r="H578" s="2" t="s">
        <v>345</v>
      </c>
      <c r="I578" s="60">
        <v>631008003</v>
      </c>
      <c r="J578" s="120">
        <v>119949</v>
      </c>
      <c r="K578" s="38">
        <f t="shared" si="9"/>
        <v>0.06</v>
      </c>
    </row>
    <row r="579" spans="8:11" s="62" customFormat="1" x14ac:dyDescent="0.3">
      <c r="H579" s="2" t="s">
        <v>80</v>
      </c>
      <c r="I579" s="60">
        <v>526005485</v>
      </c>
      <c r="J579" s="120">
        <v>124698</v>
      </c>
      <c r="K579" s="38">
        <f t="shared" ref="K579:K642" si="10">_xlfn.XLOOKUP(J579,P:P,Q:Q,,-1)</f>
        <v>0.06</v>
      </c>
    </row>
    <row r="580" spans="8:11" s="62" customFormat="1" x14ac:dyDescent="0.3">
      <c r="H580" s="2" t="s">
        <v>191</v>
      </c>
      <c r="I580" s="60">
        <v>187004424</v>
      </c>
      <c r="J580" s="120">
        <v>103347</v>
      </c>
      <c r="K580" s="38">
        <f t="shared" si="10"/>
        <v>0.05</v>
      </c>
    </row>
    <row r="581" spans="8:11" s="62" customFormat="1" x14ac:dyDescent="0.3">
      <c r="H581" s="2" t="s">
        <v>389</v>
      </c>
      <c r="I581" s="60">
        <v>871005289</v>
      </c>
      <c r="J581" s="120">
        <v>111408</v>
      </c>
      <c r="K581" s="38">
        <f t="shared" si="10"/>
        <v>5.5E-2</v>
      </c>
    </row>
    <row r="582" spans="8:11" s="62" customFormat="1" x14ac:dyDescent="0.3">
      <c r="H582" s="2" t="s">
        <v>23</v>
      </c>
      <c r="I582" s="60">
        <v>350007898</v>
      </c>
      <c r="J582" s="120">
        <v>115547</v>
      </c>
      <c r="K582" s="38">
        <f t="shared" si="10"/>
        <v>0.06</v>
      </c>
    </row>
    <row r="583" spans="8:11" s="62" customFormat="1" x14ac:dyDescent="0.3">
      <c r="H583" s="2" t="s">
        <v>404</v>
      </c>
      <c r="I583" s="60">
        <v>635009263</v>
      </c>
      <c r="J583" s="120">
        <v>125069</v>
      </c>
      <c r="K583" s="38">
        <f t="shared" si="10"/>
        <v>0.06</v>
      </c>
    </row>
    <row r="584" spans="8:11" s="62" customFormat="1" x14ac:dyDescent="0.3">
      <c r="H584" s="2" t="s">
        <v>804</v>
      </c>
      <c r="I584" s="60">
        <v>492001568</v>
      </c>
      <c r="J584" s="120">
        <v>49138</v>
      </c>
      <c r="K584" s="38">
        <f t="shared" si="10"/>
        <v>2.5000000000000001E-2</v>
      </c>
    </row>
    <row r="585" spans="8:11" s="62" customFormat="1" x14ac:dyDescent="0.3">
      <c r="H585" s="2" t="s">
        <v>616</v>
      </c>
      <c r="I585" s="60">
        <v>327009087</v>
      </c>
      <c r="J585" s="120">
        <v>53834</v>
      </c>
      <c r="K585" s="38">
        <f t="shared" si="10"/>
        <v>2.5000000000000001E-2</v>
      </c>
    </row>
    <row r="586" spans="8:11" s="62" customFormat="1" x14ac:dyDescent="0.3">
      <c r="H586" s="2" t="s">
        <v>759</v>
      </c>
      <c r="I586" s="60">
        <v>972003041</v>
      </c>
      <c r="J586" s="120">
        <v>107900</v>
      </c>
      <c r="K586" s="38">
        <f t="shared" si="10"/>
        <v>5.5E-2</v>
      </c>
    </row>
    <row r="587" spans="8:11" s="62" customFormat="1" x14ac:dyDescent="0.3">
      <c r="H587" s="2" t="s">
        <v>473</v>
      </c>
      <c r="I587" s="60">
        <v>420001161</v>
      </c>
      <c r="J587" s="120">
        <v>62768</v>
      </c>
      <c r="K587" s="38">
        <f t="shared" si="10"/>
        <v>0.03</v>
      </c>
    </row>
    <row r="588" spans="8:11" s="62" customFormat="1" x14ac:dyDescent="0.3">
      <c r="H588" s="2" t="s">
        <v>412</v>
      </c>
      <c r="I588" s="60">
        <v>161000365</v>
      </c>
      <c r="J588" s="120">
        <v>61223</v>
      </c>
      <c r="K588" s="38">
        <f t="shared" si="10"/>
        <v>0.03</v>
      </c>
    </row>
    <row r="589" spans="8:11" s="62" customFormat="1" x14ac:dyDescent="0.3">
      <c r="H589" s="2" t="s">
        <v>192</v>
      </c>
      <c r="I589" s="60">
        <v>572007380</v>
      </c>
      <c r="J589" s="120">
        <v>118046</v>
      </c>
      <c r="K589" s="38">
        <f t="shared" si="10"/>
        <v>0.06</v>
      </c>
    </row>
    <row r="590" spans="8:11" s="62" customFormat="1" x14ac:dyDescent="0.3">
      <c r="H590" s="2" t="s">
        <v>111</v>
      </c>
      <c r="I590" s="60">
        <v>564006807</v>
      </c>
      <c r="J590" s="120">
        <v>62211</v>
      </c>
      <c r="K590" s="38">
        <f t="shared" si="10"/>
        <v>0.03</v>
      </c>
    </row>
    <row r="591" spans="8:11" s="62" customFormat="1" x14ac:dyDescent="0.3">
      <c r="H591" s="2" t="s">
        <v>653</v>
      </c>
      <c r="I591" s="60">
        <v>849008734</v>
      </c>
      <c r="J591" s="120">
        <v>76713</v>
      </c>
      <c r="K591" s="38">
        <f t="shared" si="10"/>
        <v>0.04</v>
      </c>
    </row>
    <row r="592" spans="8:11" s="62" customFormat="1" x14ac:dyDescent="0.3">
      <c r="H592" s="2" t="s">
        <v>628</v>
      </c>
      <c r="I592" s="60">
        <v>445009708</v>
      </c>
      <c r="J592" s="120">
        <v>100248</v>
      </c>
      <c r="K592" s="38">
        <f t="shared" si="10"/>
        <v>0.05</v>
      </c>
    </row>
    <row r="593" spans="8:11" s="62" customFormat="1" x14ac:dyDescent="0.3">
      <c r="H593" s="2" t="s">
        <v>610</v>
      </c>
      <c r="I593" s="60">
        <v>983006861</v>
      </c>
      <c r="J593" s="120">
        <v>83609</v>
      </c>
      <c r="K593" s="38">
        <f t="shared" si="10"/>
        <v>0.04</v>
      </c>
    </row>
    <row r="594" spans="8:11" s="62" customFormat="1" x14ac:dyDescent="0.3">
      <c r="H594" s="2" t="s">
        <v>195</v>
      </c>
      <c r="I594" s="60">
        <v>526005092</v>
      </c>
      <c r="J594" s="120">
        <v>93380</v>
      </c>
      <c r="K594" s="38">
        <f t="shared" si="10"/>
        <v>4.4999999999999998E-2</v>
      </c>
    </row>
    <row r="595" spans="8:11" s="62" customFormat="1" x14ac:dyDescent="0.3">
      <c r="H595" s="2" t="s">
        <v>786</v>
      </c>
      <c r="I595" s="60">
        <v>828008767</v>
      </c>
      <c r="J595" s="120">
        <v>100635</v>
      </c>
      <c r="K595" s="38">
        <f t="shared" si="10"/>
        <v>0.05</v>
      </c>
    </row>
    <row r="596" spans="8:11" s="62" customFormat="1" x14ac:dyDescent="0.3">
      <c r="H596" s="2" t="s">
        <v>88</v>
      </c>
      <c r="I596" s="60">
        <v>756005963</v>
      </c>
      <c r="J596" s="120">
        <v>115255</v>
      </c>
      <c r="K596" s="38">
        <f t="shared" si="10"/>
        <v>0.06</v>
      </c>
    </row>
    <row r="597" spans="8:11" s="62" customFormat="1" x14ac:dyDescent="0.3">
      <c r="H597" s="2" t="s">
        <v>515</v>
      </c>
      <c r="I597" s="60">
        <v>240008346</v>
      </c>
      <c r="J597" s="120">
        <v>51784</v>
      </c>
      <c r="K597" s="38">
        <f t="shared" si="10"/>
        <v>2.5000000000000001E-2</v>
      </c>
    </row>
    <row r="598" spans="8:11" s="62" customFormat="1" x14ac:dyDescent="0.3">
      <c r="H598" s="2" t="s">
        <v>530</v>
      </c>
      <c r="I598" s="60">
        <v>278009982</v>
      </c>
      <c r="J598" s="120">
        <v>124722</v>
      </c>
      <c r="K598" s="38">
        <f t="shared" si="10"/>
        <v>0.06</v>
      </c>
    </row>
    <row r="599" spans="8:11" s="62" customFormat="1" x14ac:dyDescent="0.3">
      <c r="H599" s="2" t="s">
        <v>535</v>
      </c>
      <c r="I599" s="60">
        <v>443001998</v>
      </c>
      <c r="J599" s="120">
        <v>46368</v>
      </c>
      <c r="K599" s="38">
        <f t="shared" si="10"/>
        <v>2.5000000000000001E-2</v>
      </c>
    </row>
    <row r="600" spans="8:11" s="62" customFormat="1" x14ac:dyDescent="0.3">
      <c r="H600" s="2" t="s">
        <v>125</v>
      </c>
      <c r="I600" s="60">
        <v>429004495</v>
      </c>
      <c r="J600" s="120">
        <v>95620</v>
      </c>
      <c r="K600" s="38">
        <f t="shared" si="10"/>
        <v>0.05</v>
      </c>
    </row>
    <row r="601" spans="8:11" s="62" customFormat="1" x14ac:dyDescent="0.3">
      <c r="H601" s="2" t="s">
        <v>97</v>
      </c>
      <c r="I601" s="60">
        <v>489002789</v>
      </c>
      <c r="J601" s="120">
        <v>109822</v>
      </c>
      <c r="K601" s="38">
        <f t="shared" si="10"/>
        <v>5.5E-2</v>
      </c>
    </row>
    <row r="602" spans="8:11" s="62" customFormat="1" x14ac:dyDescent="0.3">
      <c r="H602" s="2" t="s">
        <v>279</v>
      </c>
      <c r="I602" s="60">
        <v>562006290</v>
      </c>
      <c r="J602" s="120">
        <v>89796</v>
      </c>
      <c r="K602" s="38">
        <f t="shared" si="10"/>
        <v>4.4999999999999998E-2</v>
      </c>
    </row>
    <row r="603" spans="8:11" s="62" customFormat="1" x14ac:dyDescent="0.3">
      <c r="H603" s="2" t="s">
        <v>332</v>
      </c>
      <c r="I603" s="60">
        <v>226008178</v>
      </c>
      <c r="J603" s="120">
        <v>108890</v>
      </c>
      <c r="K603" s="38">
        <f t="shared" si="10"/>
        <v>5.5E-2</v>
      </c>
    </row>
    <row r="604" spans="8:11" s="62" customFormat="1" x14ac:dyDescent="0.3">
      <c r="H604" s="2" t="s">
        <v>735</v>
      </c>
      <c r="I604" s="60">
        <v>689002191</v>
      </c>
      <c r="J604" s="120">
        <v>80964</v>
      </c>
      <c r="K604" s="38">
        <f t="shared" si="10"/>
        <v>0.04</v>
      </c>
    </row>
    <row r="605" spans="8:11" s="62" customFormat="1" x14ac:dyDescent="0.3">
      <c r="H605" s="2" t="s">
        <v>774</v>
      </c>
      <c r="I605" s="60">
        <v>859001428</v>
      </c>
      <c r="J605" s="120">
        <v>74122</v>
      </c>
      <c r="K605" s="38">
        <f t="shared" si="10"/>
        <v>3.5000000000000003E-2</v>
      </c>
    </row>
    <row r="606" spans="8:11" s="62" customFormat="1" x14ac:dyDescent="0.3">
      <c r="H606" s="2" t="s">
        <v>297</v>
      </c>
      <c r="I606" s="60">
        <v>997000797</v>
      </c>
      <c r="J606" s="120">
        <v>99718</v>
      </c>
      <c r="K606" s="38">
        <f t="shared" si="10"/>
        <v>0.05</v>
      </c>
    </row>
    <row r="607" spans="8:11" s="62" customFormat="1" x14ac:dyDescent="0.3">
      <c r="H607" s="2" t="s">
        <v>662</v>
      </c>
      <c r="I607" s="60">
        <v>906006664</v>
      </c>
      <c r="J607" s="120">
        <v>54619</v>
      </c>
      <c r="K607" s="38">
        <f t="shared" si="10"/>
        <v>2.5000000000000001E-2</v>
      </c>
    </row>
    <row r="608" spans="8:11" s="62" customFormat="1" x14ac:dyDescent="0.3">
      <c r="H608" s="2" t="s">
        <v>161</v>
      </c>
      <c r="I608" s="60">
        <v>920007636</v>
      </c>
      <c r="J608" s="120">
        <v>121677</v>
      </c>
      <c r="K608" s="38">
        <f t="shared" si="10"/>
        <v>0.06</v>
      </c>
    </row>
    <row r="609" spans="8:11" s="62" customFormat="1" x14ac:dyDescent="0.3">
      <c r="H609" s="2" t="s">
        <v>275</v>
      </c>
      <c r="I609" s="60">
        <v>935000539</v>
      </c>
      <c r="J609" s="120">
        <v>80600</v>
      </c>
      <c r="K609" s="38">
        <f t="shared" si="10"/>
        <v>0.04</v>
      </c>
    </row>
    <row r="610" spans="8:11" s="62" customFormat="1" x14ac:dyDescent="0.3">
      <c r="H610" s="2" t="s">
        <v>378</v>
      </c>
      <c r="I610" s="60">
        <v>185008808</v>
      </c>
      <c r="J610" s="120">
        <v>117677</v>
      </c>
      <c r="K610" s="38">
        <f t="shared" si="10"/>
        <v>0.06</v>
      </c>
    </row>
    <row r="611" spans="8:11" s="62" customFormat="1" x14ac:dyDescent="0.3">
      <c r="H611" s="2" t="s">
        <v>790</v>
      </c>
      <c r="I611" s="60">
        <v>855000539</v>
      </c>
      <c r="J611" s="120">
        <v>86894</v>
      </c>
      <c r="K611" s="38">
        <f t="shared" si="10"/>
        <v>4.4999999999999998E-2</v>
      </c>
    </row>
    <row r="612" spans="8:11" s="62" customFormat="1" x14ac:dyDescent="0.3">
      <c r="H612" s="2" t="s">
        <v>110</v>
      </c>
      <c r="I612" s="60">
        <v>383002370</v>
      </c>
      <c r="J612" s="120">
        <v>101108</v>
      </c>
      <c r="K612" s="38">
        <f t="shared" si="10"/>
        <v>0.05</v>
      </c>
    </row>
    <row r="613" spans="8:11" s="62" customFormat="1" x14ac:dyDescent="0.3">
      <c r="H613" s="2" t="s">
        <v>357</v>
      </c>
      <c r="I613" s="60">
        <v>246001186</v>
      </c>
      <c r="J613" s="120">
        <v>84936</v>
      </c>
      <c r="K613" s="38">
        <f t="shared" si="10"/>
        <v>0.04</v>
      </c>
    </row>
    <row r="614" spans="8:11" s="62" customFormat="1" x14ac:dyDescent="0.3">
      <c r="H614" s="2" t="s">
        <v>479</v>
      </c>
      <c r="I614" s="60">
        <v>477005071</v>
      </c>
      <c r="J614" s="120">
        <v>70301</v>
      </c>
      <c r="K614" s="38">
        <f t="shared" si="10"/>
        <v>3.5000000000000003E-2</v>
      </c>
    </row>
    <row r="615" spans="8:11" s="62" customFormat="1" x14ac:dyDescent="0.3">
      <c r="H615" s="2" t="s">
        <v>216</v>
      </c>
      <c r="I615" s="60">
        <v>524001545</v>
      </c>
      <c r="J615" s="120">
        <v>63123</v>
      </c>
      <c r="K615" s="38">
        <f t="shared" si="10"/>
        <v>0.03</v>
      </c>
    </row>
    <row r="616" spans="8:11" s="62" customFormat="1" x14ac:dyDescent="0.3">
      <c r="H616" s="2" t="s">
        <v>545</v>
      </c>
      <c r="I616" s="60">
        <v>412002910</v>
      </c>
      <c r="J616" s="120">
        <v>104893</v>
      </c>
      <c r="K616" s="38">
        <f t="shared" si="10"/>
        <v>0.05</v>
      </c>
    </row>
    <row r="617" spans="8:11" s="62" customFormat="1" x14ac:dyDescent="0.3">
      <c r="H617" s="2" t="s">
        <v>403</v>
      </c>
      <c r="I617" s="60">
        <v>960000444</v>
      </c>
      <c r="J617" s="120">
        <v>112790</v>
      </c>
      <c r="K617" s="38">
        <f t="shared" si="10"/>
        <v>5.5E-2</v>
      </c>
    </row>
    <row r="618" spans="8:11" s="62" customFormat="1" x14ac:dyDescent="0.3">
      <c r="H618" s="2" t="s">
        <v>239</v>
      </c>
      <c r="I618" s="60">
        <v>900006149</v>
      </c>
      <c r="J618" s="120">
        <v>81584</v>
      </c>
      <c r="K618" s="38">
        <f t="shared" si="10"/>
        <v>0.04</v>
      </c>
    </row>
    <row r="619" spans="8:11" s="62" customFormat="1" x14ac:dyDescent="0.3">
      <c r="H619" s="2" t="s">
        <v>127</v>
      </c>
      <c r="I619" s="60">
        <v>941003970</v>
      </c>
      <c r="J619" s="120">
        <v>105647</v>
      </c>
      <c r="K619" s="38">
        <f t="shared" si="10"/>
        <v>5.5E-2</v>
      </c>
    </row>
    <row r="620" spans="8:11" s="62" customFormat="1" x14ac:dyDescent="0.3">
      <c r="H620" s="2" t="s">
        <v>605</v>
      </c>
      <c r="I620" s="60">
        <v>496009966</v>
      </c>
      <c r="J620" s="120">
        <v>43474</v>
      </c>
      <c r="K620" s="38">
        <f t="shared" si="10"/>
        <v>0.02</v>
      </c>
    </row>
    <row r="621" spans="8:11" s="62" customFormat="1" x14ac:dyDescent="0.3">
      <c r="H621" s="2" t="s">
        <v>576</v>
      </c>
      <c r="I621" s="60">
        <v>133003056</v>
      </c>
      <c r="J621" s="120">
        <v>48249</v>
      </c>
      <c r="K621" s="38">
        <f t="shared" si="10"/>
        <v>2.5000000000000001E-2</v>
      </c>
    </row>
    <row r="622" spans="8:11" s="62" customFormat="1" x14ac:dyDescent="0.3">
      <c r="H622" s="2" t="s">
        <v>751</v>
      </c>
      <c r="I622" s="60">
        <v>569001458</v>
      </c>
      <c r="J622" s="120">
        <v>120325</v>
      </c>
      <c r="K622" s="38">
        <f t="shared" si="10"/>
        <v>0.06</v>
      </c>
    </row>
    <row r="623" spans="8:11" s="62" customFormat="1" x14ac:dyDescent="0.3">
      <c r="H623" s="2" t="s">
        <v>190</v>
      </c>
      <c r="I623" s="60">
        <v>829003742</v>
      </c>
      <c r="J623" s="120">
        <v>96410</v>
      </c>
      <c r="K623" s="38">
        <f t="shared" si="10"/>
        <v>0.05</v>
      </c>
    </row>
    <row r="624" spans="8:11" s="62" customFormat="1" x14ac:dyDescent="0.3">
      <c r="H624" s="2" t="s">
        <v>409</v>
      </c>
      <c r="I624" s="60">
        <v>751000509</v>
      </c>
      <c r="J624" s="120">
        <v>84002</v>
      </c>
      <c r="K624" s="38">
        <f t="shared" si="10"/>
        <v>0.04</v>
      </c>
    </row>
    <row r="625" spans="8:11" s="62" customFormat="1" x14ac:dyDescent="0.3">
      <c r="H625" s="2" t="s">
        <v>474</v>
      </c>
      <c r="I625" s="60">
        <v>416002967</v>
      </c>
      <c r="J625" s="120">
        <v>52114</v>
      </c>
      <c r="K625" s="38">
        <f t="shared" si="10"/>
        <v>2.5000000000000001E-2</v>
      </c>
    </row>
    <row r="626" spans="8:11" s="62" customFormat="1" x14ac:dyDescent="0.3">
      <c r="H626" s="2" t="s">
        <v>644</v>
      </c>
      <c r="I626" s="60">
        <v>429007210</v>
      </c>
      <c r="J626" s="120">
        <v>111472</v>
      </c>
      <c r="K626" s="38">
        <f t="shared" si="10"/>
        <v>5.5E-2</v>
      </c>
    </row>
    <row r="627" spans="8:11" s="62" customFormat="1" x14ac:dyDescent="0.3">
      <c r="H627" s="2" t="s">
        <v>649</v>
      </c>
      <c r="I627" s="60">
        <v>292006373</v>
      </c>
      <c r="J627" s="120">
        <v>46803</v>
      </c>
      <c r="K627" s="38">
        <f t="shared" si="10"/>
        <v>2.5000000000000001E-2</v>
      </c>
    </row>
    <row r="628" spans="8:11" s="62" customFormat="1" x14ac:dyDescent="0.3">
      <c r="H628" s="2" t="s">
        <v>431</v>
      </c>
      <c r="I628" s="60">
        <v>739005625</v>
      </c>
      <c r="J628" s="120">
        <v>58792</v>
      </c>
      <c r="K628" s="38">
        <f t="shared" si="10"/>
        <v>0.03</v>
      </c>
    </row>
    <row r="629" spans="8:11" s="62" customFormat="1" x14ac:dyDescent="0.3">
      <c r="H629" s="2" t="s">
        <v>512</v>
      </c>
      <c r="I629" s="60">
        <v>825004363</v>
      </c>
      <c r="J629" s="120">
        <v>112299</v>
      </c>
      <c r="K629" s="38">
        <f t="shared" si="10"/>
        <v>5.5E-2</v>
      </c>
    </row>
    <row r="630" spans="8:11" s="62" customFormat="1" x14ac:dyDescent="0.3">
      <c r="H630" s="2" t="s">
        <v>342</v>
      </c>
      <c r="I630" s="60">
        <v>558008371</v>
      </c>
      <c r="J630" s="120">
        <v>55767</v>
      </c>
      <c r="K630" s="38">
        <f t="shared" si="10"/>
        <v>0.03</v>
      </c>
    </row>
    <row r="631" spans="8:11" s="62" customFormat="1" x14ac:dyDescent="0.3">
      <c r="H631" s="2" t="s">
        <v>661</v>
      </c>
      <c r="I631" s="60">
        <v>436004606</v>
      </c>
      <c r="J631" s="120">
        <v>100072</v>
      </c>
      <c r="K631" s="38">
        <f t="shared" si="10"/>
        <v>0.05</v>
      </c>
    </row>
    <row r="632" spans="8:11" s="62" customFormat="1" x14ac:dyDescent="0.3">
      <c r="H632" s="2" t="s">
        <v>181</v>
      </c>
      <c r="I632" s="60">
        <v>523001822</v>
      </c>
      <c r="J632" s="120">
        <v>104771</v>
      </c>
      <c r="K632" s="38">
        <f t="shared" si="10"/>
        <v>0.05</v>
      </c>
    </row>
    <row r="633" spans="8:11" s="62" customFormat="1" x14ac:dyDescent="0.3">
      <c r="H633" s="2" t="s">
        <v>309</v>
      </c>
      <c r="I633" s="60">
        <v>658001560</v>
      </c>
      <c r="J633" s="120">
        <v>42470</v>
      </c>
      <c r="K633" s="38">
        <f t="shared" si="10"/>
        <v>0.02</v>
      </c>
    </row>
    <row r="634" spans="8:11" s="62" customFormat="1" x14ac:dyDescent="0.3">
      <c r="H634" s="2" t="s">
        <v>219</v>
      </c>
      <c r="I634" s="60">
        <v>915006251</v>
      </c>
      <c r="J634" s="120">
        <v>62446</v>
      </c>
      <c r="K634" s="38">
        <f t="shared" si="10"/>
        <v>0.03</v>
      </c>
    </row>
    <row r="635" spans="8:11" s="62" customFormat="1" x14ac:dyDescent="0.3">
      <c r="H635" s="2" t="s">
        <v>108</v>
      </c>
      <c r="I635" s="60">
        <v>679007007</v>
      </c>
      <c r="J635" s="120">
        <v>126756</v>
      </c>
      <c r="K635" s="38">
        <f t="shared" si="10"/>
        <v>0.06</v>
      </c>
    </row>
    <row r="636" spans="8:11" s="62" customFormat="1" x14ac:dyDescent="0.3">
      <c r="H636" s="2" t="s">
        <v>37</v>
      </c>
      <c r="I636" s="60">
        <v>432005963</v>
      </c>
      <c r="J636" s="120">
        <v>61076</v>
      </c>
      <c r="K636" s="38">
        <f t="shared" si="10"/>
        <v>0.03</v>
      </c>
    </row>
    <row r="637" spans="8:11" s="62" customFormat="1" x14ac:dyDescent="0.3">
      <c r="H637" s="2" t="s">
        <v>643</v>
      </c>
      <c r="I637" s="60">
        <v>571005026</v>
      </c>
      <c r="J637" s="120">
        <v>84796</v>
      </c>
      <c r="K637" s="38">
        <f t="shared" si="10"/>
        <v>0.04</v>
      </c>
    </row>
    <row r="638" spans="8:11" s="62" customFormat="1" x14ac:dyDescent="0.3">
      <c r="H638" s="2" t="s">
        <v>425</v>
      </c>
      <c r="I638" s="60">
        <v>558005492</v>
      </c>
      <c r="J638" s="120">
        <v>55409</v>
      </c>
      <c r="K638" s="38">
        <f t="shared" si="10"/>
        <v>0.03</v>
      </c>
    </row>
    <row r="639" spans="8:11" s="62" customFormat="1" x14ac:dyDescent="0.3">
      <c r="H639" s="2" t="s">
        <v>569</v>
      </c>
      <c r="I639" s="60">
        <v>441006999</v>
      </c>
      <c r="J639" s="120">
        <v>50979</v>
      </c>
      <c r="K639" s="38">
        <f t="shared" si="10"/>
        <v>2.5000000000000001E-2</v>
      </c>
    </row>
    <row r="640" spans="8:11" s="62" customFormat="1" x14ac:dyDescent="0.3">
      <c r="H640" s="2" t="s">
        <v>580</v>
      </c>
      <c r="I640" s="60">
        <v>412004189</v>
      </c>
      <c r="J640" s="120">
        <v>92231</v>
      </c>
      <c r="K640" s="38">
        <f t="shared" si="10"/>
        <v>4.4999999999999998E-2</v>
      </c>
    </row>
    <row r="641" spans="8:11" s="62" customFormat="1" x14ac:dyDescent="0.3">
      <c r="H641" s="2" t="s">
        <v>727</v>
      </c>
      <c r="I641" s="60">
        <v>776006307</v>
      </c>
      <c r="J641" s="120">
        <v>46564</v>
      </c>
      <c r="K641" s="38">
        <f t="shared" si="10"/>
        <v>2.5000000000000001E-2</v>
      </c>
    </row>
    <row r="642" spans="8:11" s="62" customFormat="1" x14ac:dyDescent="0.3">
      <c r="H642" s="2" t="s">
        <v>246</v>
      </c>
      <c r="I642" s="60">
        <v>567000969</v>
      </c>
      <c r="J642" s="120">
        <v>57624</v>
      </c>
      <c r="K642" s="38">
        <f t="shared" si="10"/>
        <v>0.03</v>
      </c>
    </row>
    <row r="643" spans="8:11" s="62" customFormat="1" x14ac:dyDescent="0.3">
      <c r="H643" s="2" t="s">
        <v>35</v>
      </c>
      <c r="I643" s="60">
        <v>564002529</v>
      </c>
      <c r="J643" s="120">
        <v>46350</v>
      </c>
      <c r="K643" s="38">
        <f t="shared" ref="K643:K706" si="11">_xlfn.XLOOKUP(J643,P:P,Q:Q,,-1)</f>
        <v>2.5000000000000001E-2</v>
      </c>
    </row>
    <row r="644" spans="8:11" s="62" customFormat="1" x14ac:dyDescent="0.3">
      <c r="H644" s="2" t="s">
        <v>232</v>
      </c>
      <c r="I644" s="60">
        <v>196008245</v>
      </c>
      <c r="J644" s="120">
        <v>79741</v>
      </c>
      <c r="K644" s="38">
        <f t="shared" si="11"/>
        <v>0.04</v>
      </c>
    </row>
    <row r="645" spans="8:11" s="62" customFormat="1" x14ac:dyDescent="0.3">
      <c r="H645" s="2" t="s">
        <v>556</v>
      </c>
      <c r="I645" s="60">
        <v>628000452</v>
      </c>
      <c r="J645" s="120">
        <v>66777</v>
      </c>
      <c r="K645" s="38">
        <f t="shared" si="11"/>
        <v>3.5000000000000003E-2</v>
      </c>
    </row>
    <row r="646" spans="8:11" s="62" customFormat="1" x14ac:dyDescent="0.3">
      <c r="H646" s="2" t="s">
        <v>245</v>
      </c>
      <c r="I646" s="60">
        <v>583009473</v>
      </c>
      <c r="J646" s="120">
        <v>71445</v>
      </c>
      <c r="K646" s="38">
        <f t="shared" si="11"/>
        <v>3.5000000000000003E-2</v>
      </c>
    </row>
    <row r="647" spans="8:11" s="62" customFormat="1" x14ac:dyDescent="0.3">
      <c r="H647" s="2" t="s">
        <v>632</v>
      </c>
      <c r="I647" s="60">
        <v>626007977</v>
      </c>
      <c r="J647" s="120">
        <v>100874</v>
      </c>
      <c r="K647" s="38">
        <f t="shared" si="11"/>
        <v>0.05</v>
      </c>
    </row>
    <row r="648" spans="8:11" s="62" customFormat="1" x14ac:dyDescent="0.3">
      <c r="H648" s="2" t="s">
        <v>145</v>
      </c>
      <c r="I648" s="60">
        <v>347007120</v>
      </c>
      <c r="J648" s="120">
        <v>82680</v>
      </c>
      <c r="K648" s="38">
        <f t="shared" si="11"/>
        <v>0.04</v>
      </c>
    </row>
    <row r="649" spans="8:11" s="62" customFormat="1" x14ac:dyDescent="0.3">
      <c r="H649" s="2" t="s">
        <v>263</v>
      </c>
      <c r="I649" s="60">
        <v>901000810</v>
      </c>
      <c r="J649" s="120">
        <v>91698</v>
      </c>
      <c r="K649" s="38">
        <f t="shared" si="11"/>
        <v>4.4999999999999998E-2</v>
      </c>
    </row>
    <row r="650" spans="8:11" s="62" customFormat="1" x14ac:dyDescent="0.3">
      <c r="H650" s="2" t="s">
        <v>106</v>
      </c>
      <c r="I650" s="60">
        <v>455006466</v>
      </c>
      <c r="J650" s="120">
        <v>99457</v>
      </c>
      <c r="K650" s="38">
        <f t="shared" si="11"/>
        <v>0.05</v>
      </c>
    </row>
    <row r="651" spans="8:11" s="62" customFormat="1" x14ac:dyDescent="0.3">
      <c r="H651" s="2" t="s">
        <v>287</v>
      </c>
      <c r="I651" s="60">
        <v>285007128</v>
      </c>
      <c r="J651" s="120">
        <v>47066</v>
      </c>
      <c r="K651" s="38">
        <f t="shared" si="11"/>
        <v>2.5000000000000001E-2</v>
      </c>
    </row>
    <row r="652" spans="8:11" s="62" customFormat="1" x14ac:dyDescent="0.3">
      <c r="H652" s="2" t="s">
        <v>731</v>
      </c>
      <c r="I652" s="60">
        <v>550008491</v>
      </c>
      <c r="J652" s="120">
        <v>111002</v>
      </c>
      <c r="K652" s="38">
        <f t="shared" si="11"/>
        <v>5.5E-2</v>
      </c>
    </row>
    <row r="653" spans="8:11" s="62" customFormat="1" x14ac:dyDescent="0.3">
      <c r="H653" s="2" t="s">
        <v>468</v>
      </c>
      <c r="I653" s="60">
        <v>271007077</v>
      </c>
      <c r="J653" s="120">
        <v>43487</v>
      </c>
      <c r="K653" s="38">
        <f t="shared" si="11"/>
        <v>0.02</v>
      </c>
    </row>
    <row r="654" spans="8:11" s="62" customFormat="1" x14ac:dyDescent="0.3">
      <c r="H654" s="2" t="s">
        <v>579</v>
      </c>
      <c r="I654" s="60">
        <v>917006575</v>
      </c>
      <c r="J654" s="120">
        <v>117663</v>
      </c>
      <c r="K654" s="38">
        <f t="shared" si="11"/>
        <v>0.06</v>
      </c>
    </row>
    <row r="655" spans="8:11" s="62" customFormat="1" x14ac:dyDescent="0.3">
      <c r="H655" s="2" t="s">
        <v>719</v>
      </c>
      <c r="I655" s="60">
        <v>470007257</v>
      </c>
      <c r="J655" s="120">
        <v>106727</v>
      </c>
      <c r="K655" s="38">
        <f t="shared" si="11"/>
        <v>5.5E-2</v>
      </c>
    </row>
    <row r="656" spans="8:11" s="62" customFormat="1" x14ac:dyDescent="0.3">
      <c r="H656" s="2" t="s">
        <v>765</v>
      </c>
      <c r="I656" s="60">
        <v>827007441</v>
      </c>
      <c r="J656" s="120">
        <v>107127</v>
      </c>
      <c r="K656" s="38">
        <f t="shared" si="11"/>
        <v>5.5E-2</v>
      </c>
    </row>
    <row r="657" spans="8:11" s="62" customFormat="1" x14ac:dyDescent="0.3">
      <c r="H657" s="2" t="s">
        <v>574</v>
      </c>
      <c r="I657" s="60">
        <v>721005086</v>
      </c>
      <c r="J657" s="120">
        <v>124966</v>
      </c>
      <c r="K657" s="38">
        <f t="shared" si="11"/>
        <v>0.06</v>
      </c>
    </row>
    <row r="658" spans="8:11" s="62" customFormat="1" x14ac:dyDescent="0.3">
      <c r="H658" s="2" t="s">
        <v>307</v>
      </c>
      <c r="I658" s="60">
        <v>468009041</v>
      </c>
      <c r="J658" s="120">
        <v>64887</v>
      </c>
      <c r="K658" s="38">
        <f t="shared" si="11"/>
        <v>0.03</v>
      </c>
    </row>
    <row r="659" spans="8:11" s="62" customFormat="1" x14ac:dyDescent="0.3">
      <c r="H659" s="2" t="s">
        <v>459</v>
      </c>
      <c r="I659" s="60">
        <v>562000121</v>
      </c>
      <c r="J659" s="120">
        <v>76226</v>
      </c>
      <c r="K659" s="38">
        <f t="shared" si="11"/>
        <v>0.04</v>
      </c>
    </row>
    <row r="660" spans="8:11" s="62" customFormat="1" x14ac:dyDescent="0.3">
      <c r="H660" s="2" t="s">
        <v>629</v>
      </c>
      <c r="I660" s="60">
        <v>812007524</v>
      </c>
      <c r="J660" s="120">
        <v>68370</v>
      </c>
      <c r="K660" s="38">
        <f t="shared" si="11"/>
        <v>3.5000000000000003E-2</v>
      </c>
    </row>
    <row r="661" spans="8:11" s="62" customFormat="1" x14ac:dyDescent="0.3">
      <c r="H661" s="2" t="s">
        <v>240</v>
      </c>
      <c r="I661" s="60">
        <v>150000086</v>
      </c>
      <c r="J661" s="120">
        <v>74768</v>
      </c>
      <c r="K661" s="38">
        <f t="shared" si="11"/>
        <v>3.5000000000000003E-2</v>
      </c>
    </row>
    <row r="662" spans="8:11" s="62" customFormat="1" x14ac:dyDescent="0.3">
      <c r="H662" s="2" t="s">
        <v>679</v>
      </c>
      <c r="I662" s="60">
        <v>713004721</v>
      </c>
      <c r="J662" s="120">
        <v>57101</v>
      </c>
      <c r="K662" s="38">
        <f t="shared" si="11"/>
        <v>0.03</v>
      </c>
    </row>
    <row r="663" spans="8:11" s="62" customFormat="1" x14ac:dyDescent="0.3">
      <c r="H663" s="2" t="s">
        <v>769</v>
      </c>
      <c r="I663" s="60">
        <v>612001035</v>
      </c>
      <c r="J663" s="120">
        <v>94817</v>
      </c>
      <c r="K663" s="38">
        <f t="shared" si="11"/>
        <v>4.4999999999999998E-2</v>
      </c>
    </row>
    <row r="664" spans="8:11" s="62" customFormat="1" x14ac:dyDescent="0.3">
      <c r="H664" s="2" t="s">
        <v>489</v>
      </c>
      <c r="I664" s="60">
        <v>499005056</v>
      </c>
      <c r="J664" s="120">
        <v>52926</v>
      </c>
      <c r="K664" s="38">
        <f t="shared" si="11"/>
        <v>2.5000000000000001E-2</v>
      </c>
    </row>
    <row r="665" spans="8:11" s="62" customFormat="1" x14ac:dyDescent="0.3">
      <c r="H665" s="2" t="s">
        <v>631</v>
      </c>
      <c r="I665" s="60">
        <v>169000210</v>
      </c>
      <c r="J665" s="120">
        <v>47140</v>
      </c>
      <c r="K665" s="38">
        <f t="shared" si="11"/>
        <v>2.5000000000000001E-2</v>
      </c>
    </row>
    <row r="666" spans="8:11" s="62" customFormat="1" x14ac:dyDescent="0.3">
      <c r="H666" s="2" t="s">
        <v>516</v>
      </c>
      <c r="I666" s="60">
        <v>491001055</v>
      </c>
      <c r="J666" s="120">
        <v>88343</v>
      </c>
      <c r="K666" s="38">
        <f t="shared" si="11"/>
        <v>4.4999999999999998E-2</v>
      </c>
    </row>
    <row r="667" spans="8:11" s="62" customFormat="1" x14ac:dyDescent="0.3">
      <c r="H667" s="2" t="s">
        <v>737</v>
      </c>
      <c r="I667" s="60">
        <v>187000749</v>
      </c>
      <c r="J667" s="120">
        <v>90273</v>
      </c>
      <c r="K667" s="38">
        <f t="shared" si="11"/>
        <v>4.4999999999999998E-2</v>
      </c>
    </row>
    <row r="668" spans="8:11" s="62" customFormat="1" x14ac:dyDescent="0.3">
      <c r="H668" s="2" t="s">
        <v>694</v>
      </c>
      <c r="I668" s="60">
        <v>578004967</v>
      </c>
      <c r="J668" s="120">
        <v>97922</v>
      </c>
      <c r="K668" s="38">
        <f t="shared" si="11"/>
        <v>0.05</v>
      </c>
    </row>
    <row r="669" spans="8:11" s="62" customFormat="1" x14ac:dyDescent="0.3">
      <c r="H669" s="2" t="s">
        <v>626</v>
      </c>
      <c r="I669" s="60">
        <v>258005059</v>
      </c>
      <c r="J669" s="120">
        <v>101758</v>
      </c>
      <c r="K669" s="38">
        <f t="shared" si="11"/>
        <v>0.05</v>
      </c>
    </row>
    <row r="670" spans="8:11" s="62" customFormat="1" x14ac:dyDescent="0.3">
      <c r="H670" s="2" t="s">
        <v>414</v>
      </c>
      <c r="I670" s="60">
        <v>768005335</v>
      </c>
      <c r="J670" s="120">
        <v>80640</v>
      </c>
      <c r="K670" s="38">
        <f t="shared" si="11"/>
        <v>0.04</v>
      </c>
    </row>
    <row r="671" spans="8:11" s="62" customFormat="1" x14ac:dyDescent="0.3">
      <c r="H671" s="2" t="s">
        <v>252</v>
      </c>
      <c r="I671" s="60">
        <v>319008332</v>
      </c>
      <c r="J671" s="120">
        <v>77764</v>
      </c>
      <c r="K671" s="38">
        <f t="shared" si="11"/>
        <v>0.04</v>
      </c>
    </row>
    <row r="672" spans="8:11" s="62" customFormat="1" x14ac:dyDescent="0.3">
      <c r="H672" s="2" t="s">
        <v>514</v>
      </c>
      <c r="I672" s="60">
        <v>557007305</v>
      </c>
      <c r="J672" s="120">
        <v>118895</v>
      </c>
      <c r="K672" s="38">
        <f t="shared" si="11"/>
        <v>0.06</v>
      </c>
    </row>
    <row r="673" spans="8:11" s="62" customFormat="1" x14ac:dyDescent="0.3">
      <c r="H673" s="2" t="s">
        <v>673</v>
      </c>
      <c r="I673" s="60">
        <v>519001677</v>
      </c>
      <c r="J673" s="120">
        <v>64141</v>
      </c>
      <c r="K673" s="38">
        <f t="shared" si="11"/>
        <v>0.03</v>
      </c>
    </row>
    <row r="674" spans="8:11" s="62" customFormat="1" x14ac:dyDescent="0.3">
      <c r="H674" s="2" t="s">
        <v>250</v>
      </c>
      <c r="I674" s="60">
        <v>157005694</v>
      </c>
      <c r="J674" s="120">
        <v>79572</v>
      </c>
      <c r="K674" s="38">
        <f t="shared" si="11"/>
        <v>0.04</v>
      </c>
    </row>
    <row r="675" spans="8:11" s="62" customFormat="1" x14ac:dyDescent="0.3">
      <c r="H675" s="2" t="s">
        <v>509</v>
      </c>
      <c r="I675" s="60">
        <v>953000312</v>
      </c>
      <c r="J675" s="120">
        <v>57743</v>
      </c>
      <c r="K675" s="38">
        <f t="shared" si="11"/>
        <v>0.03</v>
      </c>
    </row>
    <row r="676" spans="8:11" s="62" customFormat="1" x14ac:dyDescent="0.3">
      <c r="H676" s="2" t="s">
        <v>385</v>
      </c>
      <c r="I676" s="60">
        <v>277009082</v>
      </c>
      <c r="J676" s="120">
        <v>110756</v>
      </c>
      <c r="K676" s="38">
        <f t="shared" si="11"/>
        <v>5.5E-2</v>
      </c>
    </row>
    <row r="677" spans="8:11" s="62" customFormat="1" x14ac:dyDescent="0.3">
      <c r="H677" s="2" t="s">
        <v>550</v>
      </c>
      <c r="I677" s="60">
        <v>402000671</v>
      </c>
      <c r="J677" s="120">
        <v>60097</v>
      </c>
      <c r="K677" s="38">
        <f t="shared" si="11"/>
        <v>0.03</v>
      </c>
    </row>
    <row r="678" spans="8:11" s="62" customFormat="1" x14ac:dyDescent="0.3">
      <c r="H678" s="2" t="s">
        <v>671</v>
      </c>
      <c r="I678" s="60">
        <v>754007607</v>
      </c>
      <c r="J678" s="120">
        <v>66268</v>
      </c>
      <c r="K678" s="38">
        <f t="shared" si="11"/>
        <v>3.5000000000000003E-2</v>
      </c>
    </row>
    <row r="679" spans="8:11" s="62" customFormat="1" x14ac:dyDescent="0.3">
      <c r="H679" s="2" t="s">
        <v>754</v>
      </c>
      <c r="I679" s="60">
        <v>845000798</v>
      </c>
      <c r="J679" s="120">
        <v>121824</v>
      </c>
      <c r="K679" s="38">
        <f t="shared" si="11"/>
        <v>0.06</v>
      </c>
    </row>
    <row r="680" spans="8:11" s="62" customFormat="1" x14ac:dyDescent="0.3">
      <c r="H680" s="2" t="s">
        <v>561</v>
      </c>
      <c r="I680" s="60">
        <v>864007521</v>
      </c>
      <c r="J680" s="120">
        <v>74513</v>
      </c>
      <c r="K680" s="38">
        <f t="shared" si="11"/>
        <v>3.5000000000000003E-2</v>
      </c>
    </row>
    <row r="681" spans="8:11" s="62" customFormat="1" x14ac:dyDescent="0.3">
      <c r="H681" s="2" t="s">
        <v>531</v>
      </c>
      <c r="I681" s="60">
        <v>442000133</v>
      </c>
      <c r="J681" s="120">
        <v>78409</v>
      </c>
      <c r="K681" s="38">
        <f t="shared" si="11"/>
        <v>0.04</v>
      </c>
    </row>
    <row r="682" spans="8:11" s="62" customFormat="1" x14ac:dyDescent="0.3">
      <c r="H682" s="2" t="s">
        <v>171</v>
      </c>
      <c r="I682" s="60">
        <v>699004090</v>
      </c>
      <c r="J682" s="120">
        <v>64206</v>
      </c>
      <c r="K682" s="38">
        <f t="shared" si="11"/>
        <v>0.03</v>
      </c>
    </row>
    <row r="683" spans="8:11" s="62" customFormat="1" x14ac:dyDescent="0.3">
      <c r="H683" s="2" t="s">
        <v>353</v>
      </c>
      <c r="I683" s="60">
        <v>379006668</v>
      </c>
      <c r="J683" s="120">
        <v>50007</v>
      </c>
      <c r="K683" s="38">
        <f t="shared" si="11"/>
        <v>2.5000000000000001E-2</v>
      </c>
    </row>
    <row r="684" spans="8:11" s="62" customFormat="1" x14ac:dyDescent="0.3">
      <c r="H684" s="2" t="s">
        <v>566</v>
      </c>
      <c r="I684" s="60">
        <v>840006021</v>
      </c>
      <c r="J684" s="120">
        <v>66140</v>
      </c>
      <c r="K684" s="38">
        <f t="shared" si="11"/>
        <v>3.5000000000000003E-2</v>
      </c>
    </row>
    <row r="685" spans="8:11" s="62" customFormat="1" x14ac:dyDescent="0.3">
      <c r="H685" s="2" t="s">
        <v>718</v>
      </c>
      <c r="I685" s="60">
        <v>758000659</v>
      </c>
      <c r="J685" s="120">
        <v>53353</v>
      </c>
      <c r="K685" s="38">
        <f t="shared" si="11"/>
        <v>2.5000000000000001E-2</v>
      </c>
    </row>
    <row r="686" spans="8:11" s="62" customFormat="1" x14ac:dyDescent="0.3">
      <c r="H686" s="2" t="s">
        <v>451</v>
      </c>
      <c r="I686" s="60">
        <v>744008106</v>
      </c>
      <c r="J686" s="120">
        <v>121665</v>
      </c>
      <c r="K686" s="38">
        <f t="shared" si="11"/>
        <v>0.06</v>
      </c>
    </row>
    <row r="687" spans="8:11" s="62" customFormat="1" x14ac:dyDescent="0.3">
      <c r="H687" s="2" t="s">
        <v>210</v>
      </c>
      <c r="I687" s="60">
        <v>123001652</v>
      </c>
      <c r="J687" s="120">
        <v>76509</v>
      </c>
      <c r="K687" s="38">
        <f t="shared" si="11"/>
        <v>0.04</v>
      </c>
    </row>
    <row r="688" spans="8:11" s="62" customFormat="1" x14ac:dyDescent="0.3">
      <c r="H688" s="2" t="s">
        <v>112</v>
      </c>
      <c r="I688" s="60">
        <v>987003705</v>
      </c>
      <c r="J688" s="120">
        <v>70796</v>
      </c>
      <c r="K688" s="38">
        <f t="shared" si="11"/>
        <v>3.5000000000000003E-2</v>
      </c>
    </row>
    <row r="689" spans="8:11" s="62" customFormat="1" x14ac:dyDescent="0.3">
      <c r="H689" s="2" t="s">
        <v>348</v>
      </c>
      <c r="I689" s="60">
        <v>225008251</v>
      </c>
      <c r="J689" s="120">
        <v>58134</v>
      </c>
      <c r="K689" s="38">
        <f t="shared" si="11"/>
        <v>0.03</v>
      </c>
    </row>
    <row r="690" spans="8:11" s="62" customFormat="1" x14ac:dyDescent="0.3">
      <c r="H690" s="2" t="s">
        <v>685</v>
      </c>
      <c r="I690" s="60">
        <v>236000210</v>
      </c>
      <c r="J690" s="120">
        <v>96603</v>
      </c>
      <c r="K690" s="38">
        <f t="shared" si="11"/>
        <v>0.05</v>
      </c>
    </row>
    <row r="691" spans="8:11" s="62" customFormat="1" x14ac:dyDescent="0.3">
      <c r="H691" s="2" t="s">
        <v>322</v>
      </c>
      <c r="I691" s="60">
        <v>926001709</v>
      </c>
      <c r="J691" s="120">
        <v>95877</v>
      </c>
      <c r="K691" s="38">
        <f t="shared" si="11"/>
        <v>0.05</v>
      </c>
    </row>
    <row r="692" spans="8:11" s="62" customFormat="1" x14ac:dyDescent="0.3">
      <c r="H692" s="2" t="s">
        <v>430</v>
      </c>
      <c r="I692" s="60">
        <v>785009105</v>
      </c>
      <c r="J692" s="120">
        <v>90681</v>
      </c>
      <c r="K692" s="38">
        <f t="shared" si="11"/>
        <v>4.4999999999999998E-2</v>
      </c>
    </row>
    <row r="693" spans="8:11" s="62" customFormat="1" x14ac:dyDescent="0.3">
      <c r="H693" s="2" t="s">
        <v>224</v>
      </c>
      <c r="I693" s="60">
        <v>178003027</v>
      </c>
      <c r="J693" s="120">
        <v>48576</v>
      </c>
      <c r="K693" s="38">
        <f t="shared" si="11"/>
        <v>2.5000000000000001E-2</v>
      </c>
    </row>
    <row r="694" spans="8:11" s="62" customFormat="1" x14ac:dyDescent="0.3">
      <c r="H694" s="2" t="s">
        <v>231</v>
      </c>
      <c r="I694" s="60">
        <v>993005282</v>
      </c>
      <c r="J694" s="120">
        <v>56812</v>
      </c>
      <c r="K694" s="38">
        <f t="shared" si="11"/>
        <v>0.03</v>
      </c>
    </row>
    <row r="695" spans="8:11" s="62" customFormat="1" x14ac:dyDescent="0.3">
      <c r="H695" s="2" t="s">
        <v>520</v>
      </c>
      <c r="I695" s="60">
        <v>402002862</v>
      </c>
      <c r="J695" s="120">
        <v>82275</v>
      </c>
      <c r="K695" s="38">
        <f t="shared" si="11"/>
        <v>0.04</v>
      </c>
    </row>
    <row r="696" spans="8:11" s="62" customFormat="1" x14ac:dyDescent="0.3">
      <c r="H696" s="2" t="s">
        <v>71</v>
      </c>
      <c r="I696" s="60">
        <v>999002126</v>
      </c>
      <c r="J696" s="120">
        <v>115351</v>
      </c>
      <c r="K696" s="38">
        <f t="shared" si="11"/>
        <v>0.06</v>
      </c>
    </row>
    <row r="697" spans="8:11" s="62" customFormat="1" x14ac:dyDescent="0.3">
      <c r="H697" s="2" t="s">
        <v>441</v>
      </c>
      <c r="I697" s="60">
        <v>544002285</v>
      </c>
      <c r="J697" s="120">
        <v>122418</v>
      </c>
      <c r="K697" s="38">
        <f t="shared" si="11"/>
        <v>0.06</v>
      </c>
    </row>
    <row r="698" spans="8:11" s="62" customFormat="1" x14ac:dyDescent="0.3">
      <c r="H698" s="2" t="s">
        <v>588</v>
      </c>
      <c r="I698" s="60">
        <v>775002809</v>
      </c>
      <c r="J698" s="120">
        <v>83517</v>
      </c>
      <c r="K698" s="38">
        <f t="shared" si="11"/>
        <v>0.04</v>
      </c>
    </row>
    <row r="699" spans="8:11" s="62" customFormat="1" x14ac:dyDescent="0.3">
      <c r="H699" s="2" t="s">
        <v>744</v>
      </c>
      <c r="I699" s="60">
        <v>428006544</v>
      </c>
      <c r="J699" s="120">
        <v>70130</v>
      </c>
      <c r="K699" s="38">
        <f t="shared" si="11"/>
        <v>3.5000000000000003E-2</v>
      </c>
    </row>
    <row r="700" spans="8:11" s="62" customFormat="1" x14ac:dyDescent="0.3">
      <c r="H700" s="2" t="s">
        <v>602</v>
      </c>
      <c r="I700" s="60">
        <v>638000673</v>
      </c>
      <c r="J700" s="120">
        <v>74933</v>
      </c>
      <c r="K700" s="38">
        <f t="shared" si="11"/>
        <v>3.5000000000000003E-2</v>
      </c>
    </row>
    <row r="701" spans="8:11" s="62" customFormat="1" x14ac:dyDescent="0.3">
      <c r="H701" s="2" t="s">
        <v>406</v>
      </c>
      <c r="I701" s="60">
        <v>245003070</v>
      </c>
      <c r="J701" s="120">
        <v>95570</v>
      </c>
      <c r="K701" s="38">
        <f t="shared" si="11"/>
        <v>0.05</v>
      </c>
    </row>
    <row r="702" spans="8:11" s="62" customFormat="1" x14ac:dyDescent="0.3">
      <c r="H702" s="2" t="s">
        <v>457</v>
      </c>
      <c r="I702" s="60">
        <v>559002062</v>
      </c>
      <c r="J702" s="120">
        <v>75506</v>
      </c>
      <c r="K702" s="38">
        <f t="shared" si="11"/>
        <v>0.04</v>
      </c>
    </row>
    <row r="703" spans="8:11" s="62" customFormat="1" x14ac:dyDescent="0.3">
      <c r="H703" s="2" t="s">
        <v>424</v>
      </c>
      <c r="I703" s="60">
        <v>979007433</v>
      </c>
      <c r="J703" s="120">
        <v>47851</v>
      </c>
      <c r="K703" s="38">
        <f t="shared" si="11"/>
        <v>2.5000000000000001E-2</v>
      </c>
    </row>
    <row r="704" spans="8:11" s="62" customFormat="1" x14ac:dyDescent="0.3">
      <c r="H704" s="2" t="s">
        <v>401</v>
      </c>
      <c r="I704" s="60">
        <v>324006819</v>
      </c>
      <c r="J704" s="120">
        <v>54011</v>
      </c>
      <c r="K704" s="38">
        <f t="shared" si="11"/>
        <v>2.5000000000000001E-2</v>
      </c>
    </row>
    <row r="705" spans="8:11" s="62" customFormat="1" x14ac:dyDescent="0.3">
      <c r="H705" s="2" t="s">
        <v>619</v>
      </c>
      <c r="I705" s="60">
        <v>782001758</v>
      </c>
      <c r="J705" s="120">
        <v>74412</v>
      </c>
      <c r="K705" s="38">
        <f t="shared" si="11"/>
        <v>3.5000000000000003E-2</v>
      </c>
    </row>
    <row r="706" spans="8:11" s="62" customFormat="1" x14ac:dyDescent="0.3">
      <c r="H706" s="2" t="s">
        <v>281</v>
      </c>
      <c r="I706" s="60">
        <v>792008834</v>
      </c>
      <c r="J706" s="120">
        <v>103608</v>
      </c>
      <c r="K706" s="38">
        <f t="shared" si="11"/>
        <v>0.05</v>
      </c>
    </row>
    <row r="707" spans="8:11" s="62" customFormat="1" x14ac:dyDescent="0.3">
      <c r="H707" s="2" t="s">
        <v>784</v>
      </c>
      <c r="I707" s="60">
        <v>342008179</v>
      </c>
      <c r="J707" s="120">
        <v>124666</v>
      </c>
      <c r="K707" s="38">
        <f t="shared" ref="K707:K742" si="12">_xlfn.XLOOKUP(J707,P:P,Q:Q,,-1)</f>
        <v>0.06</v>
      </c>
    </row>
    <row r="708" spans="8:11" s="62" customFormat="1" x14ac:dyDescent="0.3">
      <c r="H708" s="2" t="s">
        <v>215</v>
      </c>
      <c r="I708" s="60">
        <v>220009829</v>
      </c>
      <c r="J708" s="120">
        <v>72893</v>
      </c>
      <c r="K708" s="38">
        <f t="shared" si="12"/>
        <v>3.5000000000000003E-2</v>
      </c>
    </row>
    <row r="709" spans="8:11" s="62" customFormat="1" x14ac:dyDescent="0.3">
      <c r="H709" s="2" t="s">
        <v>119</v>
      </c>
      <c r="I709" s="60">
        <v>982000179</v>
      </c>
      <c r="J709" s="120">
        <v>45299</v>
      </c>
      <c r="K709" s="38">
        <f t="shared" si="12"/>
        <v>2.5000000000000001E-2</v>
      </c>
    </row>
    <row r="710" spans="8:11" s="62" customFormat="1" x14ac:dyDescent="0.3">
      <c r="H710" s="2" t="s">
        <v>46</v>
      </c>
      <c r="I710" s="60">
        <v>929006127</v>
      </c>
      <c r="J710" s="120">
        <v>45419</v>
      </c>
      <c r="K710" s="38">
        <f t="shared" si="12"/>
        <v>2.5000000000000001E-2</v>
      </c>
    </row>
    <row r="711" spans="8:11" s="62" customFormat="1" x14ac:dyDescent="0.3">
      <c r="H711" s="2" t="s">
        <v>207</v>
      </c>
      <c r="I711" s="60">
        <v>883002269</v>
      </c>
      <c r="J711" s="120">
        <v>80928</v>
      </c>
      <c r="K711" s="38">
        <f t="shared" si="12"/>
        <v>0.04</v>
      </c>
    </row>
    <row r="712" spans="8:11" s="62" customFormat="1" x14ac:dyDescent="0.3">
      <c r="H712" s="2" t="s">
        <v>116</v>
      </c>
      <c r="I712" s="60">
        <v>427007460</v>
      </c>
      <c r="J712" s="120">
        <v>124619</v>
      </c>
      <c r="K712" s="38">
        <f t="shared" si="12"/>
        <v>0.06</v>
      </c>
    </row>
    <row r="713" spans="8:11" s="62" customFormat="1" x14ac:dyDescent="0.3">
      <c r="H713" s="2" t="s">
        <v>369</v>
      </c>
      <c r="I713" s="60">
        <v>760008343</v>
      </c>
      <c r="J713" s="120">
        <v>113370</v>
      </c>
      <c r="K713" s="38">
        <f t="shared" si="12"/>
        <v>5.5E-2</v>
      </c>
    </row>
    <row r="714" spans="8:11" s="62" customFormat="1" x14ac:dyDescent="0.3">
      <c r="H714" s="2" t="s">
        <v>634</v>
      </c>
      <c r="I714" s="60">
        <v>567002033</v>
      </c>
      <c r="J714" s="120">
        <v>59840</v>
      </c>
      <c r="K714" s="38">
        <f t="shared" si="12"/>
        <v>0.03</v>
      </c>
    </row>
    <row r="715" spans="8:11" s="62" customFormat="1" x14ac:dyDescent="0.3">
      <c r="H715" s="2" t="s">
        <v>14</v>
      </c>
      <c r="I715" s="60">
        <v>760001779</v>
      </c>
      <c r="J715" s="120">
        <v>60915</v>
      </c>
      <c r="K715" s="38">
        <f t="shared" si="12"/>
        <v>0.03</v>
      </c>
    </row>
    <row r="716" spans="8:11" s="62" customFormat="1" x14ac:dyDescent="0.3">
      <c r="H716" s="2" t="s">
        <v>562</v>
      </c>
      <c r="I716" s="60">
        <v>136004633</v>
      </c>
      <c r="J716" s="120">
        <v>52562</v>
      </c>
      <c r="K716" s="38">
        <f t="shared" si="12"/>
        <v>2.5000000000000001E-2</v>
      </c>
    </row>
    <row r="717" spans="8:11" s="62" customFormat="1" x14ac:dyDescent="0.3">
      <c r="H717" s="2" t="s">
        <v>156</v>
      </c>
      <c r="I717" s="60">
        <v>427007916</v>
      </c>
      <c r="J717" s="120">
        <v>64749</v>
      </c>
      <c r="K717" s="38">
        <f t="shared" si="12"/>
        <v>0.03</v>
      </c>
    </row>
    <row r="718" spans="8:11" s="62" customFormat="1" x14ac:dyDescent="0.3">
      <c r="H718" s="2" t="s">
        <v>586</v>
      </c>
      <c r="I718" s="60">
        <v>540005736</v>
      </c>
      <c r="J718" s="120">
        <v>100295</v>
      </c>
      <c r="K718" s="38">
        <f t="shared" si="12"/>
        <v>0.05</v>
      </c>
    </row>
    <row r="719" spans="8:11" s="62" customFormat="1" x14ac:dyDescent="0.3">
      <c r="H719" s="2" t="s">
        <v>204</v>
      </c>
      <c r="I719" s="60">
        <v>676005492</v>
      </c>
      <c r="J719" s="120">
        <v>62791</v>
      </c>
      <c r="K719" s="38">
        <f t="shared" si="12"/>
        <v>0.03</v>
      </c>
    </row>
    <row r="720" spans="8:11" s="62" customFormat="1" x14ac:dyDescent="0.3">
      <c r="H720" s="2" t="s">
        <v>646</v>
      </c>
      <c r="I720" s="60">
        <v>395008542</v>
      </c>
      <c r="J720" s="120">
        <v>122616</v>
      </c>
      <c r="K720" s="38">
        <f t="shared" si="12"/>
        <v>0.06</v>
      </c>
    </row>
    <row r="721" spans="1:17" s="62" customFormat="1" x14ac:dyDescent="0.3">
      <c r="H721" s="2" t="s">
        <v>360</v>
      </c>
      <c r="I721" s="60">
        <v>244004782</v>
      </c>
      <c r="J721" s="120">
        <v>100625</v>
      </c>
      <c r="K721" s="38">
        <f t="shared" si="12"/>
        <v>0.05</v>
      </c>
    </row>
    <row r="722" spans="1:17" s="62" customFormat="1" x14ac:dyDescent="0.3">
      <c r="H722" s="2" t="s">
        <v>682</v>
      </c>
      <c r="I722" s="60">
        <v>927002843</v>
      </c>
      <c r="J722" s="120">
        <v>59899</v>
      </c>
      <c r="K722" s="38">
        <f t="shared" si="12"/>
        <v>0.03</v>
      </c>
    </row>
    <row r="723" spans="1:17" s="62" customFormat="1" x14ac:dyDescent="0.3">
      <c r="H723" s="2" t="s">
        <v>478</v>
      </c>
      <c r="I723" s="60">
        <v>445009320</v>
      </c>
      <c r="J723" s="120">
        <v>71913</v>
      </c>
      <c r="K723" s="38">
        <f t="shared" si="12"/>
        <v>3.5000000000000003E-2</v>
      </c>
    </row>
    <row r="724" spans="1:17" s="62" customFormat="1" x14ac:dyDescent="0.3">
      <c r="H724" s="2" t="s">
        <v>603</v>
      </c>
      <c r="I724" s="60">
        <v>495005401</v>
      </c>
      <c r="J724" s="120">
        <v>80700</v>
      </c>
      <c r="K724" s="38">
        <f t="shared" si="12"/>
        <v>0.04</v>
      </c>
    </row>
    <row r="725" spans="1:17" s="62" customFormat="1" x14ac:dyDescent="0.3">
      <c r="H725" s="2" t="s">
        <v>594</v>
      </c>
      <c r="I725" s="60">
        <v>353002495</v>
      </c>
      <c r="J725" s="120">
        <v>84598</v>
      </c>
      <c r="K725" s="38">
        <f t="shared" si="12"/>
        <v>0.04</v>
      </c>
    </row>
    <row r="726" spans="1:17" s="62" customFormat="1" x14ac:dyDescent="0.3">
      <c r="H726" s="2" t="s">
        <v>330</v>
      </c>
      <c r="I726" s="60">
        <v>466008684</v>
      </c>
      <c r="J726" s="120">
        <v>58262</v>
      </c>
      <c r="K726" s="38">
        <f t="shared" si="12"/>
        <v>0.03</v>
      </c>
    </row>
    <row r="727" spans="1:17" s="62" customFormat="1" x14ac:dyDescent="0.3">
      <c r="H727" s="2" t="s">
        <v>730</v>
      </c>
      <c r="I727" s="60">
        <v>352004558</v>
      </c>
      <c r="J727" s="120">
        <v>90823</v>
      </c>
      <c r="K727" s="38">
        <f t="shared" si="12"/>
        <v>4.4999999999999998E-2</v>
      </c>
    </row>
    <row r="728" spans="1:17" s="62" customFormat="1" x14ac:dyDescent="0.3">
      <c r="H728" s="2" t="s">
        <v>262</v>
      </c>
      <c r="I728" s="60">
        <v>147002980</v>
      </c>
      <c r="J728" s="120">
        <v>74224</v>
      </c>
      <c r="K728" s="38">
        <f t="shared" si="12"/>
        <v>3.5000000000000003E-2</v>
      </c>
    </row>
    <row r="729" spans="1:17" s="62" customFormat="1" x14ac:dyDescent="0.3">
      <c r="H729" s="2" t="s">
        <v>426</v>
      </c>
      <c r="I729" s="60">
        <v>853000995</v>
      </c>
      <c r="J729" s="120">
        <v>116169</v>
      </c>
      <c r="K729" s="38">
        <f t="shared" si="12"/>
        <v>0.06</v>
      </c>
      <c r="Q729" s="2"/>
    </row>
    <row r="730" spans="1:17" s="62" customFormat="1" x14ac:dyDescent="0.3">
      <c r="H730" s="2" t="s">
        <v>521</v>
      </c>
      <c r="I730" s="60">
        <v>811009107</v>
      </c>
      <c r="J730" s="120">
        <v>52543</v>
      </c>
      <c r="K730" s="38">
        <f t="shared" si="12"/>
        <v>2.5000000000000001E-2</v>
      </c>
      <c r="L730" s="2"/>
      <c r="Q730" s="2"/>
    </row>
    <row r="731" spans="1:17" s="62" customFormat="1" x14ac:dyDescent="0.3">
      <c r="H731" s="2" t="s">
        <v>763</v>
      </c>
      <c r="I731" s="60">
        <v>456008519</v>
      </c>
      <c r="J731" s="120">
        <v>81059</v>
      </c>
      <c r="K731" s="38">
        <f t="shared" si="12"/>
        <v>0.04</v>
      </c>
      <c r="L731" s="2"/>
      <c r="Q731" s="2"/>
    </row>
    <row r="732" spans="1:17" s="62" customFormat="1" x14ac:dyDescent="0.3">
      <c r="H732" s="2" t="s">
        <v>99</v>
      </c>
      <c r="I732" s="60">
        <v>557004740</v>
      </c>
      <c r="J732" s="120">
        <v>79729</v>
      </c>
      <c r="K732" s="38">
        <f t="shared" si="12"/>
        <v>0.04</v>
      </c>
      <c r="L732" s="2"/>
      <c r="Q732" s="2"/>
    </row>
    <row r="733" spans="1:17" s="62" customFormat="1" x14ac:dyDescent="0.3">
      <c r="B733" s="2"/>
      <c r="H733" s="2" t="s">
        <v>211</v>
      </c>
      <c r="I733" s="60">
        <v>794004254</v>
      </c>
      <c r="J733" s="120">
        <v>116386</v>
      </c>
      <c r="K733" s="38">
        <f t="shared" si="12"/>
        <v>0.06</v>
      </c>
      <c r="L733" s="2"/>
      <c r="Q733" s="2"/>
    </row>
    <row r="734" spans="1:17" s="62" customFormat="1" x14ac:dyDescent="0.3">
      <c r="B734" s="2"/>
      <c r="H734" s="2" t="s">
        <v>432</v>
      </c>
      <c r="I734" s="60">
        <v>713005877</v>
      </c>
      <c r="J734" s="120">
        <v>88669</v>
      </c>
      <c r="K734" s="38">
        <f t="shared" si="12"/>
        <v>4.4999999999999998E-2</v>
      </c>
      <c r="L734" s="2"/>
      <c r="O734"/>
      <c r="P734"/>
      <c r="Q734" s="2"/>
    </row>
    <row r="735" spans="1:17" s="62" customFormat="1" x14ac:dyDescent="0.3">
      <c r="B735" s="2"/>
      <c r="H735" s="2" t="s">
        <v>637</v>
      </c>
      <c r="I735" s="60">
        <v>125009987</v>
      </c>
      <c r="J735" s="120">
        <v>118791</v>
      </c>
      <c r="K735" s="38">
        <f t="shared" si="12"/>
        <v>0.06</v>
      </c>
      <c r="L735" s="2"/>
      <c r="O735"/>
      <c r="P735"/>
      <c r="Q735" s="2"/>
    </row>
    <row r="736" spans="1:17" s="62" customFormat="1" x14ac:dyDescent="0.3">
      <c r="A736"/>
      <c r="B736" s="2"/>
      <c r="H736" s="2" t="s">
        <v>228</v>
      </c>
      <c r="I736" s="60">
        <v>961002132</v>
      </c>
      <c r="J736" s="120">
        <v>114941</v>
      </c>
      <c r="K736" s="38">
        <f t="shared" si="12"/>
        <v>5.5E-2</v>
      </c>
      <c r="L736" s="2"/>
      <c r="O736"/>
      <c r="P736"/>
      <c r="Q736" s="2"/>
    </row>
    <row r="737" spans="8:11" x14ac:dyDescent="0.3">
      <c r="H737" s="2" t="s">
        <v>722</v>
      </c>
      <c r="I737" s="60">
        <v>372009331</v>
      </c>
      <c r="J737" s="120">
        <v>92962</v>
      </c>
      <c r="K737" s="38">
        <f t="shared" si="12"/>
        <v>4.4999999999999998E-2</v>
      </c>
    </row>
    <row r="738" spans="8:11" x14ac:dyDescent="0.3">
      <c r="H738" s="2" t="s">
        <v>238</v>
      </c>
      <c r="I738" s="60">
        <v>833001164</v>
      </c>
      <c r="J738" s="120">
        <v>89875</v>
      </c>
      <c r="K738" s="38">
        <f t="shared" si="12"/>
        <v>4.4999999999999998E-2</v>
      </c>
    </row>
    <row r="739" spans="8:11" x14ac:dyDescent="0.3">
      <c r="H739" s="2" t="s">
        <v>201</v>
      </c>
      <c r="I739" s="60">
        <v>907002868</v>
      </c>
      <c r="J739" s="120">
        <v>101481</v>
      </c>
      <c r="K739" s="38">
        <f t="shared" si="12"/>
        <v>0.05</v>
      </c>
    </row>
    <row r="740" spans="8:11" x14ac:dyDescent="0.3">
      <c r="H740" s="2" t="s">
        <v>557</v>
      </c>
      <c r="I740" s="60">
        <v>994005178</v>
      </c>
      <c r="J740" s="120">
        <v>72944</v>
      </c>
      <c r="K740" s="38">
        <f t="shared" si="12"/>
        <v>3.5000000000000003E-2</v>
      </c>
    </row>
    <row r="741" spans="8:11" x14ac:dyDescent="0.3">
      <c r="H741" s="2" t="s">
        <v>162</v>
      </c>
      <c r="I741" s="60">
        <v>613008396</v>
      </c>
      <c r="J741" s="120">
        <v>54749</v>
      </c>
      <c r="K741" s="38">
        <f t="shared" si="12"/>
        <v>2.5000000000000001E-2</v>
      </c>
    </row>
    <row r="742" spans="8:11" x14ac:dyDescent="0.3">
      <c r="H742" s="2" t="s">
        <v>558</v>
      </c>
      <c r="I742" s="60">
        <v>403003977</v>
      </c>
      <c r="J742" s="120">
        <v>48460</v>
      </c>
      <c r="K742" s="38">
        <f t="shared" si="12"/>
        <v>2.5000000000000001E-2</v>
      </c>
    </row>
  </sheetData>
  <sortState xmlns:xlrd2="http://schemas.microsoft.com/office/spreadsheetml/2017/richdata2" ref="P2:R12">
    <sortCondition ref="P2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Lookups</vt:lpstr>
      <vt:lpstr>ApproximateMatch</vt:lpstr>
      <vt:lpstr>ExactMatch</vt:lpstr>
      <vt:lpstr>NestedVlookup</vt:lpstr>
      <vt:lpstr>LargeTableVLOOKUPs</vt:lpstr>
      <vt:lpstr>CHOOSE</vt:lpstr>
      <vt:lpstr>SWITCH</vt:lpstr>
      <vt:lpstr>MATCH</vt:lpstr>
      <vt:lpstr>INDEX</vt:lpstr>
      <vt:lpstr>INDEX MATCH</vt:lpstr>
      <vt:lpstr>INDEX-MATCH (2)</vt:lpstr>
      <vt:lpstr>FORMULATEXT</vt:lpstr>
      <vt:lpstr>UNIQUE</vt:lpstr>
      <vt:lpstr>XLOOKUP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taylor</dc:creator>
  <cp:lastModifiedBy>Lester Andrés García Aquino</cp:lastModifiedBy>
  <dcterms:created xsi:type="dcterms:W3CDTF">2015-12-06T05:26:50Z</dcterms:created>
  <dcterms:modified xsi:type="dcterms:W3CDTF">2020-09-18T16:48:09Z</dcterms:modified>
</cp:coreProperties>
</file>