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harts/chart1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1"/>
  <workbookPr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4428ED04-B05D-4655-91A5-6590785CA19F}" xr6:coauthVersionLast="43" xr6:coauthVersionMax="43" xr10:uidLastSave="{00000000-0000-0000-0000-000000000000}"/>
  <bookViews>
    <workbookView xWindow="-103" yWindow="-103" windowWidth="22149" windowHeight="12549" tabRatio="693" xr2:uid="{00000000-000D-0000-FFFF-FFFF00000000}"/>
  </bookViews>
  <sheets>
    <sheet name="Combo Chart" sheetId="12" r:id="rId1"/>
    <sheet name="Pareto" sheetId="4" state="hidden" r:id="rId2"/>
    <sheet name="Frequency" sheetId="5" state="hidden" r:id="rId3"/>
    <sheet name="Stock Chart" sheetId="17" r:id="rId4"/>
    <sheet name="XY (Scatter) Chart" sheetId="18" r:id="rId5"/>
    <sheet name="Bubble Chart" sheetId="19" r:id="rId6"/>
    <sheet name="Radar Chart" sheetId="20" r:id="rId7"/>
    <sheet name="Gantt Chart" sheetId="13" r:id="rId8"/>
    <sheet name="ChartFilter" sheetId="14" state="hidden" r:id="rId9"/>
    <sheet name="Chart Type Icons" sheetId="22" r:id="rId10"/>
    <sheet name="Sheet1" sheetId="21" r:id="rId11"/>
    <sheet name="ChartData" sheetId="8" state="hidden" r:id="rId12"/>
    <sheet name="GrowingChart" sheetId="15" state="hidden" r:id="rId13"/>
    <sheet name="CalculatorChart" sheetId="16" state="hidden" r:id="rId14"/>
  </sheets>
  <definedNames>
    <definedName name="_xlnm._FilterDatabase" localSheetId="11" hidden="1">ChartData!$A$4:$A$8</definedName>
    <definedName name="_xlnm._FilterDatabase" localSheetId="8" hidden="1">ChartFilter!$A$19:$A$25</definedName>
    <definedName name="_xlnm._FilterDatabase" localSheetId="2" hidden="1">Frequency!#REF!</definedName>
    <definedName name="ee" localSheetId="13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3" hidden="1">{"FirstQ",#N/A,FALSE,"Budget2000";"SecondQ",#N/A,FALSE,"Budget2000"}</definedName>
    <definedName name="rr" localSheetId="9" hidden="1">{"FirstQ",#N/A,FALSE,"Budget2000";"SecondQ",#N/A,FALSE,"Budget2000"}</definedName>
    <definedName name="rr" localSheetId="11" hidden="1">{"FirstQ",#N/A,FALSE,"Budget2000";"SecondQ",#N/A,FALSE,"Budget2000"}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7" hidden="1">{"FirstQ",#N/A,FALSE,"Budget2000";"SecondQ",#N/A,FALSE,"Budget2000"}</definedName>
    <definedName name="rr" localSheetId="12" hidden="1">{"FirstQ",#N/A,FALSE,"Budget2000";"SecondQ",#N/A,FALSE,"Budget2000"}</definedName>
    <definedName name="rr" hidden="1">{"FirstQ",#N/A,FALSE,"Budget2000";"SecondQ",#N/A,FALSE,"Budget2000"}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3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3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hidden="1">{"FirstQ",#N/A,FALSE,"Budget2000";"SecondQ",#N/A,FALSE,"Budget2000"}</definedName>
    <definedName name="x" localSheetId="13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Frequency!$B$1:$B$711</definedName>
    <definedName name="Z_32E1B1E0_F29A_4FB3_9E7F_F78F245BC75E_.wvu.PrintArea" localSheetId="2" hidden="1">Frequency!$B$1:$B$711</definedName>
    <definedName name="Z_32E1B1E0_F29A_4FB3_9E7F_F78F245BC75E_.wvu.PrintTitles" localSheetId="2" hidden="1">Frequency!$1:$1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3" l="1"/>
  <c r="E7" i="13" s="1"/>
  <c r="D6" i="13"/>
  <c r="E6" i="13" s="1"/>
  <c r="D5" i="13"/>
  <c r="E5" i="13" s="1"/>
  <c r="D4" i="13"/>
  <c r="E4" i="13" s="1"/>
  <c r="D3" i="13"/>
  <c r="E3" i="13" s="1"/>
  <c r="D2" i="13"/>
  <c r="E2" i="13" s="1"/>
  <c r="G3" i="19" l="1"/>
  <c r="H3" i="19"/>
  <c r="F3" i="19"/>
  <c r="G2" i="19"/>
  <c r="H2" i="19"/>
  <c r="F2" i="19"/>
  <c r="B2" i="15" l="1"/>
  <c r="B3" i="15"/>
  <c r="B4" i="15"/>
  <c r="B5" i="15"/>
  <c r="B6" i="15"/>
  <c r="B7" i="15"/>
  <c r="B8" i="15"/>
  <c r="B9" i="15"/>
  <c r="B10" i="15"/>
  <c r="B11" i="15"/>
  <c r="B12" i="15"/>
  <c r="B13" i="15"/>
  <c r="B10" i="4" l="1"/>
  <c r="G2" i="16" l="1"/>
  <c r="D2" i="16" l="1"/>
  <c r="B3" i="16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F1" i="15"/>
  <c r="H5" i="8"/>
  <c r="H6" i="8"/>
  <c r="H7" i="8"/>
  <c r="H8" i="8"/>
  <c r="B10" i="8"/>
  <c r="C10" i="8"/>
  <c r="D10" i="8"/>
  <c r="E10" i="8"/>
  <c r="F10" i="8"/>
  <c r="G10" i="8"/>
  <c r="B11" i="8"/>
  <c r="C11" i="8"/>
  <c r="D11" i="8"/>
  <c r="E11" i="8"/>
  <c r="F11" i="8"/>
  <c r="G11" i="8"/>
  <c r="C2" i="4"/>
  <c r="C3" i="4" s="1"/>
  <c r="C4" i="4" s="1"/>
  <c r="C5" i="4" s="1"/>
  <c r="C6" i="4" s="1"/>
  <c r="C7" i="4" s="1"/>
  <c r="C8" i="4" s="1"/>
  <c r="C9" i="4" s="1"/>
  <c r="D9" i="4" s="1"/>
  <c r="H11" i="8" l="1"/>
  <c r="D8" i="4"/>
  <c r="D4" i="4"/>
  <c r="D6" i="4"/>
  <c r="D5" i="4"/>
  <c r="D7" i="4"/>
  <c r="D3" i="4"/>
  <c r="H10" i="8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C27" i="16"/>
  <c r="D2" i="4"/>
  <c r="B27" i="16" l="1"/>
  <c r="D27" i="16" s="1"/>
</calcChain>
</file>

<file path=xl/sharedStrings.xml><?xml version="1.0" encoding="utf-8"?>
<sst xmlns="http://schemas.openxmlformats.org/spreadsheetml/2006/main" count="174" uniqueCount="101">
  <si>
    <t>Salary</t>
  </si>
  <si>
    <t>Kansas</t>
  </si>
  <si>
    <t>Indiana</t>
  </si>
  <si>
    <t>Colorado</t>
  </si>
  <si>
    <t>Missouri</t>
  </si>
  <si>
    <t>Wisconsin</t>
  </si>
  <si>
    <t>Pennsylvania</t>
  </si>
  <si>
    <t>Ohio</t>
  </si>
  <si>
    <t>Illinois</t>
  </si>
  <si>
    <t>Percent</t>
  </si>
  <si>
    <t>Cumulative</t>
  </si>
  <si>
    <t>Sales</t>
  </si>
  <si>
    <t>SS #</t>
  </si>
  <si>
    <t>Asia</t>
  </si>
  <si>
    <t>Europe</t>
  </si>
  <si>
    <t>Domestic</t>
  </si>
  <si>
    <t>Total</t>
  </si>
  <si>
    <t>Jun</t>
  </si>
  <si>
    <t>May</t>
  </si>
  <si>
    <t>Apr</t>
  </si>
  <si>
    <t>Mar</t>
  </si>
  <si>
    <t>Feb</t>
  </si>
  <si>
    <t>Jan</t>
  </si>
  <si>
    <t>Average</t>
  </si>
  <si>
    <t>World-wide Sales - Millions of Dollars</t>
  </si>
  <si>
    <t>LearnMore Corporation</t>
  </si>
  <si>
    <t>Month</t>
  </si>
  <si>
    <t>Dec</t>
  </si>
  <si>
    <t>Nov</t>
  </si>
  <si>
    <t>Oct</t>
  </si>
  <si>
    <t>Sep</t>
  </si>
  <si>
    <t>Aug</t>
  </si>
  <si>
    <t>Jul</t>
  </si>
  <si>
    <t>MPG</t>
  </si>
  <si>
    <t>Miles</t>
  </si>
  <si>
    <t>Finishes</t>
  </si>
  <si>
    <t>Roofing</t>
  </si>
  <si>
    <t>Framing</t>
  </si>
  <si>
    <t>Curb &amp; gutter</t>
  </si>
  <si>
    <t>Foundations</t>
  </si>
  <si>
    <t>Dirt work</t>
  </si>
  <si>
    <t>Start Date</t>
  </si>
  <si>
    <t>State</t>
  </si>
  <si>
    <t>Plot All Cells</t>
  </si>
  <si>
    <t>Plot Visible Cells Only</t>
  </si>
  <si>
    <t>Projected Sales</t>
  </si>
  <si>
    <t>per month</t>
  </si>
  <si>
    <t>Expense Growth</t>
  </si>
  <si>
    <t>Sales Growth</t>
  </si>
  <si>
    <t>Expenses</t>
  </si>
  <si>
    <t>Australia</t>
  </si>
  <si>
    <t xml:space="preserve"> -5% to +5%</t>
  </si>
  <si>
    <t>Length
(in days)</t>
  </si>
  <si>
    <t>Adjusted
Length</t>
  </si>
  <si>
    <t>Completion</t>
  </si>
  <si>
    <t>Task</t>
  </si>
  <si>
    <t>Close</t>
  </si>
  <si>
    <t>Low</t>
  </si>
  <si>
    <t>High</t>
  </si>
  <si>
    <t>Volume</t>
  </si>
  <si>
    <t>Open</t>
  </si>
  <si>
    <t>Date</t>
  </si>
  <si>
    <t>10K Race Results - 99 Participants - Age vs Time Comparison</t>
  </si>
  <si>
    <t>Time</t>
  </si>
  <si>
    <t>Age</t>
  </si>
  <si>
    <t>Rating</t>
  </si>
  <si>
    <t>Saturday</t>
  </si>
  <si>
    <t>Friday</t>
  </si>
  <si>
    <t>Thursday</t>
  </si>
  <si>
    <t>Wednesday</t>
  </si>
  <si>
    <t>Tuesday</t>
  </si>
  <si>
    <t>Monday</t>
  </si>
  <si>
    <t>Shipments</t>
  </si>
  <si>
    <t>Orders</t>
  </si>
  <si>
    <t>Weekday</t>
  </si>
  <si>
    <t>Orders and Shipments
by Day of the Week</t>
  </si>
  <si>
    <t>Minimum</t>
  </si>
  <si>
    <t>Maximum</t>
  </si>
  <si>
    <t>Payments</t>
  </si>
  <si>
    <t>Column</t>
  </si>
  <si>
    <t>Treemap</t>
  </si>
  <si>
    <t>Waterfall</t>
  </si>
  <si>
    <t>Bar</t>
  </si>
  <si>
    <t>Sunburst</t>
  </si>
  <si>
    <t>Funnel</t>
  </si>
  <si>
    <t>Stock</t>
  </si>
  <si>
    <t>Surface</t>
  </si>
  <si>
    <t>Radar</t>
  </si>
  <si>
    <t>Line</t>
  </si>
  <si>
    <t>Histogram</t>
  </si>
  <si>
    <t>Combo</t>
  </si>
  <si>
    <t>Area</t>
  </si>
  <si>
    <t>Box and Whisker</t>
  </si>
  <si>
    <t>Pareto</t>
  </si>
  <si>
    <t>Pie</t>
  </si>
  <si>
    <t>X Y (Scatter)</t>
  </si>
  <si>
    <t>Doughnut</t>
  </si>
  <si>
    <t>Bubble</t>
  </si>
  <si>
    <r>
      <rPr>
        <b/>
        <sz val="16"/>
        <color rgb="FFFF0000"/>
        <rFont val="Calibri"/>
        <family val="2"/>
        <scheme val="minor"/>
      </rPr>
      <t>Red</t>
    </r>
    <r>
      <rPr>
        <sz val="16"/>
        <color theme="1"/>
        <rFont val="Calibri"/>
        <family val="2"/>
        <scheme val="minor"/>
      </rPr>
      <t xml:space="preserve"> - Charts not shown in the All Charts list</t>
    </r>
  </si>
  <si>
    <r>
      <rPr>
        <b/>
        <sz val="16"/>
        <color theme="1"/>
        <rFont val="Calibri"/>
        <family val="2"/>
        <scheme val="minor"/>
      </rPr>
      <t>Blue</t>
    </r>
    <r>
      <rPr>
        <sz val="16"/>
        <color theme="1"/>
        <rFont val="Calibri"/>
        <family val="2"/>
        <scheme val="minor"/>
      </rPr>
      <t xml:space="preserve"> background - newer chart types</t>
    </r>
  </si>
  <si>
    <t>Latin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</si>
</sst>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[$-409]mmm\-yy;@"/>
    <numFmt numFmtId="168" formatCode="000\-00\-0000"/>
    <numFmt numFmtId="169" formatCode="m/d/yy;@"/>
    <numFmt numFmtId="170" formatCode="0.0000"/>
    <numFmt numFmtId="171" formatCode="mmmm"/>
    <numFmt numFmtId="172" formatCode="[$-409]mmm\-yyyy;@"/>
    <numFmt numFmtId="173" formatCode="mmm\-d"/>
    <numFmt numFmtId="174" formatCode="h:mm:ss;@"/>
    <numFmt numFmtId="175" formatCode="_(* #,##0.0000_);_(* \(#,##0.0000\);_(* &quot;-&quot;??_);_(@_)"/>
    <numFmt numFmtId="176" formatCode="_(* #,##0.00000_);_(* \(#,##0.00000\);_(* &quot;-&quot;??_);_(@_)"/>
    <numFmt numFmtId="177" formatCode="_(* #,##0.0000000_);_(* \(#,##0.0000000\);_(* &quot;-&quot;??_);_(@_)"/>
    <numFmt numFmtId="178" formatCode="#,##0.0000000000"/>
    <numFmt numFmtId="179" formatCode="_(* #,##0.000000000_);_(* \(#,##0.000000000\);_(* &quot;-&quot;??_);_(@_)"/>
    <numFmt numFmtId="180" formatCode="_(* #,##0.00000000000_);_(* \(#,##0.00000000000\);_(* &quot;-&quot;??_);_(@_)"/>
    <numFmt numFmtId="181" formatCode="h:mm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i/>
      <sz val="10"/>
      <name val="Arial"/>
      <family val="2"/>
    </font>
    <font>
      <b/>
      <sz val="14"/>
      <name val="Calibri"/>
      <family val="2"/>
      <scheme val="minor"/>
    </font>
    <font>
      <b/>
      <i/>
      <sz val="20"/>
      <color indexed="17"/>
      <name val="Calibri"/>
      <family val="2"/>
      <scheme val="minor"/>
    </font>
    <font>
      <u/>
      <sz val="8.5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24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8"/>
      <name val="Calibri"/>
      <family val="2"/>
    </font>
    <font>
      <b/>
      <sz val="1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6"/>
      <color theme="1"/>
      <name val="Calibri"/>
      <family val="2"/>
      <scheme val="minor"/>
    </font>
    <font>
      <sz val="14"/>
      <name val="Calibri"/>
      <family val="2"/>
    </font>
    <font>
      <b/>
      <sz val="14"/>
      <name val="Calibri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CC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</borders>
  <cellStyleXfs count="23">
    <xf numFmtId="0" fontId="0" fillId="0" borderId="0"/>
    <xf numFmtId="43" fontId="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40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1" fillId="3" borderId="2"/>
    <xf numFmtId="0" fontId="10" fillId="0" borderId="0"/>
    <xf numFmtId="0" fontId="6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9" fillId="0" borderId="0"/>
    <xf numFmtId="43" fontId="6" fillId="0" borderId="0" applyFont="0" applyFill="0" applyBorder="0" applyAlignment="0" applyProtection="0"/>
    <xf numFmtId="0" fontId="19" fillId="6" borderId="0" applyNumberFormat="0" applyBorder="0" applyAlignment="0" applyProtection="0"/>
    <xf numFmtId="44" fontId="6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25" fillId="0" borderId="0"/>
    <xf numFmtId="0" fontId="3" fillId="0" borderId="0"/>
  </cellStyleXfs>
  <cellXfs count="194">
    <xf numFmtId="0" fontId="0" fillId="0" borderId="0" xfId="0"/>
    <xf numFmtId="0" fontId="4" fillId="0" borderId="0" xfId="0" applyFont="1"/>
    <xf numFmtId="0" fontId="9" fillId="2" borderId="1" xfId="5" applyFont="1" applyFill="1" applyBorder="1" applyAlignment="1">
      <alignment horizontal="center"/>
    </xf>
    <xf numFmtId="49" fontId="9" fillId="2" borderId="1" xfId="5" applyNumberFormat="1" applyFont="1" applyFill="1" applyBorder="1" applyAlignment="1">
      <alignment horizontal="center"/>
    </xf>
    <xf numFmtId="0" fontId="7" fillId="0" borderId="0" xfId="10" applyFont="1"/>
    <xf numFmtId="3" fontId="7" fillId="0" borderId="0" xfId="10" applyNumberFormat="1" applyFont="1"/>
    <xf numFmtId="0" fontId="13" fillId="0" borderId="0" xfId="2" applyFont="1" applyAlignment="1">
      <alignment horizontal="left"/>
    </xf>
    <xf numFmtId="0" fontId="7" fillId="0" borderId="0" xfId="11" applyFont="1" applyFill="1" applyBorder="1"/>
    <xf numFmtId="0" fontId="7" fillId="0" borderId="0" xfId="11" applyFont="1" applyFill="1" applyBorder="1" applyAlignment="1"/>
    <xf numFmtId="165" fontId="7" fillId="0" borderId="0" xfId="4" applyNumberFormat="1" applyFont="1" applyFill="1" applyBorder="1"/>
    <xf numFmtId="0" fontId="7" fillId="0" borderId="0" xfId="11" applyFont="1" applyFill="1" applyBorder="1" applyAlignment="1">
      <alignment horizontal="right" wrapText="1"/>
    </xf>
    <xf numFmtId="0" fontId="7" fillId="0" borderId="0" xfId="11" applyFont="1" applyFill="1" applyBorder="1" applyAlignment="1">
      <alignment wrapText="1"/>
    </xf>
    <xf numFmtId="0" fontId="7" fillId="0" borderId="0" xfId="6" applyFont="1"/>
    <xf numFmtId="0" fontId="14" fillId="0" borderId="0" xfId="12" applyAlignment="1" applyProtection="1"/>
    <xf numFmtId="0" fontId="8" fillId="0" borderId="0" xfId="6" applyFont="1"/>
    <xf numFmtId="0" fontId="15" fillId="0" borderId="0" xfId="6" applyFont="1"/>
    <xf numFmtId="0" fontId="16" fillId="0" borderId="0" xfId="6" applyFont="1"/>
    <xf numFmtId="170" fontId="7" fillId="0" borderId="3" xfId="6" applyNumberFormat="1" applyFont="1" applyFill="1" applyBorder="1"/>
    <xf numFmtId="0" fontId="7" fillId="0" borderId="3" xfId="6" applyFont="1" applyFill="1" applyBorder="1"/>
    <xf numFmtId="2" fontId="7" fillId="0" borderId="3" xfId="6" applyNumberFormat="1" applyFont="1" applyFill="1" applyBorder="1"/>
    <xf numFmtId="43" fontId="7" fillId="0" borderId="3" xfId="8" applyFont="1" applyFill="1" applyBorder="1"/>
    <xf numFmtId="14" fontId="7" fillId="0" borderId="0" xfId="6" applyNumberFormat="1" applyFont="1"/>
    <xf numFmtId="165" fontId="7" fillId="0" borderId="0" xfId="8" applyNumberFormat="1" applyFont="1"/>
    <xf numFmtId="43" fontId="7" fillId="0" borderId="0" xfId="8" applyFont="1"/>
    <xf numFmtId="171" fontId="7" fillId="0" borderId="0" xfId="6" applyNumberFormat="1" applyFont="1"/>
    <xf numFmtId="171" fontId="7" fillId="0" borderId="0" xfId="6" applyNumberFormat="1" applyFont="1" applyAlignment="1">
      <alignment horizontal="left"/>
    </xf>
    <xf numFmtId="0" fontId="8" fillId="0" borderId="0" xfId="6" applyFont="1" applyAlignment="1">
      <alignment horizontal="right"/>
    </xf>
    <xf numFmtId="0" fontId="7" fillId="0" borderId="0" xfId="6" applyFont="1" applyAlignment="1">
      <alignment horizontal="left"/>
    </xf>
    <xf numFmtId="43" fontId="7" fillId="0" borderId="0" xfId="6" applyNumberFormat="1" applyFont="1"/>
    <xf numFmtId="43" fontId="8" fillId="0" borderId="0" xfId="8" applyFont="1"/>
    <xf numFmtId="0" fontId="8" fillId="0" borderId="0" xfId="6" applyFont="1" applyAlignment="1">
      <alignment horizontal="center"/>
    </xf>
    <xf numFmtId="10" fontId="15" fillId="0" borderId="0" xfId="6" applyNumberFormat="1" applyFont="1"/>
    <xf numFmtId="0" fontId="17" fillId="0" borderId="0" xfId="6" applyFont="1"/>
    <xf numFmtId="10" fontId="15" fillId="0" borderId="0" xfId="6" applyNumberFormat="1" applyFont="1" applyAlignment="1">
      <alignment horizontal="right"/>
    </xf>
    <xf numFmtId="0" fontId="5" fillId="0" borderId="0" xfId="10" applyFont="1"/>
    <xf numFmtId="0" fontId="0" fillId="0" borderId="0" xfId="0" applyFont="1"/>
    <xf numFmtId="0" fontId="9" fillId="0" borderId="0" xfId="10" applyFont="1" applyAlignment="1">
      <alignment horizontal="right"/>
    </xf>
    <xf numFmtId="3" fontId="5" fillId="0" borderId="0" xfId="7" applyNumberFormat="1" applyFont="1" applyFill="1"/>
    <xf numFmtId="166" fontId="5" fillId="0" borderId="0" xfId="10" applyNumberFormat="1" applyFont="1" applyFill="1"/>
    <xf numFmtId="0" fontId="5" fillId="0" borderId="0" xfId="10" applyFont="1" applyFill="1"/>
    <xf numFmtId="10" fontId="5" fillId="0" borderId="0" xfId="10" applyNumberFormat="1" applyFont="1" applyFill="1"/>
    <xf numFmtId="0" fontId="4" fillId="0" borderId="0" xfId="0" applyNumberFormat="1" applyFont="1" applyAlignment="1">
      <alignment horizontal="right"/>
    </xf>
    <xf numFmtId="0" fontId="9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8" fontId="4" fillId="0" borderId="0" xfId="0" applyNumberFormat="1" applyFont="1" applyAlignment="1">
      <alignment horizontal="right"/>
    </xf>
    <xf numFmtId="169" fontId="7" fillId="0" borderId="0" xfId="11" applyNumberFormat="1" applyFont="1" applyFill="1" applyBorder="1"/>
    <xf numFmtId="0" fontId="7" fillId="0" borderId="0" xfId="11" applyNumberFormat="1" applyFont="1" applyFill="1" applyBorder="1"/>
    <xf numFmtId="172" fontId="7" fillId="0" borderId="0" xfId="6" applyNumberFormat="1" applyFont="1"/>
    <xf numFmtId="0" fontId="5" fillId="0" borderId="0" xfId="2" applyFont="1"/>
    <xf numFmtId="167" fontId="9" fillId="0" borderId="0" xfId="6" applyNumberFormat="1" applyFont="1" applyBorder="1"/>
    <xf numFmtId="165" fontId="5" fillId="0" borderId="0" xfId="4" applyNumberFormat="1" applyFont="1" applyBorder="1"/>
    <xf numFmtId="9" fontId="5" fillId="0" borderId="0" xfId="2" applyNumberFormat="1" applyFont="1" applyBorder="1"/>
    <xf numFmtId="166" fontId="5" fillId="0" borderId="0" xfId="3" applyNumberFormat="1" applyFont="1"/>
    <xf numFmtId="165" fontId="3" fillId="0" borderId="0" xfId="1" applyNumberFormat="1" applyFont="1" applyBorder="1" applyAlignment="1">
      <alignment horizontal="center"/>
    </xf>
    <xf numFmtId="166" fontId="5" fillId="0" borderId="0" xfId="18" applyNumberFormat="1" applyFont="1"/>
    <xf numFmtId="165" fontId="21" fillId="4" borderId="3" xfId="4" applyNumberFormat="1" applyFont="1" applyFill="1" applyBorder="1" applyAlignment="1" applyProtection="1">
      <alignment horizontal="center" vertical="top"/>
    </xf>
    <xf numFmtId="165" fontId="21" fillId="4" borderId="3" xfId="1" applyNumberFormat="1" applyFont="1" applyFill="1" applyBorder="1" applyAlignment="1" applyProtection="1">
      <alignment horizontal="right" vertical="top"/>
    </xf>
    <xf numFmtId="0" fontId="21" fillId="0" borderId="3" xfId="2" applyFont="1" applyFill="1" applyBorder="1" applyAlignment="1" applyProtection="1">
      <alignment vertical="top"/>
    </xf>
    <xf numFmtId="0" fontId="22" fillId="0" borderId="0" xfId="2" applyFont="1" applyFill="1" applyProtection="1"/>
    <xf numFmtId="0" fontId="21" fillId="0" borderId="0" xfId="2" applyFont="1" applyAlignment="1" applyProtection="1">
      <alignment horizontal="right"/>
    </xf>
    <xf numFmtId="0" fontId="22" fillId="0" borderId="0" xfId="2" applyFont="1" applyProtection="1"/>
    <xf numFmtId="168" fontId="22" fillId="0" borderId="0" xfId="2" applyNumberFormat="1" applyFont="1" applyProtection="1"/>
    <xf numFmtId="165" fontId="22" fillId="0" borderId="0" xfId="1" applyNumberFormat="1" applyFont="1" applyProtection="1"/>
    <xf numFmtId="0" fontId="22" fillId="0" borderId="0" xfId="2" applyNumberFormat="1" applyFont="1" applyFill="1" applyProtection="1"/>
    <xf numFmtId="3" fontId="22" fillId="0" borderId="0" xfId="2" applyNumberFormat="1" applyFont="1" applyProtection="1"/>
    <xf numFmtId="165" fontId="22" fillId="0" borderId="0" xfId="2" applyNumberFormat="1" applyFont="1" applyProtection="1"/>
    <xf numFmtId="165" fontId="22" fillId="0" borderId="0" xfId="1" applyNumberFormat="1" applyFont="1" applyFill="1" applyAlignment="1" applyProtection="1">
      <alignment horizontal="left" indent="1"/>
    </xf>
    <xf numFmtId="165" fontId="22" fillId="0" borderId="0" xfId="1" applyNumberFormat="1" applyFont="1" applyAlignment="1" applyProtection="1"/>
    <xf numFmtId="0" fontId="23" fillId="0" borderId="0" xfId="6" applyFont="1"/>
    <xf numFmtId="0" fontId="24" fillId="0" borderId="0" xfId="6" applyFont="1"/>
    <xf numFmtId="0" fontId="8" fillId="0" borderId="0" xfId="6" applyFont="1" applyFill="1" applyAlignment="1">
      <alignment horizontal="right"/>
    </xf>
    <xf numFmtId="43" fontId="7" fillId="0" borderId="0" xfId="8" applyFont="1" applyFill="1"/>
    <xf numFmtId="43" fontId="8" fillId="0" borderId="0" xfId="8" applyFont="1" applyFill="1"/>
    <xf numFmtId="0" fontId="7" fillId="0" borderId="0" xfId="6" applyFont="1" applyFill="1"/>
    <xf numFmtId="173" fontId="7" fillId="0" borderId="0" xfId="11" applyNumberFormat="1" applyFont="1" applyFill="1" applyBorder="1"/>
    <xf numFmtId="0" fontId="8" fillId="0" borderId="0" xfId="11" applyFont="1" applyFill="1" applyBorder="1" applyAlignment="1">
      <alignment wrapText="1"/>
    </xf>
    <xf numFmtId="0" fontId="8" fillId="0" borderId="0" xfId="11" applyFont="1" applyFill="1" applyBorder="1" applyAlignment="1">
      <alignment horizontal="right" wrapText="1"/>
    </xf>
    <xf numFmtId="0" fontId="8" fillId="0" borderId="0" xfId="11" applyFont="1" applyFill="1" applyBorder="1"/>
    <xf numFmtId="0" fontId="9" fillId="0" borderId="0" xfId="6" applyFont="1"/>
    <xf numFmtId="43" fontId="5" fillId="0" borderId="0" xfId="8" applyFont="1" applyAlignment="1">
      <alignment horizontal="right"/>
    </xf>
    <xf numFmtId="167" fontId="9" fillId="0" borderId="0" xfId="6" applyNumberFormat="1" applyFont="1"/>
    <xf numFmtId="0" fontId="5" fillId="0" borderId="0" xfId="6" applyFont="1"/>
    <xf numFmtId="0" fontId="3" fillId="0" borderId="0" xfId="19" applyFont="1"/>
    <xf numFmtId="169" fontId="3" fillId="0" borderId="0" xfId="19" applyNumberFormat="1" applyFont="1"/>
    <xf numFmtId="165" fontId="5" fillId="0" borderId="0" xfId="4" applyNumberFormat="1" applyFont="1"/>
    <xf numFmtId="0" fontId="4" fillId="0" borderId="0" xfId="19" applyFont="1"/>
    <xf numFmtId="0" fontId="26" fillId="0" borderId="0" xfId="2" applyFont="1"/>
    <xf numFmtId="0" fontId="27" fillId="0" borderId="0" xfId="21" applyFont="1" applyAlignment="1">
      <alignment horizontal="center" vertical="center"/>
    </xf>
    <xf numFmtId="0" fontId="28" fillId="0" borderId="0" xfId="21" applyFont="1"/>
    <xf numFmtId="0" fontId="9" fillId="0" borderId="0" xfId="2" applyFont="1"/>
    <xf numFmtId="49" fontId="29" fillId="0" borderId="0" xfId="21" applyNumberFormat="1" applyFont="1" applyAlignment="1">
      <alignment horizontal="right"/>
    </xf>
    <xf numFmtId="165" fontId="5" fillId="0" borderId="0" xfId="2" applyNumberFormat="1" applyFont="1"/>
    <xf numFmtId="20" fontId="5" fillId="0" borderId="0" xfId="2" applyNumberFormat="1" applyFont="1"/>
    <xf numFmtId="0" fontId="9" fillId="0" borderId="0" xfId="2" applyFont="1" applyAlignment="1">
      <alignment horizontal="right"/>
    </xf>
    <xf numFmtId="0" fontId="9" fillId="0" borderId="8" xfId="2" applyFont="1" applyBorder="1"/>
    <xf numFmtId="169" fontId="3" fillId="0" borderId="9" xfId="19" applyNumberFormat="1" applyFont="1" applyBorder="1"/>
    <xf numFmtId="164" fontId="5" fillId="0" borderId="0" xfId="4" applyNumberFormat="1" applyFont="1" applyBorder="1"/>
    <xf numFmtId="169" fontId="3" fillId="0" borderId="10" xfId="19" applyNumberFormat="1" applyFont="1" applyBorder="1"/>
    <xf numFmtId="165" fontId="5" fillId="0" borderId="11" xfId="4" applyNumberFormat="1" applyFont="1" applyBorder="1"/>
    <xf numFmtId="164" fontId="5" fillId="0" borderId="11" xfId="4" applyNumberFormat="1" applyFont="1" applyBorder="1"/>
    <xf numFmtId="164" fontId="3" fillId="0" borderId="0" xfId="19" applyNumberFormat="1" applyFont="1"/>
    <xf numFmtId="0" fontId="25" fillId="0" borderId="0" xfId="21" applyFont="1"/>
    <xf numFmtId="174" fontId="25" fillId="0" borderId="0" xfId="21" applyNumberFormat="1" applyFont="1"/>
    <xf numFmtId="0" fontId="22" fillId="0" borderId="0" xfId="2" applyFont="1"/>
    <xf numFmtId="3" fontId="5" fillId="0" borderId="0" xfId="2" applyNumberFormat="1" applyFont="1"/>
    <xf numFmtId="3" fontId="9" fillId="0" borderId="0" xfId="2" applyNumberFormat="1" applyFont="1"/>
    <xf numFmtId="3" fontId="5" fillId="0" borderId="0" xfId="4" applyNumberFormat="1" applyFont="1"/>
    <xf numFmtId="15" fontId="7" fillId="0" borderId="0" xfId="11" applyNumberFormat="1" applyFont="1" applyFill="1" applyBorder="1"/>
    <xf numFmtId="14" fontId="7" fillId="0" borderId="0" xfId="11" applyNumberFormat="1" applyFont="1" applyFill="1" applyBorder="1"/>
    <xf numFmtId="0" fontId="9" fillId="0" borderId="0" xfId="10" applyFont="1" applyAlignment="1">
      <alignment horizontal="left"/>
    </xf>
    <xf numFmtId="49" fontId="5" fillId="0" borderId="0" xfId="10" applyNumberFormat="1" applyFont="1" applyAlignment="1">
      <alignment horizontal="left"/>
    </xf>
    <xf numFmtId="165" fontId="5" fillId="0" borderId="0" xfId="1" applyNumberFormat="1" applyFont="1"/>
    <xf numFmtId="164" fontId="5" fillId="0" borderId="0" xfId="1" applyNumberFormat="1" applyFont="1"/>
    <xf numFmtId="0" fontId="22" fillId="0" borderId="0" xfId="2" applyFont="1" applyAlignment="1">
      <alignment horizontal="right"/>
    </xf>
    <xf numFmtId="0" fontId="21" fillId="0" borderId="0" xfId="2" applyFont="1"/>
    <xf numFmtId="43" fontId="1" fillId="0" borderId="0" xfId="20" applyFont="1"/>
    <xf numFmtId="181" fontId="22" fillId="0" borderId="0" xfId="2" applyNumberFormat="1" applyFont="1"/>
    <xf numFmtId="180" fontId="22" fillId="0" borderId="0" xfId="20" applyNumberFormat="1" applyFont="1"/>
    <xf numFmtId="177" fontId="22" fillId="0" borderId="0" xfId="20" applyNumberFormat="1" applyFont="1"/>
    <xf numFmtId="179" fontId="22" fillId="0" borderId="0" xfId="20" applyNumberFormat="1" applyFont="1"/>
    <xf numFmtId="20" fontId="22" fillId="0" borderId="0" xfId="2" applyNumberFormat="1" applyFont="1"/>
    <xf numFmtId="178" fontId="22" fillId="0" borderId="0" xfId="2" applyNumberFormat="1" applyFont="1"/>
    <xf numFmtId="175" fontId="1" fillId="0" borderId="0" xfId="20" applyNumberFormat="1" applyFont="1"/>
    <xf numFmtId="177" fontId="1" fillId="0" borderId="0" xfId="20" applyNumberFormat="1" applyFont="1"/>
    <xf numFmtId="174" fontId="22" fillId="0" borderId="0" xfId="2" applyNumberFormat="1" applyFont="1"/>
    <xf numFmtId="176" fontId="1" fillId="0" borderId="0" xfId="20" applyNumberFormat="1" applyFont="1"/>
    <xf numFmtId="0" fontId="22" fillId="0" borderId="0" xfId="2" applyNumberFormat="1" applyFont="1"/>
    <xf numFmtId="0" fontId="3" fillId="0" borderId="0" xfId="22"/>
    <xf numFmtId="0" fontId="30" fillId="10" borderId="12" xfId="22" applyFont="1" applyFill="1" applyBorder="1"/>
    <xf numFmtId="0" fontId="12" fillId="11" borderId="12" xfId="22" applyFont="1" applyFill="1" applyBorder="1"/>
    <xf numFmtId="0" fontId="30" fillId="10" borderId="13" xfId="22" applyFont="1" applyFill="1" applyBorder="1"/>
    <xf numFmtId="0" fontId="12" fillId="11" borderId="13" xfId="22" applyFont="1" applyFill="1" applyBorder="1"/>
    <xf numFmtId="0" fontId="31" fillId="10" borderId="13" xfId="22" applyFont="1" applyFill="1" applyBorder="1" applyAlignment="1">
      <alignment horizontal="left" indent="1"/>
    </xf>
    <xf numFmtId="0" fontId="31" fillId="10" borderId="14" xfId="22" applyFont="1" applyFill="1" applyBorder="1" applyAlignment="1">
      <alignment horizontal="left" indent="1"/>
    </xf>
    <xf numFmtId="0" fontId="30" fillId="10" borderId="14" xfId="22" applyFont="1" applyFill="1" applyBorder="1"/>
    <xf numFmtId="0" fontId="12" fillId="11" borderId="13" xfId="22" applyFont="1" applyFill="1" applyBorder="1" applyAlignment="1">
      <alignment horizontal="left"/>
    </xf>
    <xf numFmtId="0" fontId="32" fillId="11" borderId="13" xfId="22" applyFont="1" applyFill="1" applyBorder="1" applyAlignment="1">
      <alignment horizontal="left"/>
    </xf>
    <xf numFmtId="0" fontId="33" fillId="10" borderId="13" xfId="22" applyFont="1" applyFill="1" applyBorder="1" applyAlignment="1">
      <alignment horizontal="left"/>
    </xf>
    <xf numFmtId="0" fontId="33" fillId="10" borderId="13" xfId="22" applyFont="1" applyFill="1" applyBorder="1"/>
    <xf numFmtId="0" fontId="34" fillId="0" borderId="0" xfId="10" applyFont="1" applyAlignment="1">
      <alignment horizontal="right"/>
    </xf>
    <xf numFmtId="0" fontId="30" fillId="0" borderId="15" xfId="22" applyFont="1" applyBorder="1"/>
    <xf numFmtId="3" fontId="35" fillId="0" borderId="0" xfId="7" applyNumberFormat="1" applyFont="1"/>
    <xf numFmtId="0" fontId="32" fillId="10" borderId="13" xfId="22" applyFont="1" applyFill="1" applyBorder="1"/>
    <xf numFmtId="0" fontId="30" fillId="0" borderId="16" xfId="22" applyFont="1" applyBorder="1"/>
    <xf numFmtId="0" fontId="12" fillId="10" borderId="13" xfId="22" applyFont="1" applyFill="1" applyBorder="1"/>
    <xf numFmtId="0" fontId="3" fillId="0" borderId="16" xfId="22" applyBorder="1"/>
    <xf numFmtId="0" fontId="3" fillId="10" borderId="13" xfId="22" applyFill="1" applyBorder="1"/>
    <xf numFmtId="0" fontId="3" fillId="0" borderId="16" xfId="22" applyBorder="1" applyAlignment="1">
      <alignment horizontal="left" indent="1"/>
    </xf>
    <xf numFmtId="0" fontId="3" fillId="10" borderId="14" xfId="22" applyFill="1" applyBorder="1" applyAlignment="1">
      <alignment horizontal="left" indent="1"/>
    </xf>
    <xf numFmtId="0" fontId="36" fillId="0" borderId="0" xfId="22" applyFont="1" applyAlignment="1">
      <alignment horizontal="left" vertical="top" wrapText="1"/>
    </xf>
    <xf numFmtId="0" fontId="37" fillId="0" borderId="0" xfId="10" applyFont="1"/>
    <xf numFmtId="0" fontId="38" fillId="0" borderId="0" xfId="10" applyFont="1" applyAlignment="1">
      <alignment horizontal="right"/>
    </xf>
    <xf numFmtId="3" fontId="37" fillId="0" borderId="0" xfId="7" applyNumberFormat="1" applyFont="1"/>
    <xf numFmtId="0" fontId="5" fillId="0" borderId="0" xfId="10" applyFont="1" applyAlignment="1">
      <alignment horizontal="left"/>
    </xf>
    <xf numFmtId="164" fontId="5" fillId="0" borderId="0" xfId="10" applyNumberFormat="1" applyFont="1"/>
    <xf numFmtId="169" fontId="3" fillId="10" borderId="17" xfId="19" applyNumberFormat="1" applyFont="1" applyFill="1" applyBorder="1"/>
    <xf numFmtId="164" fontId="5" fillId="10" borderId="18" xfId="4" applyNumberFormat="1" applyFont="1" applyFill="1" applyBorder="1"/>
    <xf numFmtId="164" fontId="5" fillId="10" borderId="19" xfId="4" applyNumberFormat="1" applyFont="1" applyFill="1" applyBorder="1"/>
    <xf numFmtId="169" fontId="3" fillId="10" borderId="20" xfId="19" applyNumberFormat="1" applyFont="1" applyFill="1" applyBorder="1"/>
    <xf numFmtId="164" fontId="5" fillId="10" borderId="21" xfId="4" applyNumberFormat="1" applyFont="1" applyFill="1" applyBorder="1"/>
    <xf numFmtId="164" fontId="5" fillId="10" borderId="22" xfId="4" applyNumberFormat="1" applyFont="1" applyFill="1" applyBorder="1"/>
    <xf numFmtId="165" fontId="5" fillId="10" borderId="18" xfId="4" applyNumberFormat="1" applyFont="1" applyFill="1" applyBorder="1"/>
    <xf numFmtId="165" fontId="5" fillId="10" borderId="21" xfId="4" applyNumberFormat="1" applyFont="1" applyFill="1" applyBorder="1"/>
    <xf numFmtId="169" fontId="9" fillId="0" borderId="23" xfId="2" applyNumberFormat="1" applyFont="1" applyBorder="1" applyAlignment="1">
      <alignment horizontal="center"/>
    </xf>
    <xf numFmtId="164" fontId="9" fillId="7" borderId="23" xfId="4" applyNumberFormat="1" applyFont="1" applyFill="1" applyBorder="1" applyAlignment="1">
      <alignment horizontal="center"/>
    </xf>
    <xf numFmtId="164" fontId="9" fillId="9" borderId="23" xfId="4" applyNumberFormat="1" applyFont="1" applyFill="1" applyBorder="1" applyAlignment="1">
      <alignment horizontal="center"/>
    </xf>
    <xf numFmtId="165" fontId="9" fillId="8" borderId="23" xfId="4" applyNumberFormat="1" applyFont="1" applyFill="1" applyBorder="1" applyAlignment="1">
      <alignment horizontal="center"/>
    </xf>
    <xf numFmtId="0" fontId="9" fillId="0" borderId="0" xfId="2" applyFont="1" applyAlignment="1"/>
    <xf numFmtId="49" fontId="5" fillId="0" borderId="0" xfId="2" applyNumberFormat="1" applyFont="1" applyAlignment="1"/>
    <xf numFmtId="3" fontId="5" fillId="0" borderId="0" xfId="2" applyNumberFormat="1" applyFont="1" applyAlignment="1"/>
    <xf numFmtId="0" fontId="5" fillId="0" borderId="0" xfId="2" applyFont="1" applyAlignment="1"/>
    <xf numFmtId="49" fontId="5" fillId="0" borderId="0" xfId="2" applyNumberFormat="1" applyFont="1" applyAlignment="1">
      <alignment horizontal="right"/>
    </xf>
    <xf numFmtId="164" fontId="9" fillId="7" borderId="24" xfId="4" applyNumberFormat="1" applyFont="1" applyFill="1" applyBorder="1" applyAlignment="1">
      <alignment horizontal="center"/>
    </xf>
    <xf numFmtId="169" fontId="9" fillId="0" borderId="25" xfId="2" applyNumberFormat="1" applyFont="1" applyBorder="1" applyAlignment="1">
      <alignment horizontal="center"/>
    </xf>
    <xf numFmtId="169" fontId="3" fillId="0" borderId="0" xfId="19" applyNumberFormat="1" applyFont="1" applyBorder="1"/>
    <xf numFmtId="169" fontId="3" fillId="0" borderId="11" xfId="19" applyNumberFormat="1" applyFont="1" applyBorder="1"/>
    <xf numFmtId="0" fontId="4" fillId="12" borderId="26" xfId="19" applyFont="1" applyFill="1" applyBorder="1"/>
    <xf numFmtId="0" fontId="3" fillId="12" borderId="27" xfId="19" applyFont="1" applyFill="1" applyBorder="1"/>
    <xf numFmtId="0" fontId="3" fillId="12" borderId="28" xfId="19" applyFont="1" applyFill="1" applyBorder="1"/>
    <xf numFmtId="169" fontId="3" fillId="10" borderId="29" xfId="19" applyNumberFormat="1" applyFont="1" applyFill="1" applyBorder="1"/>
    <xf numFmtId="164" fontId="5" fillId="10" borderId="30" xfId="4" applyNumberFormat="1" applyFont="1" applyFill="1" applyBorder="1"/>
    <xf numFmtId="165" fontId="5" fillId="10" borderId="30" xfId="4" applyNumberFormat="1" applyFont="1" applyFill="1" applyBorder="1"/>
    <xf numFmtId="164" fontId="5" fillId="10" borderId="31" xfId="4" applyNumberFormat="1" applyFont="1" applyFill="1" applyBorder="1"/>
    <xf numFmtId="181" fontId="21" fillId="0" borderId="0" xfId="2" applyNumberFormat="1" applyFont="1"/>
    <xf numFmtId="0" fontId="8" fillId="13" borderId="21" xfId="11" applyFont="1" applyFill="1" applyBorder="1" applyAlignment="1">
      <alignment vertical="top" wrapText="1"/>
    </xf>
    <xf numFmtId="0" fontId="8" fillId="13" borderId="21" xfId="11" applyFont="1" applyFill="1" applyBorder="1" applyAlignment="1">
      <alignment horizontal="right" vertical="top" wrapText="1"/>
    </xf>
    <xf numFmtId="0" fontId="8" fillId="13" borderId="21" xfId="11" applyFont="1" applyFill="1" applyBorder="1" applyAlignment="1">
      <alignment vertical="top"/>
    </xf>
    <xf numFmtId="0" fontId="36" fillId="0" borderId="0" xfId="22" applyFont="1" applyAlignment="1">
      <alignment horizontal="left" vertical="top" wrapText="1"/>
    </xf>
    <xf numFmtId="0" fontId="36" fillId="11" borderId="0" xfId="22" applyFont="1" applyFill="1" applyAlignment="1">
      <alignment horizontal="left"/>
    </xf>
    <xf numFmtId="0" fontId="12" fillId="0" borderId="4" xfId="10" applyFont="1" applyBorder="1" applyAlignment="1">
      <alignment horizontal="center"/>
    </xf>
    <xf numFmtId="0" fontId="18" fillId="5" borderId="7" xfId="2" applyFont="1" applyFill="1" applyBorder="1" applyAlignment="1">
      <alignment horizontal="center" vertical="center"/>
    </xf>
    <xf numFmtId="0" fontId="18" fillId="5" borderId="6" xfId="2" applyFont="1" applyFill="1" applyBorder="1" applyAlignment="1">
      <alignment horizontal="center" vertical="center"/>
    </xf>
    <xf numFmtId="0" fontId="18" fillId="5" borderId="5" xfId="2" applyFont="1" applyFill="1" applyBorder="1" applyAlignment="1">
      <alignment horizontal="center" vertical="center"/>
    </xf>
    <xf numFmtId="0" fontId="9" fillId="13" borderId="0" xfId="2" applyFont="1" applyFill="1" applyAlignment="1">
      <alignment horizontal="center" wrapText="1"/>
    </xf>
  </cellXfs>
  <cellStyles count="23">
    <cellStyle name="20% - Accent6 2" xfId="15" xr:uid="{00000000-0005-0000-0000-000000000000}"/>
    <cellStyle name="Comma" xfId="1" builtinId="3"/>
    <cellStyle name="Comma 2" xfId="4" xr:uid="{00000000-0005-0000-0000-000002000000}"/>
    <cellStyle name="Comma 2 2" xfId="14" xr:uid="{00000000-0005-0000-0000-000003000000}"/>
    <cellStyle name="Comma 3 2" xfId="20" xr:uid="{BFC95B70-1CDE-4D45-ABA4-8D99FDEE4327}"/>
    <cellStyle name="Comma_Chartdata" xfId="7" xr:uid="{00000000-0005-0000-0000-000004000000}"/>
    <cellStyle name="Comma_DynamicCharts" xfId="8" xr:uid="{00000000-0005-0000-0000-000005000000}"/>
    <cellStyle name="Currency 2" xfId="16" xr:uid="{00000000-0005-0000-0000-000006000000}"/>
    <cellStyle name="Hyperlink" xfId="12" builtinId="8"/>
    <cellStyle name="Hyperlink 2" xfId="17" xr:uid="{00000000-0005-0000-0000-000008000000}"/>
    <cellStyle name="MyBlue" xfId="9" xr:uid="{00000000-0005-0000-0000-000009000000}"/>
    <cellStyle name="Normal" xfId="0" builtinId="0"/>
    <cellStyle name="Normal 2" xfId="2" xr:uid="{00000000-0005-0000-0000-00000B000000}"/>
    <cellStyle name="Normal 2 2" xfId="13" xr:uid="{00000000-0005-0000-0000-00000C000000}"/>
    <cellStyle name="Normal 3" xfId="5" xr:uid="{00000000-0005-0000-0000-00000D000000}"/>
    <cellStyle name="Normal 5" xfId="19" xr:uid="{D647BF71-7516-4053-AC5A-1FE51378D2E3}"/>
    <cellStyle name="Normal 6" xfId="22" xr:uid="{A5078F4E-433A-4E55-8594-ACFDD122DA7E}"/>
    <cellStyle name="Normal_Chartdata" xfId="10" xr:uid="{00000000-0005-0000-0000-00000E000000}"/>
    <cellStyle name="Normal_DynamicCharts" xfId="6" xr:uid="{00000000-0005-0000-0000-00000F000000}"/>
    <cellStyle name="Normal_GanttChart3" xfId="11" xr:uid="{00000000-0005-0000-0000-000010000000}"/>
    <cellStyle name="Normal_Sheet1" xfId="21" xr:uid="{8EDA95D1-D848-4E71-9496-FC18DE24A464}"/>
    <cellStyle name="Percent" xfId="18" builtinId="5"/>
    <cellStyle name="Percent 2" xfId="3" xr:uid="{00000000-0005-0000-0000-000012000000}"/>
  </cellStyles>
  <dxfs count="2">
    <dxf>
      <font>
        <color theme="0"/>
      </font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99FFCC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Pareto!$A$2:$A$9</c:f>
              <c:strCache>
                <c:ptCount val="8"/>
                <c:pt idx="0">
                  <c:v>Illinois</c:v>
                </c:pt>
                <c:pt idx="1">
                  <c:v>Ohio</c:v>
                </c:pt>
                <c:pt idx="2">
                  <c:v>Pennsylvania</c:v>
                </c:pt>
                <c:pt idx="3">
                  <c:v>Wisconsin</c:v>
                </c:pt>
                <c:pt idx="4">
                  <c:v>Missouri</c:v>
                </c:pt>
                <c:pt idx="5">
                  <c:v>Colorado</c:v>
                </c:pt>
                <c:pt idx="6">
                  <c:v>Indiana</c:v>
                </c:pt>
                <c:pt idx="7">
                  <c:v>Kansas</c:v>
                </c:pt>
              </c:strCache>
            </c:strRef>
          </c:cat>
          <c:val>
            <c:numRef>
              <c:f>Pareto!$B$2:$B$9</c:f>
              <c:numCache>
                <c:formatCode>_(* #,##0_);_(* \(#,##0\);_(* "-"??_);_(@_)</c:formatCode>
                <c:ptCount val="8"/>
                <c:pt idx="0">
                  <c:v>105</c:v>
                </c:pt>
                <c:pt idx="1">
                  <c:v>60</c:v>
                </c:pt>
                <c:pt idx="2">
                  <c:v>45</c:v>
                </c:pt>
                <c:pt idx="3">
                  <c:v>27</c:v>
                </c:pt>
                <c:pt idx="4">
                  <c:v>21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26F-B74C-38978F82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00838272"/>
        <c:axId val="800830432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Percent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Pareto!$A$2:$A$9</c:f>
              <c:strCache>
                <c:ptCount val="8"/>
                <c:pt idx="0">
                  <c:v>Illinois</c:v>
                </c:pt>
                <c:pt idx="1">
                  <c:v>Ohio</c:v>
                </c:pt>
                <c:pt idx="2">
                  <c:v>Pennsylvania</c:v>
                </c:pt>
                <c:pt idx="3">
                  <c:v>Wisconsin</c:v>
                </c:pt>
                <c:pt idx="4">
                  <c:v>Missouri</c:v>
                </c:pt>
                <c:pt idx="5">
                  <c:v>Colorado</c:v>
                </c:pt>
                <c:pt idx="6">
                  <c:v>Indiana</c:v>
                </c:pt>
                <c:pt idx="7">
                  <c:v>Kansas</c:v>
                </c:pt>
              </c:strCache>
            </c:strRef>
          </c:cat>
          <c:val>
            <c:numRef>
              <c:f>Pareto!$D$2:$D$9</c:f>
              <c:numCache>
                <c:formatCode>0%</c:formatCode>
                <c:ptCount val="8"/>
                <c:pt idx="0">
                  <c:v>0.36842105263157893</c:v>
                </c:pt>
                <c:pt idx="1">
                  <c:v>0.57894736842105265</c:v>
                </c:pt>
                <c:pt idx="2">
                  <c:v>0.73684210526315785</c:v>
                </c:pt>
                <c:pt idx="3">
                  <c:v>0.83157894736842108</c:v>
                </c:pt>
                <c:pt idx="4">
                  <c:v>0.90526315789473688</c:v>
                </c:pt>
                <c:pt idx="5">
                  <c:v>0.94736842105263153</c:v>
                </c:pt>
                <c:pt idx="6">
                  <c:v>0.97894736842105268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F-426F-B74C-38978F82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39056"/>
        <c:axId val="800835136"/>
      </c:lineChart>
      <c:catAx>
        <c:axId val="8008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830432"/>
        <c:crosses val="autoZero"/>
        <c:auto val="1"/>
        <c:lblAlgn val="ctr"/>
        <c:lblOffset val="100"/>
        <c:noMultiLvlLbl val="0"/>
      </c:catAx>
      <c:valAx>
        <c:axId val="8008304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00838272"/>
        <c:crosses val="autoZero"/>
        <c:crossBetween val="between"/>
      </c:valAx>
      <c:valAx>
        <c:axId val="8008351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800839056"/>
        <c:crosses val="max"/>
        <c:crossBetween val="between"/>
      </c:valAx>
      <c:catAx>
        <c:axId val="800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00835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sideWall>
    <c:back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7-4D94-9475-7FA8EE96EAA8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7-4D94-9475-7FA8EE96EAA8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7-4D94-9475-7FA8EE96EAA8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7-4D94-9475-7FA8EE96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829256"/>
        <c:axId val="800842192"/>
        <c:axId val="815211480"/>
      </c:bar3DChart>
      <c:catAx>
        <c:axId val="8008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084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4219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0829256"/>
        <c:crosses val="autoZero"/>
        <c:crossBetween val="between"/>
      </c:valAx>
      <c:serAx>
        <c:axId val="8152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0842192"/>
        <c:crosses val="autoZero"/>
      </c:ser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LearnMore Corporation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136-B63A-9E1098929E41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7-4136-B63A-9E1098929E41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7-4136-B63A-9E1098929E41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7-4136-B63A-9E109892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00840624"/>
        <c:axId val="800842976"/>
      </c:barChart>
      <c:catAx>
        <c:axId val="80084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2976"/>
        <c:crosses val="autoZero"/>
        <c:auto val="1"/>
        <c:lblAlgn val="ctr"/>
        <c:lblOffset val="100"/>
        <c:noMultiLvlLbl val="0"/>
      </c:catAx>
      <c:valAx>
        <c:axId val="8008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ChartData!$A$2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062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71E-9780-F14C77449F85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F-471E-9780-F14C77449F85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F-471E-9780-F14C77449F85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F-471E-9780-F14C7744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42584"/>
        <c:axId val="800843760"/>
      </c:areaChart>
      <c:catAx>
        <c:axId val="80084258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760"/>
        <c:crosses val="autoZero"/>
        <c:auto val="1"/>
        <c:lblAlgn val="ctr"/>
        <c:lblOffset val="100"/>
        <c:noMultiLvlLbl val="0"/>
      </c:catAx>
      <c:valAx>
        <c:axId val="8008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ChartData!$A$2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2584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>
                    <a:shade val="95000"/>
                    <a:satMod val="105000"/>
                    <a:alpha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5-4E20-9569-176338600B71}"/>
              </c:ext>
            </c:extLst>
          </c:dPt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ChartData!$B$5:$F$5</c:f>
              <c:numCache>
                <c:formatCode>General</c:formatCode>
                <c:ptCount val="5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F95-4E20-9569-176338600B71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ChartData!$B$6:$F$6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F95-4E20-9569-176338600B71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ChartData!$B$7:$F$7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F95-4E20-9569-176338600B71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ChartData!$B$8:$F$8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F95-4E20-9569-17633860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43368"/>
        <c:axId val="816839720"/>
      </c:lineChart>
      <c:catAx>
        <c:axId val="8008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9720"/>
        <c:crosses val="autoZero"/>
        <c:auto val="1"/>
        <c:lblAlgn val="ctr"/>
        <c:lblOffset val="100"/>
        <c:noMultiLvlLbl val="0"/>
      </c:catAx>
      <c:valAx>
        <c:axId val="8168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36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6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 sz="1400" b="1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Domestic Sales in Millions</a:t>
            </a:r>
          </a:p>
        </c:rich>
      </c:tx>
      <c:layout>
        <c:manualLayout>
          <c:xMode val="edge"/>
          <c:yMode val="edge"/>
          <c:x val="0.25781785737794344"/>
          <c:y val="4.9112904522518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4D-4948-9D00-4ECF2B090724}"/>
              </c:ext>
            </c:extLst>
          </c:dPt>
          <c:dPt>
            <c:idx val="1"/>
            <c:bubble3D val="0"/>
            <c:explosion val="2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4D-4948-9D00-4ECF2B0907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C4D-4948-9D00-4ECF2B0907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C4D-4948-9D00-4ECF2B0907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C4D-4948-9D00-4ECF2B0907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C4D-4948-9D00-4ECF2B090724}"/>
              </c:ext>
            </c:extLst>
          </c:dPt>
          <c:dLbls>
            <c:dLbl>
              <c:idx val="0"/>
              <c:layout>
                <c:manualLayout>
                  <c:x val="7.107647593994558E-2"/>
                  <c:y val="-3.25322228644734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4D-4948-9D00-4ECF2B090724}"/>
                </c:ext>
              </c:extLst>
            </c:dLbl>
            <c:dLbl>
              <c:idx val="1"/>
              <c:layout>
                <c:manualLayout>
                  <c:x val="3.3333333333333229E-2"/>
                  <c:y val="-9.72222222222222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4D-4948-9D00-4ECF2B090724}"/>
                </c:ext>
              </c:extLst>
            </c:dLbl>
            <c:dLbl>
              <c:idx val="2"/>
              <c:layout>
                <c:manualLayout>
                  <c:x val="5.8333333333333334E-2"/>
                  <c:y val="8.79629629629629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4D-4948-9D00-4ECF2B090724}"/>
                </c:ext>
              </c:extLst>
            </c:dLbl>
            <c:dLbl>
              <c:idx val="3"/>
              <c:layout>
                <c:manualLayout>
                  <c:x val="-0.10555555555555561"/>
                  <c:y val="2.3148148148148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4D-4948-9D00-4ECF2B090724}"/>
                </c:ext>
              </c:extLst>
            </c:dLbl>
            <c:dLbl>
              <c:idx val="4"/>
              <c:layout>
                <c:manualLayout>
                  <c:x val="-6.3888888888888912E-2"/>
                  <c:y val="4.6296296296296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4D-4948-9D00-4ECF2B090724}"/>
                </c:ext>
              </c:extLst>
            </c:dLbl>
            <c:dLbl>
              <c:idx val="5"/>
              <c:layout>
                <c:manualLayout>
                  <c:x val="-0.11666666666666667"/>
                  <c:y val="-2.77777777777778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4D-4948-9D00-4ECF2B0907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4D-4948-9D00-4ECF2B090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29389122854683"/>
          <c:y val="0.1809127672994762"/>
          <c:w val="0.10269026359231494"/>
          <c:h val="0.44461431201273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ChartData!$B$5:$B$8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9-43C9-9979-CB34F6C28F87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9-43C9-9979-CB34F6C28F87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9-43C9-9979-CB34F6C28F87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ChartData!$E$5:$E$8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9-43C9-9979-CB34F6C28F87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ChartData!$F$5:$F$8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9-43C9-9979-CB34F6C28F87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ChartData!$G$5:$G$8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9-43C9-9979-CB34F6C2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829136"/>
        <c:axId val="816836976"/>
      </c:barChart>
      <c:catAx>
        <c:axId val="8168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6976"/>
        <c:crosses val="autoZero"/>
        <c:auto val="1"/>
        <c:lblAlgn val="ctr"/>
        <c:lblOffset val="100"/>
        <c:noMultiLvlLbl val="0"/>
      </c:catAx>
      <c:valAx>
        <c:axId val="8168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0"/>
      <c:depthPercent val="100"/>
      <c:rAngAx val="0"/>
    </c:view3D>
    <c:floor>
      <c:thickness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floor>
    <c:side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6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6">
              <a:shade val="95000"/>
              <a:satMod val="105000"/>
            </a:schemeClr>
          </a:contourClr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AFE-A4C7-B2BFA57E0156}"/>
            </c:ext>
          </c:extLst>
        </c:ser>
        <c:ser>
          <c:idx val="2"/>
          <c:order val="1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4AFE-A4C7-B2BFA57E0156}"/>
            </c:ext>
          </c:extLst>
        </c:ser>
        <c:ser>
          <c:idx val="1"/>
          <c:order val="2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E-4AFE-A4C7-B2BFA57E0156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E-4AFE-A4C7-B2BFA57E0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836584"/>
        <c:axId val="816837368"/>
        <c:axId val="815211904"/>
      </c:bar3DChart>
      <c:catAx>
        <c:axId val="8168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7368"/>
        <c:crosses val="autoZero"/>
        <c:auto val="1"/>
        <c:lblAlgn val="ctr"/>
        <c:lblOffset val="100"/>
        <c:noMultiLvlLbl val="0"/>
      </c:catAx>
      <c:valAx>
        <c:axId val="816837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6584"/>
        <c:crosses val="autoZero"/>
        <c:crossBetween val="between"/>
      </c:valAx>
      <c:serAx>
        <c:axId val="81521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7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17"/>
          <c:y val="0.11004826468215"/>
          <c:w val="0.87566335515210603"/>
          <c:h val="0.71531372043397601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1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0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D79-46CB-91DC-9829E26BC61C}"/>
              </c:ext>
            </c:extLst>
          </c:dPt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D79-46CB-91DC-9829E26BC61C}"/>
              </c:ext>
            </c:extLst>
          </c:dPt>
          <c:dPt>
            <c:idx val="2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D79-46CB-91DC-9829E26BC61C}"/>
              </c:ext>
            </c:extLst>
          </c:dPt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D79-46CB-91DC-9829E26BC61C}"/>
              </c:ext>
            </c:extLst>
          </c:dPt>
          <c:dPt>
            <c:idx val="4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D79-46CB-91DC-9829E26BC61C}"/>
              </c:ext>
            </c:extLst>
          </c:dPt>
          <c:dPt>
            <c:idx val="5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D79-46CB-91DC-9829E26BC61C}"/>
              </c:ext>
            </c:extLst>
          </c:dPt>
          <c:dPt>
            <c:idx val="6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D79-46CB-91DC-9829E26BC61C}"/>
              </c:ext>
            </c:extLst>
          </c:dPt>
          <c:dPt>
            <c:idx val="7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D79-46CB-91DC-9829E26BC61C}"/>
              </c:ext>
            </c:extLst>
          </c:dPt>
          <c:dPt>
            <c:idx val="8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D79-46CB-91DC-9829E26BC61C}"/>
              </c:ext>
            </c:extLst>
          </c:dPt>
          <c:dPt>
            <c:idx val="9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6D79-46CB-91DC-9829E26BC61C}"/>
              </c:ext>
            </c:extLst>
          </c:dPt>
          <c:dPt>
            <c:idx val="10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6D79-46CB-91DC-9829E26BC61C}"/>
              </c:ext>
            </c:extLst>
          </c:dPt>
          <c:dPt>
            <c:idx val="11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6D79-46CB-91DC-9829E26BC61C}"/>
              </c:ext>
            </c:extLst>
          </c:dPt>
          <c:cat>
            <c:numRef>
              <c:f>GrowingChart!$A$2:$A$13</c:f>
              <c:numCache>
                <c:formatCode>mmmm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6D79-46CB-91DC-9829E26B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8152"/>
        <c:axId val="816831096"/>
      </c:lineChart>
      <c:dateAx>
        <c:axId val="816838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816831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16831096"/>
        <c:scaling>
          <c:orientation val="minMax"/>
          <c:max val="1600"/>
        </c:scaling>
        <c:delete val="0"/>
        <c:axPos val="l"/>
        <c:majorGridlines/>
        <c:numFmt formatCode="_(\$* #,##0_);_(\$* \(#,##0\);_(\$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3815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24E-2"/>
          <c:y val="5.4195873591334501E-2"/>
          <c:w val="0.88065380654113445"/>
          <c:h val="0.80594508792274899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square"/>
            <c:size val="7"/>
          </c:marker>
          <c:cat>
            <c:numRef>
              <c:f>CalculatorChart!$A$2:$A$25</c:f>
              <c:numCache>
                <c:formatCode>[$-409]mmm\-yyyy;@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1061.2080000000001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1126.1624192639999</c:v>
                </c:pt>
                <c:pt idx="7">
                  <c:v>1148.68566764928</c:v>
                </c:pt>
                <c:pt idx="8">
                  <c:v>1171.6593810022657</c:v>
                </c:pt>
                <c:pt idx="9">
                  <c:v>1195.0925686223111</c:v>
                </c:pt>
                <c:pt idx="10">
                  <c:v>1218.9944199947574</c:v>
                </c:pt>
                <c:pt idx="11">
                  <c:v>1243.3743083946526</c:v>
                </c:pt>
                <c:pt idx="12">
                  <c:v>1268.2417945625457</c:v>
                </c:pt>
                <c:pt idx="13">
                  <c:v>1293.6066304537967</c:v>
                </c:pt>
                <c:pt idx="14">
                  <c:v>1319.4787630628728</c:v>
                </c:pt>
                <c:pt idx="15">
                  <c:v>1345.8683383241303</c:v>
                </c:pt>
                <c:pt idx="16">
                  <c:v>1372.785705090613</c:v>
                </c:pt>
                <c:pt idx="17">
                  <c:v>1400.2414191924252</c:v>
                </c:pt>
                <c:pt idx="18">
                  <c:v>1428.2462475762736</c:v>
                </c:pt>
                <c:pt idx="19">
                  <c:v>1456.811172527799</c:v>
                </c:pt>
                <c:pt idx="20">
                  <c:v>1485.947395978355</c:v>
                </c:pt>
                <c:pt idx="21">
                  <c:v>1515.6663438979222</c:v>
                </c:pt>
                <c:pt idx="22">
                  <c:v>1545.9796707758805</c:v>
                </c:pt>
                <c:pt idx="23">
                  <c:v>1576.8992641913983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2-4061-A71E-B237C596F157}"/>
            </c:ext>
          </c:extLst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marker>
            <c:symbol val="triangle"/>
            <c:size val="7"/>
          </c:marker>
          <c:cat>
            <c:numRef>
              <c:f>CalculatorChart!$A$2:$A$25</c:f>
              <c:numCache>
                <c:formatCode>[$-409]mmm\-yyyy;@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1515</c:v>
                </c:pt>
                <c:pt idx="2">
                  <c:v>1530.15</c:v>
                </c:pt>
                <c:pt idx="3">
                  <c:v>1545.4515000000001</c:v>
                </c:pt>
                <c:pt idx="4">
                  <c:v>1560.9060150000003</c:v>
                </c:pt>
                <c:pt idx="5">
                  <c:v>1576.5150751500003</c:v>
                </c:pt>
                <c:pt idx="6">
                  <c:v>1592.2802259015002</c:v>
                </c:pt>
                <c:pt idx="7">
                  <c:v>1608.2030281605153</c:v>
                </c:pt>
                <c:pt idx="8">
                  <c:v>1624.2850584421203</c:v>
                </c:pt>
                <c:pt idx="9">
                  <c:v>1640.5279090265415</c:v>
                </c:pt>
                <c:pt idx="10">
                  <c:v>1656.9331881168068</c:v>
                </c:pt>
                <c:pt idx="11">
                  <c:v>1673.502519997975</c:v>
                </c:pt>
                <c:pt idx="12">
                  <c:v>1690.2375451979549</c:v>
                </c:pt>
                <c:pt idx="13">
                  <c:v>1707.1399206499345</c:v>
                </c:pt>
                <c:pt idx="14">
                  <c:v>1724.2113198564339</c:v>
                </c:pt>
                <c:pt idx="15">
                  <c:v>1741.4534330549982</c:v>
                </c:pt>
                <c:pt idx="16">
                  <c:v>1758.8679673855481</c:v>
                </c:pt>
                <c:pt idx="17">
                  <c:v>1776.4566470594036</c:v>
                </c:pt>
                <c:pt idx="18">
                  <c:v>1794.2212135299976</c:v>
                </c:pt>
                <c:pt idx="19">
                  <c:v>1812.1634256652976</c:v>
                </c:pt>
                <c:pt idx="20">
                  <c:v>1830.2850599219505</c:v>
                </c:pt>
                <c:pt idx="21">
                  <c:v>1848.58791052117</c:v>
                </c:pt>
                <c:pt idx="22">
                  <c:v>1867.0737896263818</c:v>
                </c:pt>
                <c:pt idx="23">
                  <c:v>1885.7445275226455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2-4061-A71E-B237C596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3840"/>
        <c:axId val="816839328"/>
      </c:lineChart>
      <c:dateAx>
        <c:axId val="81683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6839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16839328"/>
        <c:scaling>
          <c:orientation val="minMax"/>
        </c:scaling>
        <c:delete val="0"/>
        <c:axPos val="l"/>
        <c:majorGridlines/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3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5076235024897"/>
          <c:y val="0.69446463878539066"/>
          <c:w val="0.17211065833970787"/>
          <c:h val="9.2657461301314067E-2"/>
        </c:manualLayout>
      </c:layout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Chart'!$T$1</c:f>
              <c:strCache>
                <c:ptCount val="1"/>
                <c:pt idx="0">
                  <c:v> Open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Chart'!$S$2:$S$22</c:f>
              <c:numCache>
                <c:formatCode>m/d/yy;@</c:formatCode>
                <c:ptCount val="21"/>
                <c:pt idx="0">
                  <c:v>43752</c:v>
                </c:pt>
                <c:pt idx="1">
                  <c:v>43753</c:v>
                </c:pt>
                <c:pt idx="2">
                  <c:v>43754</c:v>
                </c:pt>
                <c:pt idx="3">
                  <c:v>43755</c:v>
                </c:pt>
                <c:pt idx="4">
                  <c:v>43756</c:v>
                </c:pt>
                <c:pt idx="5">
                  <c:v>43759</c:v>
                </c:pt>
                <c:pt idx="6">
                  <c:v>43760</c:v>
                </c:pt>
                <c:pt idx="7">
                  <c:v>43761</c:v>
                </c:pt>
                <c:pt idx="8">
                  <c:v>43762</c:v>
                </c:pt>
                <c:pt idx="9">
                  <c:v>43763</c:v>
                </c:pt>
                <c:pt idx="10">
                  <c:v>43766</c:v>
                </c:pt>
                <c:pt idx="11">
                  <c:v>43767</c:v>
                </c:pt>
                <c:pt idx="12">
                  <c:v>43768</c:v>
                </c:pt>
                <c:pt idx="13">
                  <c:v>43769</c:v>
                </c:pt>
                <c:pt idx="14">
                  <c:v>43770</c:v>
                </c:pt>
                <c:pt idx="15">
                  <c:v>43773</c:v>
                </c:pt>
                <c:pt idx="16">
                  <c:v>43774</c:v>
                </c:pt>
                <c:pt idx="17">
                  <c:v>43775</c:v>
                </c:pt>
                <c:pt idx="18">
                  <c:v>43776</c:v>
                </c:pt>
                <c:pt idx="19">
                  <c:v>43777</c:v>
                </c:pt>
                <c:pt idx="20">
                  <c:v>43780</c:v>
                </c:pt>
              </c:numCache>
            </c:numRef>
          </c:cat>
          <c:val>
            <c:numRef>
              <c:f>'Stock Chart'!$T$2:$T$22</c:f>
              <c:numCache>
                <c:formatCode>_(* #,##0.0_);_(* \(#,##0.0\);_(* "-"??_);_(@_)</c:formatCode>
                <c:ptCount val="21"/>
                <c:pt idx="0">
                  <c:v>339.56</c:v>
                </c:pt>
                <c:pt idx="1">
                  <c:v>342.08</c:v>
                </c:pt>
                <c:pt idx="2">
                  <c:v>336.47</c:v>
                </c:pt>
                <c:pt idx="3">
                  <c:v>332</c:v>
                </c:pt>
                <c:pt idx="4">
                  <c:v>339.2</c:v>
                </c:pt>
                <c:pt idx="5">
                  <c:v>345.66</c:v>
                </c:pt>
                <c:pt idx="6">
                  <c:v>346.12</c:v>
                </c:pt>
                <c:pt idx="7">
                  <c:v>349.02</c:v>
                </c:pt>
                <c:pt idx="8">
                  <c:v>348.89</c:v>
                </c:pt>
                <c:pt idx="9">
                  <c:v>347.86</c:v>
                </c:pt>
                <c:pt idx="10">
                  <c:v>349.69</c:v>
                </c:pt>
                <c:pt idx="11">
                  <c:v>348.4</c:v>
                </c:pt>
                <c:pt idx="12">
                  <c:v>348.26</c:v>
                </c:pt>
                <c:pt idx="13">
                  <c:v>347.99</c:v>
                </c:pt>
                <c:pt idx="14">
                  <c:v>349.74</c:v>
                </c:pt>
                <c:pt idx="15">
                  <c:v>346.78</c:v>
                </c:pt>
                <c:pt idx="16">
                  <c:v>346.19</c:v>
                </c:pt>
                <c:pt idx="17">
                  <c:v>352.24</c:v>
                </c:pt>
                <c:pt idx="18">
                  <c:v>353.62</c:v>
                </c:pt>
                <c:pt idx="19">
                  <c:v>350.34</c:v>
                </c:pt>
                <c:pt idx="2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41B7-A945-EB694CA0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189616"/>
        <c:axId val="1231493456"/>
      </c:barChart>
      <c:stockChart>
        <c:ser>
          <c:idx val="1"/>
          <c:order val="1"/>
          <c:tx>
            <c:strRef>
              <c:f>'Stock Chart'!$U$1</c:f>
              <c:strCache>
                <c:ptCount val="1"/>
                <c:pt idx="0">
                  <c:v> Volume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Chart'!$S$2:$S$22</c:f>
              <c:numCache>
                <c:formatCode>m/d/yy;@</c:formatCode>
                <c:ptCount val="21"/>
                <c:pt idx="0">
                  <c:v>43752</c:v>
                </c:pt>
                <c:pt idx="1">
                  <c:v>43753</c:v>
                </c:pt>
                <c:pt idx="2">
                  <c:v>43754</c:v>
                </c:pt>
                <c:pt idx="3">
                  <c:v>43755</c:v>
                </c:pt>
                <c:pt idx="4">
                  <c:v>43756</c:v>
                </c:pt>
                <c:pt idx="5">
                  <c:v>43759</c:v>
                </c:pt>
                <c:pt idx="6">
                  <c:v>43760</c:v>
                </c:pt>
                <c:pt idx="7">
                  <c:v>43761</c:v>
                </c:pt>
                <c:pt idx="8">
                  <c:v>43762</c:v>
                </c:pt>
                <c:pt idx="9">
                  <c:v>43763</c:v>
                </c:pt>
                <c:pt idx="10">
                  <c:v>43766</c:v>
                </c:pt>
                <c:pt idx="11">
                  <c:v>43767</c:v>
                </c:pt>
                <c:pt idx="12">
                  <c:v>43768</c:v>
                </c:pt>
                <c:pt idx="13">
                  <c:v>43769</c:v>
                </c:pt>
                <c:pt idx="14">
                  <c:v>43770</c:v>
                </c:pt>
                <c:pt idx="15">
                  <c:v>43773</c:v>
                </c:pt>
                <c:pt idx="16">
                  <c:v>43774</c:v>
                </c:pt>
                <c:pt idx="17">
                  <c:v>43775</c:v>
                </c:pt>
                <c:pt idx="18">
                  <c:v>43776</c:v>
                </c:pt>
                <c:pt idx="19">
                  <c:v>43777</c:v>
                </c:pt>
                <c:pt idx="20">
                  <c:v>43780</c:v>
                </c:pt>
              </c:numCache>
            </c:numRef>
          </c:cat>
          <c:val>
            <c:numRef>
              <c:f>'Stock Chart'!$U$2:$U$22</c:f>
              <c:numCache>
                <c:formatCode>_(* #,##0_);_(* \(#,##0\);_(* "-"??_);_(@_)</c:formatCode>
                <c:ptCount val="21"/>
                <c:pt idx="0">
                  <c:v>12070300</c:v>
                </c:pt>
                <c:pt idx="1">
                  <c:v>9308100</c:v>
                </c:pt>
                <c:pt idx="2">
                  <c:v>11931800</c:v>
                </c:pt>
                <c:pt idx="3">
                  <c:v>16154800</c:v>
                </c:pt>
                <c:pt idx="4">
                  <c:v>16063400</c:v>
                </c:pt>
                <c:pt idx="5">
                  <c:v>11647000</c:v>
                </c:pt>
                <c:pt idx="6">
                  <c:v>11400000</c:v>
                </c:pt>
                <c:pt idx="7">
                  <c:v>11952700</c:v>
                </c:pt>
                <c:pt idx="8">
                  <c:v>10191300</c:v>
                </c:pt>
                <c:pt idx="9">
                  <c:v>7312400</c:v>
                </c:pt>
                <c:pt idx="10">
                  <c:v>10004800</c:v>
                </c:pt>
                <c:pt idx="11">
                  <c:v>11998900</c:v>
                </c:pt>
                <c:pt idx="12">
                  <c:v>13956600</c:v>
                </c:pt>
                <c:pt idx="13">
                  <c:v>11191000</c:v>
                </c:pt>
                <c:pt idx="14">
                  <c:v>15779900</c:v>
                </c:pt>
                <c:pt idx="15">
                  <c:v>35900000</c:v>
                </c:pt>
                <c:pt idx="16">
                  <c:v>12891400</c:v>
                </c:pt>
                <c:pt idx="17">
                  <c:v>12696100</c:v>
                </c:pt>
                <c:pt idx="18">
                  <c:v>12065100</c:v>
                </c:pt>
                <c:pt idx="19">
                  <c:v>9497500</c:v>
                </c:pt>
                <c:pt idx="20">
                  <c:v>26921800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7-41B7-A945-EB694CA0DACD}"/>
            </c:ext>
          </c:extLst>
        </c:ser>
        <c:ser>
          <c:idx val="2"/>
          <c:order val="2"/>
          <c:tx>
            <c:strRef>
              <c:f>'Stock Chart'!$V$1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Chart'!$S$2:$S$22</c:f>
              <c:numCache>
                <c:formatCode>m/d/yy;@</c:formatCode>
                <c:ptCount val="21"/>
                <c:pt idx="0">
                  <c:v>43752</c:v>
                </c:pt>
                <c:pt idx="1">
                  <c:v>43753</c:v>
                </c:pt>
                <c:pt idx="2">
                  <c:v>43754</c:v>
                </c:pt>
                <c:pt idx="3">
                  <c:v>43755</c:v>
                </c:pt>
                <c:pt idx="4">
                  <c:v>43756</c:v>
                </c:pt>
                <c:pt idx="5">
                  <c:v>43759</c:v>
                </c:pt>
                <c:pt idx="6">
                  <c:v>43760</c:v>
                </c:pt>
                <c:pt idx="7">
                  <c:v>43761</c:v>
                </c:pt>
                <c:pt idx="8">
                  <c:v>43762</c:v>
                </c:pt>
                <c:pt idx="9">
                  <c:v>43763</c:v>
                </c:pt>
                <c:pt idx="10">
                  <c:v>43766</c:v>
                </c:pt>
                <c:pt idx="11">
                  <c:v>43767</c:v>
                </c:pt>
                <c:pt idx="12">
                  <c:v>43768</c:v>
                </c:pt>
                <c:pt idx="13">
                  <c:v>43769</c:v>
                </c:pt>
                <c:pt idx="14">
                  <c:v>43770</c:v>
                </c:pt>
                <c:pt idx="15">
                  <c:v>43773</c:v>
                </c:pt>
                <c:pt idx="16">
                  <c:v>43774</c:v>
                </c:pt>
                <c:pt idx="17">
                  <c:v>43775</c:v>
                </c:pt>
                <c:pt idx="18">
                  <c:v>43776</c:v>
                </c:pt>
                <c:pt idx="19">
                  <c:v>43777</c:v>
                </c:pt>
                <c:pt idx="20">
                  <c:v>43780</c:v>
                </c:pt>
              </c:numCache>
            </c:numRef>
          </c:cat>
          <c:val>
            <c:numRef>
              <c:f>'Stock Chart'!$V$2:$V$22</c:f>
              <c:numCache>
                <c:formatCode>_(* #,##0.0_);_(* \(#,##0.0\);_(* "-"??_);_(@_)</c:formatCode>
                <c:ptCount val="21"/>
                <c:pt idx="0">
                  <c:v>340.95</c:v>
                </c:pt>
                <c:pt idx="1">
                  <c:v>342.41</c:v>
                </c:pt>
                <c:pt idx="2">
                  <c:v>341.05</c:v>
                </c:pt>
                <c:pt idx="3">
                  <c:v>336.14</c:v>
                </c:pt>
                <c:pt idx="4">
                  <c:v>341.22</c:v>
                </c:pt>
                <c:pt idx="5">
                  <c:v>346.25</c:v>
                </c:pt>
                <c:pt idx="6">
                  <c:v>347.12</c:v>
                </c:pt>
                <c:pt idx="7">
                  <c:v>350</c:v>
                </c:pt>
                <c:pt idx="8">
                  <c:v>349.69</c:v>
                </c:pt>
                <c:pt idx="9">
                  <c:v>349.2</c:v>
                </c:pt>
                <c:pt idx="10">
                  <c:v>350</c:v>
                </c:pt>
                <c:pt idx="11">
                  <c:v>350.95</c:v>
                </c:pt>
                <c:pt idx="12">
                  <c:v>351.83</c:v>
                </c:pt>
                <c:pt idx="13">
                  <c:v>349.89</c:v>
                </c:pt>
                <c:pt idx="14">
                  <c:v>350.47</c:v>
                </c:pt>
                <c:pt idx="15">
                  <c:v>353.95</c:v>
                </c:pt>
                <c:pt idx="16">
                  <c:v>349.75</c:v>
                </c:pt>
                <c:pt idx="17">
                  <c:v>352.35</c:v>
                </c:pt>
                <c:pt idx="18">
                  <c:v>354.99</c:v>
                </c:pt>
                <c:pt idx="19">
                  <c:v>353.75</c:v>
                </c:pt>
                <c:pt idx="20">
                  <c:v>355.13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7-41B7-A945-EB694CA0DACD}"/>
            </c:ext>
          </c:extLst>
        </c:ser>
        <c:ser>
          <c:idx val="3"/>
          <c:order val="3"/>
          <c:tx>
            <c:strRef>
              <c:f>'Stock Chart'!$W$1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Chart'!$S$2:$S$22</c:f>
              <c:numCache>
                <c:formatCode>m/d/yy;@</c:formatCode>
                <c:ptCount val="21"/>
                <c:pt idx="0">
                  <c:v>43752</c:v>
                </c:pt>
                <c:pt idx="1">
                  <c:v>43753</c:v>
                </c:pt>
                <c:pt idx="2">
                  <c:v>43754</c:v>
                </c:pt>
                <c:pt idx="3">
                  <c:v>43755</c:v>
                </c:pt>
                <c:pt idx="4">
                  <c:v>43756</c:v>
                </c:pt>
                <c:pt idx="5">
                  <c:v>43759</c:v>
                </c:pt>
                <c:pt idx="6">
                  <c:v>43760</c:v>
                </c:pt>
                <c:pt idx="7">
                  <c:v>43761</c:v>
                </c:pt>
                <c:pt idx="8">
                  <c:v>43762</c:v>
                </c:pt>
                <c:pt idx="9">
                  <c:v>43763</c:v>
                </c:pt>
                <c:pt idx="10">
                  <c:v>43766</c:v>
                </c:pt>
                <c:pt idx="11">
                  <c:v>43767</c:v>
                </c:pt>
                <c:pt idx="12">
                  <c:v>43768</c:v>
                </c:pt>
                <c:pt idx="13">
                  <c:v>43769</c:v>
                </c:pt>
                <c:pt idx="14">
                  <c:v>43770</c:v>
                </c:pt>
                <c:pt idx="15">
                  <c:v>43773</c:v>
                </c:pt>
                <c:pt idx="16">
                  <c:v>43774</c:v>
                </c:pt>
                <c:pt idx="17">
                  <c:v>43775</c:v>
                </c:pt>
                <c:pt idx="18">
                  <c:v>43776</c:v>
                </c:pt>
                <c:pt idx="19">
                  <c:v>43777</c:v>
                </c:pt>
                <c:pt idx="20">
                  <c:v>43780</c:v>
                </c:pt>
              </c:numCache>
            </c:numRef>
          </c:cat>
          <c:val>
            <c:numRef>
              <c:f>'Stock Chart'!$W$2:$W$22</c:f>
              <c:numCache>
                <c:formatCode>_(* #,##0.0_);_(* \(#,##0.0\);_(* "-"??_);_(@_)</c:formatCode>
                <c:ptCount val="21"/>
                <c:pt idx="0">
                  <c:v>335.02</c:v>
                </c:pt>
                <c:pt idx="1">
                  <c:v>338.67</c:v>
                </c:pt>
                <c:pt idx="2">
                  <c:v>336</c:v>
                </c:pt>
                <c:pt idx="3">
                  <c:v>330.73</c:v>
                </c:pt>
                <c:pt idx="4">
                  <c:v>332.6</c:v>
                </c:pt>
                <c:pt idx="5">
                  <c:v>340.35</c:v>
                </c:pt>
                <c:pt idx="6">
                  <c:v>342.27</c:v>
                </c:pt>
                <c:pt idx="7">
                  <c:v>345.24</c:v>
                </c:pt>
                <c:pt idx="8">
                  <c:v>346.66</c:v>
                </c:pt>
                <c:pt idx="9">
                  <c:v>346.53</c:v>
                </c:pt>
                <c:pt idx="10">
                  <c:v>346.21</c:v>
                </c:pt>
                <c:pt idx="11">
                  <c:v>346.05</c:v>
                </c:pt>
                <c:pt idx="12">
                  <c:v>346.88</c:v>
                </c:pt>
                <c:pt idx="13">
                  <c:v>345.62</c:v>
                </c:pt>
                <c:pt idx="14">
                  <c:v>345.5</c:v>
                </c:pt>
                <c:pt idx="15">
                  <c:v>346.67</c:v>
                </c:pt>
                <c:pt idx="16">
                  <c:v>345.52</c:v>
                </c:pt>
                <c:pt idx="17">
                  <c:v>347.1</c:v>
                </c:pt>
                <c:pt idx="18">
                  <c:v>349.35</c:v>
                </c:pt>
                <c:pt idx="19">
                  <c:v>350.3</c:v>
                </c:pt>
                <c:pt idx="20">
                  <c:v>348.52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7-41B7-A945-EB694CA0DACD}"/>
            </c:ext>
          </c:extLst>
        </c:ser>
        <c:ser>
          <c:idx val="4"/>
          <c:order val="4"/>
          <c:tx>
            <c:strRef>
              <c:f>'Stock Chart'!$X$1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Chart'!$S$2:$S$22</c:f>
              <c:numCache>
                <c:formatCode>m/d/yy;@</c:formatCode>
                <c:ptCount val="21"/>
                <c:pt idx="0">
                  <c:v>43752</c:v>
                </c:pt>
                <c:pt idx="1">
                  <c:v>43753</c:v>
                </c:pt>
                <c:pt idx="2">
                  <c:v>43754</c:v>
                </c:pt>
                <c:pt idx="3">
                  <c:v>43755</c:v>
                </c:pt>
                <c:pt idx="4">
                  <c:v>43756</c:v>
                </c:pt>
                <c:pt idx="5">
                  <c:v>43759</c:v>
                </c:pt>
                <c:pt idx="6">
                  <c:v>43760</c:v>
                </c:pt>
                <c:pt idx="7">
                  <c:v>43761</c:v>
                </c:pt>
                <c:pt idx="8">
                  <c:v>43762</c:v>
                </c:pt>
                <c:pt idx="9">
                  <c:v>43763</c:v>
                </c:pt>
                <c:pt idx="10">
                  <c:v>43766</c:v>
                </c:pt>
                <c:pt idx="11">
                  <c:v>43767</c:v>
                </c:pt>
                <c:pt idx="12">
                  <c:v>43768</c:v>
                </c:pt>
                <c:pt idx="13">
                  <c:v>43769</c:v>
                </c:pt>
                <c:pt idx="14">
                  <c:v>43770</c:v>
                </c:pt>
                <c:pt idx="15">
                  <c:v>43773</c:v>
                </c:pt>
                <c:pt idx="16">
                  <c:v>43774</c:v>
                </c:pt>
                <c:pt idx="17">
                  <c:v>43775</c:v>
                </c:pt>
                <c:pt idx="18">
                  <c:v>43776</c:v>
                </c:pt>
                <c:pt idx="19">
                  <c:v>43777</c:v>
                </c:pt>
                <c:pt idx="20">
                  <c:v>43780</c:v>
                </c:pt>
              </c:numCache>
            </c:numRef>
          </c:cat>
          <c:val>
            <c:numRef>
              <c:f>'Stock Chart'!$X$2:$X$22</c:f>
              <c:numCache>
                <c:formatCode>_(* #,##0.0_);_(* \(#,##0.0\);_(* "-"??_);_(@_)</c:formatCode>
                <c:ptCount val="21"/>
                <c:pt idx="0">
                  <c:v>335.22</c:v>
                </c:pt>
                <c:pt idx="1">
                  <c:v>340.53</c:v>
                </c:pt>
                <c:pt idx="2">
                  <c:v>339.87</c:v>
                </c:pt>
                <c:pt idx="3">
                  <c:v>336.14</c:v>
                </c:pt>
                <c:pt idx="4">
                  <c:v>333.3</c:v>
                </c:pt>
                <c:pt idx="5">
                  <c:v>340.5</c:v>
                </c:pt>
                <c:pt idx="6">
                  <c:v>346.57</c:v>
                </c:pt>
                <c:pt idx="7">
                  <c:v>347.23</c:v>
                </c:pt>
                <c:pt idx="8">
                  <c:v>349.45</c:v>
                </c:pt>
                <c:pt idx="9">
                  <c:v>347.6</c:v>
                </c:pt>
                <c:pt idx="10">
                  <c:v>346.66</c:v>
                </c:pt>
                <c:pt idx="11">
                  <c:v>346.75</c:v>
                </c:pt>
                <c:pt idx="12">
                  <c:v>349.57</c:v>
                </c:pt>
                <c:pt idx="13">
                  <c:v>348.2</c:v>
                </c:pt>
                <c:pt idx="14">
                  <c:v>346.28</c:v>
                </c:pt>
                <c:pt idx="15">
                  <c:v>350.13</c:v>
                </c:pt>
                <c:pt idx="16">
                  <c:v>346.75</c:v>
                </c:pt>
                <c:pt idx="17">
                  <c:v>350.15</c:v>
                </c:pt>
                <c:pt idx="18">
                  <c:v>350.42</c:v>
                </c:pt>
                <c:pt idx="19">
                  <c:v>353.01</c:v>
                </c:pt>
                <c:pt idx="20">
                  <c:v>350.7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7-41B7-A945-EB694CA0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93187616"/>
        <c:axId val="1231487216"/>
      </c:stockChart>
      <c:dateAx>
        <c:axId val="159318961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3456"/>
        <c:crosses val="autoZero"/>
        <c:auto val="1"/>
        <c:lblOffset val="100"/>
        <c:baseTimeUnit val="days"/>
      </c:dateAx>
      <c:valAx>
        <c:axId val="1231493456"/>
        <c:scaling>
          <c:orientation val="minMax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89616"/>
        <c:crosses val="autoZero"/>
        <c:crossBetween val="between"/>
      </c:valAx>
      <c:valAx>
        <c:axId val="1231487216"/>
        <c:scaling>
          <c:orientation val="minMax"/>
          <c:max val="40000000"/>
          <c:min val="5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87616"/>
        <c:crosses val="max"/>
        <c:crossBetween val="between"/>
      </c:valAx>
      <c:dateAx>
        <c:axId val="1593187616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1231487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4699048694888"/>
          <c:y val="0.11597987751531058"/>
          <c:w val="0.76754949407695361"/>
          <c:h val="0.833094196558764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dist="23000" sx="1000" sy="1000" rotWithShape="0">
                <a:srgbClr val="000000"/>
              </a:outerShdw>
            </a:effectLst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d\-mmm\-yy</c:formatCode>
                <c:ptCount val="6"/>
                <c:pt idx="0">
                  <c:v>43836</c:v>
                </c:pt>
                <c:pt idx="1">
                  <c:v>43857</c:v>
                </c:pt>
                <c:pt idx="2">
                  <c:v>43881</c:v>
                </c:pt>
                <c:pt idx="3">
                  <c:v>43912</c:v>
                </c:pt>
                <c:pt idx="4">
                  <c:v>43957</c:v>
                </c:pt>
                <c:pt idx="5">
                  <c:v>43958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0-4D9F-A843-A7ACECC5D755}"/>
            </c:ext>
          </c:extLst>
        </c:ser>
        <c:ser>
          <c:idx val="1"/>
          <c:order val="1"/>
          <c:tx>
            <c:strRef>
              <c:f>'Gantt Chart'!$E$1</c:f>
              <c:strCache>
                <c:ptCount val="1"/>
                <c:pt idx="0">
                  <c:v>Adjusted
Length</c:v>
                </c:pt>
              </c:strCache>
            </c:strRef>
          </c:tx>
          <c:spPr>
            <a:solidFill>
              <a:srgbClr val="FF0000">
                <a:alpha val="99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Chart'!$E$2:$E$7</c:f>
              <c:numCache>
                <c:formatCode>_(* #,##0_);_(* \(#,##0\);_(* "-"??_);_(@_)</c:formatCode>
                <c:ptCount val="6"/>
                <c:pt idx="0">
                  <c:v>28</c:v>
                </c:pt>
                <c:pt idx="1">
                  <c:v>42</c:v>
                </c:pt>
                <c:pt idx="2">
                  <c:v>63</c:v>
                </c:pt>
                <c:pt idx="3">
                  <c:v>82</c:v>
                </c:pt>
                <c:pt idx="4">
                  <c:v>28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0-4D9F-A843-A7ACECC5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00836312"/>
        <c:axId val="800829648"/>
      </c:barChart>
      <c:catAx>
        <c:axId val="8008363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00829648"/>
        <c:crosses val="autoZero"/>
        <c:auto val="1"/>
        <c:lblAlgn val="ctr"/>
        <c:lblOffset val="100"/>
        <c:noMultiLvlLbl val="0"/>
      </c:catAx>
      <c:valAx>
        <c:axId val="800829648"/>
        <c:scaling>
          <c:orientation val="minMax"/>
          <c:max val="43997"/>
          <c:min val="43836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800836312"/>
        <c:crosses val="autoZero"/>
        <c:crossBetween val="between"/>
        <c:majorUnit val="14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631"/>
          <c:y val="0.17399946309881334"/>
          <c:w val="0.74198570079539705"/>
          <c:h val="0.66246506253143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ChartFilter!$A$20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ChartFilter!$B$20:$G$20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4D15-92D4-19EC79788E2A}"/>
            </c:ext>
          </c:extLst>
        </c:ser>
        <c:ser>
          <c:idx val="1"/>
          <c:order val="1"/>
          <c:tx>
            <c:strRef>
              <c:f>ChartFilter!$A$21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7-4D15-92D4-19EC79788E2A}"/>
            </c:ext>
          </c:extLst>
        </c:ser>
        <c:ser>
          <c:idx val="2"/>
          <c:order val="2"/>
          <c:tx>
            <c:strRef>
              <c:f>ChartFilter!$A$22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7-4D15-92D4-19EC79788E2A}"/>
            </c:ext>
          </c:extLst>
        </c:ser>
        <c:ser>
          <c:idx val="3"/>
          <c:order val="3"/>
          <c:tx>
            <c:strRef>
              <c:f>ChartFilter!$A$23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7-4D15-92D4-19EC79788E2A}"/>
            </c:ext>
          </c:extLst>
        </c:ser>
        <c:ser>
          <c:idx val="4"/>
          <c:order val="4"/>
          <c:tx>
            <c:strRef>
              <c:f>ChartFilter!$A$24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7-4D15-92D4-19EC79788E2A}"/>
            </c:ext>
          </c:extLst>
        </c:ser>
        <c:ser>
          <c:idx val="5"/>
          <c:order val="5"/>
          <c:tx>
            <c:strRef>
              <c:f>ChartFilter!$A$25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7-4D15-92D4-19EC7978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40232"/>
        <c:axId val="800831216"/>
      </c:barChart>
      <c:catAx>
        <c:axId val="8008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312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27"/>
          <c:y val="0.17676774706424364"/>
          <c:w val="0.73134421631033031"/>
          <c:h val="0.68686856234333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ChartFilter!$A$20</c:f>
              <c:strCache>
                <c:ptCount val="1"/>
                <c:pt idx="0">
                  <c:v>Ohio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ChartFilter!$B$20:$G$20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4BF6-AB03-DB473463F1EA}"/>
            </c:ext>
          </c:extLst>
        </c:ser>
        <c:ser>
          <c:idx val="1"/>
          <c:order val="1"/>
          <c:tx>
            <c:strRef>
              <c:f>ChartFilter!$A$21</c:f>
              <c:strCache>
                <c:ptCount val="1"/>
                <c:pt idx="0">
                  <c:v>Indiana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0-4BF6-AB03-DB473463F1EA}"/>
            </c:ext>
          </c:extLst>
        </c:ser>
        <c:ser>
          <c:idx val="2"/>
          <c:order val="2"/>
          <c:tx>
            <c:strRef>
              <c:f>ChartFilter!$A$22</c:f>
              <c:strCache>
                <c:ptCount val="1"/>
                <c:pt idx="0">
                  <c:v>Illinois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0-4BF6-AB03-DB473463F1EA}"/>
            </c:ext>
          </c:extLst>
        </c:ser>
        <c:ser>
          <c:idx val="3"/>
          <c:order val="3"/>
          <c:tx>
            <c:strRef>
              <c:f>ChartFilter!$A$23</c:f>
              <c:strCache>
                <c:ptCount val="1"/>
                <c:pt idx="0">
                  <c:v>Missouri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0-4BF6-AB03-DB473463F1EA}"/>
            </c:ext>
          </c:extLst>
        </c:ser>
        <c:ser>
          <c:idx val="4"/>
          <c:order val="4"/>
          <c:tx>
            <c:strRef>
              <c:f>ChartFilter!$A$24</c:f>
              <c:strCache>
                <c:ptCount val="1"/>
                <c:pt idx="0">
                  <c:v>Kansas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0-4BF6-AB03-DB473463F1EA}"/>
            </c:ext>
          </c:extLst>
        </c:ser>
        <c:ser>
          <c:idx val="5"/>
          <c:order val="5"/>
          <c:tx>
            <c:strRef>
              <c:f>ChartFilter!$A$25</c:f>
              <c:strCache>
                <c:ptCount val="1"/>
                <c:pt idx="0">
                  <c:v>Colorado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0-4BF6-AB03-DB473463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834352"/>
        <c:axId val="800832784"/>
      </c:barChart>
      <c:catAx>
        <c:axId val="8008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9321349171694"/>
          <c:y val="6.6286910954788392E-2"/>
          <c:w val="0.66482548190080448"/>
          <c:h val="8.5227903136842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Type Icons'!$K$18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Icons'!$L$18:$Q$18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1-4D06-AC29-857EDD29C9E3}"/>
            </c:ext>
          </c:extLst>
        </c:ser>
        <c:ser>
          <c:idx val="1"/>
          <c:order val="1"/>
          <c:tx>
            <c:strRef>
              <c:f>'Chart Type Icons'!$K$19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Icons'!$L$19:$Q$19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1-4D06-AC29-857EDD29C9E3}"/>
            </c:ext>
          </c:extLst>
        </c:ser>
        <c:ser>
          <c:idx val="2"/>
          <c:order val="2"/>
          <c:tx>
            <c:strRef>
              <c:f>'Chart Type Icons'!$K$20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Icons'!$L$20:$Q$20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1-4D06-AC29-857EDD29C9E3}"/>
            </c:ext>
          </c:extLst>
        </c:ser>
        <c:ser>
          <c:idx val="3"/>
          <c:order val="3"/>
          <c:tx>
            <c:strRef>
              <c:f>'Chart Type Icons'!$K$21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Type Icons'!$L$17:$Q$17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Type Icons'!$L$21:$Q$21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1-4D06-AC29-857EDD29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1191240"/>
        <c:axId val="461192552"/>
      </c:barChart>
      <c:catAx>
        <c:axId val="461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2552"/>
        <c:crosses val="autoZero"/>
        <c:auto val="1"/>
        <c:lblAlgn val="ctr"/>
        <c:lblOffset val="100"/>
        <c:noMultiLvlLbl val="0"/>
      </c:catAx>
      <c:valAx>
        <c:axId val="461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F-4FF9-8DB7-23DC81442766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F-4FF9-8DB7-23DC81442766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F-4FF9-8DB7-23DC81442766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F-4FF9-8DB7-23DC8144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28080"/>
        <c:axId val="800828472"/>
      </c:lineChart>
      <c:catAx>
        <c:axId val="80082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0828472"/>
        <c:crosses val="autoZero"/>
        <c:auto val="1"/>
        <c:lblAlgn val="ctr"/>
        <c:lblOffset val="100"/>
        <c:noMultiLvlLbl val="0"/>
      </c:catAx>
      <c:valAx>
        <c:axId val="800828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082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ChartData!$A$2</c:f>
          <c:strCache>
            <c:ptCount val="1"/>
            <c:pt idx="0">
              <c:v>World-wide Sales - Millions of Dollars</c:v>
            </c:pt>
          </c:strCache>
        </c:strRef>
      </c:tx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73833960688142"/>
          <c:y val="0.17244087045454301"/>
          <c:w val="0.79290979084101298"/>
          <c:h val="0.67345654709828062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1B-4647-B488-C0EFB127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34744"/>
        <c:axId val="800835920"/>
      </c:lineChart>
      <c:catAx>
        <c:axId val="800834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0835920"/>
        <c:crosses val="autoZero"/>
        <c:auto val="1"/>
        <c:lblAlgn val="ctr"/>
        <c:lblOffset val="100"/>
        <c:noMultiLvlLbl val="0"/>
      </c:catAx>
      <c:valAx>
        <c:axId val="80083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0834744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ChartData!$A$1</c:f>
          <c:strCache>
            <c:ptCount val="1"/>
            <c:pt idx="0">
              <c:v>LearnMore Corporation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36"/>
          <c:y val="0.17616907261592304"/>
          <c:w val="0.57112248468941462"/>
          <c:h val="0.67345654709828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ChartData!$B$5:$B$8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E-4FC8-AEF0-A309F4F5110F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E-4FC8-AEF0-A309F4F5110F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E-4FC8-AEF0-A309F4F5110F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ChartData!$E$5:$E$8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E-4FC8-AEF0-A309F4F5110F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ChartData!$F$5:$F$8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E-4FC8-AEF0-A309F4F5110F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ChartData!$G$5:$G$8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E-4FC8-AEF0-A309F4F5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828864"/>
        <c:axId val="800837096"/>
      </c:barChart>
      <c:catAx>
        <c:axId val="80082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0837096"/>
        <c:crosses val="autoZero"/>
        <c:auto val="1"/>
        <c:lblAlgn val="ctr"/>
        <c:lblOffset val="100"/>
        <c:noMultiLvlLbl val="0"/>
      </c:catAx>
      <c:valAx>
        <c:axId val="80083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082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896"/>
          <c:y val="0.18198673082531464"/>
          <c:w val="8.2569154785007023E-2"/>
          <c:h val="0.53709216278213057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Scroll" dx="22" fmlaLink="$D$1" horiz="1" max="12" min="1" page="10"/>
</file>

<file path=xl/ctrlProps/ctrlProp2.xml><?xml version="1.0" encoding="utf-8"?>
<formControlPr xmlns="http://schemas.microsoft.com/office/spreadsheetml/2009/9/main" objectType="Scroll" dx="16" fmlaLink="$E$2" horiz="1" max="100" page="10" val="20"/>
</file>

<file path=xl/ctrlProps/ctrlProp3.xml><?xml version="1.0" encoding="utf-8"?>
<formControlPr xmlns="http://schemas.microsoft.com/office/spreadsheetml/2009/9/main" objectType="Scroll" dx="16" fmlaLink="$H$2" horiz="1" max="100" page="10" val="6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6.xml"/><Relationship Id="rId5" Type="http://schemas.openxmlformats.org/officeDocument/2006/relationships/chart" Target="../charts/chart11.xml"/><Relationship Id="rId10" Type="http://schemas.openxmlformats.org/officeDocument/2006/relationships/chart" Target="../charts/chart15.xml"/><Relationship Id="rId4" Type="http://schemas.openxmlformats.org/officeDocument/2006/relationships/chart" Target="../charts/chart10.xml"/><Relationship Id="rId9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135255</xdr:rowOff>
    </xdr:from>
    <xdr:to>
      <xdr:col>6</xdr:col>
      <xdr:colOff>436245</xdr:colOff>
      <xdr:row>26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414337</xdr:colOff>
      <xdr:row>2</xdr:row>
      <xdr:rowOff>166688</xdr:rowOff>
    </xdr:from>
    <xdr:to>
      <xdr:col>32</xdr:col>
      <xdr:colOff>328613</xdr:colOff>
      <xdr:row>27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190500</xdr:colOff>
      <xdr:row>12</xdr:row>
      <xdr:rowOff>38100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4998720" y="0"/>
          <a:ext cx="4564380" cy="204978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5. Click Border Color, then the No line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6. Click Close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Right-click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Right-click the X(Horizontal) Axis and select Format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Fill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5</xdr:col>
      <xdr:colOff>41037</xdr:colOff>
      <xdr:row>0</xdr:row>
      <xdr:rowOff>43808</xdr:rowOff>
    </xdr:from>
    <xdr:to>
      <xdr:col>20</xdr:col>
      <xdr:colOff>384402</xdr:colOff>
      <xdr:row>14</xdr:row>
      <xdr:rowOff>10205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7621</xdr:rowOff>
    </xdr:from>
    <xdr:to>
      <xdr:col>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136680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158750</xdr:colOff>
      <xdr:row>1</xdr:row>
      <xdr:rowOff>9556</xdr:rowOff>
    </xdr:from>
    <xdr:to>
      <xdr:col>1</xdr:col>
      <xdr:colOff>630369</xdr:colOff>
      <xdr:row>21</xdr:row>
      <xdr:rowOff>169862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605" t="8043" r="9924" b="5918"/>
        <a:stretch/>
      </xdr:blipFill>
      <xdr:spPr>
        <a:xfrm>
          <a:off x="158750" y="238156"/>
          <a:ext cx="5088069" cy="473230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624416</xdr:colOff>
      <xdr:row>1</xdr:row>
      <xdr:rowOff>0</xdr:rowOff>
    </xdr:from>
    <xdr:to>
      <xdr:col>9</xdr:col>
      <xdr:colOff>153458</xdr:colOff>
      <xdr:row>31</xdr:row>
      <xdr:rowOff>34539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254" t="20962" r="40501" b="37863"/>
        <a:stretch/>
      </xdr:blipFill>
      <xdr:spPr>
        <a:xfrm>
          <a:off x="9692216" y="228600"/>
          <a:ext cx="2469092" cy="6892539"/>
        </a:xfrm>
        <a:prstGeom prst="rect">
          <a:avLst/>
        </a:prstGeom>
        <a:ln w="12700">
          <a:solidFill>
            <a:schemeClr val="accent5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683150</xdr:colOff>
      <xdr:row>39</xdr:row>
      <xdr:rowOff>16763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450" y="7543800"/>
          <a:ext cx="1438800" cy="1388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396240</xdr:colOff>
      <xdr:row>92</xdr:row>
      <xdr:rowOff>34290</xdr:rowOff>
    </xdr:from>
    <xdr:to>
      <xdr:col>28</xdr:col>
      <xdr:colOff>514350</xdr:colOff>
      <xdr:row>108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85999</xdr:colOff>
      <xdr:row>27</xdr:row>
      <xdr:rowOff>132696</xdr:rowOff>
    </xdr:from>
    <xdr:to>
      <xdr:col>15</xdr:col>
      <xdr:colOff>1066410</xdr:colOff>
      <xdr:row>39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20084</xdr:colOff>
      <xdr:row>13</xdr:row>
      <xdr:rowOff>36916</xdr:rowOff>
    </xdr:from>
    <xdr:to>
      <xdr:col>23</xdr:col>
      <xdr:colOff>600635</xdr:colOff>
      <xdr:row>27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28814</xdr:colOff>
      <xdr:row>27</xdr:row>
      <xdr:rowOff>106935</xdr:rowOff>
    </xdr:from>
    <xdr:to>
      <xdr:col>24</xdr:col>
      <xdr:colOff>0</xdr:colOff>
      <xdr:row>40</xdr:row>
      <xdr:rowOff>26895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27214</xdr:colOff>
      <xdr:row>0</xdr:row>
      <xdr:rowOff>36737</xdr:rowOff>
    </xdr:from>
    <xdr:to>
      <xdr:col>15</xdr:col>
      <xdr:colOff>1102179</xdr:colOff>
      <xdr:row>14</xdr:row>
      <xdr:rowOff>40820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1183821</xdr:colOff>
      <xdr:row>0</xdr:row>
      <xdr:rowOff>0</xdr:rowOff>
    </xdr:from>
    <xdr:to>
      <xdr:col>23</xdr:col>
      <xdr:colOff>537882</xdr:colOff>
      <xdr:row>13</xdr:row>
      <xdr:rowOff>11206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14</xdr:row>
      <xdr:rowOff>80962</xdr:rowOff>
    </xdr:from>
    <xdr:to>
      <xdr:col>15</xdr:col>
      <xdr:colOff>1133474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311727</xdr:colOff>
      <xdr:row>0</xdr:row>
      <xdr:rowOff>0</xdr:rowOff>
    </xdr:from>
    <xdr:to>
      <xdr:col>39</xdr:col>
      <xdr:colOff>330777</xdr:colOff>
      <xdr:row>14</xdr:row>
      <xdr:rowOff>66675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4318" y="0"/>
          <a:ext cx="4868141" cy="297613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90000" dir="5400000" sy="-100000" algn="bl" rotWithShape="0"/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>
    <xdr:from>
      <xdr:col>24</xdr:col>
      <xdr:colOff>34637</xdr:colOff>
      <xdr:row>0</xdr:row>
      <xdr:rowOff>57148</xdr:rowOff>
    </xdr:from>
    <xdr:to>
      <xdr:col>32</xdr:col>
      <xdr:colOff>51956</xdr:colOff>
      <xdr:row>13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78440</xdr:colOff>
      <xdr:row>13</xdr:row>
      <xdr:rowOff>135592</xdr:rowOff>
    </xdr:from>
    <xdr:to>
      <xdr:col>31</xdr:col>
      <xdr:colOff>459440</xdr:colOff>
      <xdr:row>27</xdr:row>
      <xdr:rowOff>134470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44824</xdr:colOff>
      <xdr:row>28</xdr:row>
      <xdr:rowOff>45944</xdr:rowOff>
    </xdr:from>
    <xdr:to>
      <xdr:col>31</xdr:col>
      <xdr:colOff>381001</xdr:colOff>
      <xdr:row>45</xdr:row>
      <xdr:rowOff>122144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170207</xdr:colOff>
      <xdr:row>3</xdr:row>
      <xdr:rowOff>69326</xdr:rowOff>
    </xdr:from>
    <xdr:to>
      <xdr:col>10</xdr:col>
      <xdr:colOff>610428</xdr:colOff>
      <xdr:row>18</xdr:row>
      <xdr:rowOff>69326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174171</xdr:colOff>
          <xdr:row>0</xdr:row>
          <xdr:rowOff>21771</xdr:rowOff>
        </xdr:from>
        <xdr:to>
          <xdr:col>4</xdr:col>
          <xdr:colOff>489857</xdr:colOff>
          <xdr:row>2</xdr:row>
          <xdr:rowOff>0</xdr:rowOff>
        </xdr:to>
        <xdr:sp macro="" textlink="">
          <xdr:nvSpPr>
            <xdr:cNvPr id="12291" name="Scroll Bar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C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0.15858</cdr:x>
      <cdr:y>0.02981</cdr:y>
    </cdr:from>
    <cdr:to>
      <cdr:x>0.52664</cdr:x>
      <cdr:y>0.09554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83643" y="72409"/>
          <a:ext cx="2050877" cy="1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January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174171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10886</xdr:colOff>
          <xdr:row>1</xdr:row>
          <xdr:rowOff>0</xdr:rowOff>
        </xdr:from>
        <xdr:to>
          <xdr:col>8</xdr:col>
          <xdr:colOff>10886</xdr:colOff>
          <xdr:row>1</xdr:row>
          <xdr:rowOff>326571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Relationship Id="rId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FF"/>
  </sheetPr>
  <dimension ref="A1:E13"/>
  <sheetViews>
    <sheetView tabSelected="1" zoomScale="145" zoomScaleNormal="145" workbookViewId="0"/>
  </sheetViews>
  <sheetFormatPr defaultColWidth="9.07421875" defaultRowHeight="14.6" x14ac:dyDescent="0.4"/>
  <cols>
    <col min="1" max="1" width="6.3828125" style="153" customWidth="1"/>
    <col min="2" max="2" width="7.61328125" style="34" bestFit="1" customWidth="1"/>
    <col min="3" max="3" width="5.61328125" style="34" bestFit="1" customWidth="1"/>
    <col min="4" max="16384" width="9.07421875" style="34"/>
  </cols>
  <sheetData>
    <row r="1" spans="1:5" x14ac:dyDescent="0.4">
      <c r="A1" s="109" t="s">
        <v>26</v>
      </c>
      <c r="B1" s="36" t="s">
        <v>34</v>
      </c>
      <c r="C1" s="36" t="s">
        <v>33</v>
      </c>
    </row>
    <row r="2" spans="1:5" x14ac:dyDescent="0.4">
      <c r="A2" s="110" t="s">
        <v>22</v>
      </c>
      <c r="B2" s="111">
        <v>31437</v>
      </c>
      <c r="C2" s="112">
        <v>22.200000000000003</v>
      </c>
      <c r="E2" s="154"/>
    </row>
    <row r="3" spans="1:5" x14ac:dyDescent="0.4">
      <c r="A3" s="110" t="s">
        <v>21</v>
      </c>
      <c r="B3" s="111">
        <v>29201</v>
      </c>
      <c r="C3" s="112">
        <v>22.1</v>
      </c>
      <c r="E3" s="154"/>
    </row>
    <row r="4" spans="1:5" x14ac:dyDescent="0.4">
      <c r="A4" s="110" t="s">
        <v>20</v>
      </c>
      <c r="B4" s="111">
        <v>33537</v>
      </c>
      <c r="C4" s="112">
        <v>23.3</v>
      </c>
      <c r="E4" s="154"/>
    </row>
    <row r="5" spans="1:5" x14ac:dyDescent="0.4">
      <c r="A5" s="110" t="s">
        <v>19</v>
      </c>
      <c r="B5" s="111">
        <v>26692</v>
      </c>
      <c r="C5" s="112">
        <v>20.3</v>
      </c>
      <c r="E5" s="154"/>
    </row>
    <row r="6" spans="1:5" x14ac:dyDescent="0.4">
      <c r="A6" s="110" t="s">
        <v>18</v>
      </c>
      <c r="B6" s="111">
        <v>19632</v>
      </c>
      <c r="C6" s="112">
        <v>19.899999999999999</v>
      </c>
      <c r="E6" s="154"/>
    </row>
    <row r="7" spans="1:5" x14ac:dyDescent="0.4">
      <c r="A7" s="110" t="s">
        <v>17</v>
      </c>
      <c r="B7" s="111">
        <v>27113</v>
      </c>
      <c r="C7" s="112">
        <v>22.599999999999998</v>
      </c>
      <c r="E7" s="154"/>
    </row>
    <row r="8" spans="1:5" x14ac:dyDescent="0.4">
      <c r="A8" s="110" t="s">
        <v>32</v>
      </c>
      <c r="B8" s="111">
        <v>30726</v>
      </c>
      <c r="C8" s="112">
        <v>21.400000000000002</v>
      </c>
      <c r="E8" s="154"/>
    </row>
    <row r="9" spans="1:5" x14ac:dyDescent="0.4">
      <c r="A9" s="110" t="s">
        <v>31</v>
      </c>
      <c r="B9" s="111">
        <v>30900</v>
      </c>
      <c r="C9" s="112">
        <v>23.400000000000002</v>
      </c>
      <c r="E9" s="154"/>
    </row>
    <row r="10" spans="1:5" x14ac:dyDescent="0.4">
      <c r="A10" s="110" t="s">
        <v>30</v>
      </c>
      <c r="B10" s="111">
        <v>19516</v>
      </c>
      <c r="C10" s="112">
        <v>20.100000000000001</v>
      </c>
      <c r="E10" s="154"/>
    </row>
    <row r="11" spans="1:5" x14ac:dyDescent="0.4">
      <c r="A11" s="110" t="s">
        <v>29</v>
      </c>
      <c r="B11" s="111">
        <v>24206</v>
      </c>
      <c r="C11" s="112">
        <v>20.599999999999998</v>
      </c>
      <c r="E11" s="154"/>
    </row>
    <row r="12" spans="1:5" x14ac:dyDescent="0.4">
      <c r="A12" s="110" t="s">
        <v>28</v>
      </c>
      <c r="B12" s="111">
        <v>23056</v>
      </c>
      <c r="C12" s="112">
        <v>21.5</v>
      </c>
      <c r="E12" s="154"/>
    </row>
    <row r="13" spans="1:5" x14ac:dyDescent="0.4">
      <c r="A13" s="110" t="s">
        <v>27</v>
      </c>
      <c r="B13" s="111">
        <v>24029</v>
      </c>
      <c r="C13" s="112">
        <v>21.900000000000002</v>
      </c>
      <c r="E13" s="154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8256-1BC6-46BE-850A-987B27C519FF}">
  <sheetPr>
    <tabColor theme="5" tint="0.39997558519241921"/>
    <pageSetUpPr fitToPage="1"/>
  </sheetPr>
  <dimension ref="C1:R21"/>
  <sheetViews>
    <sheetView zoomScale="70" zoomScaleNormal="70" zoomScaleSheetLayoutView="85" workbookViewId="0">
      <selection activeCell="E14" sqref="E13:E14"/>
    </sheetView>
  </sheetViews>
  <sheetFormatPr defaultColWidth="9.07421875" defaultRowHeight="18.45" customHeight="1" x14ac:dyDescent="0.4"/>
  <cols>
    <col min="1" max="1" width="66.07421875" style="127" customWidth="1"/>
    <col min="2" max="2" width="10.84375" style="127" customWidth="1"/>
    <col min="3" max="5" width="18.3828125" style="127" customWidth="1"/>
    <col min="6" max="6" width="6.69140625" style="127" customWidth="1"/>
    <col min="7" max="8" width="9.07421875" style="127"/>
    <col min="9" max="9" width="15" style="127" customWidth="1"/>
    <col min="10" max="10" width="6.69140625" style="127" customWidth="1"/>
    <col min="11" max="11" width="15.23046875" style="127" customWidth="1"/>
    <col min="12" max="17" width="6.07421875" style="127" customWidth="1"/>
    <col min="18" max="16384" width="9.07421875" style="127"/>
  </cols>
  <sheetData>
    <row r="1" spans="3:18" ht="18.45" customHeight="1" thickBot="1" x14ac:dyDescent="0.45"/>
    <row r="2" spans="3:18" ht="18.45" customHeight="1" thickTop="1" x14ac:dyDescent="0.5">
      <c r="C2" s="128" t="s">
        <v>79</v>
      </c>
      <c r="D2" s="129" t="s">
        <v>80</v>
      </c>
      <c r="E2" s="129" t="s">
        <v>81</v>
      </c>
    </row>
    <row r="3" spans="3:18" ht="18.45" customHeight="1" x14ac:dyDescent="0.5">
      <c r="C3" s="130" t="s">
        <v>82</v>
      </c>
      <c r="D3" s="131" t="s">
        <v>83</v>
      </c>
      <c r="E3" s="131" t="s">
        <v>84</v>
      </c>
    </row>
    <row r="4" spans="3:18" ht="18.45" customHeight="1" x14ac:dyDescent="0.5">
      <c r="C4" s="130"/>
      <c r="D4" s="132"/>
      <c r="E4" s="130" t="s">
        <v>85</v>
      </c>
    </row>
    <row r="5" spans="3:18" ht="18.45" customHeight="1" x14ac:dyDescent="0.5">
      <c r="C5" s="132"/>
      <c r="D5" s="132"/>
      <c r="E5" s="130" t="s">
        <v>86</v>
      </c>
    </row>
    <row r="6" spans="3:18" ht="18.45" customHeight="1" thickBot="1" x14ac:dyDescent="0.55000000000000004">
      <c r="C6" s="133"/>
      <c r="D6" s="133"/>
      <c r="E6" s="134" t="s">
        <v>87</v>
      </c>
    </row>
    <row r="7" spans="3:18" ht="18.45" customHeight="1" thickTop="1" x14ac:dyDescent="0.5">
      <c r="C7" s="128" t="s">
        <v>88</v>
      </c>
      <c r="D7" s="129" t="s">
        <v>89</v>
      </c>
      <c r="E7" s="128" t="s">
        <v>90</v>
      </c>
    </row>
    <row r="8" spans="3:18" ht="18.45" customHeight="1" x14ac:dyDescent="0.5">
      <c r="C8" s="130" t="s">
        <v>91</v>
      </c>
      <c r="D8" s="135" t="s">
        <v>92</v>
      </c>
      <c r="E8" s="130"/>
    </row>
    <row r="9" spans="3:18" ht="18.45" customHeight="1" x14ac:dyDescent="0.5">
      <c r="C9" s="130"/>
      <c r="D9" s="136" t="s">
        <v>93</v>
      </c>
      <c r="E9" s="130"/>
    </row>
    <row r="10" spans="3:18" ht="18.45" customHeight="1" x14ac:dyDescent="0.5">
      <c r="C10" s="130"/>
      <c r="D10" s="137"/>
      <c r="E10" s="130"/>
    </row>
    <row r="11" spans="3:18" ht="18.45" customHeight="1" thickBot="1" x14ac:dyDescent="0.55000000000000004">
      <c r="C11" s="132"/>
      <c r="D11" s="138"/>
      <c r="E11" s="132"/>
      <c r="R11" s="139"/>
    </row>
    <row r="12" spans="3:18" ht="18.45" customHeight="1" thickTop="1" x14ac:dyDescent="0.5">
      <c r="C12" s="128" t="s">
        <v>94</v>
      </c>
      <c r="D12" s="128" t="s">
        <v>95</v>
      </c>
      <c r="E12" s="140"/>
      <c r="R12" s="141"/>
    </row>
    <row r="13" spans="3:18" ht="18.45" customHeight="1" x14ac:dyDescent="0.5">
      <c r="C13" s="142" t="s">
        <v>96</v>
      </c>
      <c r="D13" s="142" t="s">
        <v>97</v>
      </c>
      <c r="E13" s="143"/>
      <c r="R13" s="141"/>
    </row>
    <row r="14" spans="3:18" ht="18.45" customHeight="1" x14ac:dyDescent="0.5">
      <c r="C14" s="144"/>
      <c r="D14" s="144"/>
      <c r="E14" s="145"/>
      <c r="R14" s="141"/>
    </row>
    <row r="15" spans="3:18" ht="18.45" customHeight="1" x14ac:dyDescent="0.4">
      <c r="C15" s="146"/>
      <c r="D15" s="146"/>
      <c r="E15" s="147"/>
      <c r="R15" s="141"/>
    </row>
    <row r="16" spans="3:18" ht="18.45" customHeight="1" thickBot="1" x14ac:dyDescent="0.45">
      <c r="C16" s="148"/>
      <c r="D16" s="148"/>
    </row>
    <row r="17" spans="3:17" ht="18.45" customHeight="1" thickTop="1" x14ac:dyDescent="0.5">
      <c r="E17" s="149"/>
      <c r="K17" s="150"/>
      <c r="L17" s="151" t="s">
        <v>22</v>
      </c>
      <c r="M17" s="151" t="s">
        <v>21</v>
      </c>
      <c r="N17" s="151" t="s">
        <v>20</v>
      </c>
      <c r="O17" s="151" t="s">
        <v>19</v>
      </c>
      <c r="P17" s="151" t="s">
        <v>18</v>
      </c>
      <c r="Q17" s="151" t="s">
        <v>17</v>
      </c>
    </row>
    <row r="18" spans="3:17" ht="18.45" customHeight="1" x14ac:dyDescent="0.5">
      <c r="C18" s="187" t="s">
        <v>98</v>
      </c>
      <c r="D18" s="187"/>
      <c r="E18" s="187"/>
      <c r="K18" s="150" t="s">
        <v>15</v>
      </c>
      <c r="L18" s="152">
        <v>80</v>
      </c>
      <c r="M18" s="152">
        <v>135</v>
      </c>
      <c r="N18" s="152">
        <v>125</v>
      </c>
      <c r="O18" s="152">
        <v>130</v>
      </c>
      <c r="P18" s="152">
        <v>140</v>
      </c>
      <c r="Q18" s="152">
        <v>180</v>
      </c>
    </row>
    <row r="19" spans="3:17" ht="18.45" customHeight="1" x14ac:dyDescent="0.55000000000000004">
      <c r="C19" s="188" t="s">
        <v>99</v>
      </c>
      <c r="D19" s="188"/>
      <c r="E19" s="188"/>
      <c r="K19" s="150" t="s">
        <v>14</v>
      </c>
      <c r="L19" s="152">
        <v>60</v>
      </c>
      <c r="M19" s="152">
        <v>80</v>
      </c>
      <c r="N19" s="152">
        <v>80</v>
      </c>
      <c r="O19" s="152">
        <v>100</v>
      </c>
      <c r="P19" s="152">
        <v>90</v>
      </c>
      <c r="Q19" s="152">
        <v>100</v>
      </c>
    </row>
    <row r="20" spans="3:17" ht="18.45" customHeight="1" x14ac:dyDescent="0.5">
      <c r="K20" s="150" t="s">
        <v>13</v>
      </c>
      <c r="L20" s="152">
        <v>110</v>
      </c>
      <c r="M20" s="152">
        <v>120</v>
      </c>
      <c r="N20" s="152">
        <v>110</v>
      </c>
      <c r="O20" s="152">
        <v>120</v>
      </c>
      <c r="P20" s="152">
        <v>120</v>
      </c>
      <c r="Q20" s="152">
        <v>130</v>
      </c>
    </row>
    <row r="21" spans="3:17" ht="18.45" customHeight="1" x14ac:dyDescent="0.5">
      <c r="K21" s="150" t="s">
        <v>100</v>
      </c>
      <c r="L21" s="152">
        <v>40</v>
      </c>
      <c r="M21" s="152">
        <v>60</v>
      </c>
      <c r="N21" s="152">
        <v>70</v>
      </c>
      <c r="O21" s="152">
        <v>60</v>
      </c>
      <c r="P21" s="152">
        <v>60</v>
      </c>
      <c r="Q21" s="152">
        <v>80</v>
      </c>
    </row>
  </sheetData>
  <mergeCells count="2">
    <mergeCell ref="C18:E18"/>
    <mergeCell ref="C19:E19"/>
  </mergeCells>
  <printOptions gridLines="1"/>
  <pageMargins left="0.4" right="0.4" top="0.4" bottom="0.4" header="0.3" footer="0.3"/>
  <pageSetup scale="5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87FC-D2C5-4B98-ACA1-B50BE76A90D3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J22"/>
  <sheetViews>
    <sheetView topLeftCell="M1" zoomScale="85" zoomScaleNormal="85" zoomScalePageLayoutView="85" workbookViewId="0">
      <selection activeCell="M1" sqref="A1:XFD1048576"/>
    </sheetView>
  </sheetViews>
  <sheetFormatPr defaultColWidth="9.07421875" defaultRowHeight="12.9" x14ac:dyDescent="0.35"/>
  <cols>
    <col min="1" max="1" width="9" style="4" customWidth="1"/>
    <col min="2" max="3" width="5.23046875" style="4" customWidth="1"/>
    <col min="4" max="7" width="6.23046875" style="4" customWidth="1"/>
    <col min="8" max="8" width="5.69140625" style="4" customWidth="1"/>
    <col min="9" max="9" width="3.61328125" style="4" customWidth="1"/>
    <col min="10" max="15" width="9.3828125" style="4" customWidth="1"/>
    <col min="16" max="16" width="17.84375" style="4" customWidth="1"/>
    <col min="17" max="16384" width="9.07421875" style="4"/>
  </cols>
  <sheetData>
    <row r="1" spans="1:10" ht="36" customHeight="1" x14ac:dyDescent="0.7">
      <c r="A1" s="190" t="s">
        <v>25</v>
      </c>
      <c r="B1" s="191"/>
      <c r="C1" s="191"/>
      <c r="D1" s="191"/>
      <c r="E1" s="191"/>
      <c r="F1" s="191"/>
      <c r="G1" s="191"/>
      <c r="H1" s="192"/>
      <c r="J1" s="6"/>
    </row>
    <row r="2" spans="1:10" ht="18.45" x14ac:dyDescent="0.5">
      <c r="A2" s="189" t="s">
        <v>24</v>
      </c>
      <c r="B2" s="189"/>
      <c r="C2" s="189"/>
      <c r="D2" s="189"/>
      <c r="E2" s="189"/>
      <c r="F2" s="189"/>
      <c r="G2" s="189"/>
      <c r="H2" s="189"/>
    </row>
    <row r="4" spans="1:10" ht="14.6" x14ac:dyDescent="0.4">
      <c r="A4" s="35"/>
      <c r="B4" s="43" t="s">
        <v>22</v>
      </c>
      <c r="C4" s="43" t="s">
        <v>21</v>
      </c>
      <c r="D4" s="43" t="s">
        <v>20</v>
      </c>
      <c r="E4" s="43" t="s">
        <v>19</v>
      </c>
      <c r="F4" s="43" t="s">
        <v>18</v>
      </c>
      <c r="G4" s="43" t="s">
        <v>17</v>
      </c>
      <c r="H4" s="36" t="s">
        <v>16</v>
      </c>
    </row>
    <row r="5" spans="1:10" ht="14.6" x14ac:dyDescent="0.4">
      <c r="A5" s="1" t="s">
        <v>15</v>
      </c>
      <c r="B5" s="35">
        <v>80</v>
      </c>
      <c r="C5" s="35">
        <v>130</v>
      </c>
      <c r="D5" s="35">
        <v>125</v>
      </c>
      <c r="E5" s="35">
        <v>130</v>
      </c>
      <c r="F5" s="35">
        <v>140</v>
      </c>
      <c r="G5" s="35">
        <v>180</v>
      </c>
      <c r="H5" s="37">
        <f>SUM(B5:G5)</f>
        <v>785</v>
      </c>
      <c r="I5" s="5"/>
    </row>
    <row r="6" spans="1:10" ht="14.6" x14ac:dyDescent="0.4">
      <c r="A6" s="1" t="s">
        <v>14</v>
      </c>
      <c r="B6" s="35">
        <v>60</v>
      </c>
      <c r="C6" s="35">
        <v>80</v>
      </c>
      <c r="D6" s="35">
        <v>80</v>
      </c>
      <c r="E6" s="35">
        <v>100</v>
      </c>
      <c r="F6" s="35">
        <v>90</v>
      </c>
      <c r="G6" s="35">
        <v>100</v>
      </c>
      <c r="H6" s="37">
        <f>SUM(B6:G6)</f>
        <v>510</v>
      </c>
      <c r="I6" s="5"/>
    </row>
    <row r="7" spans="1:10" ht="14.6" x14ac:dyDescent="0.4">
      <c r="A7" s="1" t="s">
        <v>13</v>
      </c>
      <c r="B7" s="35">
        <v>110</v>
      </c>
      <c r="C7" s="35">
        <v>120</v>
      </c>
      <c r="D7" s="35">
        <v>110</v>
      </c>
      <c r="E7" s="35">
        <v>120</v>
      </c>
      <c r="F7" s="35">
        <v>120</v>
      </c>
      <c r="G7" s="35">
        <v>130</v>
      </c>
      <c r="H7" s="37">
        <f>SUM(B7:G7)</f>
        <v>710</v>
      </c>
      <c r="I7" s="5"/>
    </row>
    <row r="8" spans="1:10" ht="12.75" customHeight="1" x14ac:dyDescent="0.4">
      <c r="A8" s="1" t="s">
        <v>50</v>
      </c>
      <c r="B8" s="35">
        <v>40</v>
      </c>
      <c r="C8" s="35">
        <v>60</v>
      </c>
      <c r="D8" s="35">
        <v>70</v>
      </c>
      <c r="E8" s="35">
        <v>60</v>
      </c>
      <c r="F8" s="35">
        <v>60</v>
      </c>
      <c r="G8" s="35">
        <v>80</v>
      </c>
      <c r="H8" s="37">
        <f>SUM(B8:G8)</f>
        <v>370</v>
      </c>
      <c r="I8" s="5"/>
    </row>
    <row r="9" spans="1:10" ht="14.6" x14ac:dyDescent="0.4">
      <c r="A9" s="1"/>
      <c r="B9" s="35"/>
      <c r="C9" s="35"/>
      <c r="D9" s="35"/>
      <c r="E9" s="35"/>
      <c r="F9" s="35"/>
      <c r="G9" s="35"/>
      <c r="H9" s="37"/>
    </row>
    <row r="10" spans="1:10" ht="14.6" x14ac:dyDescent="0.4">
      <c r="A10" s="1" t="s">
        <v>16</v>
      </c>
      <c r="B10" s="35">
        <f t="shared" ref="B10:G10" si="0">SUM(B5:B8)</f>
        <v>290</v>
      </c>
      <c r="C10" s="35">
        <f t="shared" si="0"/>
        <v>390</v>
      </c>
      <c r="D10" s="35">
        <f t="shared" si="0"/>
        <v>385</v>
      </c>
      <c r="E10" s="35">
        <f t="shared" si="0"/>
        <v>410</v>
      </c>
      <c r="F10" s="35">
        <f t="shared" si="0"/>
        <v>410</v>
      </c>
      <c r="G10" s="35">
        <f t="shared" si="0"/>
        <v>490</v>
      </c>
      <c r="H10" s="37">
        <f>SUM(B10:G10)</f>
        <v>2375</v>
      </c>
    </row>
    <row r="11" spans="1:10" ht="14.6" x14ac:dyDescent="0.4">
      <c r="A11" s="1" t="s">
        <v>23</v>
      </c>
      <c r="B11" s="35">
        <f t="shared" ref="B11:H11" si="1">AVERAGE(B5:B8)</f>
        <v>72.5</v>
      </c>
      <c r="C11" s="35">
        <f t="shared" si="1"/>
        <v>97.5</v>
      </c>
      <c r="D11" s="35">
        <f t="shared" si="1"/>
        <v>96.25</v>
      </c>
      <c r="E11" s="35">
        <f t="shared" si="1"/>
        <v>102.5</v>
      </c>
      <c r="F11" s="35">
        <f t="shared" si="1"/>
        <v>102.5</v>
      </c>
      <c r="G11" s="35">
        <f t="shared" si="1"/>
        <v>122.5</v>
      </c>
      <c r="H11" s="37">
        <f t="shared" si="1"/>
        <v>593.75</v>
      </c>
    </row>
    <row r="12" spans="1:10" ht="14.6" x14ac:dyDescent="0.4">
      <c r="A12" s="35"/>
      <c r="B12" s="35"/>
      <c r="C12" s="35"/>
      <c r="D12" s="35"/>
      <c r="E12" s="35"/>
      <c r="F12" s="35"/>
      <c r="G12" s="35"/>
      <c r="H12" s="34"/>
    </row>
    <row r="13" spans="1:10" ht="14.6" x14ac:dyDescent="0.4">
      <c r="A13" s="35"/>
      <c r="B13" s="41"/>
      <c r="C13" s="41"/>
      <c r="D13" s="41"/>
      <c r="E13" s="44"/>
      <c r="F13" s="41"/>
      <c r="G13" s="41"/>
      <c r="H13" s="42"/>
    </row>
    <row r="14" spans="1:10" ht="14.6" x14ac:dyDescent="0.4">
      <c r="A14" s="1"/>
      <c r="B14" s="35"/>
      <c r="C14" s="35"/>
      <c r="D14" s="35"/>
      <c r="E14" s="35"/>
      <c r="F14" s="35"/>
      <c r="G14" s="35"/>
      <c r="H14" s="37"/>
    </row>
    <row r="15" spans="1:10" ht="14.6" x14ac:dyDescent="0.4">
      <c r="A15" s="1"/>
      <c r="B15" s="35"/>
      <c r="C15" s="35"/>
      <c r="D15" s="35"/>
      <c r="E15" s="35"/>
      <c r="F15" s="35"/>
      <c r="G15" s="35"/>
      <c r="H15" s="37"/>
    </row>
    <row r="16" spans="1:10" ht="14.6" x14ac:dyDescent="0.4">
      <c r="A16" s="1"/>
      <c r="B16" s="35"/>
      <c r="C16" s="35"/>
      <c r="D16" s="35"/>
      <c r="E16" s="35"/>
      <c r="F16" s="35"/>
      <c r="G16" s="35"/>
      <c r="H16" s="37"/>
    </row>
    <row r="17" spans="1:8" ht="14.6" x14ac:dyDescent="0.4">
      <c r="A17" s="1"/>
      <c r="B17" s="35"/>
      <c r="C17" s="35"/>
      <c r="D17" s="35"/>
      <c r="E17" s="35"/>
      <c r="F17" s="35"/>
      <c r="G17" s="35"/>
      <c r="H17" s="37"/>
    </row>
    <row r="18" spans="1:8" ht="14.6" x14ac:dyDescent="0.4">
      <c r="A18" s="1"/>
      <c r="B18" s="35"/>
      <c r="C18" s="35"/>
      <c r="D18" s="35"/>
      <c r="E18" s="35"/>
      <c r="F18" s="35"/>
      <c r="G18" s="35"/>
      <c r="H18" s="37"/>
    </row>
    <row r="19" spans="1:8" ht="14.6" x14ac:dyDescent="0.4">
      <c r="A19" s="1"/>
      <c r="B19" s="35"/>
      <c r="C19" s="35"/>
      <c r="D19" s="35"/>
      <c r="E19" s="35"/>
      <c r="F19" s="35"/>
      <c r="G19" s="35"/>
      <c r="H19" s="37"/>
    </row>
    <row r="21" spans="1:8" ht="14.6" x14ac:dyDescent="0.4">
      <c r="A21" s="1"/>
      <c r="B21" s="35"/>
      <c r="C21" s="35"/>
      <c r="D21" s="35"/>
      <c r="E21" s="35"/>
      <c r="F21" s="35"/>
      <c r="G21" s="35"/>
      <c r="H21" s="37"/>
    </row>
    <row r="22" spans="1:8" ht="14.6" x14ac:dyDescent="0.4">
      <c r="A22" s="36"/>
      <c r="B22" s="38"/>
      <c r="C22" s="38"/>
      <c r="D22" s="38"/>
      <c r="E22" s="38"/>
      <c r="F22" s="39"/>
      <c r="G22" s="38"/>
      <c r="H22" s="40"/>
    </row>
  </sheetData>
  <mergeCells count="2">
    <mergeCell ref="A2:H2"/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O13"/>
  <sheetViews>
    <sheetView zoomScale="115" zoomScaleNormal="115" workbookViewId="0">
      <selection activeCell="B2" sqref="B2"/>
    </sheetView>
  </sheetViews>
  <sheetFormatPr defaultColWidth="9.07421875" defaultRowHeight="12.9" x14ac:dyDescent="0.35"/>
  <cols>
    <col min="1" max="1" width="9.69140625" style="12" customWidth="1"/>
    <col min="2" max="2" width="15.69140625" style="12" customWidth="1"/>
    <col min="3" max="3" width="12" style="12" customWidth="1"/>
    <col min="4" max="12" width="9.23046875" style="12" customWidth="1"/>
    <col min="13" max="13" width="30.3828125" style="12" customWidth="1"/>
    <col min="14" max="14" width="12.84375" style="12" bestFit="1" customWidth="1"/>
    <col min="15" max="16" width="9.07421875" style="12"/>
    <col min="17" max="17" width="11.07421875" style="12" customWidth="1"/>
    <col min="18" max="16384" width="9.07421875" style="12"/>
  </cols>
  <sheetData>
    <row r="1" spans="1:15" x14ac:dyDescent="0.35">
      <c r="A1" s="14" t="s">
        <v>26</v>
      </c>
      <c r="B1" s="26" t="s">
        <v>45</v>
      </c>
      <c r="C1" s="23"/>
      <c r="D1" s="12">
        <v>1</v>
      </c>
      <c r="F1" s="27" t="str">
        <f>IF(ISNA(B2),"","Sales through "&amp;TEXT(DATE(YEAR(A2),D1,1),"MMMM"))</f>
        <v>Sales through January</v>
      </c>
      <c r="N1" s="26" t="s">
        <v>45</v>
      </c>
    </row>
    <row r="2" spans="1:15" x14ac:dyDescent="0.35">
      <c r="A2" s="24">
        <v>41640</v>
      </c>
      <c r="B2" s="23">
        <f t="shared" ref="B2:B13" si="0">IF($D$1&gt;=MONTH(A2),N2,NA())</f>
        <v>500</v>
      </c>
      <c r="C2" s="23"/>
      <c r="N2" s="23">
        <v>500</v>
      </c>
      <c r="O2" s="25"/>
    </row>
    <row r="3" spans="1:15" x14ac:dyDescent="0.35">
      <c r="A3" s="24">
        <v>41671</v>
      </c>
      <c r="B3" s="23" t="e">
        <f t="shared" si="0"/>
        <v>#N/A</v>
      </c>
      <c r="N3" s="23">
        <v>750</v>
      </c>
    </row>
    <row r="4" spans="1:15" x14ac:dyDescent="0.35">
      <c r="A4" s="24">
        <v>41699</v>
      </c>
      <c r="B4" s="23" t="e">
        <f t="shared" si="0"/>
        <v>#N/A</v>
      </c>
      <c r="N4" s="23">
        <v>800</v>
      </c>
    </row>
    <row r="5" spans="1:15" x14ac:dyDescent="0.35">
      <c r="A5" s="24">
        <v>41730</v>
      </c>
      <c r="B5" s="23" t="e">
        <f t="shared" si="0"/>
        <v>#N/A</v>
      </c>
      <c r="N5" s="23">
        <v>740</v>
      </c>
    </row>
    <row r="6" spans="1:15" x14ac:dyDescent="0.35">
      <c r="A6" s="24">
        <v>41760</v>
      </c>
      <c r="B6" s="23" t="e">
        <f t="shared" si="0"/>
        <v>#N/A</v>
      </c>
      <c r="N6" s="23">
        <v>950</v>
      </c>
    </row>
    <row r="7" spans="1:15" x14ac:dyDescent="0.35">
      <c r="A7" s="24">
        <v>41791</v>
      </c>
      <c r="B7" s="23" t="e">
        <f t="shared" si="0"/>
        <v>#N/A</v>
      </c>
      <c r="N7" s="23">
        <v>890</v>
      </c>
    </row>
    <row r="8" spans="1:15" x14ac:dyDescent="0.35">
      <c r="A8" s="24">
        <v>41821</v>
      </c>
      <c r="B8" s="23" t="e">
        <f t="shared" si="0"/>
        <v>#N/A</v>
      </c>
      <c r="N8" s="23">
        <v>1000</v>
      </c>
    </row>
    <row r="9" spans="1:15" x14ac:dyDescent="0.35">
      <c r="A9" s="24">
        <v>41852</v>
      </c>
      <c r="B9" s="23" t="e">
        <f t="shared" si="0"/>
        <v>#N/A</v>
      </c>
      <c r="N9" s="23">
        <v>1200</v>
      </c>
    </row>
    <row r="10" spans="1:15" x14ac:dyDescent="0.35">
      <c r="A10" s="24">
        <v>41883</v>
      </c>
      <c r="B10" s="23" t="e">
        <f t="shared" si="0"/>
        <v>#N/A</v>
      </c>
      <c r="N10" s="23">
        <v>1150</v>
      </c>
    </row>
    <row r="11" spans="1:15" x14ac:dyDescent="0.35">
      <c r="A11" s="24">
        <v>41913</v>
      </c>
      <c r="B11" s="23" t="e">
        <f t="shared" si="0"/>
        <v>#N/A</v>
      </c>
      <c r="N11" s="23">
        <v>1230</v>
      </c>
    </row>
    <row r="12" spans="1:15" x14ac:dyDescent="0.35">
      <c r="A12" s="24">
        <v>41944</v>
      </c>
      <c r="B12" s="23" t="e">
        <f t="shared" si="0"/>
        <v>#N/A</v>
      </c>
      <c r="N12" s="23">
        <v>1260</v>
      </c>
    </row>
    <row r="13" spans="1:15" x14ac:dyDescent="0.35">
      <c r="A13" s="24">
        <v>41974</v>
      </c>
      <c r="B13" s="23" t="e">
        <f t="shared" si="0"/>
        <v>#N/A</v>
      </c>
      <c r="N13" s="23">
        <v>1400</v>
      </c>
    </row>
  </sheetData>
  <conditionalFormatting sqref="B1">
    <cfRule type="expression" dxfId="1" priority="2">
      <formula>ISNA(B1)</formula>
    </cfRule>
  </conditionalFormatting>
  <conditionalFormatting sqref="B2:B13">
    <cfRule type="expression" dxfId="0" priority="1">
      <formula>ISNA(B2)</formula>
    </cfRule>
  </conditionalFormatting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3" name="Scroll Bar 3">
              <controlPr defaultSize="0" autoPict="0">
                <anchor moveWithCells="1">
                  <from>
                    <xdr:col>2</xdr:col>
                    <xdr:colOff>174171</xdr:colOff>
                    <xdr:row>0</xdr:row>
                    <xdr:rowOff>21771</xdr:rowOff>
                  </from>
                  <to>
                    <xdr:col>4</xdr:col>
                    <xdr:colOff>489857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27"/>
  <sheetViews>
    <sheetView zoomScaleNormal="100" workbookViewId="0">
      <selection activeCell="A2" sqref="A2"/>
    </sheetView>
  </sheetViews>
  <sheetFormatPr defaultColWidth="9.07421875" defaultRowHeight="12.9" x14ac:dyDescent="0.35"/>
  <cols>
    <col min="1" max="1" width="9" style="12" bestFit="1" customWidth="1"/>
    <col min="2" max="2" width="12.23046875" style="12" customWidth="1"/>
    <col min="3" max="3" width="12.23046875" style="73" customWidth="1"/>
    <col min="4" max="4" width="17.07421875" style="12" customWidth="1"/>
    <col min="5" max="5" width="16.23046875" style="12" customWidth="1"/>
    <col min="6" max="6" width="22" style="12" customWidth="1"/>
    <col min="7" max="8" width="16.3828125" style="12" customWidth="1"/>
    <col min="9" max="16384" width="9.07421875" style="12"/>
  </cols>
  <sheetData>
    <row r="1" spans="1:8" x14ac:dyDescent="0.35">
      <c r="A1" s="14" t="s">
        <v>26</v>
      </c>
      <c r="B1" s="26" t="s">
        <v>11</v>
      </c>
      <c r="C1" s="70" t="s">
        <v>49</v>
      </c>
      <c r="D1" s="26" t="s">
        <v>48</v>
      </c>
      <c r="G1" s="14" t="s">
        <v>47</v>
      </c>
      <c r="H1" s="30" t="s">
        <v>51</v>
      </c>
    </row>
    <row r="2" spans="1:8" ht="26.15" x14ac:dyDescent="0.7">
      <c r="A2" s="47">
        <v>41640</v>
      </c>
      <c r="B2" s="23">
        <v>1000</v>
      </c>
      <c r="C2" s="71">
        <v>1500</v>
      </c>
      <c r="D2" s="33">
        <f>E2/1000</f>
        <v>0.02</v>
      </c>
      <c r="E2" s="32">
        <v>20</v>
      </c>
      <c r="G2" s="31">
        <f>-5%+H2/1000</f>
        <v>9.999999999999995E-3</v>
      </c>
      <c r="H2" s="12">
        <v>60</v>
      </c>
    </row>
    <row r="3" spans="1:8" x14ac:dyDescent="0.35">
      <c r="A3" s="47">
        <v>41671</v>
      </c>
      <c r="B3" s="23">
        <f t="shared" ref="B3:B25" si="0">B2*(1+$D$2)</f>
        <v>1020</v>
      </c>
      <c r="C3" s="71">
        <f t="shared" ref="C3:C25" si="1">C2*(1+$G$2)</f>
        <v>1515</v>
      </c>
      <c r="D3" s="30" t="s">
        <v>46</v>
      </c>
      <c r="G3" s="30" t="s">
        <v>46</v>
      </c>
    </row>
    <row r="4" spans="1:8" x14ac:dyDescent="0.35">
      <c r="A4" s="47">
        <v>41699</v>
      </c>
      <c r="B4" s="23">
        <f t="shared" si="0"/>
        <v>1040.4000000000001</v>
      </c>
      <c r="C4" s="71">
        <f t="shared" si="1"/>
        <v>1530.15</v>
      </c>
    </row>
    <row r="5" spans="1:8" x14ac:dyDescent="0.35">
      <c r="A5" s="47">
        <v>41730</v>
      </c>
      <c r="B5" s="23">
        <f t="shared" si="0"/>
        <v>1061.2080000000001</v>
      </c>
      <c r="C5" s="71">
        <f t="shared" si="1"/>
        <v>1545.4515000000001</v>
      </c>
    </row>
    <row r="6" spans="1:8" x14ac:dyDescent="0.35">
      <c r="A6" s="47">
        <v>41760</v>
      </c>
      <c r="B6" s="23">
        <f t="shared" si="0"/>
        <v>1082.4321600000001</v>
      </c>
      <c r="C6" s="71">
        <f t="shared" si="1"/>
        <v>1560.9060150000003</v>
      </c>
    </row>
    <row r="7" spans="1:8" x14ac:dyDescent="0.35">
      <c r="A7" s="47">
        <v>41791</v>
      </c>
      <c r="B7" s="23">
        <f t="shared" si="0"/>
        <v>1104.0808032</v>
      </c>
      <c r="C7" s="71">
        <f t="shared" si="1"/>
        <v>1576.5150751500003</v>
      </c>
    </row>
    <row r="8" spans="1:8" x14ac:dyDescent="0.35">
      <c r="A8" s="47">
        <v>41821</v>
      </c>
      <c r="B8" s="23">
        <f t="shared" si="0"/>
        <v>1126.1624192639999</v>
      </c>
      <c r="C8" s="71">
        <f t="shared" si="1"/>
        <v>1592.2802259015002</v>
      </c>
    </row>
    <row r="9" spans="1:8" x14ac:dyDescent="0.35">
      <c r="A9" s="47">
        <v>41852</v>
      </c>
      <c r="B9" s="23">
        <f t="shared" si="0"/>
        <v>1148.68566764928</v>
      </c>
      <c r="C9" s="71">
        <f t="shared" si="1"/>
        <v>1608.2030281605153</v>
      </c>
    </row>
    <row r="10" spans="1:8" x14ac:dyDescent="0.35">
      <c r="A10" s="47">
        <v>41883</v>
      </c>
      <c r="B10" s="23">
        <f t="shared" si="0"/>
        <v>1171.6593810022657</v>
      </c>
      <c r="C10" s="71">
        <f t="shared" si="1"/>
        <v>1624.2850584421203</v>
      </c>
    </row>
    <row r="11" spans="1:8" x14ac:dyDescent="0.35">
      <c r="A11" s="47">
        <v>41913</v>
      </c>
      <c r="B11" s="23">
        <f t="shared" si="0"/>
        <v>1195.0925686223111</v>
      </c>
      <c r="C11" s="71">
        <f t="shared" si="1"/>
        <v>1640.5279090265415</v>
      </c>
    </row>
    <row r="12" spans="1:8" x14ac:dyDescent="0.35">
      <c r="A12" s="47">
        <v>41944</v>
      </c>
      <c r="B12" s="23">
        <f t="shared" si="0"/>
        <v>1218.9944199947574</v>
      </c>
      <c r="C12" s="71">
        <f t="shared" si="1"/>
        <v>1656.9331881168068</v>
      </c>
    </row>
    <row r="13" spans="1:8" x14ac:dyDescent="0.35">
      <c r="A13" s="47">
        <v>41974</v>
      </c>
      <c r="B13" s="23">
        <f t="shared" si="0"/>
        <v>1243.3743083946526</v>
      </c>
      <c r="C13" s="71">
        <f t="shared" si="1"/>
        <v>1673.502519997975</v>
      </c>
    </row>
    <row r="14" spans="1:8" x14ac:dyDescent="0.35">
      <c r="A14" s="47">
        <v>42005</v>
      </c>
      <c r="B14" s="23">
        <f t="shared" si="0"/>
        <v>1268.2417945625457</v>
      </c>
      <c r="C14" s="71">
        <f t="shared" si="1"/>
        <v>1690.2375451979549</v>
      </c>
    </row>
    <row r="15" spans="1:8" x14ac:dyDescent="0.35">
      <c r="A15" s="47">
        <v>42036</v>
      </c>
      <c r="B15" s="23">
        <f t="shared" si="0"/>
        <v>1293.6066304537967</v>
      </c>
      <c r="C15" s="71">
        <f t="shared" si="1"/>
        <v>1707.1399206499345</v>
      </c>
    </row>
    <row r="16" spans="1:8" x14ac:dyDescent="0.35">
      <c r="A16" s="47">
        <v>42064</v>
      </c>
      <c r="B16" s="23">
        <f t="shared" si="0"/>
        <v>1319.4787630628728</v>
      </c>
      <c r="C16" s="71">
        <f t="shared" si="1"/>
        <v>1724.2113198564339</v>
      </c>
    </row>
    <row r="17" spans="1:4" x14ac:dyDescent="0.35">
      <c r="A17" s="47">
        <v>42095</v>
      </c>
      <c r="B17" s="23">
        <f t="shared" si="0"/>
        <v>1345.8683383241303</v>
      </c>
      <c r="C17" s="71">
        <f t="shared" si="1"/>
        <v>1741.4534330549982</v>
      </c>
    </row>
    <row r="18" spans="1:4" x14ac:dyDescent="0.35">
      <c r="A18" s="47">
        <v>42125</v>
      </c>
      <c r="B18" s="23">
        <f t="shared" si="0"/>
        <v>1372.785705090613</v>
      </c>
      <c r="C18" s="71">
        <f t="shared" si="1"/>
        <v>1758.8679673855481</v>
      </c>
    </row>
    <row r="19" spans="1:4" x14ac:dyDescent="0.35">
      <c r="A19" s="47">
        <v>42156</v>
      </c>
      <c r="B19" s="23">
        <f t="shared" si="0"/>
        <v>1400.2414191924252</v>
      </c>
      <c r="C19" s="71">
        <f t="shared" si="1"/>
        <v>1776.4566470594036</v>
      </c>
    </row>
    <row r="20" spans="1:4" x14ac:dyDescent="0.35">
      <c r="A20" s="47">
        <v>42186</v>
      </c>
      <c r="B20" s="23">
        <f t="shared" si="0"/>
        <v>1428.2462475762736</v>
      </c>
      <c r="C20" s="71">
        <f t="shared" si="1"/>
        <v>1794.2212135299976</v>
      </c>
    </row>
    <row r="21" spans="1:4" x14ac:dyDescent="0.35">
      <c r="A21" s="47">
        <v>42217</v>
      </c>
      <c r="B21" s="23">
        <f t="shared" si="0"/>
        <v>1456.811172527799</v>
      </c>
      <c r="C21" s="71">
        <f t="shared" si="1"/>
        <v>1812.1634256652976</v>
      </c>
    </row>
    <row r="22" spans="1:4" x14ac:dyDescent="0.35">
      <c r="A22" s="47">
        <v>42248</v>
      </c>
      <c r="B22" s="23">
        <f t="shared" si="0"/>
        <v>1485.947395978355</v>
      </c>
      <c r="C22" s="71">
        <f t="shared" si="1"/>
        <v>1830.2850599219505</v>
      </c>
    </row>
    <row r="23" spans="1:4" x14ac:dyDescent="0.35">
      <c r="A23" s="47">
        <v>42278</v>
      </c>
      <c r="B23" s="23">
        <f t="shared" si="0"/>
        <v>1515.6663438979222</v>
      </c>
      <c r="C23" s="71">
        <f t="shared" si="1"/>
        <v>1848.58791052117</v>
      </c>
    </row>
    <row r="24" spans="1:4" x14ac:dyDescent="0.35">
      <c r="A24" s="47">
        <v>42309</v>
      </c>
      <c r="B24" s="23">
        <f t="shared" si="0"/>
        <v>1545.9796707758805</v>
      </c>
      <c r="C24" s="71">
        <f t="shared" si="1"/>
        <v>1867.0737896263818</v>
      </c>
    </row>
    <row r="25" spans="1:4" x14ac:dyDescent="0.35">
      <c r="A25" s="47">
        <v>42339</v>
      </c>
      <c r="B25" s="23">
        <f t="shared" si="0"/>
        <v>1576.8992641913983</v>
      </c>
      <c r="C25" s="71">
        <f t="shared" si="1"/>
        <v>1885.7445275226455</v>
      </c>
    </row>
    <row r="27" spans="1:4" x14ac:dyDescent="0.35">
      <c r="A27" s="14" t="s">
        <v>16</v>
      </c>
      <c r="B27" s="29">
        <f>SUM(B2:B23)</f>
        <v>27298.983538794</v>
      </c>
      <c r="C27" s="72">
        <f>SUM(C2:C23)</f>
        <v>36707.37896263814</v>
      </c>
      <c r="D27" s="28">
        <f>B27-C27</f>
        <v>-9408.3954238441402</v>
      </c>
    </row>
  </sheetData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croll Bar 1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7</xdr:col>
                    <xdr:colOff>10886</xdr:colOff>
                    <xdr:row>1</xdr:row>
                    <xdr:rowOff>0</xdr:rowOff>
                  </from>
                  <to>
                    <xdr:col>8</xdr:col>
                    <xdr:colOff>10886</xdr:colOff>
                    <xdr:row>1</xdr:row>
                    <xdr:rowOff>326571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10"/>
  <sheetViews>
    <sheetView zoomScale="85" zoomScaleNormal="85" workbookViewId="0"/>
  </sheetViews>
  <sheetFormatPr defaultColWidth="8.84375" defaultRowHeight="14.6" x14ac:dyDescent="0.4"/>
  <cols>
    <col min="1" max="1" width="12.69140625" style="48" bestFit="1" customWidth="1"/>
    <col min="2" max="2" width="5.61328125" style="48" bestFit="1" customWidth="1"/>
    <col min="3" max="3" width="11.07421875" style="48" bestFit="1" customWidth="1"/>
    <col min="4" max="4" width="7.84375" style="48" bestFit="1" customWidth="1"/>
    <col min="5" max="5" width="8.84375" style="48"/>
    <col min="6" max="6" width="12.69140625" style="48" bestFit="1" customWidth="1"/>
    <col min="7" max="7" width="5.61328125" style="48" bestFit="1" customWidth="1"/>
    <col min="8" max="8" width="11.07421875" style="48" bestFit="1" customWidth="1"/>
    <col min="9" max="9" width="7.84375" style="48" bestFit="1" customWidth="1"/>
    <col min="10" max="16384" width="8.84375" style="48"/>
  </cols>
  <sheetData>
    <row r="1" spans="1:9" x14ac:dyDescent="0.4">
      <c r="A1" s="3"/>
      <c r="B1" s="2" t="s">
        <v>11</v>
      </c>
      <c r="C1" s="2" t="s">
        <v>10</v>
      </c>
      <c r="D1" s="2" t="s">
        <v>9</v>
      </c>
      <c r="F1" s="3"/>
      <c r="G1" s="2" t="s">
        <v>11</v>
      </c>
      <c r="H1" s="2" t="s">
        <v>10</v>
      </c>
      <c r="I1" s="2" t="s">
        <v>9</v>
      </c>
    </row>
    <row r="2" spans="1:9" x14ac:dyDescent="0.4">
      <c r="A2" s="49" t="s">
        <v>8</v>
      </c>
      <c r="B2" s="53">
        <v>105</v>
      </c>
      <c r="C2" s="50">
        <f>SUM($B$2:B2)</f>
        <v>105</v>
      </c>
      <c r="D2" s="51">
        <f t="shared" ref="D2:D9" si="0">C2/$C$9</f>
        <v>0.36842105263157893</v>
      </c>
      <c r="E2" s="52"/>
      <c r="F2" s="49" t="s">
        <v>3</v>
      </c>
      <c r="G2" s="53">
        <v>12</v>
      </c>
      <c r="I2" s="54"/>
    </row>
    <row r="3" spans="1:9" x14ac:dyDescent="0.4">
      <c r="A3" s="49" t="s">
        <v>7</v>
      </c>
      <c r="B3" s="53">
        <v>60</v>
      </c>
      <c r="C3" s="50">
        <f t="shared" ref="C3:C9" si="1">C2+B3</f>
        <v>165</v>
      </c>
      <c r="D3" s="51">
        <f t="shared" si="0"/>
        <v>0.57894736842105265</v>
      </c>
      <c r="E3" s="52"/>
      <c r="F3" s="49" t="s">
        <v>8</v>
      </c>
      <c r="G3" s="53">
        <v>105</v>
      </c>
      <c r="I3" s="54"/>
    </row>
    <row r="4" spans="1:9" x14ac:dyDescent="0.4">
      <c r="A4" s="49" t="s">
        <v>6</v>
      </c>
      <c r="B4" s="53">
        <v>45</v>
      </c>
      <c r="C4" s="50">
        <f t="shared" si="1"/>
        <v>210</v>
      </c>
      <c r="D4" s="51">
        <f t="shared" si="0"/>
        <v>0.73684210526315785</v>
      </c>
      <c r="E4" s="52"/>
      <c r="F4" s="49" t="s">
        <v>2</v>
      </c>
      <c r="G4" s="53">
        <v>9</v>
      </c>
      <c r="I4" s="54"/>
    </row>
    <row r="5" spans="1:9" x14ac:dyDescent="0.4">
      <c r="A5" s="49" t="s">
        <v>5</v>
      </c>
      <c r="B5" s="53">
        <v>27</v>
      </c>
      <c r="C5" s="50">
        <f t="shared" si="1"/>
        <v>237</v>
      </c>
      <c r="D5" s="51">
        <f t="shared" si="0"/>
        <v>0.83157894736842108</v>
      </c>
      <c r="E5" s="52"/>
      <c r="F5" s="49" t="s">
        <v>1</v>
      </c>
      <c r="G5" s="53">
        <v>6</v>
      </c>
      <c r="I5" s="54"/>
    </row>
    <row r="6" spans="1:9" x14ac:dyDescent="0.4">
      <c r="A6" s="49" t="s">
        <v>4</v>
      </c>
      <c r="B6" s="53">
        <v>21</v>
      </c>
      <c r="C6" s="50">
        <f t="shared" si="1"/>
        <v>258</v>
      </c>
      <c r="D6" s="51">
        <f t="shared" si="0"/>
        <v>0.90526315789473688</v>
      </c>
      <c r="E6" s="52"/>
      <c r="F6" s="49" t="s">
        <v>4</v>
      </c>
      <c r="G6" s="53">
        <v>21</v>
      </c>
      <c r="I6" s="54"/>
    </row>
    <row r="7" spans="1:9" x14ac:dyDescent="0.4">
      <c r="A7" s="49" t="s">
        <v>3</v>
      </c>
      <c r="B7" s="53">
        <v>12</v>
      </c>
      <c r="C7" s="50">
        <f t="shared" si="1"/>
        <v>270</v>
      </c>
      <c r="D7" s="51">
        <f t="shared" si="0"/>
        <v>0.94736842105263153</v>
      </c>
      <c r="E7" s="52"/>
      <c r="F7" s="49" t="s">
        <v>7</v>
      </c>
      <c r="G7" s="53">
        <v>60</v>
      </c>
      <c r="I7" s="54"/>
    </row>
    <row r="8" spans="1:9" x14ac:dyDescent="0.4">
      <c r="A8" s="49" t="s">
        <v>2</v>
      </c>
      <c r="B8" s="53">
        <v>9</v>
      </c>
      <c r="C8" s="50">
        <f t="shared" si="1"/>
        <v>279</v>
      </c>
      <c r="D8" s="51">
        <f t="shared" si="0"/>
        <v>0.97894736842105268</v>
      </c>
      <c r="E8" s="52"/>
      <c r="F8" s="49" t="s">
        <v>6</v>
      </c>
      <c r="G8" s="53">
        <v>45</v>
      </c>
      <c r="I8" s="54"/>
    </row>
    <row r="9" spans="1:9" x14ac:dyDescent="0.4">
      <c r="A9" s="49" t="s">
        <v>1</v>
      </c>
      <c r="B9" s="53">
        <v>6</v>
      </c>
      <c r="C9" s="50">
        <f t="shared" si="1"/>
        <v>285</v>
      </c>
      <c r="D9" s="51">
        <f t="shared" si="0"/>
        <v>1</v>
      </c>
      <c r="E9" s="52"/>
      <c r="F9" s="49" t="s">
        <v>5</v>
      </c>
      <c r="G9" s="53">
        <v>27</v>
      </c>
      <c r="I9" s="54"/>
    </row>
    <row r="10" spans="1:9" x14ac:dyDescent="0.4">
      <c r="B10" s="48">
        <f>SUM(B2:B9)</f>
        <v>285</v>
      </c>
      <c r="D10" s="52"/>
    </row>
  </sheetData>
  <sortState xmlns:xlrd2="http://schemas.microsoft.com/office/spreadsheetml/2017/richdata2" ref="F2:I9">
    <sortCondition ref="F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autoPageBreaks="0"/>
  </sheetPr>
  <dimension ref="A1:G731"/>
  <sheetViews>
    <sheetView zoomScaleNormal="100" zoomScaleSheetLayoutView="100" workbookViewId="0">
      <selection activeCell="E2" sqref="E2"/>
    </sheetView>
  </sheetViews>
  <sheetFormatPr defaultColWidth="19.84375" defaultRowHeight="14.6" x14ac:dyDescent="0.4"/>
  <cols>
    <col min="1" max="1" width="12.23046875" style="60" bestFit="1" customWidth="1"/>
    <col min="2" max="2" width="9.3828125" style="67" bestFit="1" customWidth="1"/>
    <col min="3" max="3" width="2.07421875" style="67" customWidth="1"/>
    <col min="4" max="4" width="5.69140625" style="58" customWidth="1"/>
    <col min="5" max="5" width="8.07421875" style="60" bestFit="1" customWidth="1"/>
    <col min="6" max="6" width="7.61328125" style="60" customWidth="1"/>
    <col min="7" max="9" width="19.84375" style="60"/>
    <col min="10" max="10" width="8.23046875" style="60" customWidth="1"/>
    <col min="11" max="16384" width="19.84375" style="60"/>
  </cols>
  <sheetData>
    <row r="1" spans="1:7" x14ac:dyDescent="0.4">
      <c r="A1" s="55" t="s">
        <v>12</v>
      </c>
      <c r="B1" s="56" t="s">
        <v>0</v>
      </c>
      <c r="C1" s="57"/>
      <c r="E1" s="59"/>
      <c r="F1" s="57"/>
    </row>
    <row r="2" spans="1:7" x14ac:dyDescent="0.4">
      <c r="A2" s="61">
        <v>369116460</v>
      </c>
      <c r="B2" s="62">
        <v>60324.000000000007</v>
      </c>
      <c r="C2" s="62"/>
      <c r="D2" s="63"/>
      <c r="E2" s="64">
        <v>20000</v>
      </c>
      <c r="G2" s="65"/>
    </row>
    <row r="3" spans="1:7" x14ac:dyDescent="0.4">
      <c r="A3" s="61">
        <v>921575454</v>
      </c>
      <c r="B3" s="62">
        <v>81950</v>
      </c>
      <c r="C3" s="62"/>
      <c r="D3" s="63"/>
      <c r="E3" s="64">
        <v>30000</v>
      </c>
    </row>
    <row r="4" spans="1:7" x14ac:dyDescent="0.4">
      <c r="A4" s="61">
        <v>959359762</v>
      </c>
      <c r="B4" s="62">
        <v>50913.500000000007</v>
      </c>
      <c r="C4" s="62"/>
      <c r="D4" s="63"/>
      <c r="E4" s="64">
        <v>40000</v>
      </c>
    </row>
    <row r="5" spans="1:7" x14ac:dyDescent="0.4">
      <c r="A5" s="61">
        <v>967062199</v>
      </c>
      <c r="B5" s="62">
        <v>89540</v>
      </c>
      <c r="C5" s="62"/>
      <c r="D5" s="63"/>
      <c r="E5" s="64">
        <v>50000</v>
      </c>
    </row>
    <row r="6" spans="1:7" x14ac:dyDescent="0.4">
      <c r="A6" s="61">
        <v>599070702</v>
      </c>
      <c r="B6" s="62">
        <v>35860</v>
      </c>
      <c r="C6" s="62"/>
      <c r="D6" s="63"/>
      <c r="E6" s="64">
        <v>60000</v>
      </c>
    </row>
    <row r="7" spans="1:7" x14ac:dyDescent="0.4">
      <c r="A7" s="61">
        <v>521594719</v>
      </c>
      <c r="B7" s="62">
        <v>85085</v>
      </c>
      <c r="C7" s="62"/>
      <c r="D7" s="63"/>
      <c r="E7" s="64">
        <v>70000</v>
      </c>
    </row>
    <row r="8" spans="1:7" x14ac:dyDescent="0.4">
      <c r="A8" s="61">
        <v>908214493</v>
      </c>
      <c r="B8" s="62">
        <v>62557.000000000007</v>
      </c>
      <c r="C8" s="62"/>
      <c r="D8" s="63"/>
      <c r="E8" s="64">
        <v>80000</v>
      </c>
    </row>
    <row r="9" spans="1:7" x14ac:dyDescent="0.4">
      <c r="A9" s="61">
        <v>379046197</v>
      </c>
      <c r="B9" s="62">
        <v>91036.000000000015</v>
      </c>
      <c r="C9" s="62"/>
      <c r="D9" s="63"/>
      <c r="E9" s="64">
        <v>90000</v>
      </c>
    </row>
    <row r="10" spans="1:7" x14ac:dyDescent="0.4">
      <c r="A10" s="61">
        <v>651162119</v>
      </c>
      <c r="B10" s="62">
        <v>90321.000000000015</v>
      </c>
      <c r="C10" s="62"/>
      <c r="D10" s="63"/>
      <c r="E10" s="64">
        <v>100000</v>
      </c>
    </row>
    <row r="11" spans="1:7" x14ac:dyDescent="0.4">
      <c r="A11" s="61">
        <v>358220343</v>
      </c>
      <c r="B11" s="62">
        <v>98121.000000000015</v>
      </c>
      <c r="C11" s="62"/>
      <c r="D11" s="60"/>
    </row>
    <row r="12" spans="1:7" x14ac:dyDescent="0.4">
      <c r="A12" s="61">
        <v>262977850</v>
      </c>
      <c r="B12" s="62">
        <v>100080.00000000001</v>
      </c>
      <c r="C12" s="62"/>
      <c r="D12" s="60"/>
    </row>
    <row r="13" spans="1:7" x14ac:dyDescent="0.4">
      <c r="A13" s="61">
        <v>322408963</v>
      </c>
      <c r="B13" s="62">
        <v>80113</v>
      </c>
      <c r="C13" s="62"/>
      <c r="D13" s="60"/>
    </row>
    <row r="14" spans="1:7" x14ac:dyDescent="0.4">
      <c r="A14" s="61">
        <v>982550731</v>
      </c>
      <c r="B14" s="62">
        <v>42900</v>
      </c>
      <c r="C14" s="62"/>
      <c r="D14" s="60"/>
    </row>
    <row r="15" spans="1:7" x14ac:dyDescent="0.4">
      <c r="A15" s="61">
        <v>963146055</v>
      </c>
      <c r="B15" s="62">
        <v>72611</v>
      </c>
      <c r="C15" s="62"/>
      <c r="D15" s="60"/>
    </row>
    <row r="16" spans="1:7" x14ac:dyDescent="0.4">
      <c r="A16" s="61">
        <v>977924142</v>
      </c>
      <c r="B16" s="62">
        <v>81114</v>
      </c>
      <c r="C16" s="62"/>
      <c r="D16" s="60"/>
    </row>
    <row r="17" spans="1:4" x14ac:dyDescent="0.4">
      <c r="A17" s="61">
        <v>367233704</v>
      </c>
      <c r="B17" s="62">
        <v>25608.000000000004</v>
      </c>
      <c r="C17" s="62"/>
      <c r="D17" s="60"/>
    </row>
    <row r="18" spans="1:4" x14ac:dyDescent="0.4">
      <c r="A18" s="61">
        <v>328198507</v>
      </c>
      <c r="B18" s="62">
        <v>44616</v>
      </c>
      <c r="C18" s="62"/>
      <c r="D18" s="60"/>
    </row>
    <row r="19" spans="1:4" x14ac:dyDescent="0.4">
      <c r="A19" s="61">
        <v>940865188</v>
      </c>
      <c r="B19" s="62">
        <v>59290.000000000007</v>
      </c>
      <c r="C19" s="62"/>
      <c r="D19" s="60"/>
    </row>
    <row r="20" spans="1:4" x14ac:dyDescent="0.4">
      <c r="A20" s="61">
        <v>975391140</v>
      </c>
      <c r="B20" s="62">
        <v>26730.000000000004</v>
      </c>
      <c r="C20" s="62"/>
      <c r="D20" s="60"/>
    </row>
    <row r="21" spans="1:4" x14ac:dyDescent="0.4">
      <c r="A21" s="61">
        <v>233905942</v>
      </c>
      <c r="B21" s="62">
        <v>18117</v>
      </c>
      <c r="C21" s="62"/>
      <c r="D21" s="60"/>
    </row>
    <row r="22" spans="1:4" x14ac:dyDescent="0.4">
      <c r="A22" s="61">
        <v>437670654</v>
      </c>
      <c r="B22" s="62">
        <v>35409</v>
      </c>
      <c r="C22" s="62"/>
      <c r="D22" s="60"/>
    </row>
    <row r="23" spans="1:4" x14ac:dyDescent="0.4">
      <c r="A23" s="61">
        <v>689542796</v>
      </c>
      <c r="B23" s="62">
        <v>29579.000000000004</v>
      </c>
      <c r="C23" s="62"/>
      <c r="D23" s="60"/>
    </row>
    <row r="24" spans="1:4" x14ac:dyDescent="0.4">
      <c r="A24" s="61">
        <v>535208154</v>
      </c>
      <c r="B24" s="62">
        <v>31266.400000000001</v>
      </c>
      <c r="C24" s="62"/>
      <c r="D24" s="60"/>
    </row>
    <row r="25" spans="1:4" x14ac:dyDescent="0.4">
      <c r="A25" s="61">
        <v>513351588</v>
      </c>
      <c r="B25" s="62">
        <v>52184.000000000007</v>
      </c>
      <c r="C25" s="62"/>
      <c r="D25" s="60"/>
    </row>
    <row r="26" spans="1:4" x14ac:dyDescent="0.4">
      <c r="A26" s="61">
        <v>537348201</v>
      </c>
      <c r="B26" s="62">
        <v>25509.000000000004</v>
      </c>
      <c r="C26" s="62"/>
      <c r="D26" s="60"/>
    </row>
    <row r="27" spans="1:4" x14ac:dyDescent="0.4">
      <c r="A27" s="61">
        <v>376486217</v>
      </c>
      <c r="B27" s="62">
        <v>33330</v>
      </c>
      <c r="C27" s="62"/>
      <c r="D27" s="60"/>
    </row>
    <row r="28" spans="1:4" x14ac:dyDescent="0.4">
      <c r="A28" s="61">
        <v>743218572</v>
      </c>
      <c r="B28" s="62">
        <v>37763</v>
      </c>
      <c r="C28" s="62"/>
      <c r="D28" s="60"/>
    </row>
    <row r="29" spans="1:4" x14ac:dyDescent="0.4">
      <c r="A29" s="61">
        <v>708634159</v>
      </c>
      <c r="B29" s="62">
        <v>87747</v>
      </c>
      <c r="C29" s="62"/>
      <c r="D29" s="60"/>
    </row>
    <row r="30" spans="1:4" x14ac:dyDescent="0.4">
      <c r="A30" s="61">
        <v>644862982</v>
      </c>
      <c r="B30" s="62">
        <v>70873</v>
      </c>
      <c r="C30" s="62"/>
      <c r="D30" s="60"/>
    </row>
    <row r="31" spans="1:4" x14ac:dyDescent="0.4">
      <c r="A31" s="61">
        <v>572457470</v>
      </c>
      <c r="B31" s="62">
        <v>50281.000000000007</v>
      </c>
      <c r="C31" s="62"/>
      <c r="D31" s="60"/>
    </row>
    <row r="32" spans="1:4" x14ac:dyDescent="0.4">
      <c r="A32" s="61">
        <v>900348340</v>
      </c>
      <c r="B32" s="62">
        <v>84557</v>
      </c>
      <c r="C32" s="62"/>
      <c r="D32" s="60"/>
    </row>
    <row r="33" spans="1:4" x14ac:dyDescent="0.4">
      <c r="A33" s="61">
        <v>920144282</v>
      </c>
      <c r="B33" s="62">
        <v>33088</v>
      </c>
      <c r="C33" s="62"/>
      <c r="D33" s="60"/>
    </row>
    <row r="34" spans="1:4" x14ac:dyDescent="0.4">
      <c r="A34" s="61">
        <v>805387248</v>
      </c>
      <c r="B34" s="62">
        <v>25718.000000000004</v>
      </c>
      <c r="C34" s="62"/>
      <c r="D34" s="60"/>
    </row>
    <row r="35" spans="1:4" x14ac:dyDescent="0.4">
      <c r="A35" s="61">
        <v>797261467</v>
      </c>
      <c r="B35" s="62">
        <v>58641.000000000007</v>
      </c>
      <c r="C35" s="62"/>
      <c r="D35" s="60"/>
    </row>
    <row r="36" spans="1:4" x14ac:dyDescent="0.4">
      <c r="A36" s="61">
        <v>468195264</v>
      </c>
      <c r="B36" s="62">
        <v>66418</v>
      </c>
      <c r="C36" s="62"/>
      <c r="D36" s="60"/>
    </row>
    <row r="37" spans="1:4" x14ac:dyDescent="0.4">
      <c r="A37" s="61">
        <v>986986455</v>
      </c>
      <c r="B37" s="62">
        <v>99484.000000000015</v>
      </c>
      <c r="C37" s="62"/>
      <c r="D37" s="60"/>
    </row>
    <row r="38" spans="1:4" x14ac:dyDescent="0.4">
      <c r="A38" s="61">
        <v>532548104</v>
      </c>
      <c r="B38" s="62">
        <v>32093.600000000002</v>
      </c>
      <c r="C38" s="62"/>
      <c r="D38" s="60"/>
    </row>
    <row r="39" spans="1:4" x14ac:dyDescent="0.4">
      <c r="A39" s="61">
        <v>964438616</v>
      </c>
      <c r="B39" s="62">
        <v>38258</v>
      </c>
      <c r="C39" s="62"/>
      <c r="D39" s="60"/>
    </row>
    <row r="40" spans="1:4" x14ac:dyDescent="0.4">
      <c r="A40" s="61">
        <v>410725553</v>
      </c>
      <c r="B40" s="62">
        <v>101376.00000000001</v>
      </c>
      <c r="C40" s="62"/>
      <c r="D40" s="60"/>
    </row>
    <row r="41" spans="1:4" x14ac:dyDescent="0.4">
      <c r="A41" s="61">
        <v>374122989</v>
      </c>
      <c r="B41" s="62">
        <v>65362.000000000007</v>
      </c>
      <c r="C41" s="62"/>
      <c r="D41" s="60"/>
    </row>
    <row r="42" spans="1:4" x14ac:dyDescent="0.4">
      <c r="A42" s="61">
        <v>845583189</v>
      </c>
      <c r="B42" s="62">
        <v>24722.500000000004</v>
      </c>
      <c r="C42" s="62"/>
      <c r="D42" s="60"/>
    </row>
    <row r="43" spans="1:4" x14ac:dyDescent="0.4">
      <c r="A43" s="61">
        <v>478522689</v>
      </c>
      <c r="B43" s="62">
        <v>46024.000000000007</v>
      </c>
      <c r="C43" s="62"/>
      <c r="D43" s="60"/>
    </row>
    <row r="44" spans="1:4" x14ac:dyDescent="0.4">
      <c r="A44" s="61">
        <v>490090799</v>
      </c>
      <c r="B44" s="62">
        <v>49192.000000000007</v>
      </c>
      <c r="C44" s="62"/>
      <c r="D44" s="60"/>
    </row>
    <row r="45" spans="1:4" x14ac:dyDescent="0.4">
      <c r="A45" s="61">
        <v>271056730</v>
      </c>
      <c r="B45" s="62">
        <v>78518</v>
      </c>
      <c r="C45" s="62"/>
      <c r="D45" s="60"/>
    </row>
    <row r="46" spans="1:4" x14ac:dyDescent="0.4">
      <c r="A46" s="61">
        <v>942803101</v>
      </c>
      <c r="B46" s="62">
        <v>16687</v>
      </c>
      <c r="C46" s="62"/>
      <c r="D46" s="60"/>
    </row>
    <row r="47" spans="1:4" x14ac:dyDescent="0.4">
      <c r="A47" s="61">
        <v>625182507</v>
      </c>
      <c r="B47" s="62">
        <v>27005.000000000004</v>
      </c>
      <c r="C47" s="62"/>
      <c r="D47" s="60"/>
    </row>
    <row r="48" spans="1:4" x14ac:dyDescent="0.4">
      <c r="A48" s="61">
        <v>450632923</v>
      </c>
      <c r="B48" s="62">
        <v>80509</v>
      </c>
      <c r="C48" s="62"/>
      <c r="D48" s="60"/>
    </row>
    <row r="49" spans="1:4" x14ac:dyDescent="0.4">
      <c r="A49" s="61">
        <v>667397994</v>
      </c>
      <c r="B49" s="62">
        <v>62084.000000000007</v>
      </c>
      <c r="C49" s="62"/>
      <c r="D49" s="60"/>
    </row>
    <row r="50" spans="1:4" x14ac:dyDescent="0.4">
      <c r="A50" s="61">
        <v>457766036</v>
      </c>
      <c r="B50" s="62">
        <v>85602</v>
      </c>
      <c r="C50" s="62"/>
      <c r="D50" s="60"/>
    </row>
    <row r="51" spans="1:4" x14ac:dyDescent="0.4">
      <c r="A51" s="61">
        <v>811614574</v>
      </c>
      <c r="B51" s="62">
        <v>42812</v>
      </c>
      <c r="C51" s="62"/>
      <c r="D51" s="60"/>
    </row>
    <row r="52" spans="1:4" x14ac:dyDescent="0.4">
      <c r="A52" s="61">
        <v>538093864</v>
      </c>
      <c r="B52" s="62">
        <v>48697.000000000007</v>
      </c>
      <c r="C52" s="62"/>
      <c r="D52" s="60"/>
    </row>
    <row r="53" spans="1:4" x14ac:dyDescent="0.4">
      <c r="A53" s="61">
        <v>607793129</v>
      </c>
      <c r="B53" s="62">
        <v>42603</v>
      </c>
      <c r="C53" s="62"/>
      <c r="D53" s="60"/>
    </row>
    <row r="54" spans="1:4" x14ac:dyDescent="0.4">
      <c r="A54" s="61">
        <v>592710464</v>
      </c>
      <c r="B54" s="62">
        <v>43714</v>
      </c>
      <c r="C54" s="62"/>
      <c r="D54" s="60"/>
    </row>
    <row r="55" spans="1:4" x14ac:dyDescent="0.4">
      <c r="A55" s="61">
        <v>562496892</v>
      </c>
      <c r="B55" s="62">
        <v>86581</v>
      </c>
      <c r="C55" s="62"/>
      <c r="D55" s="60"/>
    </row>
    <row r="56" spans="1:4" x14ac:dyDescent="0.4">
      <c r="A56" s="61">
        <v>341610587</v>
      </c>
      <c r="B56" s="62">
        <v>39657.200000000004</v>
      </c>
      <c r="C56" s="62"/>
      <c r="D56" s="60"/>
    </row>
    <row r="57" spans="1:4" x14ac:dyDescent="0.4">
      <c r="A57" s="61">
        <v>310707288</v>
      </c>
      <c r="B57" s="62">
        <v>72611</v>
      </c>
      <c r="C57" s="62"/>
      <c r="D57" s="60"/>
    </row>
    <row r="58" spans="1:4" x14ac:dyDescent="0.4">
      <c r="A58" s="61">
        <v>538138172</v>
      </c>
      <c r="B58" s="62">
        <v>78540</v>
      </c>
      <c r="C58" s="62"/>
      <c r="D58" s="60"/>
    </row>
    <row r="59" spans="1:4" x14ac:dyDescent="0.4">
      <c r="A59" s="61">
        <v>780852747</v>
      </c>
      <c r="B59" s="62">
        <v>99247.000000000015</v>
      </c>
      <c r="C59" s="62"/>
      <c r="D59" s="60"/>
    </row>
    <row r="60" spans="1:4" x14ac:dyDescent="0.4">
      <c r="A60" s="61">
        <v>596942829</v>
      </c>
      <c r="B60" s="62">
        <v>72501</v>
      </c>
      <c r="C60" s="62"/>
      <c r="D60" s="60"/>
    </row>
    <row r="61" spans="1:4" x14ac:dyDescent="0.4">
      <c r="A61" s="61">
        <v>426586315</v>
      </c>
      <c r="B61" s="62">
        <v>39853</v>
      </c>
      <c r="C61" s="62"/>
      <c r="D61" s="60"/>
    </row>
    <row r="62" spans="1:4" x14ac:dyDescent="0.4">
      <c r="A62" s="61">
        <v>851183913</v>
      </c>
      <c r="B62" s="62">
        <v>25157.000000000004</v>
      </c>
      <c r="C62" s="62"/>
      <c r="D62" s="60"/>
    </row>
    <row r="63" spans="1:4" x14ac:dyDescent="0.4">
      <c r="A63" s="61">
        <v>349721863</v>
      </c>
      <c r="B63" s="62">
        <v>26906.000000000004</v>
      </c>
      <c r="C63" s="62"/>
      <c r="D63" s="60"/>
    </row>
    <row r="64" spans="1:4" x14ac:dyDescent="0.4">
      <c r="A64" s="61">
        <v>738787450</v>
      </c>
      <c r="B64" s="62">
        <v>46365.000000000007</v>
      </c>
      <c r="C64" s="62"/>
      <c r="D64" s="60"/>
    </row>
    <row r="65" spans="1:4" x14ac:dyDescent="0.4">
      <c r="A65" s="61">
        <v>633929770</v>
      </c>
      <c r="B65" s="62">
        <v>86746</v>
      </c>
      <c r="C65" s="62"/>
      <c r="D65" s="60"/>
    </row>
    <row r="66" spans="1:4" x14ac:dyDescent="0.4">
      <c r="A66" s="61">
        <v>957391982</v>
      </c>
      <c r="B66" s="62">
        <v>38549.5</v>
      </c>
      <c r="C66" s="62"/>
      <c r="D66" s="60"/>
    </row>
    <row r="67" spans="1:4" x14ac:dyDescent="0.4">
      <c r="A67" s="61">
        <v>854566796</v>
      </c>
      <c r="B67" s="62">
        <v>69597</v>
      </c>
      <c r="C67" s="62"/>
      <c r="D67" s="60"/>
    </row>
    <row r="68" spans="1:4" x14ac:dyDescent="0.4">
      <c r="A68" s="61">
        <v>655654975</v>
      </c>
      <c r="B68" s="62">
        <v>49786.000000000007</v>
      </c>
      <c r="C68" s="62"/>
      <c r="D68" s="60"/>
    </row>
    <row r="69" spans="1:4" x14ac:dyDescent="0.4">
      <c r="A69" s="61">
        <v>868665832</v>
      </c>
      <c r="B69" s="62">
        <v>70917</v>
      </c>
      <c r="C69" s="62"/>
      <c r="D69" s="60"/>
    </row>
    <row r="70" spans="1:4" x14ac:dyDescent="0.4">
      <c r="A70" s="61">
        <v>900927231</v>
      </c>
      <c r="B70" s="62">
        <v>36432</v>
      </c>
      <c r="C70" s="62"/>
      <c r="D70" s="60"/>
    </row>
    <row r="71" spans="1:4" x14ac:dyDescent="0.4">
      <c r="A71" s="61">
        <v>354928175</v>
      </c>
      <c r="B71" s="62">
        <v>69333</v>
      </c>
      <c r="C71" s="62"/>
      <c r="D71" s="60"/>
    </row>
    <row r="72" spans="1:4" x14ac:dyDescent="0.4">
      <c r="A72" s="61">
        <v>472411977</v>
      </c>
      <c r="B72" s="62">
        <v>58047.000000000007</v>
      </c>
      <c r="C72" s="62"/>
      <c r="D72" s="60"/>
    </row>
    <row r="73" spans="1:4" x14ac:dyDescent="0.4">
      <c r="A73" s="61">
        <v>838914410</v>
      </c>
      <c r="B73" s="62">
        <v>50842.000000000007</v>
      </c>
      <c r="C73" s="62"/>
      <c r="D73" s="60"/>
    </row>
    <row r="74" spans="1:4" x14ac:dyDescent="0.4">
      <c r="A74" s="61">
        <v>565360294</v>
      </c>
      <c r="B74" s="62">
        <v>32131.000000000004</v>
      </c>
      <c r="C74" s="62"/>
      <c r="D74" s="60"/>
    </row>
    <row r="75" spans="1:4" x14ac:dyDescent="0.4">
      <c r="A75" s="61">
        <v>433539999</v>
      </c>
      <c r="B75" s="62">
        <v>28996.000000000004</v>
      </c>
      <c r="C75" s="62"/>
      <c r="D75" s="60"/>
    </row>
    <row r="76" spans="1:4" x14ac:dyDescent="0.4">
      <c r="A76" s="61">
        <v>298506675</v>
      </c>
      <c r="B76" s="62">
        <v>54296.000000000007</v>
      </c>
      <c r="C76" s="62"/>
      <c r="D76" s="60"/>
    </row>
    <row r="77" spans="1:4" x14ac:dyDescent="0.4">
      <c r="A77" s="61">
        <v>651922560</v>
      </c>
      <c r="B77" s="62">
        <v>79266</v>
      </c>
      <c r="C77" s="62"/>
      <c r="D77" s="60"/>
    </row>
    <row r="78" spans="1:4" x14ac:dyDescent="0.4">
      <c r="A78" s="61">
        <v>892142996</v>
      </c>
      <c r="B78" s="62">
        <v>40722</v>
      </c>
      <c r="C78" s="62"/>
      <c r="D78" s="60"/>
    </row>
    <row r="79" spans="1:4" x14ac:dyDescent="0.4">
      <c r="A79" s="61">
        <v>998715860</v>
      </c>
      <c r="B79" s="62">
        <v>66913</v>
      </c>
      <c r="C79" s="62"/>
      <c r="D79" s="60"/>
    </row>
    <row r="80" spans="1:4" x14ac:dyDescent="0.4">
      <c r="A80" s="61">
        <v>448283728</v>
      </c>
      <c r="B80" s="62">
        <v>75988</v>
      </c>
      <c r="C80" s="62"/>
      <c r="D80" s="60"/>
    </row>
    <row r="81" spans="1:4" x14ac:dyDescent="0.4">
      <c r="A81" s="61">
        <v>989729458</v>
      </c>
      <c r="B81" s="62">
        <v>102520.00000000001</v>
      </c>
      <c r="C81" s="62"/>
      <c r="D81" s="60"/>
    </row>
    <row r="82" spans="1:4" x14ac:dyDescent="0.4">
      <c r="A82" s="61">
        <v>238330180</v>
      </c>
      <c r="B82" s="62">
        <v>52371.000000000007</v>
      </c>
      <c r="C82" s="62"/>
      <c r="D82" s="60"/>
    </row>
    <row r="83" spans="1:4" x14ac:dyDescent="0.4">
      <c r="A83" s="61">
        <v>430032923</v>
      </c>
      <c r="B83" s="62">
        <v>47960.000000000007</v>
      </c>
      <c r="C83" s="62"/>
      <c r="D83" s="60"/>
    </row>
    <row r="84" spans="1:4" x14ac:dyDescent="0.4">
      <c r="A84" s="61">
        <v>907946778</v>
      </c>
      <c r="B84" s="62">
        <v>67617</v>
      </c>
      <c r="C84" s="62"/>
      <c r="D84" s="60"/>
    </row>
    <row r="85" spans="1:4" x14ac:dyDescent="0.4">
      <c r="A85" s="61">
        <v>355942287</v>
      </c>
      <c r="B85" s="62">
        <v>33374</v>
      </c>
      <c r="C85" s="62"/>
      <c r="D85" s="60"/>
    </row>
    <row r="86" spans="1:4" x14ac:dyDescent="0.4">
      <c r="A86" s="61">
        <v>623824838</v>
      </c>
      <c r="B86" s="62">
        <v>82181</v>
      </c>
      <c r="C86" s="62"/>
      <c r="D86" s="60"/>
    </row>
    <row r="87" spans="1:4" x14ac:dyDescent="0.4">
      <c r="A87" s="61">
        <v>582796309</v>
      </c>
      <c r="B87" s="62">
        <v>89683</v>
      </c>
      <c r="C87" s="62"/>
      <c r="D87" s="60"/>
    </row>
    <row r="88" spans="1:4" x14ac:dyDescent="0.4">
      <c r="A88" s="61">
        <v>994495939</v>
      </c>
      <c r="B88" s="62">
        <v>80729</v>
      </c>
      <c r="C88" s="62"/>
      <c r="D88" s="60"/>
    </row>
    <row r="89" spans="1:4" x14ac:dyDescent="0.4">
      <c r="A89" s="61">
        <v>510870401</v>
      </c>
      <c r="B89" s="62">
        <v>90178.000000000015</v>
      </c>
      <c r="C89" s="62"/>
      <c r="D89" s="60"/>
    </row>
    <row r="90" spans="1:4" x14ac:dyDescent="0.4">
      <c r="A90" s="61">
        <v>537451504</v>
      </c>
      <c r="B90" s="62">
        <v>81422</v>
      </c>
      <c r="C90" s="62"/>
      <c r="D90" s="60"/>
    </row>
    <row r="91" spans="1:4" x14ac:dyDescent="0.4">
      <c r="A91" s="61">
        <v>641904420</v>
      </c>
      <c r="B91" s="62">
        <v>94864.000000000015</v>
      </c>
      <c r="C91" s="62"/>
      <c r="D91" s="60"/>
    </row>
    <row r="92" spans="1:4" x14ac:dyDescent="0.4">
      <c r="A92" s="61">
        <v>401833190</v>
      </c>
      <c r="B92" s="62">
        <v>93643.000000000015</v>
      </c>
      <c r="C92" s="62"/>
      <c r="D92" s="60"/>
    </row>
    <row r="93" spans="1:4" x14ac:dyDescent="0.4">
      <c r="A93" s="61">
        <v>754086593</v>
      </c>
      <c r="B93" s="62">
        <v>79013</v>
      </c>
      <c r="C93" s="62"/>
      <c r="D93" s="60"/>
    </row>
    <row r="94" spans="1:4" x14ac:dyDescent="0.4">
      <c r="A94" s="61">
        <v>333849779</v>
      </c>
      <c r="B94" s="62">
        <v>79145</v>
      </c>
      <c r="C94" s="62"/>
      <c r="D94" s="60"/>
    </row>
    <row r="95" spans="1:4" x14ac:dyDescent="0.4">
      <c r="A95" s="61">
        <v>928874199</v>
      </c>
      <c r="B95" s="62">
        <v>37466</v>
      </c>
      <c r="C95" s="62"/>
      <c r="D95" s="60"/>
    </row>
    <row r="96" spans="1:4" x14ac:dyDescent="0.4">
      <c r="A96" s="61">
        <v>601982462</v>
      </c>
      <c r="B96" s="62">
        <v>28996.000000000004</v>
      </c>
      <c r="C96" s="62"/>
      <c r="D96" s="60"/>
    </row>
    <row r="97" spans="1:4" x14ac:dyDescent="0.4">
      <c r="A97" s="61">
        <v>581894891</v>
      </c>
      <c r="B97" s="62">
        <v>94710.000000000015</v>
      </c>
      <c r="C97" s="62"/>
      <c r="D97" s="60"/>
    </row>
    <row r="98" spans="1:4" x14ac:dyDescent="0.4">
      <c r="A98" s="61">
        <v>429140546</v>
      </c>
      <c r="B98" s="62">
        <v>62315.000000000007</v>
      </c>
      <c r="C98" s="62"/>
      <c r="D98" s="60"/>
    </row>
    <row r="99" spans="1:4" x14ac:dyDescent="0.4">
      <c r="A99" s="61">
        <v>457735786</v>
      </c>
      <c r="B99" s="62">
        <v>52272.000000000007</v>
      </c>
      <c r="C99" s="62"/>
      <c r="D99" s="60"/>
    </row>
    <row r="100" spans="1:4" x14ac:dyDescent="0.4">
      <c r="A100" s="61">
        <v>494668785</v>
      </c>
      <c r="B100" s="62">
        <v>75801</v>
      </c>
      <c r="C100" s="62"/>
      <c r="D100" s="60"/>
    </row>
    <row r="101" spans="1:4" x14ac:dyDescent="0.4">
      <c r="A101" s="61">
        <v>604875432</v>
      </c>
      <c r="B101" s="62">
        <v>53256.500000000007</v>
      </c>
      <c r="C101" s="62"/>
      <c r="D101" s="60"/>
    </row>
    <row r="102" spans="1:4" x14ac:dyDescent="0.4">
      <c r="A102" s="61">
        <v>399459388</v>
      </c>
      <c r="B102" s="62">
        <v>27632.000000000004</v>
      </c>
      <c r="C102" s="62"/>
      <c r="D102" s="60"/>
    </row>
    <row r="103" spans="1:4" x14ac:dyDescent="0.4">
      <c r="A103" s="61">
        <v>865644892</v>
      </c>
      <c r="B103" s="62">
        <v>85536</v>
      </c>
      <c r="C103" s="62"/>
      <c r="D103" s="60"/>
    </row>
    <row r="104" spans="1:4" x14ac:dyDescent="0.4">
      <c r="A104" s="61">
        <v>884339537</v>
      </c>
      <c r="B104" s="62">
        <v>52475.500000000007</v>
      </c>
      <c r="C104" s="62"/>
      <c r="D104" s="60"/>
    </row>
    <row r="105" spans="1:4" x14ac:dyDescent="0.4">
      <c r="A105" s="61">
        <v>593447409</v>
      </c>
      <c r="B105" s="62">
        <v>73612</v>
      </c>
      <c r="C105" s="62"/>
      <c r="D105" s="60"/>
    </row>
    <row r="106" spans="1:4" x14ac:dyDescent="0.4">
      <c r="A106" s="61">
        <v>913001707</v>
      </c>
      <c r="B106" s="62">
        <v>54186.000000000007</v>
      </c>
      <c r="C106" s="62"/>
      <c r="D106" s="60"/>
    </row>
    <row r="107" spans="1:4" x14ac:dyDescent="0.4">
      <c r="A107" s="61">
        <v>442200011</v>
      </c>
      <c r="B107" s="62">
        <v>76362</v>
      </c>
      <c r="C107" s="62"/>
      <c r="D107" s="60"/>
    </row>
    <row r="108" spans="1:4" x14ac:dyDescent="0.4">
      <c r="A108" s="61">
        <v>925762174</v>
      </c>
      <c r="B108" s="62">
        <v>31487.500000000004</v>
      </c>
      <c r="C108" s="62"/>
      <c r="D108" s="60"/>
    </row>
    <row r="109" spans="1:4" x14ac:dyDescent="0.4">
      <c r="A109" s="61">
        <v>633829493</v>
      </c>
      <c r="B109" s="62">
        <v>50996.000000000007</v>
      </c>
      <c r="C109" s="62"/>
      <c r="D109" s="60"/>
    </row>
    <row r="110" spans="1:4" x14ac:dyDescent="0.4">
      <c r="A110" s="61">
        <v>875506030</v>
      </c>
      <c r="B110" s="62">
        <v>62821.000000000007</v>
      </c>
      <c r="C110" s="62"/>
      <c r="D110" s="60"/>
    </row>
    <row r="111" spans="1:4" x14ac:dyDescent="0.4">
      <c r="A111" s="61">
        <v>511447030</v>
      </c>
      <c r="B111" s="62">
        <v>79002</v>
      </c>
      <c r="C111" s="62"/>
      <c r="D111" s="60"/>
    </row>
    <row r="112" spans="1:4" x14ac:dyDescent="0.4">
      <c r="A112" s="61">
        <v>982212265</v>
      </c>
      <c r="B112" s="62">
        <v>65263.000000000007</v>
      </c>
      <c r="C112" s="62"/>
      <c r="D112" s="60"/>
    </row>
    <row r="113" spans="1:4" x14ac:dyDescent="0.4">
      <c r="A113" s="61">
        <v>990954335</v>
      </c>
      <c r="B113" s="62">
        <v>75086</v>
      </c>
      <c r="C113" s="62"/>
      <c r="D113" s="60"/>
    </row>
    <row r="114" spans="1:4" x14ac:dyDescent="0.4">
      <c r="A114" s="61">
        <v>643430418</v>
      </c>
      <c r="B114" s="62">
        <v>82214</v>
      </c>
      <c r="C114" s="62"/>
      <c r="D114" s="60"/>
    </row>
    <row r="115" spans="1:4" x14ac:dyDescent="0.4">
      <c r="A115" s="61">
        <v>473250095</v>
      </c>
      <c r="B115" s="62">
        <v>40528.400000000001</v>
      </c>
      <c r="C115" s="62"/>
      <c r="D115" s="60"/>
    </row>
    <row r="116" spans="1:4" x14ac:dyDescent="0.4">
      <c r="A116" s="61">
        <v>345365552</v>
      </c>
      <c r="B116" s="62">
        <v>94578.000000000015</v>
      </c>
      <c r="C116" s="62"/>
      <c r="D116" s="60"/>
    </row>
    <row r="117" spans="1:4" x14ac:dyDescent="0.4">
      <c r="A117" s="61">
        <v>630342120</v>
      </c>
      <c r="B117" s="62">
        <v>73084</v>
      </c>
      <c r="C117" s="62"/>
      <c r="D117" s="60"/>
    </row>
    <row r="118" spans="1:4" x14ac:dyDescent="0.4">
      <c r="A118" s="61">
        <v>955871435</v>
      </c>
      <c r="B118" s="62">
        <v>55627.000000000007</v>
      </c>
      <c r="C118" s="62"/>
      <c r="D118" s="60"/>
    </row>
    <row r="119" spans="1:4" x14ac:dyDescent="0.4">
      <c r="A119" s="61">
        <v>431614186</v>
      </c>
      <c r="B119" s="62">
        <v>31548.000000000004</v>
      </c>
      <c r="C119" s="62"/>
      <c r="D119" s="60"/>
    </row>
    <row r="120" spans="1:4" x14ac:dyDescent="0.4">
      <c r="A120" s="61">
        <v>665708515</v>
      </c>
      <c r="B120" s="62">
        <v>35101</v>
      </c>
      <c r="C120" s="62"/>
      <c r="D120" s="60"/>
    </row>
    <row r="121" spans="1:4" x14ac:dyDescent="0.4">
      <c r="A121" s="61">
        <v>739788846</v>
      </c>
      <c r="B121" s="62">
        <v>70906</v>
      </c>
      <c r="C121" s="62"/>
      <c r="D121" s="60"/>
    </row>
    <row r="122" spans="1:4" x14ac:dyDescent="0.4">
      <c r="A122" s="61">
        <v>605707422</v>
      </c>
      <c r="B122" s="62">
        <v>51337.000000000007</v>
      </c>
      <c r="C122" s="62"/>
      <c r="D122" s="60"/>
    </row>
    <row r="123" spans="1:4" x14ac:dyDescent="0.4">
      <c r="A123" s="61">
        <v>386737148</v>
      </c>
      <c r="B123" s="62">
        <v>80784</v>
      </c>
      <c r="C123" s="62"/>
      <c r="D123" s="60"/>
    </row>
    <row r="124" spans="1:4" x14ac:dyDescent="0.4">
      <c r="A124" s="61">
        <v>594960537</v>
      </c>
      <c r="B124" s="62">
        <v>56089.000000000007</v>
      </c>
      <c r="C124" s="62"/>
      <c r="D124" s="60"/>
    </row>
    <row r="125" spans="1:4" x14ac:dyDescent="0.4">
      <c r="A125" s="61">
        <v>657110626</v>
      </c>
      <c r="B125" s="62">
        <v>70235</v>
      </c>
      <c r="C125" s="62"/>
      <c r="D125" s="60"/>
    </row>
    <row r="126" spans="1:4" x14ac:dyDescent="0.4">
      <c r="A126" s="61">
        <v>750391765</v>
      </c>
      <c r="B126" s="62">
        <v>50028.000000000007</v>
      </c>
      <c r="C126" s="62"/>
      <c r="D126" s="60"/>
    </row>
    <row r="127" spans="1:4" x14ac:dyDescent="0.4">
      <c r="A127" s="61">
        <v>674233534</v>
      </c>
      <c r="B127" s="62">
        <v>27643.000000000004</v>
      </c>
      <c r="C127" s="62"/>
      <c r="D127" s="60"/>
    </row>
    <row r="128" spans="1:4" x14ac:dyDescent="0.4">
      <c r="A128" s="61">
        <v>946742758</v>
      </c>
      <c r="B128" s="62">
        <v>15972</v>
      </c>
      <c r="C128" s="62"/>
      <c r="D128" s="60"/>
    </row>
    <row r="129" spans="1:4" x14ac:dyDescent="0.4">
      <c r="A129" s="61">
        <v>369935976</v>
      </c>
      <c r="B129" s="62">
        <v>53075.000000000007</v>
      </c>
      <c r="C129" s="62"/>
      <c r="D129" s="60"/>
    </row>
    <row r="130" spans="1:4" x14ac:dyDescent="0.4">
      <c r="A130" s="61">
        <v>268886119</v>
      </c>
      <c r="B130" s="62">
        <v>38786</v>
      </c>
      <c r="C130" s="62"/>
      <c r="D130" s="60"/>
    </row>
    <row r="131" spans="1:4" x14ac:dyDescent="0.4">
      <c r="A131" s="61">
        <v>818653410</v>
      </c>
      <c r="B131" s="62">
        <v>47195.500000000007</v>
      </c>
      <c r="C131" s="62"/>
      <c r="D131" s="60"/>
    </row>
    <row r="132" spans="1:4" x14ac:dyDescent="0.4">
      <c r="A132" s="61">
        <v>759713459</v>
      </c>
      <c r="B132" s="62">
        <v>70752</v>
      </c>
      <c r="C132" s="62"/>
      <c r="D132" s="60"/>
    </row>
    <row r="133" spans="1:4" x14ac:dyDescent="0.4">
      <c r="A133" s="61">
        <v>660724644</v>
      </c>
      <c r="B133" s="62">
        <v>26851.000000000004</v>
      </c>
      <c r="C133" s="62"/>
      <c r="D133" s="60"/>
    </row>
    <row r="134" spans="1:4" x14ac:dyDescent="0.4">
      <c r="A134" s="61">
        <v>928443485</v>
      </c>
      <c r="B134" s="62">
        <v>24552.000000000004</v>
      </c>
      <c r="C134" s="62"/>
      <c r="D134" s="60"/>
    </row>
    <row r="135" spans="1:4" x14ac:dyDescent="0.4">
      <c r="A135" s="61">
        <v>575042970</v>
      </c>
      <c r="B135" s="62">
        <v>26015.000000000004</v>
      </c>
      <c r="C135" s="62"/>
      <c r="D135" s="60"/>
    </row>
    <row r="136" spans="1:4" x14ac:dyDescent="0.4">
      <c r="A136" s="61">
        <v>618716193</v>
      </c>
      <c r="B136" s="62">
        <v>41373.200000000004</v>
      </c>
      <c r="C136" s="62"/>
      <c r="D136" s="60"/>
    </row>
    <row r="137" spans="1:4" x14ac:dyDescent="0.4">
      <c r="A137" s="61">
        <v>518908687</v>
      </c>
      <c r="B137" s="62">
        <v>72468</v>
      </c>
      <c r="C137" s="62"/>
      <c r="D137" s="60"/>
    </row>
    <row r="138" spans="1:4" x14ac:dyDescent="0.4">
      <c r="A138" s="61">
        <v>373224173</v>
      </c>
      <c r="B138" s="62">
        <v>69377</v>
      </c>
      <c r="C138" s="62"/>
      <c r="D138" s="60"/>
    </row>
    <row r="139" spans="1:4" x14ac:dyDescent="0.4">
      <c r="A139" s="61">
        <v>385444518</v>
      </c>
      <c r="B139" s="62">
        <v>67738</v>
      </c>
      <c r="C139" s="62"/>
      <c r="D139" s="60"/>
    </row>
    <row r="140" spans="1:4" x14ac:dyDescent="0.4">
      <c r="A140" s="61">
        <v>262445523</v>
      </c>
      <c r="B140" s="62">
        <v>42757</v>
      </c>
      <c r="C140" s="62"/>
      <c r="D140" s="60"/>
    </row>
    <row r="141" spans="1:4" x14ac:dyDescent="0.4">
      <c r="A141" s="61">
        <v>311867995</v>
      </c>
      <c r="B141" s="62">
        <v>79299</v>
      </c>
      <c r="C141" s="62"/>
      <c r="D141" s="60"/>
    </row>
    <row r="142" spans="1:4" x14ac:dyDescent="0.4">
      <c r="A142" s="61">
        <v>224929080</v>
      </c>
      <c r="B142" s="62">
        <v>79970</v>
      </c>
      <c r="C142" s="62"/>
      <c r="D142" s="60"/>
    </row>
    <row r="143" spans="1:4" x14ac:dyDescent="0.4">
      <c r="A143" s="61">
        <v>786742916</v>
      </c>
      <c r="B143" s="62">
        <v>38896</v>
      </c>
      <c r="C143" s="62"/>
      <c r="D143" s="60"/>
    </row>
    <row r="144" spans="1:4" x14ac:dyDescent="0.4">
      <c r="A144" s="61">
        <v>396165722</v>
      </c>
      <c r="B144" s="62">
        <v>66077</v>
      </c>
      <c r="C144" s="62"/>
      <c r="D144" s="60"/>
    </row>
    <row r="145" spans="1:4" x14ac:dyDescent="0.4">
      <c r="A145" s="61">
        <v>701613210</v>
      </c>
      <c r="B145" s="62">
        <v>34012</v>
      </c>
      <c r="C145" s="62"/>
      <c r="D145" s="60"/>
    </row>
    <row r="146" spans="1:4" x14ac:dyDescent="0.4">
      <c r="A146" s="61">
        <v>636091306</v>
      </c>
      <c r="B146" s="62">
        <v>85338</v>
      </c>
      <c r="C146" s="62"/>
      <c r="D146" s="60"/>
    </row>
    <row r="147" spans="1:4" x14ac:dyDescent="0.4">
      <c r="A147" s="61">
        <v>824664208</v>
      </c>
      <c r="B147" s="62">
        <v>65054.000000000007</v>
      </c>
      <c r="C147" s="62"/>
      <c r="D147" s="60"/>
    </row>
    <row r="148" spans="1:4" x14ac:dyDescent="0.4">
      <c r="A148" s="61">
        <v>608429195</v>
      </c>
      <c r="B148" s="62">
        <v>70961</v>
      </c>
      <c r="C148" s="62"/>
      <c r="D148" s="60"/>
    </row>
    <row r="149" spans="1:4" x14ac:dyDescent="0.4">
      <c r="A149" s="61">
        <v>820452652</v>
      </c>
      <c r="B149" s="62">
        <v>41547</v>
      </c>
      <c r="C149" s="62"/>
      <c r="D149" s="60"/>
    </row>
    <row r="150" spans="1:4" x14ac:dyDescent="0.4">
      <c r="A150" s="61">
        <v>966339594</v>
      </c>
      <c r="B150" s="62">
        <v>25322.000000000004</v>
      </c>
      <c r="C150" s="62"/>
      <c r="D150" s="60"/>
    </row>
    <row r="151" spans="1:4" x14ac:dyDescent="0.4">
      <c r="A151" s="61">
        <v>292716238</v>
      </c>
      <c r="B151" s="62">
        <v>67540</v>
      </c>
      <c r="C151" s="62"/>
      <c r="D151" s="60"/>
    </row>
    <row r="152" spans="1:4" x14ac:dyDescent="0.4">
      <c r="A152" s="61">
        <v>558284242</v>
      </c>
      <c r="B152" s="62">
        <v>31086.000000000004</v>
      </c>
      <c r="C152" s="62"/>
      <c r="D152" s="60"/>
    </row>
    <row r="153" spans="1:4" x14ac:dyDescent="0.4">
      <c r="A153" s="61">
        <v>807640102</v>
      </c>
      <c r="B153" s="62">
        <v>39160</v>
      </c>
      <c r="C153" s="62"/>
      <c r="D153" s="60"/>
    </row>
    <row r="154" spans="1:4" x14ac:dyDescent="0.4">
      <c r="A154" s="61">
        <v>972705824</v>
      </c>
      <c r="B154" s="62">
        <v>43740.4</v>
      </c>
      <c r="C154" s="62"/>
      <c r="D154" s="60"/>
    </row>
    <row r="155" spans="1:4" x14ac:dyDescent="0.4">
      <c r="A155" s="61">
        <v>724347435</v>
      </c>
      <c r="B155" s="62">
        <v>88363</v>
      </c>
      <c r="C155" s="62"/>
      <c r="D155" s="60"/>
    </row>
    <row r="156" spans="1:4" x14ac:dyDescent="0.4">
      <c r="A156" s="61">
        <v>924880465</v>
      </c>
      <c r="B156" s="62">
        <v>98001.000000000015</v>
      </c>
      <c r="C156" s="62"/>
      <c r="D156" s="60"/>
    </row>
    <row r="157" spans="1:4" x14ac:dyDescent="0.4">
      <c r="A157" s="61">
        <v>952317755</v>
      </c>
      <c r="B157" s="62">
        <v>60313.000000000007</v>
      </c>
      <c r="C157" s="62"/>
      <c r="D157" s="60"/>
    </row>
    <row r="158" spans="1:4" x14ac:dyDescent="0.4">
      <c r="A158" s="61">
        <v>611588396</v>
      </c>
      <c r="B158" s="62">
        <v>88968</v>
      </c>
      <c r="C158" s="62"/>
      <c r="D158" s="60"/>
    </row>
    <row r="159" spans="1:4" x14ac:dyDescent="0.4">
      <c r="A159" s="61">
        <v>591475967</v>
      </c>
      <c r="B159" s="62">
        <v>101382.00000000001</v>
      </c>
      <c r="C159" s="62"/>
      <c r="D159" s="60"/>
    </row>
    <row r="160" spans="1:4" x14ac:dyDescent="0.4">
      <c r="A160" s="61">
        <v>957007463</v>
      </c>
      <c r="B160" s="62">
        <v>51309.500000000007</v>
      </c>
      <c r="C160" s="62"/>
      <c r="D160" s="60"/>
    </row>
    <row r="161" spans="1:4" x14ac:dyDescent="0.4">
      <c r="A161" s="61">
        <v>689966801</v>
      </c>
      <c r="B161" s="62">
        <v>35904</v>
      </c>
      <c r="C161" s="62"/>
      <c r="D161" s="60"/>
    </row>
    <row r="162" spans="1:4" x14ac:dyDescent="0.4">
      <c r="A162" s="61">
        <v>482078838</v>
      </c>
      <c r="B162" s="62">
        <v>35629</v>
      </c>
      <c r="C162" s="62"/>
      <c r="D162" s="60"/>
    </row>
    <row r="163" spans="1:4" x14ac:dyDescent="0.4">
      <c r="A163" s="61">
        <v>551497999</v>
      </c>
      <c r="B163" s="62">
        <v>70235</v>
      </c>
      <c r="C163" s="62"/>
      <c r="D163" s="60"/>
    </row>
    <row r="164" spans="1:4" x14ac:dyDescent="0.4">
      <c r="A164" s="61">
        <v>531550378</v>
      </c>
      <c r="B164" s="62">
        <v>39402</v>
      </c>
      <c r="C164" s="62"/>
      <c r="D164" s="60"/>
    </row>
    <row r="165" spans="1:4" x14ac:dyDescent="0.4">
      <c r="A165" s="61">
        <v>615926676</v>
      </c>
      <c r="B165" s="62">
        <v>37521</v>
      </c>
      <c r="C165" s="62"/>
      <c r="D165" s="60"/>
    </row>
    <row r="166" spans="1:4" x14ac:dyDescent="0.4">
      <c r="A166" s="61">
        <v>732327014</v>
      </c>
      <c r="B166" s="62">
        <v>48642.000000000007</v>
      </c>
      <c r="C166" s="62"/>
      <c r="D166" s="60"/>
    </row>
    <row r="167" spans="1:4" x14ac:dyDescent="0.4">
      <c r="A167" s="61">
        <v>480283398</v>
      </c>
      <c r="B167" s="62">
        <v>93830.000000000015</v>
      </c>
      <c r="C167" s="62"/>
      <c r="D167" s="60"/>
    </row>
    <row r="168" spans="1:4" x14ac:dyDescent="0.4">
      <c r="A168" s="61">
        <v>386437091</v>
      </c>
      <c r="B168" s="62">
        <v>49302.000000000007</v>
      </c>
      <c r="C168" s="62"/>
      <c r="D168" s="60"/>
    </row>
    <row r="169" spans="1:4" x14ac:dyDescent="0.4">
      <c r="A169" s="61">
        <v>345521501</v>
      </c>
      <c r="B169" s="62">
        <v>66308</v>
      </c>
      <c r="C169" s="62"/>
      <c r="D169" s="60"/>
    </row>
    <row r="170" spans="1:4" x14ac:dyDescent="0.4">
      <c r="A170" s="61">
        <v>606100205</v>
      </c>
      <c r="B170" s="62">
        <v>33457.600000000006</v>
      </c>
      <c r="C170" s="62"/>
      <c r="D170" s="60"/>
    </row>
    <row r="171" spans="1:4" x14ac:dyDescent="0.4">
      <c r="A171" s="61">
        <v>286030707</v>
      </c>
      <c r="B171" s="62">
        <v>54290.500000000007</v>
      </c>
      <c r="C171" s="62"/>
      <c r="D171" s="60"/>
    </row>
    <row r="172" spans="1:4" x14ac:dyDescent="0.4">
      <c r="A172" s="61">
        <v>233347333</v>
      </c>
      <c r="B172" s="62">
        <v>86845</v>
      </c>
      <c r="C172" s="62"/>
      <c r="D172" s="60"/>
    </row>
    <row r="173" spans="1:4" x14ac:dyDescent="0.4">
      <c r="A173" s="61">
        <v>970759408</v>
      </c>
      <c r="B173" s="62">
        <v>36190</v>
      </c>
      <c r="C173" s="62"/>
      <c r="D173" s="60"/>
    </row>
    <row r="174" spans="1:4" x14ac:dyDescent="0.4">
      <c r="A174" s="61">
        <v>905949743</v>
      </c>
      <c r="B174" s="62">
        <v>34380.5</v>
      </c>
      <c r="C174" s="62"/>
      <c r="D174" s="60"/>
    </row>
    <row r="175" spans="1:4" x14ac:dyDescent="0.4">
      <c r="A175" s="61">
        <v>816254323</v>
      </c>
      <c r="B175" s="62">
        <v>70543</v>
      </c>
      <c r="C175" s="62"/>
      <c r="D175" s="60"/>
    </row>
    <row r="176" spans="1:4" x14ac:dyDescent="0.4">
      <c r="A176" s="61">
        <v>436430244</v>
      </c>
      <c r="B176" s="62">
        <v>43582</v>
      </c>
      <c r="C176" s="62"/>
      <c r="D176" s="60"/>
    </row>
    <row r="177" spans="1:4" x14ac:dyDescent="0.4">
      <c r="A177" s="61">
        <v>928454246</v>
      </c>
      <c r="B177" s="62">
        <v>85723</v>
      </c>
      <c r="C177" s="62"/>
      <c r="D177" s="60"/>
    </row>
    <row r="178" spans="1:4" x14ac:dyDescent="0.4">
      <c r="A178" s="61">
        <v>958201858</v>
      </c>
      <c r="B178" s="62">
        <v>43505</v>
      </c>
      <c r="C178" s="62"/>
      <c r="D178" s="60"/>
    </row>
    <row r="179" spans="1:4" x14ac:dyDescent="0.4">
      <c r="A179" s="61">
        <v>368779273</v>
      </c>
      <c r="B179" s="62">
        <v>73506.400000000009</v>
      </c>
      <c r="C179" s="62"/>
      <c r="D179" s="60"/>
    </row>
    <row r="180" spans="1:4" x14ac:dyDescent="0.4">
      <c r="A180" s="61">
        <v>743123174</v>
      </c>
      <c r="B180" s="62">
        <v>25872.000000000004</v>
      </c>
      <c r="C180" s="62"/>
      <c r="D180" s="60"/>
    </row>
    <row r="181" spans="1:4" x14ac:dyDescent="0.4">
      <c r="A181" s="61">
        <v>416421062</v>
      </c>
      <c r="B181" s="62">
        <v>25652.000000000004</v>
      </c>
      <c r="C181" s="62"/>
      <c r="D181" s="60"/>
    </row>
    <row r="182" spans="1:4" x14ac:dyDescent="0.4">
      <c r="A182" s="61">
        <v>745505615</v>
      </c>
      <c r="B182" s="62">
        <v>100607.00000000001</v>
      </c>
      <c r="C182" s="62"/>
      <c r="D182" s="60"/>
    </row>
    <row r="183" spans="1:4" x14ac:dyDescent="0.4">
      <c r="A183" s="61">
        <v>229001783</v>
      </c>
      <c r="B183" s="62">
        <v>35354</v>
      </c>
      <c r="C183" s="62"/>
      <c r="D183" s="60"/>
    </row>
    <row r="184" spans="1:4" x14ac:dyDescent="0.4">
      <c r="A184" s="61">
        <v>819353294</v>
      </c>
      <c r="B184" s="62">
        <v>68956.800000000003</v>
      </c>
      <c r="C184" s="62"/>
      <c r="D184" s="60"/>
    </row>
    <row r="185" spans="1:4" x14ac:dyDescent="0.4">
      <c r="A185" s="61">
        <v>527972660</v>
      </c>
      <c r="B185" s="62">
        <v>52024.500000000007</v>
      </c>
      <c r="C185" s="62"/>
      <c r="D185" s="60"/>
    </row>
    <row r="186" spans="1:4" x14ac:dyDescent="0.4">
      <c r="A186" s="61">
        <v>580787021</v>
      </c>
      <c r="B186" s="62">
        <v>49412.000000000007</v>
      </c>
      <c r="C186" s="62"/>
      <c r="D186" s="60"/>
    </row>
    <row r="187" spans="1:4" x14ac:dyDescent="0.4">
      <c r="A187" s="61">
        <v>599869966</v>
      </c>
      <c r="B187" s="62">
        <v>68365</v>
      </c>
      <c r="C187" s="62"/>
      <c r="D187" s="60"/>
    </row>
    <row r="188" spans="1:4" x14ac:dyDescent="0.4">
      <c r="A188" s="61">
        <v>456316367</v>
      </c>
      <c r="B188" s="62">
        <v>69069</v>
      </c>
      <c r="C188" s="62"/>
      <c r="D188" s="60"/>
    </row>
    <row r="189" spans="1:4" x14ac:dyDescent="0.4">
      <c r="A189" s="61">
        <v>837045809</v>
      </c>
      <c r="B189" s="62">
        <v>66605</v>
      </c>
      <c r="C189" s="62"/>
      <c r="D189" s="60"/>
    </row>
    <row r="190" spans="1:4" x14ac:dyDescent="0.4">
      <c r="A190" s="61">
        <v>365479832</v>
      </c>
      <c r="B190" s="62">
        <v>39182</v>
      </c>
      <c r="C190" s="62"/>
      <c r="D190" s="60"/>
    </row>
    <row r="191" spans="1:4" x14ac:dyDescent="0.4">
      <c r="A191" s="61">
        <v>240960244</v>
      </c>
      <c r="B191" s="62">
        <v>27324.000000000004</v>
      </c>
      <c r="C191" s="62"/>
      <c r="D191" s="60"/>
    </row>
    <row r="192" spans="1:4" x14ac:dyDescent="0.4">
      <c r="A192" s="61">
        <v>505001652</v>
      </c>
      <c r="B192" s="62">
        <v>51381.000000000007</v>
      </c>
      <c r="C192" s="62"/>
      <c r="D192" s="60"/>
    </row>
    <row r="193" spans="1:4" x14ac:dyDescent="0.4">
      <c r="A193" s="61">
        <v>341109966</v>
      </c>
      <c r="B193" s="62">
        <v>31905.500000000004</v>
      </c>
      <c r="C193" s="62"/>
      <c r="D193" s="60"/>
    </row>
    <row r="194" spans="1:4" x14ac:dyDescent="0.4">
      <c r="A194" s="61">
        <v>568238462</v>
      </c>
      <c r="B194" s="62">
        <v>94523.000000000015</v>
      </c>
      <c r="C194" s="62"/>
      <c r="D194" s="60"/>
    </row>
    <row r="195" spans="1:4" x14ac:dyDescent="0.4">
      <c r="A195" s="61">
        <v>982932178</v>
      </c>
      <c r="B195" s="62">
        <v>84623</v>
      </c>
      <c r="C195" s="62"/>
      <c r="D195" s="60"/>
    </row>
    <row r="196" spans="1:4" x14ac:dyDescent="0.4">
      <c r="A196" s="61">
        <v>626944481</v>
      </c>
      <c r="B196" s="62">
        <v>56980.000000000007</v>
      </c>
      <c r="C196" s="62"/>
      <c r="D196" s="60"/>
    </row>
    <row r="197" spans="1:4" x14ac:dyDescent="0.4">
      <c r="A197" s="61">
        <v>220452644</v>
      </c>
      <c r="B197" s="62">
        <v>35167</v>
      </c>
      <c r="C197" s="62"/>
      <c r="D197" s="60"/>
    </row>
    <row r="198" spans="1:4" x14ac:dyDescent="0.4">
      <c r="A198" s="61">
        <v>856558604</v>
      </c>
      <c r="B198" s="62">
        <v>49544.000000000007</v>
      </c>
      <c r="C198" s="62"/>
      <c r="D198" s="60"/>
    </row>
    <row r="199" spans="1:4" x14ac:dyDescent="0.4">
      <c r="A199" s="61">
        <v>431246457</v>
      </c>
      <c r="B199" s="62">
        <v>55220.000000000007</v>
      </c>
      <c r="C199" s="62"/>
      <c r="D199" s="60"/>
    </row>
    <row r="200" spans="1:4" x14ac:dyDescent="0.4">
      <c r="A200" s="61">
        <v>715106344</v>
      </c>
      <c r="B200" s="62">
        <v>67562</v>
      </c>
      <c r="C200" s="62"/>
      <c r="D200" s="60"/>
    </row>
    <row r="201" spans="1:4" x14ac:dyDescent="0.4">
      <c r="A201" s="61">
        <v>811870345</v>
      </c>
      <c r="B201" s="62">
        <v>73579</v>
      </c>
      <c r="C201" s="62"/>
      <c r="D201" s="60"/>
    </row>
    <row r="202" spans="1:4" x14ac:dyDescent="0.4">
      <c r="A202" s="61">
        <v>473029418</v>
      </c>
      <c r="B202" s="62">
        <v>35596</v>
      </c>
      <c r="C202" s="62"/>
      <c r="D202" s="60"/>
    </row>
    <row r="203" spans="1:4" x14ac:dyDescent="0.4">
      <c r="A203" s="61">
        <v>442809974</v>
      </c>
      <c r="B203" s="62">
        <v>88132</v>
      </c>
      <c r="C203" s="62"/>
      <c r="D203" s="60"/>
    </row>
    <row r="204" spans="1:4" x14ac:dyDescent="0.4">
      <c r="A204" s="61">
        <v>414391945</v>
      </c>
      <c r="B204" s="62">
        <v>91322.000000000015</v>
      </c>
      <c r="C204" s="62"/>
      <c r="D204" s="60"/>
    </row>
    <row r="205" spans="1:4" x14ac:dyDescent="0.4">
      <c r="A205" s="61">
        <v>574620145</v>
      </c>
      <c r="B205" s="62">
        <v>30118.000000000004</v>
      </c>
      <c r="C205" s="62"/>
      <c r="D205" s="60"/>
    </row>
    <row r="206" spans="1:4" x14ac:dyDescent="0.4">
      <c r="A206" s="61">
        <v>875282498</v>
      </c>
      <c r="B206" s="62">
        <v>51601.000000000007</v>
      </c>
      <c r="C206" s="62"/>
      <c r="D206" s="60"/>
    </row>
    <row r="207" spans="1:4" x14ac:dyDescent="0.4">
      <c r="A207" s="61">
        <v>851410283</v>
      </c>
      <c r="B207" s="62">
        <v>29898.000000000004</v>
      </c>
      <c r="C207" s="62"/>
      <c r="D207" s="60"/>
    </row>
    <row r="208" spans="1:4" x14ac:dyDescent="0.4">
      <c r="A208" s="61">
        <v>215881661</v>
      </c>
      <c r="B208" s="62">
        <v>55924.000000000007</v>
      </c>
      <c r="C208" s="62"/>
      <c r="D208" s="60"/>
    </row>
    <row r="209" spans="1:4" x14ac:dyDescent="0.4">
      <c r="A209" s="61">
        <v>646194777</v>
      </c>
      <c r="B209" s="62">
        <v>78309</v>
      </c>
      <c r="C209" s="62"/>
      <c r="D209" s="60"/>
    </row>
    <row r="210" spans="1:4" x14ac:dyDescent="0.4">
      <c r="A210" s="61">
        <v>534160177</v>
      </c>
      <c r="B210" s="62">
        <v>29508.5</v>
      </c>
      <c r="C210" s="62"/>
      <c r="D210" s="60"/>
    </row>
    <row r="211" spans="1:4" x14ac:dyDescent="0.4">
      <c r="A211" s="61">
        <v>290821542</v>
      </c>
      <c r="B211" s="62">
        <v>60995.000000000007</v>
      </c>
      <c r="C211" s="62"/>
      <c r="D211" s="60"/>
    </row>
    <row r="212" spans="1:4" x14ac:dyDescent="0.4">
      <c r="A212" s="61">
        <v>278662093</v>
      </c>
      <c r="B212" s="62">
        <v>54846.000000000007</v>
      </c>
      <c r="C212" s="62"/>
      <c r="D212" s="60"/>
    </row>
    <row r="213" spans="1:4" x14ac:dyDescent="0.4">
      <c r="A213" s="61">
        <v>932212974</v>
      </c>
      <c r="B213" s="62">
        <v>47234.000000000007</v>
      </c>
      <c r="C213" s="62"/>
      <c r="D213" s="60"/>
    </row>
    <row r="214" spans="1:4" x14ac:dyDescent="0.4">
      <c r="A214" s="61">
        <v>316492551</v>
      </c>
      <c r="B214" s="62">
        <v>70158</v>
      </c>
      <c r="C214" s="62"/>
      <c r="D214" s="60"/>
    </row>
    <row r="215" spans="1:4" x14ac:dyDescent="0.4">
      <c r="A215" s="61">
        <v>684544929</v>
      </c>
      <c r="B215" s="62">
        <v>25190.000000000004</v>
      </c>
      <c r="C215" s="62"/>
      <c r="D215" s="60"/>
    </row>
    <row r="216" spans="1:4" x14ac:dyDescent="0.4">
      <c r="A216" s="61">
        <v>513664042</v>
      </c>
      <c r="B216" s="62">
        <v>48048.000000000007</v>
      </c>
      <c r="C216" s="62"/>
      <c r="D216" s="60"/>
    </row>
    <row r="217" spans="1:4" x14ac:dyDescent="0.4">
      <c r="A217" s="61">
        <v>894221180</v>
      </c>
      <c r="B217" s="62">
        <v>59257.000000000007</v>
      </c>
      <c r="C217" s="62"/>
      <c r="D217" s="60"/>
    </row>
    <row r="218" spans="1:4" x14ac:dyDescent="0.4">
      <c r="A218" s="61">
        <v>813922988</v>
      </c>
      <c r="B218" s="62">
        <v>58234.000000000007</v>
      </c>
      <c r="C218" s="62"/>
      <c r="D218" s="60"/>
    </row>
    <row r="219" spans="1:4" x14ac:dyDescent="0.4">
      <c r="A219" s="61">
        <v>619778135</v>
      </c>
      <c r="B219" s="62">
        <v>27769.500000000004</v>
      </c>
      <c r="C219" s="62"/>
      <c r="D219" s="60"/>
    </row>
    <row r="220" spans="1:4" x14ac:dyDescent="0.4">
      <c r="A220" s="61">
        <v>942472353</v>
      </c>
      <c r="B220" s="62">
        <v>49962.000000000007</v>
      </c>
      <c r="C220" s="62"/>
      <c r="D220" s="60"/>
    </row>
    <row r="221" spans="1:4" x14ac:dyDescent="0.4">
      <c r="A221" s="61">
        <v>751429538</v>
      </c>
      <c r="B221" s="62">
        <v>79904</v>
      </c>
      <c r="C221" s="62"/>
      <c r="D221" s="60"/>
    </row>
    <row r="222" spans="1:4" x14ac:dyDescent="0.4">
      <c r="A222" s="61">
        <v>683271296</v>
      </c>
      <c r="B222" s="62">
        <v>85745</v>
      </c>
      <c r="C222" s="62"/>
      <c r="D222" s="60"/>
    </row>
    <row r="223" spans="1:4" x14ac:dyDescent="0.4">
      <c r="A223" s="61">
        <v>865782988</v>
      </c>
      <c r="B223" s="62">
        <v>25663.000000000004</v>
      </c>
      <c r="C223" s="62"/>
      <c r="D223" s="60"/>
    </row>
    <row r="224" spans="1:4" x14ac:dyDescent="0.4">
      <c r="A224" s="61">
        <v>994612793</v>
      </c>
      <c r="B224" s="62">
        <v>84601</v>
      </c>
      <c r="C224" s="62"/>
      <c r="D224" s="60"/>
    </row>
    <row r="225" spans="1:4" x14ac:dyDescent="0.4">
      <c r="A225" s="61">
        <v>764058858</v>
      </c>
      <c r="B225" s="62">
        <v>27181.000000000004</v>
      </c>
      <c r="C225" s="62"/>
      <c r="D225" s="60"/>
    </row>
    <row r="226" spans="1:4" x14ac:dyDescent="0.4">
      <c r="A226" s="61">
        <v>301878968</v>
      </c>
      <c r="B226" s="62">
        <v>68956.800000000003</v>
      </c>
      <c r="C226" s="62"/>
      <c r="D226" s="60"/>
    </row>
    <row r="227" spans="1:4" x14ac:dyDescent="0.4">
      <c r="A227" s="61">
        <v>713572285</v>
      </c>
      <c r="B227" s="62">
        <v>34386</v>
      </c>
      <c r="C227" s="62"/>
      <c r="D227" s="60"/>
    </row>
    <row r="228" spans="1:4" x14ac:dyDescent="0.4">
      <c r="A228" s="61">
        <v>776815393</v>
      </c>
      <c r="B228" s="62">
        <v>39006</v>
      </c>
      <c r="C228" s="62"/>
      <c r="D228" s="60"/>
    </row>
    <row r="229" spans="1:4" x14ac:dyDescent="0.4">
      <c r="A229" s="61">
        <v>844913845</v>
      </c>
      <c r="B229" s="62">
        <v>101041.00000000001</v>
      </c>
      <c r="C229" s="62"/>
      <c r="D229" s="60"/>
    </row>
    <row r="230" spans="1:4" x14ac:dyDescent="0.4">
      <c r="A230" s="61">
        <v>343217256</v>
      </c>
      <c r="B230" s="62">
        <v>67463</v>
      </c>
      <c r="C230" s="62"/>
      <c r="D230" s="60"/>
    </row>
    <row r="231" spans="1:4" x14ac:dyDescent="0.4">
      <c r="A231" s="61">
        <v>637176113</v>
      </c>
      <c r="B231" s="62">
        <v>38843.200000000004</v>
      </c>
      <c r="C231" s="62"/>
      <c r="D231" s="60"/>
    </row>
    <row r="232" spans="1:4" x14ac:dyDescent="0.4">
      <c r="A232" s="61">
        <v>807341396</v>
      </c>
      <c r="B232" s="62">
        <v>87736</v>
      </c>
      <c r="C232" s="62"/>
      <c r="D232" s="60"/>
    </row>
    <row r="233" spans="1:4" x14ac:dyDescent="0.4">
      <c r="A233" s="61">
        <v>474853412</v>
      </c>
      <c r="B233" s="62">
        <v>43466.5</v>
      </c>
      <c r="C233" s="62"/>
      <c r="D233" s="60"/>
    </row>
    <row r="234" spans="1:4" x14ac:dyDescent="0.4">
      <c r="A234" s="61">
        <v>615544704</v>
      </c>
      <c r="B234" s="62">
        <v>59400.000000000007</v>
      </c>
      <c r="C234" s="62"/>
      <c r="D234" s="60"/>
    </row>
    <row r="235" spans="1:4" x14ac:dyDescent="0.4">
      <c r="A235" s="61">
        <v>973277644</v>
      </c>
      <c r="B235" s="62">
        <v>24651.000000000004</v>
      </c>
      <c r="C235" s="62"/>
      <c r="D235" s="60"/>
    </row>
    <row r="236" spans="1:4" x14ac:dyDescent="0.4">
      <c r="A236" s="61">
        <v>279342318</v>
      </c>
      <c r="B236" s="62">
        <v>74811</v>
      </c>
      <c r="C236" s="62"/>
      <c r="D236" s="60"/>
    </row>
    <row r="237" spans="1:4" x14ac:dyDescent="0.4">
      <c r="A237" s="61">
        <v>530320512</v>
      </c>
      <c r="B237" s="62">
        <v>95150.000000000015</v>
      </c>
      <c r="C237" s="62"/>
      <c r="D237" s="60"/>
    </row>
    <row r="238" spans="1:4" x14ac:dyDescent="0.4">
      <c r="A238" s="61">
        <v>843226481</v>
      </c>
      <c r="B238" s="62">
        <v>43384</v>
      </c>
      <c r="C238" s="62"/>
      <c r="D238" s="60"/>
    </row>
    <row r="239" spans="1:4" x14ac:dyDescent="0.4">
      <c r="A239" s="61">
        <v>627751218</v>
      </c>
      <c r="B239" s="62">
        <v>76252</v>
      </c>
      <c r="C239" s="62"/>
      <c r="D239" s="60"/>
    </row>
    <row r="240" spans="1:4" x14ac:dyDescent="0.4">
      <c r="A240" s="61">
        <v>680104027</v>
      </c>
      <c r="B240" s="62">
        <v>53405.000000000007</v>
      </c>
      <c r="C240" s="62"/>
      <c r="D240" s="60"/>
    </row>
    <row r="241" spans="1:4" x14ac:dyDescent="0.4">
      <c r="A241" s="61">
        <v>369930276</v>
      </c>
      <c r="B241" s="62">
        <v>75966</v>
      </c>
      <c r="C241" s="62"/>
      <c r="D241" s="60"/>
    </row>
    <row r="242" spans="1:4" x14ac:dyDescent="0.4">
      <c r="A242" s="61">
        <v>878200065</v>
      </c>
      <c r="B242" s="62">
        <v>45034</v>
      </c>
      <c r="C242" s="62"/>
      <c r="D242" s="60"/>
    </row>
    <row r="243" spans="1:4" x14ac:dyDescent="0.4">
      <c r="A243" s="61">
        <v>759893020</v>
      </c>
      <c r="B243" s="62">
        <v>82324</v>
      </c>
      <c r="C243" s="62"/>
      <c r="D243" s="60"/>
    </row>
    <row r="244" spans="1:4" x14ac:dyDescent="0.4">
      <c r="A244" s="61">
        <v>936881557</v>
      </c>
      <c r="B244" s="62">
        <v>69784</v>
      </c>
      <c r="C244" s="62"/>
      <c r="D244" s="60"/>
    </row>
    <row r="245" spans="1:4" x14ac:dyDescent="0.4">
      <c r="A245" s="61">
        <v>291525325</v>
      </c>
      <c r="B245" s="62">
        <v>95117.000000000015</v>
      </c>
      <c r="C245" s="62"/>
      <c r="D245" s="60"/>
    </row>
    <row r="246" spans="1:4" x14ac:dyDescent="0.4">
      <c r="A246" s="61">
        <v>522423887</v>
      </c>
      <c r="B246" s="62">
        <v>73381</v>
      </c>
      <c r="C246" s="62"/>
      <c r="D246" s="60"/>
    </row>
    <row r="247" spans="1:4" x14ac:dyDescent="0.4">
      <c r="A247" s="61">
        <v>309140718</v>
      </c>
      <c r="B247" s="62">
        <v>47421.000000000007</v>
      </c>
      <c r="C247" s="62"/>
      <c r="D247" s="60"/>
    </row>
    <row r="248" spans="1:4" x14ac:dyDescent="0.4">
      <c r="A248" s="61">
        <v>675697525</v>
      </c>
      <c r="B248" s="62">
        <v>52536.000000000007</v>
      </c>
      <c r="C248" s="62"/>
      <c r="D248" s="60"/>
    </row>
    <row r="249" spans="1:4" x14ac:dyDescent="0.4">
      <c r="A249" s="61">
        <v>535554181</v>
      </c>
      <c r="B249" s="62">
        <v>37004</v>
      </c>
      <c r="C249" s="62"/>
      <c r="D249" s="60"/>
    </row>
    <row r="250" spans="1:4" x14ac:dyDescent="0.4">
      <c r="A250" s="61">
        <v>322143450</v>
      </c>
      <c r="B250" s="62">
        <v>67262.8</v>
      </c>
      <c r="C250" s="62"/>
      <c r="D250" s="60"/>
    </row>
    <row r="251" spans="1:4" x14ac:dyDescent="0.4">
      <c r="A251" s="61">
        <v>871938294</v>
      </c>
      <c r="B251" s="62">
        <v>67463</v>
      </c>
      <c r="C251" s="62"/>
      <c r="D251" s="60"/>
    </row>
    <row r="252" spans="1:4" x14ac:dyDescent="0.4">
      <c r="A252" s="61">
        <v>506936984</v>
      </c>
      <c r="B252" s="62">
        <v>48202.000000000007</v>
      </c>
      <c r="C252" s="62"/>
      <c r="D252" s="60"/>
    </row>
    <row r="253" spans="1:4" x14ac:dyDescent="0.4">
      <c r="A253" s="61">
        <v>626776930</v>
      </c>
      <c r="B253" s="62">
        <v>77528</v>
      </c>
      <c r="C253" s="62"/>
      <c r="D253" s="60"/>
    </row>
    <row r="254" spans="1:4" x14ac:dyDescent="0.4">
      <c r="A254" s="61">
        <v>533164068</v>
      </c>
      <c r="B254" s="62">
        <v>63151.000000000007</v>
      </c>
      <c r="C254" s="62"/>
      <c r="D254" s="60"/>
    </row>
    <row r="255" spans="1:4" x14ac:dyDescent="0.4">
      <c r="A255" s="61">
        <v>723097934</v>
      </c>
      <c r="B255" s="62">
        <v>50050.000000000007</v>
      </c>
      <c r="C255" s="62"/>
      <c r="D255" s="60"/>
    </row>
    <row r="256" spans="1:4" x14ac:dyDescent="0.4">
      <c r="A256" s="61">
        <v>852849496</v>
      </c>
      <c r="B256" s="62">
        <v>30316.000000000004</v>
      </c>
      <c r="C256" s="62"/>
      <c r="D256" s="60"/>
    </row>
    <row r="257" spans="1:4" x14ac:dyDescent="0.4">
      <c r="A257" s="61">
        <v>573438391</v>
      </c>
      <c r="B257" s="62">
        <v>29474.500000000004</v>
      </c>
      <c r="C257" s="62"/>
      <c r="D257" s="60"/>
    </row>
    <row r="258" spans="1:4" x14ac:dyDescent="0.4">
      <c r="A258" s="61">
        <v>699681736</v>
      </c>
      <c r="B258" s="62">
        <v>53680.000000000007</v>
      </c>
      <c r="C258" s="62"/>
      <c r="D258" s="60"/>
    </row>
    <row r="259" spans="1:4" x14ac:dyDescent="0.4">
      <c r="A259" s="61">
        <v>952666644</v>
      </c>
      <c r="B259" s="62">
        <v>50325.000000000007</v>
      </c>
      <c r="C259" s="62"/>
      <c r="D259" s="60"/>
    </row>
    <row r="260" spans="1:4" x14ac:dyDescent="0.4">
      <c r="A260" s="61">
        <v>791865559</v>
      </c>
      <c r="B260" s="62">
        <v>45485.000000000007</v>
      </c>
      <c r="C260" s="62"/>
      <c r="D260" s="60"/>
    </row>
    <row r="261" spans="1:4" x14ac:dyDescent="0.4">
      <c r="A261" s="61">
        <v>830667009</v>
      </c>
      <c r="B261" s="62">
        <v>80333</v>
      </c>
      <c r="C261" s="62"/>
      <c r="D261" s="60"/>
    </row>
    <row r="262" spans="1:4" x14ac:dyDescent="0.4">
      <c r="A262" s="61">
        <v>279924575</v>
      </c>
      <c r="B262" s="62">
        <v>86372</v>
      </c>
      <c r="C262" s="62"/>
      <c r="D262" s="60"/>
    </row>
    <row r="263" spans="1:4" x14ac:dyDescent="0.4">
      <c r="A263" s="61">
        <v>229106118</v>
      </c>
      <c r="B263" s="62">
        <v>90123</v>
      </c>
      <c r="C263" s="62"/>
      <c r="D263" s="60"/>
    </row>
    <row r="264" spans="1:4" x14ac:dyDescent="0.4">
      <c r="A264" s="61">
        <v>633674515</v>
      </c>
      <c r="B264" s="62">
        <v>61259.000000000007</v>
      </c>
      <c r="C264" s="62"/>
      <c r="D264" s="60"/>
    </row>
    <row r="265" spans="1:4" x14ac:dyDescent="0.4">
      <c r="A265" s="61">
        <v>740484980</v>
      </c>
      <c r="B265" s="62">
        <v>69641</v>
      </c>
      <c r="C265" s="62"/>
      <c r="D265" s="60"/>
    </row>
    <row r="266" spans="1:4" x14ac:dyDescent="0.4">
      <c r="A266" s="61">
        <v>280958047</v>
      </c>
      <c r="B266" s="62">
        <v>64955.000000000007</v>
      </c>
      <c r="C266" s="62"/>
      <c r="D266" s="60"/>
    </row>
    <row r="267" spans="1:4" x14ac:dyDescent="0.4">
      <c r="A267" s="61">
        <v>574616301</v>
      </c>
      <c r="B267" s="62">
        <v>81917</v>
      </c>
      <c r="C267" s="62"/>
      <c r="D267" s="60"/>
    </row>
    <row r="268" spans="1:4" x14ac:dyDescent="0.4">
      <c r="A268" s="61">
        <v>552791311</v>
      </c>
      <c r="B268" s="62">
        <v>80795</v>
      </c>
      <c r="C268" s="62"/>
      <c r="D268" s="60"/>
    </row>
    <row r="269" spans="1:4" x14ac:dyDescent="0.4">
      <c r="A269" s="61">
        <v>951897396</v>
      </c>
      <c r="B269" s="62">
        <v>73524</v>
      </c>
      <c r="C269" s="62"/>
      <c r="D269" s="60"/>
    </row>
    <row r="270" spans="1:4" x14ac:dyDescent="0.4">
      <c r="A270" s="61">
        <v>996145627</v>
      </c>
      <c r="B270" s="62">
        <v>77836</v>
      </c>
      <c r="C270" s="62"/>
      <c r="D270" s="60"/>
    </row>
    <row r="271" spans="1:4" x14ac:dyDescent="0.4">
      <c r="A271" s="61">
        <v>331712123</v>
      </c>
      <c r="B271" s="62">
        <v>52085.000000000007</v>
      </c>
      <c r="C271" s="62"/>
      <c r="D271" s="60"/>
    </row>
    <row r="272" spans="1:4" x14ac:dyDescent="0.4">
      <c r="A272" s="61">
        <v>792581465</v>
      </c>
      <c r="B272" s="62">
        <v>80916</v>
      </c>
      <c r="C272" s="62"/>
      <c r="D272" s="60"/>
    </row>
    <row r="273" spans="1:4" x14ac:dyDescent="0.4">
      <c r="A273" s="61">
        <v>961973325</v>
      </c>
      <c r="B273" s="62">
        <v>67133</v>
      </c>
      <c r="C273" s="62"/>
      <c r="D273" s="60"/>
    </row>
    <row r="274" spans="1:4" x14ac:dyDescent="0.4">
      <c r="A274" s="61">
        <v>655938513</v>
      </c>
      <c r="B274" s="62">
        <v>28413.000000000004</v>
      </c>
      <c r="C274" s="62"/>
      <c r="D274" s="60"/>
    </row>
    <row r="275" spans="1:4" x14ac:dyDescent="0.4">
      <c r="A275" s="61">
        <v>808252849</v>
      </c>
      <c r="B275" s="62">
        <v>49500.000000000007</v>
      </c>
      <c r="C275" s="62"/>
      <c r="D275" s="60"/>
    </row>
    <row r="276" spans="1:4" x14ac:dyDescent="0.4">
      <c r="A276" s="61">
        <v>545322139</v>
      </c>
      <c r="B276" s="62">
        <v>69025</v>
      </c>
      <c r="C276" s="62"/>
      <c r="D276" s="60"/>
    </row>
    <row r="277" spans="1:4" x14ac:dyDescent="0.4">
      <c r="A277" s="61">
        <v>945282450</v>
      </c>
      <c r="B277" s="62">
        <v>34325.5</v>
      </c>
      <c r="C277" s="62"/>
      <c r="D277" s="60"/>
    </row>
    <row r="278" spans="1:4" x14ac:dyDescent="0.4">
      <c r="A278" s="61">
        <v>422431873</v>
      </c>
      <c r="B278" s="62">
        <v>59620.000000000007</v>
      </c>
      <c r="C278" s="62"/>
      <c r="D278" s="60"/>
    </row>
    <row r="279" spans="1:4" x14ac:dyDescent="0.4">
      <c r="A279" s="61">
        <v>395147453</v>
      </c>
      <c r="B279" s="62">
        <v>48686.000000000007</v>
      </c>
      <c r="C279" s="62"/>
      <c r="D279" s="60"/>
    </row>
    <row r="280" spans="1:4" x14ac:dyDescent="0.4">
      <c r="A280" s="61">
        <v>633607217</v>
      </c>
      <c r="B280" s="62">
        <v>63943.000000000007</v>
      </c>
      <c r="C280" s="62"/>
      <c r="D280" s="60"/>
    </row>
    <row r="281" spans="1:4" x14ac:dyDescent="0.4">
      <c r="A281" s="61">
        <v>970446726</v>
      </c>
      <c r="B281" s="62">
        <v>35024</v>
      </c>
      <c r="C281" s="62"/>
      <c r="D281" s="60"/>
    </row>
    <row r="282" spans="1:4" x14ac:dyDescent="0.4">
      <c r="A282" s="61">
        <v>694249618</v>
      </c>
      <c r="B282" s="62">
        <v>36555.200000000004</v>
      </c>
      <c r="C282" s="62"/>
      <c r="D282" s="60"/>
    </row>
    <row r="283" spans="1:4" x14ac:dyDescent="0.4">
      <c r="A283" s="61">
        <v>529531286</v>
      </c>
      <c r="B283" s="62">
        <v>50121.500000000007</v>
      </c>
      <c r="C283" s="62"/>
      <c r="D283" s="60"/>
    </row>
    <row r="284" spans="1:4" x14ac:dyDescent="0.4">
      <c r="A284" s="61">
        <v>954035650</v>
      </c>
      <c r="B284" s="62">
        <v>81213</v>
      </c>
      <c r="C284" s="62"/>
      <c r="D284" s="60"/>
    </row>
    <row r="285" spans="1:4" x14ac:dyDescent="0.4">
      <c r="A285" s="61">
        <v>822968464</v>
      </c>
      <c r="B285" s="62">
        <v>31900.000000000004</v>
      </c>
      <c r="C285" s="62"/>
      <c r="D285" s="60"/>
    </row>
    <row r="286" spans="1:4" x14ac:dyDescent="0.4">
      <c r="A286" s="61">
        <v>911982005</v>
      </c>
      <c r="B286" s="62">
        <v>75581</v>
      </c>
      <c r="C286" s="62"/>
      <c r="D286" s="60"/>
    </row>
    <row r="287" spans="1:4" x14ac:dyDescent="0.4">
      <c r="A287" s="61">
        <v>935395291</v>
      </c>
      <c r="B287" s="62">
        <v>67265</v>
      </c>
      <c r="C287" s="62"/>
      <c r="D287" s="60"/>
    </row>
    <row r="288" spans="1:4" x14ac:dyDescent="0.4">
      <c r="A288" s="61">
        <v>244055383</v>
      </c>
      <c r="B288" s="62">
        <v>19977</v>
      </c>
      <c r="C288" s="62"/>
      <c r="D288" s="60"/>
    </row>
    <row r="289" spans="1:4" x14ac:dyDescent="0.4">
      <c r="A289" s="61">
        <v>662539900</v>
      </c>
      <c r="B289" s="62">
        <v>36531</v>
      </c>
      <c r="C289" s="62"/>
      <c r="D289" s="60"/>
    </row>
    <row r="290" spans="1:4" x14ac:dyDescent="0.4">
      <c r="A290" s="61">
        <v>441647620</v>
      </c>
      <c r="B290" s="62">
        <v>99839.000000000015</v>
      </c>
      <c r="C290" s="62"/>
      <c r="D290" s="60"/>
    </row>
    <row r="291" spans="1:4" x14ac:dyDescent="0.4">
      <c r="A291" s="61">
        <v>249897341</v>
      </c>
      <c r="B291" s="62">
        <v>87065</v>
      </c>
      <c r="C291" s="62"/>
      <c r="D291" s="60"/>
    </row>
    <row r="292" spans="1:4" x14ac:dyDescent="0.4">
      <c r="A292" s="61">
        <v>675688768</v>
      </c>
      <c r="B292" s="62">
        <v>52074.000000000007</v>
      </c>
      <c r="C292" s="62"/>
      <c r="D292" s="60"/>
    </row>
    <row r="293" spans="1:4" x14ac:dyDescent="0.4">
      <c r="A293" s="61">
        <v>490161514</v>
      </c>
      <c r="B293" s="62">
        <v>82137</v>
      </c>
      <c r="C293" s="62"/>
      <c r="D293" s="60"/>
    </row>
    <row r="294" spans="1:4" x14ac:dyDescent="0.4">
      <c r="A294" s="61">
        <v>348077251</v>
      </c>
      <c r="B294" s="62">
        <v>76340</v>
      </c>
      <c r="C294" s="62"/>
      <c r="D294" s="60"/>
    </row>
    <row r="295" spans="1:4" x14ac:dyDescent="0.4">
      <c r="A295" s="61">
        <v>678133575</v>
      </c>
      <c r="B295" s="62">
        <v>89177</v>
      </c>
      <c r="C295" s="62"/>
      <c r="D295" s="60"/>
    </row>
    <row r="296" spans="1:4" x14ac:dyDescent="0.4">
      <c r="A296" s="61">
        <v>433537440</v>
      </c>
      <c r="B296" s="62">
        <v>22407</v>
      </c>
      <c r="C296" s="62"/>
      <c r="D296" s="60"/>
    </row>
    <row r="297" spans="1:4" x14ac:dyDescent="0.4">
      <c r="A297" s="61">
        <v>352974002</v>
      </c>
      <c r="B297" s="62">
        <v>31768.000000000004</v>
      </c>
      <c r="C297" s="62"/>
      <c r="D297" s="60"/>
    </row>
    <row r="298" spans="1:4" x14ac:dyDescent="0.4">
      <c r="A298" s="61">
        <v>359261620</v>
      </c>
      <c r="B298" s="62">
        <v>52888.000000000007</v>
      </c>
      <c r="C298" s="62"/>
      <c r="D298" s="60"/>
    </row>
    <row r="299" spans="1:4" x14ac:dyDescent="0.4">
      <c r="A299" s="61">
        <v>858496695</v>
      </c>
      <c r="B299" s="62">
        <v>59609.000000000007</v>
      </c>
      <c r="C299" s="62"/>
      <c r="D299" s="60"/>
    </row>
    <row r="300" spans="1:4" x14ac:dyDescent="0.4">
      <c r="A300" s="61">
        <v>442590743</v>
      </c>
      <c r="B300" s="62">
        <v>65252.000000000007</v>
      </c>
      <c r="C300" s="62"/>
      <c r="D300" s="60"/>
    </row>
    <row r="301" spans="1:4" x14ac:dyDescent="0.4">
      <c r="A301" s="61">
        <v>549412698</v>
      </c>
      <c r="B301" s="62">
        <v>67166</v>
      </c>
      <c r="C301" s="62"/>
      <c r="D301" s="60"/>
    </row>
    <row r="302" spans="1:4" x14ac:dyDescent="0.4">
      <c r="A302" s="61">
        <v>725587605</v>
      </c>
      <c r="B302" s="62">
        <v>35013</v>
      </c>
      <c r="C302" s="62"/>
      <c r="D302" s="60"/>
    </row>
    <row r="303" spans="1:4" x14ac:dyDescent="0.4">
      <c r="A303" s="61">
        <v>501034031</v>
      </c>
      <c r="B303" s="62">
        <v>101404.00000000001</v>
      </c>
      <c r="C303" s="62"/>
      <c r="D303" s="60"/>
    </row>
    <row r="304" spans="1:4" x14ac:dyDescent="0.4">
      <c r="A304" s="61">
        <v>696351854</v>
      </c>
      <c r="B304" s="62">
        <v>35332</v>
      </c>
      <c r="C304" s="62"/>
      <c r="D304" s="60"/>
    </row>
    <row r="305" spans="1:4" x14ac:dyDescent="0.4">
      <c r="A305" s="61">
        <v>975889466</v>
      </c>
      <c r="B305" s="62">
        <v>68046</v>
      </c>
      <c r="C305" s="62"/>
      <c r="D305" s="60"/>
    </row>
    <row r="306" spans="1:4" x14ac:dyDescent="0.4">
      <c r="A306" s="61">
        <v>587739734</v>
      </c>
      <c r="B306" s="62">
        <v>64119.000000000007</v>
      </c>
      <c r="C306" s="62"/>
      <c r="D306" s="60"/>
    </row>
    <row r="307" spans="1:4" x14ac:dyDescent="0.4">
      <c r="A307" s="61">
        <v>860350101</v>
      </c>
      <c r="B307" s="62">
        <v>75625</v>
      </c>
      <c r="C307" s="62"/>
      <c r="D307" s="60"/>
    </row>
    <row r="308" spans="1:4" x14ac:dyDescent="0.4">
      <c r="A308" s="61">
        <v>952767515</v>
      </c>
      <c r="B308" s="62">
        <v>26774.000000000004</v>
      </c>
      <c r="C308" s="62"/>
      <c r="D308" s="60"/>
    </row>
    <row r="309" spans="1:4" x14ac:dyDescent="0.4">
      <c r="A309" s="61">
        <v>822253614</v>
      </c>
      <c r="B309" s="62">
        <v>64251.000000000007</v>
      </c>
      <c r="C309" s="62"/>
      <c r="D309" s="60"/>
    </row>
    <row r="310" spans="1:4" x14ac:dyDescent="0.4">
      <c r="A310" s="61">
        <v>781760152</v>
      </c>
      <c r="B310" s="62">
        <v>24788.500000000004</v>
      </c>
      <c r="C310" s="62"/>
      <c r="D310" s="60"/>
    </row>
    <row r="311" spans="1:4" x14ac:dyDescent="0.4">
      <c r="A311" s="61">
        <v>413456161</v>
      </c>
      <c r="B311" s="62">
        <v>41525</v>
      </c>
      <c r="C311" s="62"/>
      <c r="D311" s="60"/>
    </row>
    <row r="312" spans="1:4" x14ac:dyDescent="0.4">
      <c r="A312" s="61">
        <v>417660956</v>
      </c>
      <c r="B312" s="62">
        <v>43648</v>
      </c>
      <c r="C312" s="62"/>
      <c r="D312" s="60"/>
    </row>
    <row r="313" spans="1:4" x14ac:dyDescent="0.4">
      <c r="A313" s="61">
        <v>745487020</v>
      </c>
      <c r="B313" s="62">
        <v>29469.000000000004</v>
      </c>
      <c r="C313" s="62"/>
      <c r="D313" s="60"/>
    </row>
    <row r="314" spans="1:4" x14ac:dyDescent="0.4">
      <c r="A314" s="61">
        <v>873526287</v>
      </c>
      <c r="B314" s="62">
        <v>95183.000000000015</v>
      </c>
      <c r="C314" s="62"/>
      <c r="D314" s="60"/>
    </row>
    <row r="315" spans="1:4" x14ac:dyDescent="0.4">
      <c r="A315" s="61">
        <v>693762404</v>
      </c>
      <c r="B315" s="62">
        <v>80379.200000000012</v>
      </c>
      <c r="C315" s="62"/>
      <c r="D315" s="60"/>
    </row>
    <row r="316" spans="1:4" x14ac:dyDescent="0.4">
      <c r="A316" s="61">
        <v>281997880</v>
      </c>
      <c r="B316" s="62">
        <v>66077</v>
      </c>
      <c r="C316" s="62"/>
      <c r="D316" s="60"/>
    </row>
    <row r="317" spans="1:4" x14ac:dyDescent="0.4">
      <c r="A317" s="61">
        <v>822227287</v>
      </c>
      <c r="B317" s="62">
        <v>82632</v>
      </c>
      <c r="C317" s="62"/>
      <c r="D317" s="60"/>
    </row>
    <row r="318" spans="1:4" x14ac:dyDescent="0.4">
      <c r="A318" s="61">
        <v>672802098</v>
      </c>
      <c r="B318" s="62">
        <v>83358</v>
      </c>
      <c r="C318" s="62"/>
      <c r="D318" s="60"/>
    </row>
    <row r="319" spans="1:4" x14ac:dyDescent="0.4">
      <c r="A319" s="61">
        <v>835500058</v>
      </c>
      <c r="B319" s="62">
        <v>74008</v>
      </c>
      <c r="C319" s="62"/>
      <c r="D319" s="60"/>
    </row>
    <row r="320" spans="1:4" x14ac:dyDescent="0.4">
      <c r="A320" s="61">
        <v>562519395</v>
      </c>
      <c r="B320" s="62">
        <v>81323</v>
      </c>
      <c r="C320" s="62"/>
      <c r="D320" s="60"/>
    </row>
    <row r="321" spans="1:4" x14ac:dyDescent="0.4">
      <c r="A321" s="61">
        <v>503043683</v>
      </c>
      <c r="B321" s="62">
        <v>74679</v>
      </c>
      <c r="C321" s="62"/>
      <c r="D321" s="60"/>
    </row>
    <row r="322" spans="1:4" x14ac:dyDescent="0.4">
      <c r="A322" s="61">
        <v>485131444</v>
      </c>
      <c r="B322" s="62">
        <v>63536.000000000007</v>
      </c>
      <c r="C322" s="62"/>
      <c r="D322" s="60"/>
    </row>
    <row r="323" spans="1:4" x14ac:dyDescent="0.4">
      <c r="A323" s="61">
        <v>872770222</v>
      </c>
      <c r="B323" s="62">
        <v>100156.00000000001</v>
      </c>
      <c r="C323" s="62"/>
      <c r="D323" s="60"/>
    </row>
    <row r="324" spans="1:4" x14ac:dyDescent="0.4">
      <c r="A324" s="61">
        <v>395280299</v>
      </c>
      <c r="B324" s="62">
        <v>90739.000000000015</v>
      </c>
      <c r="C324" s="62"/>
      <c r="D324" s="60"/>
    </row>
    <row r="325" spans="1:4" x14ac:dyDescent="0.4">
      <c r="A325" s="61">
        <v>262158411</v>
      </c>
      <c r="B325" s="62">
        <v>29975.000000000004</v>
      </c>
      <c r="C325" s="62"/>
      <c r="D325" s="60"/>
    </row>
    <row r="326" spans="1:4" x14ac:dyDescent="0.4">
      <c r="A326" s="61">
        <v>874351124</v>
      </c>
      <c r="B326" s="62">
        <v>64515.000000000007</v>
      </c>
      <c r="C326" s="62"/>
      <c r="D326" s="60"/>
    </row>
    <row r="327" spans="1:4" x14ac:dyDescent="0.4">
      <c r="A327" s="61">
        <v>985808350</v>
      </c>
      <c r="B327" s="62">
        <v>33385</v>
      </c>
      <c r="C327" s="62"/>
      <c r="D327" s="60"/>
    </row>
    <row r="328" spans="1:4" x14ac:dyDescent="0.4">
      <c r="A328" s="61">
        <v>656579960</v>
      </c>
      <c r="B328" s="62">
        <v>32736.000000000004</v>
      </c>
      <c r="C328" s="62"/>
      <c r="D328" s="60"/>
    </row>
    <row r="329" spans="1:4" x14ac:dyDescent="0.4">
      <c r="A329" s="61">
        <v>262272263</v>
      </c>
      <c r="B329" s="62">
        <v>87571</v>
      </c>
      <c r="C329" s="62"/>
      <c r="D329" s="60"/>
    </row>
    <row r="330" spans="1:4" x14ac:dyDescent="0.4">
      <c r="A330" s="61">
        <v>563798815</v>
      </c>
      <c r="B330" s="62">
        <v>63272.000000000007</v>
      </c>
      <c r="C330" s="62"/>
      <c r="D330" s="60"/>
    </row>
    <row r="331" spans="1:4" x14ac:dyDescent="0.4">
      <c r="A331" s="61">
        <v>292271763</v>
      </c>
      <c r="B331" s="62">
        <v>78133</v>
      </c>
      <c r="C331" s="62"/>
      <c r="D331" s="60"/>
    </row>
    <row r="332" spans="1:4" x14ac:dyDescent="0.4">
      <c r="A332" s="61">
        <v>419598829</v>
      </c>
      <c r="B332" s="62">
        <v>50721.000000000007</v>
      </c>
      <c r="C332" s="62"/>
      <c r="D332" s="60"/>
    </row>
    <row r="333" spans="1:4" x14ac:dyDescent="0.4">
      <c r="A333" s="61">
        <v>669509980</v>
      </c>
      <c r="B333" s="62">
        <v>69355</v>
      </c>
      <c r="C333" s="62"/>
      <c r="D333" s="60"/>
    </row>
    <row r="334" spans="1:4" x14ac:dyDescent="0.4">
      <c r="A334" s="61">
        <v>936494157</v>
      </c>
      <c r="B334" s="62">
        <v>57739.000000000007</v>
      </c>
      <c r="C334" s="62"/>
      <c r="D334" s="60"/>
    </row>
    <row r="335" spans="1:4" x14ac:dyDescent="0.4">
      <c r="A335" s="61">
        <v>865635103</v>
      </c>
      <c r="B335" s="62">
        <v>59697.000000000007</v>
      </c>
      <c r="C335" s="62"/>
      <c r="D335" s="60"/>
    </row>
    <row r="336" spans="1:4" x14ac:dyDescent="0.4">
      <c r="A336" s="61">
        <v>258038864</v>
      </c>
      <c r="B336" s="62">
        <v>47751.000000000007</v>
      </c>
      <c r="C336" s="62"/>
      <c r="D336" s="60"/>
    </row>
    <row r="337" spans="1:4" x14ac:dyDescent="0.4">
      <c r="A337" s="61">
        <v>746041107</v>
      </c>
      <c r="B337" s="62">
        <v>25916.000000000004</v>
      </c>
      <c r="C337" s="62"/>
      <c r="D337" s="60"/>
    </row>
    <row r="338" spans="1:4" x14ac:dyDescent="0.4">
      <c r="A338" s="61">
        <v>728161046</v>
      </c>
      <c r="B338" s="62">
        <v>50633.000000000007</v>
      </c>
      <c r="C338" s="62"/>
      <c r="D338" s="60"/>
    </row>
    <row r="339" spans="1:4" x14ac:dyDescent="0.4">
      <c r="A339" s="61">
        <v>565329211</v>
      </c>
      <c r="B339" s="62">
        <v>42834</v>
      </c>
      <c r="C339" s="62"/>
      <c r="D339" s="60"/>
    </row>
    <row r="340" spans="1:4" x14ac:dyDescent="0.4">
      <c r="A340" s="61">
        <v>392148924</v>
      </c>
      <c r="B340" s="62">
        <v>40293</v>
      </c>
      <c r="C340" s="62"/>
      <c r="D340" s="60"/>
    </row>
    <row r="341" spans="1:4" x14ac:dyDescent="0.4">
      <c r="A341" s="61">
        <v>587213972</v>
      </c>
      <c r="B341" s="62">
        <v>32263.000000000004</v>
      </c>
      <c r="C341" s="62"/>
      <c r="D341" s="60"/>
    </row>
    <row r="342" spans="1:4" x14ac:dyDescent="0.4">
      <c r="A342" s="61">
        <v>935921652</v>
      </c>
      <c r="B342" s="62">
        <v>100431.00000000001</v>
      </c>
      <c r="C342" s="62"/>
      <c r="D342" s="60"/>
    </row>
    <row r="343" spans="1:4" x14ac:dyDescent="0.4">
      <c r="A343" s="61">
        <v>963278428</v>
      </c>
      <c r="B343" s="62">
        <v>50704.500000000007</v>
      </c>
      <c r="C343" s="62"/>
      <c r="D343" s="60"/>
    </row>
    <row r="344" spans="1:4" x14ac:dyDescent="0.4">
      <c r="A344" s="61">
        <v>252103982</v>
      </c>
      <c r="B344" s="62">
        <v>62590.000000000007</v>
      </c>
      <c r="C344" s="62"/>
      <c r="D344" s="60"/>
    </row>
    <row r="345" spans="1:4" x14ac:dyDescent="0.4">
      <c r="A345" s="61">
        <v>787898206</v>
      </c>
      <c r="B345" s="62">
        <v>80190</v>
      </c>
      <c r="C345" s="62"/>
      <c r="D345" s="60"/>
    </row>
    <row r="346" spans="1:4" x14ac:dyDescent="0.4">
      <c r="A346" s="61">
        <v>879239682</v>
      </c>
      <c r="B346" s="62">
        <v>90750.000000000015</v>
      </c>
      <c r="C346" s="62"/>
      <c r="D346" s="60"/>
    </row>
    <row r="347" spans="1:4" x14ac:dyDescent="0.4">
      <c r="A347" s="61">
        <v>888699298</v>
      </c>
      <c r="B347" s="62">
        <v>46794.000000000007</v>
      </c>
      <c r="C347" s="62"/>
      <c r="D347" s="60"/>
    </row>
    <row r="348" spans="1:4" x14ac:dyDescent="0.4">
      <c r="A348" s="61">
        <v>326707816</v>
      </c>
      <c r="B348" s="62">
        <v>31977.000000000004</v>
      </c>
      <c r="C348" s="62"/>
      <c r="D348" s="60"/>
    </row>
    <row r="349" spans="1:4" x14ac:dyDescent="0.4">
      <c r="A349" s="61">
        <v>790696174</v>
      </c>
      <c r="B349" s="62">
        <v>73073</v>
      </c>
      <c r="C349" s="62"/>
      <c r="D349" s="60"/>
    </row>
    <row r="350" spans="1:4" x14ac:dyDescent="0.4">
      <c r="A350" s="61">
        <v>697693553</v>
      </c>
      <c r="B350" s="62">
        <v>69674</v>
      </c>
      <c r="C350" s="62"/>
      <c r="D350" s="60"/>
    </row>
    <row r="351" spans="1:4" x14ac:dyDescent="0.4">
      <c r="A351" s="61">
        <v>767278107</v>
      </c>
      <c r="B351" s="62">
        <v>38159</v>
      </c>
      <c r="C351" s="62"/>
      <c r="D351" s="60"/>
    </row>
    <row r="352" spans="1:4" x14ac:dyDescent="0.4">
      <c r="A352" s="61">
        <v>385598789</v>
      </c>
      <c r="B352" s="62">
        <v>78232</v>
      </c>
      <c r="C352" s="62"/>
      <c r="D352" s="60"/>
    </row>
    <row r="353" spans="1:4" x14ac:dyDescent="0.4">
      <c r="A353" s="61">
        <v>332101664</v>
      </c>
      <c r="B353" s="62">
        <v>41778</v>
      </c>
      <c r="C353" s="62"/>
      <c r="D353" s="60"/>
    </row>
    <row r="354" spans="1:4" x14ac:dyDescent="0.4">
      <c r="A354" s="61">
        <v>585349730</v>
      </c>
      <c r="B354" s="62">
        <v>55605.000000000007</v>
      </c>
      <c r="C354" s="62"/>
      <c r="D354" s="60"/>
    </row>
    <row r="355" spans="1:4" x14ac:dyDescent="0.4">
      <c r="A355" s="61">
        <v>362102770</v>
      </c>
      <c r="B355" s="62">
        <v>83622</v>
      </c>
      <c r="C355" s="62"/>
      <c r="D355" s="60"/>
    </row>
    <row r="356" spans="1:4" x14ac:dyDescent="0.4">
      <c r="A356" s="61">
        <v>241541772</v>
      </c>
      <c r="B356" s="62">
        <v>66110</v>
      </c>
      <c r="C356" s="62"/>
      <c r="D356" s="60"/>
    </row>
    <row r="357" spans="1:4" x14ac:dyDescent="0.4">
      <c r="A357" s="61">
        <v>518150923</v>
      </c>
      <c r="B357" s="62">
        <v>75361</v>
      </c>
      <c r="C357" s="62"/>
      <c r="D357" s="60"/>
    </row>
    <row r="358" spans="1:4" x14ac:dyDescent="0.4">
      <c r="A358" s="61">
        <v>221282117</v>
      </c>
      <c r="B358" s="62">
        <v>32901</v>
      </c>
      <c r="C358" s="62"/>
      <c r="D358" s="60"/>
    </row>
    <row r="359" spans="1:4" x14ac:dyDescent="0.4">
      <c r="A359" s="61">
        <v>585896380</v>
      </c>
      <c r="B359" s="62">
        <v>32043.000000000004</v>
      </c>
      <c r="C359" s="62"/>
      <c r="D359" s="60"/>
    </row>
    <row r="360" spans="1:4" x14ac:dyDescent="0.4">
      <c r="A360" s="61">
        <v>791377197</v>
      </c>
      <c r="B360" s="62">
        <v>54791.000000000007</v>
      </c>
      <c r="C360" s="62"/>
      <c r="D360" s="60"/>
    </row>
    <row r="361" spans="1:4" x14ac:dyDescent="0.4">
      <c r="A361" s="61">
        <v>566029710</v>
      </c>
      <c r="B361" s="62">
        <v>85492</v>
      </c>
      <c r="C361" s="62"/>
      <c r="D361" s="60"/>
    </row>
    <row r="362" spans="1:4" x14ac:dyDescent="0.4">
      <c r="A362" s="61">
        <v>446525025</v>
      </c>
      <c r="B362" s="62">
        <v>24926.000000000004</v>
      </c>
      <c r="C362" s="62"/>
      <c r="D362" s="60"/>
    </row>
    <row r="363" spans="1:4" x14ac:dyDescent="0.4">
      <c r="A363" s="61">
        <v>490194783</v>
      </c>
      <c r="B363" s="62">
        <v>94028.000000000015</v>
      </c>
      <c r="C363" s="62"/>
      <c r="D363" s="60"/>
    </row>
    <row r="364" spans="1:4" x14ac:dyDescent="0.4">
      <c r="A364" s="61">
        <v>484439031</v>
      </c>
      <c r="B364" s="62">
        <v>85624</v>
      </c>
      <c r="C364" s="62"/>
      <c r="D364" s="60"/>
    </row>
    <row r="365" spans="1:4" x14ac:dyDescent="0.4">
      <c r="A365" s="61">
        <v>426379244</v>
      </c>
      <c r="B365" s="62">
        <v>66880</v>
      </c>
      <c r="C365" s="62"/>
      <c r="D365" s="60"/>
    </row>
    <row r="366" spans="1:4" x14ac:dyDescent="0.4">
      <c r="A366" s="61">
        <v>912548058</v>
      </c>
      <c r="B366" s="62">
        <v>91377.000000000015</v>
      </c>
      <c r="C366" s="62"/>
      <c r="D366" s="60"/>
    </row>
    <row r="367" spans="1:4" x14ac:dyDescent="0.4">
      <c r="A367" s="61">
        <v>339329271</v>
      </c>
      <c r="B367" s="62">
        <v>45034</v>
      </c>
      <c r="C367" s="62"/>
      <c r="D367" s="60"/>
    </row>
    <row r="368" spans="1:4" x14ac:dyDescent="0.4">
      <c r="A368" s="61">
        <v>463485749</v>
      </c>
      <c r="B368" s="62">
        <v>78639</v>
      </c>
      <c r="C368" s="62"/>
      <c r="D368" s="60"/>
    </row>
    <row r="369" spans="1:4" x14ac:dyDescent="0.4">
      <c r="A369" s="61">
        <v>470405426</v>
      </c>
      <c r="B369" s="62">
        <v>49698.000000000007</v>
      </c>
      <c r="C369" s="62"/>
      <c r="D369" s="60"/>
    </row>
    <row r="370" spans="1:4" x14ac:dyDescent="0.4">
      <c r="A370" s="61">
        <v>899436911</v>
      </c>
      <c r="B370" s="62">
        <v>54747.000000000007</v>
      </c>
      <c r="C370" s="62"/>
      <c r="D370" s="60"/>
    </row>
    <row r="371" spans="1:4" x14ac:dyDescent="0.4">
      <c r="A371" s="61">
        <v>605112271</v>
      </c>
      <c r="B371" s="62">
        <v>88055</v>
      </c>
      <c r="C371" s="62"/>
      <c r="D371" s="60"/>
    </row>
    <row r="372" spans="1:4" x14ac:dyDescent="0.4">
      <c r="A372" s="61">
        <v>434944028</v>
      </c>
      <c r="B372" s="62">
        <v>60038.000000000007</v>
      </c>
      <c r="C372" s="62"/>
      <c r="D372" s="60"/>
    </row>
    <row r="373" spans="1:4" x14ac:dyDescent="0.4">
      <c r="A373" s="61">
        <v>400745371</v>
      </c>
      <c r="B373" s="62">
        <v>43076</v>
      </c>
      <c r="C373" s="62"/>
      <c r="D373" s="60"/>
    </row>
    <row r="374" spans="1:4" x14ac:dyDescent="0.4">
      <c r="A374" s="61">
        <v>370839719</v>
      </c>
      <c r="B374" s="62">
        <v>100595.00000000001</v>
      </c>
      <c r="C374" s="62"/>
      <c r="D374" s="60"/>
    </row>
    <row r="375" spans="1:4" x14ac:dyDescent="0.4">
      <c r="A375" s="61">
        <v>703892281</v>
      </c>
      <c r="B375" s="62">
        <v>26191.000000000004</v>
      </c>
      <c r="C375" s="62"/>
      <c r="D375" s="60"/>
    </row>
    <row r="376" spans="1:4" x14ac:dyDescent="0.4">
      <c r="A376" s="61">
        <v>671450241</v>
      </c>
      <c r="B376" s="62">
        <v>38852</v>
      </c>
      <c r="C376" s="62"/>
      <c r="D376" s="60"/>
    </row>
    <row r="377" spans="1:4" x14ac:dyDescent="0.4">
      <c r="A377" s="61">
        <v>932781112</v>
      </c>
      <c r="B377" s="62">
        <v>82907</v>
      </c>
      <c r="C377" s="62"/>
      <c r="D377" s="60"/>
    </row>
    <row r="378" spans="1:4" x14ac:dyDescent="0.4">
      <c r="A378" s="61">
        <v>436780727</v>
      </c>
      <c r="B378" s="62">
        <v>65285.000000000007</v>
      </c>
      <c r="C378" s="62"/>
      <c r="D378" s="60"/>
    </row>
    <row r="379" spans="1:4" x14ac:dyDescent="0.4">
      <c r="A379" s="61">
        <v>459802460</v>
      </c>
      <c r="B379" s="62">
        <v>52382.000000000007</v>
      </c>
      <c r="C379" s="62"/>
      <c r="D379" s="60"/>
    </row>
    <row r="380" spans="1:4" x14ac:dyDescent="0.4">
      <c r="A380" s="61">
        <v>310582644</v>
      </c>
      <c r="B380" s="62">
        <v>49115.000000000007</v>
      </c>
      <c r="C380" s="62"/>
      <c r="D380" s="60"/>
    </row>
    <row r="381" spans="1:4" x14ac:dyDescent="0.4">
      <c r="A381" s="61">
        <v>302018232</v>
      </c>
      <c r="B381" s="62">
        <v>69388</v>
      </c>
      <c r="C381" s="62"/>
      <c r="D381" s="60"/>
    </row>
    <row r="382" spans="1:4" x14ac:dyDescent="0.4">
      <c r="A382" s="61">
        <v>903468528</v>
      </c>
      <c r="B382" s="62">
        <v>69663</v>
      </c>
      <c r="C382" s="62"/>
      <c r="D382" s="60"/>
    </row>
    <row r="383" spans="1:4" x14ac:dyDescent="0.4">
      <c r="A383" s="61">
        <v>941320559</v>
      </c>
      <c r="B383" s="62">
        <v>42900</v>
      </c>
      <c r="C383" s="62"/>
      <c r="D383" s="60"/>
    </row>
    <row r="384" spans="1:4" x14ac:dyDescent="0.4">
      <c r="A384" s="61">
        <v>533023346</v>
      </c>
      <c r="B384" s="62">
        <v>70829</v>
      </c>
      <c r="C384" s="62"/>
      <c r="D384" s="60"/>
    </row>
    <row r="385" spans="1:4" x14ac:dyDescent="0.4">
      <c r="A385" s="61">
        <v>783583769</v>
      </c>
      <c r="B385" s="62">
        <v>53718.500000000007</v>
      </c>
      <c r="C385" s="62"/>
      <c r="D385" s="60"/>
    </row>
    <row r="386" spans="1:4" x14ac:dyDescent="0.4">
      <c r="A386" s="61">
        <v>665947771</v>
      </c>
      <c r="B386" s="62">
        <v>39006</v>
      </c>
      <c r="C386" s="62"/>
      <c r="D386" s="60"/>
    </row>
    <row r="387" spans="1:4" x14ac:dyDescent="0.4">
      <c r="A387" s="61">
        <v>815310775</v>
      </c>
      <c r="B387" s="62">
        <v>19262</v>
      </c>
      <c r="C387" s="62"/>
      <c r="D387" s="60"/>
    </row>
    <row r="388" spans="1:4" x14ac:dyDescent="0.4">
      <c r="A388" s="61">
        <v>471140297</v>
      </c>
      <c r="B388" s="62">
        <v>36118.5</v>
      </c>
      <c r="C388" s="62"/>
      <c r="D388" s="60"/>
    </row>
    <row r="389" spans="1:4" x14ac:dyDescent="0.4">
      <c r="A389" s="61">
        <v>939356440</v>
      </c>
      <c r="B389" s="62">
        <v>66066</v>
      </c>
      <c r="C389" s="62"/>
      <c r="D389" s="60"/>
    </row>
    <row r="390" spans="1:4" x14ac:dyDescent="0.4">
      <c r="A390" s="61">
        <v>787263308</v>
      </c>
      <c r="B390" s="62">
        <v>100931.00000000001</v>
      </c>
      <c r="C390" s="62"/>
      <c r="D390" s="60"/>
    </row>
    <row r="391" spans="1:4" x14ac:dyDescent="0.4">
      <c r="A391" s="61">
        <v>488199037</v>
      </c>
      <c r="B391" s="62">
        <v>84359</v>
      </c>
      <c r="C391" s="62"/>
      <c r="D391" s="60"/>
    </row>
    <row r="392" spans="1:4" x14ac:dyDescent="0.4">
      <c r="A392" s="61">
        <v>784151255</v>
      </c>
      <c r="B392" s="62">
        <v>46222.000000000007</v>
      </c>
      <c r="C392" s="62"/>
      <c r="D392" s="60"/>
    </row>
    <row r="393" spans="1:4" x14ac:dyDescent="0.4">
      <c r="A393" s="61">
        <v>920774188</v>
      </c>
      <c r="B393" s="62">
        <v>59950.000000000007</v>
      </c>
      <c r="C393" s="62"/>
      <c r="D393" s="60"/>
    </row>
    <row r="394" spans="1:4" x14ac:dyDescent="0.4">
      <c r="A394" s="61">
        <v>703527001</v>
      </c>
      <c r="B394" s="62">
        <v>47806.000000000007</v>
      </c>
      <c r="C394" s="62"/>
      <c r="D394" s="60"/>
    </row>
    <row r="395" spans="1:4" x14ac:dyDescent="0.4">
      <c r="A395" s="61">
        <v>484917607</v>
      </c>
      <c r="B395" s="62">
        <v>89111</v>
      </c>
      <c r="C395" s="62"/>
      <c r="D395" s="60"/>
    </row>
    <row r="396" spans="1:4" x14ac:dyDescent="0.4">
      <c r="A396" s="61">
        <v>233523221</v>
      </c>
      <c r="B396" s="62">
        <v>68079</v>
      </c>
      <c r="C396" s="62"/>
      <c r="D396" s="60"/>
    </row>
    <row r="397" spans="1:4" x14ac:dyDescent="0.4">
      <c r="A397" s="61">
        <v>550086584</v>
      </c>
      <c r="B397" s="62">
        <v>52074.000000000007</v>
      </c>
      <c r="C397" s="62"/>
      <c r="D397" s="60"/>
    </row>
    <row r="398" spans="1:4" x14ac:dyDescent="0.4">
      <c r="A398" s="61">
        <v>797042288</v>
      </c>
      <c r="B398" s="62">
        <v>37367</v>
      </c>
      <c r="C398" s="62"/>
      <c r="D398" s="60"/>
    </row>
    <row r="399" spans="1:4" x14ac:dyDescent="0.4">
      <c r="A399" s="61">
        <v>612875731</v>
      </c>
      <c r="B399" s="62">
        <v>34221</v>
      </c>
      <c r="C399" s="62"/>
      <c r="D399" s="60"/>
    </row>
    <row r="400" spans="1:4" x14ac:dyDescent="0.4">
      <c r="A400" s="61">
        <v>954056781</v>
      </c>
      <c r="B400" s="62">
        <v>69509</v>
      </c>
      <c r="C400" s="62"/>
      <c r="D400" s="60"/>
    </row>
    <row r="401" spans="1:4" x14ac:dyDescent="0.4">
      <c r="A401" s="61">
        <v>318176376</v>
      </c>
      <c r="B401" s="62">
        <v>99235.000000000015</v>
      </c>
      <c r="C401" s="62"/>
      <c r="D401" s="60"/>
    </row>
    <row r="402" spans="1:4" x14ac:dyDescent="0.4">
      <c r="A402" s="61">
        <v>403640633</v>
      </c>
      <c r="B402" s="62">
        <v>94468.000000000015</v>
      </c>
      <c r="C402" s="62"/>
      <c r="D402" s="60"/>
    </row>
    <row r="403" spans="1:4" x14ac:dyDescent="0.4">
      <c r="A403" s="61">
        <v>270506776</v>
      </c>
      <c r="B403" s="62">
        <v>90640.000000000015</v>
      </c>
      <c r="C403" s="62"/>
      <c r="D403" s="60"/>
    </row>
    <row r="404" spans="1:4" x14ac:dyDescent="0.4">
      <c r="A404" s="61">
        <v>646373844</v>
      </c>
      <c r="B404" s="62">
        <v>54345.500000000007</v>
      </c>
      <c r="C404" s="62"/>
      <c r="D404" s="60"/>
    </row>
    <row r="405" spans="1:4" x14ac:dyDescent="0.4">
      <c r="A405" s="61">
        <v>412899031</v>
      </c>
      <c r="B405" s="62">
        <v>40717.600000000006</v>
      </c>
      <c r="C405" s="62"/>
      <c r="D405" s="60"/>
    </row>
    <row r="406" spans="1:4" x14ac:dyDescent="0.4">
      <c r="A406" s="61">
        <v>674873787</v>
      </c>
      <c r="B406" s="62">
        <v>56551.000000000007</v>
      </c>
      <c r="C406" s="62"/>
      <c r="D406" s="60"/>
    </row>
    <row r="407" spans="1:4" x14ac:dyDescent="0.4">
      <c r="A407" s="61">
        <v>929827709</v>
      </c>
      <c r="B407" s="62">
        <v>82962</v>
      </c>
      <c r="C407" s="62"/>
      <c r="D407" s="60"/>
    </row>
    <row r="408" spans="1:4" x14ac:dyDescent="0.4">
      <c r="A408" s="61">
        <v>477399962</v>
      </c>
      <c r="B408" s="62">
        <v>32494.000000000004</v>
      </c>
      <c r="C408" s="62"/>
      <c r="D408" s="60"/>
    </row>
    <row r="409" spans="1:4" x14ac:dyDescent="0.4">
      <c r="A409" s="61">
        <v>517056043</v>
      </c>
      <c r="B409" s="62">
        <v>78870</v>
      </c>
      <c r="C409" s="62"/>
      <c r="D409" s="60"/>
    </row>
    <row r="410" spans="1:4" x14ac:dyDescent="0.4">
      <c r="A410" s="61">
        <v>952405562</v>
      </c>
      <c r="B410" s="62">
        <v>59609.000000000007</v>
      </c>
      <c r="C410" s="62"/>
      <c r="D410" s="60"/>
    </row>
    <row r="411" spans="1:4" x14ac:dyDescent="0.4">
      <c r="A411" s="61">
        <v>597519332</v>
      </c>
      <c r="B411" s="62">
        <v>36234</v>
      </c>
      <c r="C411" s="62"/>
      <c r="D411" s="60"/>
    </row>
    <row r="412" spans="1:4" x14ac:dyDescent="0.4">
      <c r="A412" s="61">
        <v>873602706</v>
      </c>
      <c r="B412" s="62">
        <v>92730.000000000015</v>
      </c>
      <c r="C412" s="62"/>
      <c r="D412" s="60"/>
    </row>
    <row r="413" spans="1:4" x14ac:dyDescent="0.4">
      <c r="A413" s="61">
        <v>386297748</v>
      </c>
      <c r="B413" s="62">
        <v>72292</v>
      </c>
      <c r="C413" s="62"/>
      <c r="D413" s="60"/>
    </row>
    <row r="414" spans="1:4" x14ac:dyDescent="0.4">
      <c r="A414" s="61">
        <v>947168082</v>
      </c>
      <c r="B414" s="62">
        <v>88099</v>
      </c>
      <c r="C414" s="62"/>
      <c r="D414" s="60"/>
    </row>
    <row r="415" spans="1:4" x14ac:dyDescent="0.4">
      <c r="A415" s="61">
        <v>457102942</v>
      </c>
      <c r="B415" s="62">
        <v>44066</v>
      </c>
      <c r="C415" s="62"/>
      <c r="D415" s="60"/>
    </row>
    <row r="416" spans="1:4" x14ac:dyDescent="0.4">
      <c r="A416" s="61">
        <v>866277969</v>
      </c>
      <c r="B416" s="62">
        <v>79728</v>
      </c>
      <c r="C416" s="62"/>
      <c r="D416" s="60"/>
    </row>
    <row r="417" spans="1:4" x14ac:dyDescent="0.4">
      <c r="A417" s="61">
        <v>976272365</v>
      </c>
      <c r="B417" s="62">
        <v>84601</v>
      </c>
      <c r="C417" s="62"/>
      <c r="D417" s="60"/>
    </row>
    <row r="418" spans="1:4" x14ac:dyDescent="0.4">
      <c r="A418" s="61">
        <v>910797864</v>
      </c>
      <c r="B418" s="62">
        <v>102520.00000000001</v>
      </c>
      <c r="C418" s="62"/>
      <c r="D418" s="60"/>
    </row>
    <row r="419" spans="1:4" x14ac:dyDescent="0.4">
      <c r="A419" s="61">
        <v>534985703</v>
      </c>
      <c r="B419" s="62">
        <v>49016.000000000007</v>
      </c>
      <c r="C419" s="62"/>
      <c r="D419" s="60"/>
    </row>
    <row r="420" spans="1:4" x14ac:dyDescent="0.4">
      <c r="A420" s="61">
        <v>828107391</v>
      </c>
      <c r="B420" s="62">
        <v>73414</v>
      </c>
      <c r="C420" s="62"/>
      <c r="D420" s="60"/>
    </row>
    <row r="421" spans="1:4" x14ac:dyDescent="0.4">
      <c r="A421" s="61">
        <v>273237961</v>
      </c>
      <c r="B421" s="62">
        <v>54285.000000000007</v>
      </c>
      <c r="C421" s="62"/>
      <c r="D421" s="60"/>
    </row>
    <row r="422" spans="1:4" x14ac:dyDescent="0.4">
      <c r="A422" s="61">
        <v>284917889</v>
      </c>
      <c r="B422" s="62">
        <v>73238</v>
      </c>
      <c r="C422" s="62"/>
      <c r="D422" s="60"/>
    </row>
    <row r="423" spans="1:4" x14ac:dyDescent="0.4">
      <c r="A423" s="61">
        <v>849675575</v>
      </c>
      <c r="B423" s="62">
        <v>69058</v>
      </c>
      <c r="C423" s="62"/>
      <c r="D423" s="60"/>
    </row>
    <row r="424" spans="1:4" x14ac:dyDescent="0.4">
      <c r="A424" s="61">
        <v>615379336</v>
      </c>
      <c r="B424" s="62">
        <v>49995.000000000007</v>
      </c>
      <c r="C424" s="62"/>
      <c r="D424" s="60"/>
    </row>
    <row r="425" spans="1:4" x14ac:dyDescent="0.4">
      <c r="A425" s="61">
        <v>753539317</v>
      </c>
      <c r="B425" s="62">
        <v>58025.000000000007</v>
      </c>
      <c r="C425" s="62"/>
      <c r="D425" s="60"/>
    </row>
    <row r="426" spans="1:4" x14ac:dyDescent="0.4">
      <c r="A426" s="61">
        <v>986163808</v>
      </c>
      <c r="B426" s="62">
        <v>24719.200000000001</v>
      </c>
      <c r="C426" s="62"/>
      <c r="D426" s="60"/>
    </row>
    <row r="427" spans="1:4" x14ac:dyDescent="0.4">
      <c r="A427" s="61">
        <v>912526094</v>
      </c>
      <c r="B427" s="62">
        <v>63448.000000000007</v>
      </c>
      <c r="C427" s="62"/>
      <c r="D427" s="60"/>
    </row>
    <row r="428" spans="1:4" x14ac:dyDescent="0.4">
      <c r="A428" s="61">
        <v>891885192</v>
      </c>
      <c r="B428" s="62">
        <v>75130</v>
      </c>
      <c r="C428" s="62"/>
      <c r="D428" s="60"/>
    </row>
    <row r="429" spans="1:4" x14ac:dyDescent="0.4">
      <c r="A429" s="61">
        <v>679263796</v>
      </c>
      <c r="B429" s="62">
        <v>69014</v>
      </c>
      <c r="C429" s="62"/>
      <c r="D429" s="60"/>
    </row>
    <row r="430" spans="1:4" x14ac:dyDescent="0.4">
      <c r="A430" s="61">
        <v>742926630</v>
      </c>
      <c r="B430" s="62">
        <v>53570.000000000007</v>
      </c>
      <c r="C430" s="62"/>
      <c r="D430" s="60"/>
    </row>
    <row r="431" spans="1:4" x14ac:dyDescent="0.4">
      <c r="A431" s="61">
        <v>288814072</v>
      </c>
      <c r="B431" s="62">
        <v>28369.000000000004</v>
      </c>
      <c r="C431" s="62"/>
      <c r="D431" s="60"/>
    </row>
    <row r="432" spans="1:4" x14ac:dyDescent="0.4">
      <c r="A432" s="61">
        <v>574686753</v>
      </c>
      <c r="B432" s="62">
        <v>74712</v>
      </c>
      <c r="C432" s="62"/>
      <c r="D432" s="60"/>
    </row>
    <row r="433" spans="1:4" x14ac:dyDescent="0.4">
      <c r="A433" s="61">
        <v>470402573</v>
      </c>
      <c r="B433" s="62">
        <v>69526.600000000006</v>
      </c>
      <c r="C433" s="62"/>
      <c r="D433" s="60"/>
    </row>
    <row r="434" spans="1:4" x14ac:dyDescent="0.4">
      <c r="A434" s="61">
        <v>349380459</v>
      </c>
      <c r="B434" s="62">
        <v>94512.000000000015</v>
      </c>
      <c r="C434" s="62"/>
      <c r="D434" s="60"/>
    </row>
    <row r="435" spans="1:4" x14ac:dyDescent="0.4">
      <c r="A435" s="61">
        <v>994039123</v>
      </c>
      <c r="B435" s="62">
        <v>82693.600000000006</v>
      </c>
      <c r="C435" s="62"/>
      <c r="D435" s="60"/>
    </row>
    <row r="436" spans="1:4" x14ac:dyDescent="0.4">
      <c r="A436" s="61">
        <v>374570449</v>
      </c>
      <c r="B436" s="62">
        <v>36863.200000000004</v>
      </c>
      <c r="C436" s="62"/>
      <c r="D436" s="60"/>
    </row>
    <row r="437" spans="1:4" x14ac:dyDescent="0.4">
      <c r="A437" s="61">
        <v>946022542</v>
      </c>
      <c r="B437" s="62">
        <v>49555.000000000007</v>
      </c>
      <c r="C437" s="62"/>
      <c r="D437" s="60"/>
    </row>
    <row r="438" spans="1:4" x14ac:dyDescent="0.4">
      <c r="A438" s="61">
        <v>432267456</v>
      </c>
      <c r="B438" s="62">
        <v>81389</v>
      </c>
      <c r="C438" s="62"/>
      <c r="D438" s="60"/>
    </row>
    <row r="439" spans="1:4" x14ac:dyDescent="0.4">
      <c r="A439" s="61">
        <v>705958742</v>
      </c>
      <c r="B439" s="62">
        <v>69261.5</v>
      </c>
      <c r="C439" s="62"/>
      <c r="D439" s="60"/>
    </row>
    <row r="440" spans="1:4" x14ac:dyDescent="0.4">
      <c r="A440" s="61">
        <v>219363581</v>
      </c>
      <c r="B440" s="62">
        <v>78837</v>
      </c>
      <c r="C440" s="62"/>
      <c r="D440" s="60"/>
    </row>
    <row r="441" spans="1:4" x14ac:dyDescent="0.4">
      <c r="A441" s="61">
        <v>488346517</v>
      </c>
      <c r="B441" s="62">
        <v>54483.000000000007</v>
      </c>
      <c r="C441" s="62"/>
      <c r="D441" s="60"/>
    </row>
    <row r="442" spans="1:4" x14ac:dyDescent="0.4">
      <c r="A442" s="61">
        <v>593345440</v>
      </c>
      <c r="B442" s="62">
        <v>33858</v>
      </c>
      <c r="C442" s="62"/>
      <c r="D442" s="60"/>
    </row>
    <row r="443" spans="1:4" x14ac:dyDescent="0.4">
      <c r="A443" s="61">
        <v>283453213</v>
      </c>
      <c r="B443" s="62">
        <v>71049</v>
      </c>
      <c r="C443" s="62"/>
      <c r="D443" s="60"/>
    </row>
    <row r="444" spans="1:4" x14ac:dyDescent="0.4">
      <c r="A444" s="61">
        <v>447730596</v>
      </c>
      <c r="B444" s="62">
        <v>37191</v>
      </c>
      <c r="C444" s="62"/>
      <c r="D444" s="60"/>
    </row>
    <row r="445" spans="1:4" x14ac:dyDescent="0.4">
      <c r="A445" s="61">
        <v>753908826</v>
      </c>
      <c r="B445" s="62">
        <v>49082.000000000007</v>
      </c>
      <c r="C445" s="62"/>
      <c r="D445" s="60"/>
    </row>
    <row r="446" spans="1:4" x14ac:dyDescent="0.4">
      <c r="A446" s="61">
        <v>815016608</v>
      </c>
      <c r="B446" s="62">
        <v>53889.000000000007</v>
      </c>
      <c r="C446" s="62"/>
      <c r="D446" s="60"/>
    </row>
    <row r="447" spans="1:4" x14ac:dyDescent="0.4">
      <c r="A447" s="61">
        <v>553640223</v>
      </c>
      <c r="B447" s="62">
        <v>41536</v>
      </c>
      <c r="C447" s="62"/>
      <c r="D447" s="60"/>
    </row>
    <row r="448" spans="1:4" x14ac:dyDescent="0.4">
      <c r="A448" s="61">
        <v>493805046</v>
      </c>
      <c r="B448" s="62">
        <v>27841.000000000004</v>
      </c>
      <c r="C448" s="62"/>
      <c r="D448" s="60"/>
    </row>
    <row r="449" spans="1:4" x14ac:dyDescent="0.4">
      <c r="A449" s="61">
        <v>277730380</v>
      </c>
      <c r="B449" s="62">
        <v>68398</v>
      </c>
      <c r="C449" s="62"/>
      <c r="D449" s="60"/>
    </row>
    <row r="450" spans="1:4" x14ac:dyDescent="0.4">
      <c r="A450" s="61">
        <v>822502893</v>
      </c>
      <c r="B450" s="62">
        <v>75251</v>
      </c>
      <c r="C450" s="62"/>
      <c r="D450" s="60"/>
    </row>
    <row r="451" spans="1:4" x14ac:dyDescent="0.4">
      <c r="A451" s="61">
        <v>965409175</v>
      </c>
      <c r="B451" s="62">
        <v>42432.5</v>
      </c>
      <c r="C451" s="62"/>
      <c r="D451" s="60"/>
    </row>
    <row r="452" spans="1:4" x14ac:dyDescent="0.4">
      <c r="A452" s="61">
        <v>850231815</v>
      </c>
      <c r="B452" s="62">
        <v>37928</v>
      </c>
      <c r="C452" s="62"/>
      <c r="D452" s="60"/>
    </row>
    <row r="453" spans="1:4" x14ac:dyDescent="0.4">
      <c r="A453" s="61">
        <v>403602015</v>
      </c>
      <c r="B453" s="62">
        <v>75317</v>
      </c>
      <c r="C453" s="62"/>
      <c r="D453" s="60"/>
    </row>
    <row r="454" spans="1:4" x14ac:dyDescent="0.4">
      <c r="A454" s="61">
        <v>374937870</v>
      </c>
      <c r="B454" s="62">
        <v>41382</v>
      </c>
      <c r="C454" s="62"/>
      <c r="D454" s="60"/>
    </row>
    <row r="455" spans="1:4" x14ac:dyDescent="0.4">
      <c r="A455" s="61">
        <v>676556479</v>
      </c>
      <c r="B455" s="62">
        <v>51018.000000000007</v>
      </c>
      <c r="C455" s="62"/>
      <c r="D455" s="60"/>
    </row>
    <row r="456" spans="1:4" x14ac:dyDescent="0.4">
      <c r="A456" s="61">
        <v>384360598</v>
      </c>
      <c r="B456" s="62">
        <v>101142.00000000001</v>
      </c>
      <c r="C456" s="62"/>
      <c r="D456" s="60"/>
    </row>
    <row r="457" spans="1:4" x14ac:dyDescent="0.4">
      <c r="A457" s="61">
        <v>813422316</v>
      </c>
      <c r="B457" s="62">
        <v>53009.000000000007</v>
      </c>
      <c r="C457" s="62"/>
      <c r="D457" s="60"/>
    </row>
    <row r="458" spans="1:4" x14ac:dyDescent="0.4">
      <c r="A458" s="61">
        <v>492379734</v>
      </c>
      <c r="B458" s="62">
        <v>19547</v>
      </c>
      <c r="C458" s="62"/>
      <c r="D458" s="60"/>
    </row>
    <row r="459" spans="1:4" x14ac:dyDescent="0.4">
      <c r="A459" s="61">
        <v>714156150</v>
      </c>
      <c r="B459" s="62">
        <v>75372</v>
      </c>
      <c r="C459" s="62"/>
      <c r="D459" s="60"/>
    </row>
    <row r="460" spans="1:4" x14ac:dyDescent="0.4">
      <c r="A460" s="61">
        <v>710868070</v>
      </c>
      <c r="B460" s="62">
        <v>87703</v>
      </c>
      <c r="C460" s="62"/>
      <c r="D460" s="60"/>
    </row>
    <row r="461" spans="1:4" x14ac:dyDescent="0.4">
      <c r="A461" s="61">
        <v>940627679</v>
      </c>
      <c r="B461" s="62">
        <v>85910</v>
      </c>
      <c r="C461" s="62"/>
      <c r="D461" s="60"/>
    </row>
    <row r="462" spans="1:4" x14ac:dyDescent="0.4">
      <c r="A462" s="61">
        <v>271412260</v>
      </c>
      <c r="B462" s="62">
        <v>54483.000000000007</v>
      </c>
      <c r="C462" s="62"/>
      <c r="D462" s="60"/>
    </row>
    <row r="463" spans="1:4" x14ac:dyDescent="0.4">
      <c r="A463" s="61">
        <v>632004244</v>
      </c>
      <c r="B463" s="62">
        <v>102340.00000000001</v>
      </c>
      <c r="C463" s="62"/>
      <c r="D463" s="60"/>
    </row>
    <row r="464" spans="1:4" x14ac:dyDescent="0.4">
      <c r="A464" s="61">
        <v>320851745</v>
      </c>
      <c r="B464" s="62">
        <v>88759</v>
      </c>
      <c r="C464" s="62"/>
      <c r="D464" s="60"/>
    </row>
    <row r="465" spans="1:4" x14ac:dyDescent="0.4">
      <c r="A465" s="61">
        <v>394231597</v>
      </c>
      <c r="B465" s="62">
        <v>28809.000000000004</v>
      </c>
      <c r="C465" s="62"/>
      <c r="D465" s="60"/>
    </row>
    <row r="466" spans="1:4" x14ac:dyDescent="0.4">
      <c r="A466" s="61">
        <v>439358556</v>
      </c>
      <c r="B466" s="62">
        <v>32362.000000000004</v>
      </c>
      <c r="C466" s="62"/>
      <c r="D466" s="60"/>
    </row>
    <row r="467" spans="1:4" x14ac:dyDescent="0.4">
      <c r="A467" s="61">
        <v>787347014</v>
      </c>
      <c r="B467" s="62">
        <v>70642</v>
      </c>
      <c r="C467" s="62"/>
      <c r="D467" s="60"/>
    </row>
    <row r="468" spans="1:4" x14ac:dyDescent="0.4">
      <c r="A468" s="61">
        <v>565807405</v>
      </c>
      <c r="B468" s="62">
        <v>45012</v>
      </c>
      <c r="C468" s="62"/>
      <c r="D468" s="60"/>
    </row>
    <row r="469" spans="1:4" x14ac:dyDescent="0.4">
      <c r="A469" s="61">
        <v>428953973</v>
      </c>
      <c r="B469" s="62">
        <v>64801.000000000007</v>
      </c>
      <c r="C469" s="62"/>
      <c r="D469" s="60"/>
    </row>
    <row r="470" spans="1:4" x14ac:dyDescent="0.4">
      <c r="A470" s="61">
        <v>258865992</v>
      </c>
      <c r="B470" s="62">
        <v>66616</v>
      </c>
      <c r="C470" s="62"/>
      <c r="D470" s="60"/>
    </row>
    <row r="471" spans="1:4" x14ac:dyDescent="0.4">
      <c r="A471" s="61">
        <v>818319298</v>
      </c>
      <c r="B471" s="62">
        <v>53163.000000000007</v>
      </c>
      <c r="C471" s="62"/>
      <c r="D471" s="60"/>
    </row>
    <row r="472" spans="1:4" x14ac:dyDescent="0.4">
      <c r="A472" s="61">
        <v>550165895</v>
      </c>
      <c r="B472" s="62">
        <v>77022</v>
      </c>
      <c r="C472" s="62"/>
      <c r="D472" s="60"/>
    </row>
    <row r="473" spans="1:4" x14ac:dyDescent="0.4">
      <c r="A473" s="61">
        <v>397872991</v>
      </c>
      <c r="B473" s="62">
        <v>49621.000000000007</v>
      </c>
      <c r="C473" s="62"/>
      <c r="D473" s="60"/>
    </row>
    <row r="474" spans="1:4" x14ac:dyDescent="0.4">
      <c r="A474" s="61">
        <v>790404252</v>
      </c>
      <c r="B474" s="62">
        <v>42644.800000000003</v>
      </c>
      <c r="C474" s="62"/>
      <c r="D474" s="60"/>
    </row>
    <row r="475" spans="1:4" x14ac:dyDescent="0.4">
      <c r="A475" s="61">
        <v>902526148</v>
      </c>
      <c r="B475" s="62">
        <v>86427</v>
      </c>
      <c r="C475" s="62"/>
      <c r="D475" s="60"/>
    </row>
    <row r="476" spans="1:4" x14ac:dyDescent="0.4">
      <c r="A476" s="61">
        <v>266080331</v>
      </c>
      <c r="B476" s="62">
        <v>50413.000000000007</v>
      </c>
      <c r="C476" s="62"/>
      <c r="D476" s="60"/>
    </row>
    <row r="477" spans="1:4" x14ac:dyDescent="0.4">
      <c r="A477" s="61">
        <v>314118529</v>
      </c>
      <c r="B477" s="62">
        <v>87406</v>
      </c>
      <c r="C477" s="62"/>
      <c r="D477" s="60"/>
    </row>
    <row r="478" spans="1:4" x14ac:dyDescent="0.4">
      <c r="A478" s="61">
        <v>727578626</v>
      </c>
      <c r="B478" s="62">
        <v>78903</v>
      </c>
      <c r="C478" s="62"/>
      <c r="D478" s="60"/>
    </row>
    <row r="479" spans="1:4" x14ac:dyDescent="0.4">
      <c r="A479" s="61">
        <v>475294559</v>
      </c>
      <c r="B479" s="62">
        <v>87318</v>
      </c>
      <c r="C479" s="62"/>
      <c r="D479" s="60"/>
    </row>
    <row r="480" spans="1:4" x14ac:dyDescent="0.4">
      <c r="A480" s="61">
        <v>248869731</v>
      </c>
      <c r="B480" s="62">
        <v>65065.000000000007</v>
      </c>
      <c r="C480" s="62"/>
      <c r="D480" s="60"/>
    </row>
    <row r="481" spans="1:4" x14ac:dyDescent="0.4">
      <c r="A481" s="61">
        <v>611810478</v>
      </c>
      <c r="B481" s="62">
        <v>45639.000000000007</v>
      </c>
      <c r="C481" s="62"/>
      <c r="D481" s="60"/>
    </row>
    <row r="482" spans="1:4" x14ac:dyDescent="0.4">
      <c r="A482" s="61">
        <v>578023079</v>
      </c>
      <c r="B482" s="62">
        <v>76351</v>
      </c>
      <c r="C482" s="62"/>
      <c r="D482" s="60"/>
    </row>
    <row r="483" spans="1:4" x14ac:dyDescent="0.4">
      <c r="A483" s="61">
        <v>858702971</v>
      </c>
      <c r="B483" s="62">
        <v>53339.000000000007</v>
      </c>
      <c r="C483" s="62"/>
      <c r="D483" s="60"/>
    </row>
    <row r="484" spans="1:4" x14ac:dyDescent="0.4">
      <c r="A484" s="61">
        <v>899640441</v>
      </c>
      <c r="B484" s="62">
        <v>81983</v>
      </c>
      <c r="C484" s="62"/>
      <c r="D484" s="60"/>
    </row>
    <row r="485" spans="1:4" x14ac:dyDescent="0.4">
      <c r="A485" s="61">
        <v>390195946</v>
      </c>
      <c r="B485" s="62">
        <v>78430</v>
      </c>
      <c r="C485" s="62"/>
      <c r="D485" s="60"/>
    </row>
    <row r="486" spans="1:4" x14ac:dyDescent="0.4">
      <c r="A486" s="61">
        <v>462260004</v>
      </c>
      <c r="B486" s="62">
        <v>45776.500000000007</v>
      </c>
      <c r="C486" s="62"/>
      <c r="D486" s="60"/>
    </row>
    <row r="487" spans="1:4" x14ac:dyDescent="0.4">
      <c r="A487" s="61">
        <v>224765527</v>
      </c>
      <c r="B487" s="62">
        <v>59653.000000000007</v>
      </c>
      <c r="C487" s="62"/>
      <c r="D487" s="60"/>
    </row>
    <row r="488" spans="1:4" x14ac:dyDescent="0.4">
      <c r="A488" s="61">
        <v>770471699</v>
      </c>
      <c r="B488" s="62">
        <v>53977.000000000007</v>
      </c>
      <c r="C488" s="62"/>
      <c r="D488" s="60"/>
    </row>
    <row r="489" spans="1:4" x14ac:dyDescent="0.4">
      <c r="A489" s="61">
        <v>779721515</v>
      </c>
      <c r="B489" s="62">
        <v>52673.500000000007</v>
      </c>
      <c r="C489" s="62"/>
      <c r="D489" s="60"/>
    </row>
    <row r="490" spans="1:4" x14ac:dyDescent="0.4">
      <c r="A490" s="61">
        <v>586355383</v>
      </c>
      <c r="B490" s="62">
        <v>92587.000000000015</v>
      </c>
      <c r="C490" s="62"/>
      <c r="D490" s="60"/>
    </row>
    <row r="491" spans="1:4" x14ac:dyDescent="0.4">
      <c r="A491" s="61">
        <v>574776174</v>
      </c>
      <c r="B491" s="62">
        <v>47652.000000000007</v>
      </c>
      <c r="C491" s="62"/>
      <c r="D491" s="60"/>
    </row>
    <row r="492" spans="1:4" x14ac:dyDescent="0.4">
      <c r="A492" s="61">
        <v>533139257</v>
      </c>
      <c r="B492" s="62">
        <v>84242.400000000009</v>
      </c>
      <c r="C492" s="62"/>
      <c r="D492" s="60"/>
    </row>
    <row r="493" spans="1:4" x14ac:dyDescent="0.4">
      <c r="A493" s="61">
        <v>805023090</v>
      </c>
      <c r="B493" s="62">
        <v>25212.000000000004</v>
      </c>
      <c r="C493" s="62"/>
      <c r="D493" s="60"/>
    </row>
    <row r="494" spans="1:4" x14ac:dyDescent="0.4">
      <c r="A494" s="61">
        <v>483693591</v>
      </c>
      <c r="B494" s="62">
        <v>50853.000000000007</v>
      </c>
      <c r="C494" s="62"/>
      <c r="D494" s="60"/>
    </row>
    <row r="495" spans="1:4" x14ac:dyDescent="0.4">
      <c r="A495" s="61">
        <v>504001831</v>
      </c>
      <c r="B495" s="62">
        <v>43021</v>
      </c>
      <c r="C495" s="62"/>
      <c r="D495" s="60"/>
    </row>
    <row r="496" spans="1:4" x14ac:dyDescent="0.4">
      <c r="A496" s="61">
        <v>983814038</v>
      </c>
      <c r="B496" s="62">
        <v>43648</v>
      </c>
      <c r="C496" s="62"/>
      <c r="D496" s="60"/>
    </row>
    <row r="497" spans="1:4" x14ac:dyDescent="0.4">
      <c r="A497" s="61">
        <v>863124691</v>
      </c>
      <c r="B497" s="62">
        <v>27269.000000000004</v>
      </c>
      <c r="C497" s="62"/>
      <c r="D497" s="60"/>
    </row>
    <row r="498" spans="1:4" x14ac:dyDescent="0.4">
      <c r="A498" s="61">
        <v>464336055</v>
      </c>
      <c r="B498" s="62">
        <v>36361.600000000006</v>
      </c>
      <c r="C498" s="62"/>
      <c r="D498" s="60"/>
    </row>
    <row r="499" spans="1:4" x14ac:dyDescent="0.4">
      <c r="A499" s="61">
        <v>758630295</v>
      </c>
      <c r="B499" s="62">
        <v>68640</v>
      </c>
      <c r="C499" s="62"/>
      <c r="D499" s="60"/>
    </row>
    <row r="500" spans="1:4" x14ac:dyDescent="0.4">
      <c r="A500" s="61">
        <v>989661682</v>
      </c>
      <c r="B500" s="62">
        <v>78848</v>
      </c>
      <c r="C500" s="62"/>
      <c r="D500" s="60"/>
    </row>
    <row r="501" spans="1:4" x14ac:dyDescent="0.4">
      <c r="A501" s="61">
        <v>680238094</v>
      </c>
      <c r="B501" s="62">
        <v>66044</v>
      </c>
      <c r="C501" s="62"/>
      <c r="D501" s="60"/>
    </row>
    <row r="502" spans="1:4" x14ac:dyDescent="0.4">
      <c r="A502" s="61">
        <v>948609049</v>
      </c>
      <c r="B502" s="62">
        <v>38808</v>
      </c>
      <c r="C502" s="62"/>
      <c r="D502" s="60"/>
    </row>
    <row r="503" spans="1:4" x14ac:dyDescent="0.4">
      <c r="A503" s="61">
        <v>303564296</v>
      </c>
      <c r="B503" s="62">
        <v>92620.000000000015</v>
      </c>
      <c r="C503" s="62"/>
      <c r="D503" s="60"/>
    </row>
    <row r="504" spans="1:4" x14ac:dyDescent="0.4">
      <c r="A504" s="61">
        <v>380347618</v>
      </c>
      <c r="B504" s="62">
        <v>82566</v>
      </c>
      <c r="C504" s="62"/>
      <c r="D504" s="60"/>
    </row>
    <row r="505" spans="1:4" x14ac:dyDescent="0.4">
      <c r="A505" s="61">
        <v>814804939</v>
      </c>
      <c r="B505" s="62">
        <v>73953</v>
      </c>
      <c r="C505" s="62"/>
      <c r="D505" s="60"/>
    </row>
    <row r="506" spans="1:4" x14ac:dyDescent="0.4">
      <c r="A506" s="61">
        <v>995301167</v>
      </c>
      <c r="B506" s="62">
        <v>17402</v>
      </c>
      <c r="C506" s="62"/>
      <c r="D506" s="60"/>
    </row>
    <row r="507" spans="1:4" x14ac:dyDescent="0.4">
      <c r="A507" s="61">
        <v>318167764</v>
      </c>
      <c r="B507" s="62">
        <v>47509.000000000007</v>
      </c>
      <c r="C507" s="62"/>
      <c r="D507" s="60"/>
    </row>
    <row r="508" spans="1:4" x14ac:dyDescent="0.4">
      <c r="A508" s="61">
        <v>799457921</v>
      </c>
      <c r="B508" s="62">
        <v>28997</v>
      </c>
      <c r="C508" s="62"/>
      <c r="D508" s="60"/>
    </row>
    <row r="509" spans="1:4" x14ac:dyDescent="0.4">
      <c r="A509" s="61">
        <v>524097110</v>
      </c>
      <c r="B509" s="62">
        <v>67507</v>
      </c>
      <c r="C509" s="62"/>
      <c r="D509" s="60"/>
    </row>
    <row r="510" spans="1:4" x14ac:dyDescent="0.4">
      <c r="A510" s="61">
        <v>865152754</v>
      </c>
      <c r="B510" s="62">
        <v>29161.000000000004</v>
      </c>
      <c r="C510" s="62"/>
      <c r="D510" s="60"/>
    </row>
    <row r="511" spans="1:4" x14ac:dyDescent="0.4">
      <c r="A511" s="61">
        <v>238496767</v>
      </c>
      <c r="B511" s="62">
        <v>47938.000000000007</v>
      </c>
      <c r="C511" s="62"/>
      <c r="D511" s="60"/>
    </row>
    <row r="512" spans="1:4" x14ac:dyDescent="0.4">
      <c r="A512" s="61">
        <v>352240539</v>
      </c>
      <c r="B512" s="62">
        <v>87142</v>
      </c>
      <c r="C512" s="62"/>
      <c r="D512" s="60"/>
    </row>
    <row r="513" spans="1:4" x14ac:dyDescent="0.4">
      <c r="A513" s="61">
        <v>915011186</v>
      </c>
      <c r="B513" s="62">
        <v>58234.000000000007</v>
      </c>
      <c r="C513" s="62"/>
      <c r="D513" s="60"/>
    </row>
    <row r="514" spans="1:4" x14ac:dyDescent="0.4">
      <c r="A514" s="61">
        <v>966853793</v>
      </c>
      <c r="B514" s="62">
        <v>32186.000000000004</v>
      </c>
      <c r="C514" s="62"/>
      <c r="D514" s="60"/>
    </row>
    <row r="515" spans="1:4" x14ac:dyDescent="0.4">
      <c r="A515" s="61">
        <v>731605495</v>
      </c>
      <c r="B515" s="62">
        <v>94886.000000000015</v>
      </c>
      <c r="C515" s="62"/>
      <c r="D515" s="60"/>
    </row>
    <row r="516" spans="1:4" x14ac:dyDescent="0.4">
      <c r="A516" s="61">
        <v>832066602</v>
      </c>
      <c r="B516" s="62">
        <v>51315.000000000007</v>
      </c>
      <c r="C516" s="62"/>
      <c r="D516" s="60"/>
    </row>
    <row r="517" spans="1:4" x14ac:dyDescent="0.4">
      <c r="A517" s="61">
        <v>593072976</v>
      </c>
      <c r="B517" s="62">
        <v>33489.5</v>
      </c>
      <c r="C517" s="62"/>
      <c r="D517" s="60"/>
    </row>
    <row r="518" spans="1:4" x14ac:dyDescent="0.4">
      <c r="A518" s="61">
        <v>462930149</v>
      </c>
      <c r="B518" s="62">
        <v>43472</v>
      </c>
      <c r="C518" s="62"/>
      <c r="D518" s="60"/>
    </row>
    <row r="519" spans="1:4" x14ac:dyDescent="0.4">
      <c r="A519" s="61">
        <v>912063876</v>
      </c>
      <c r="B519" s="62">
        <v>94820.000000000015</v>
      </c>
      <c r="C519" s="62"/>
      <c r="D519" s="60"/>
    </row>
    <row r="520" spans="1:4" x14ac:dyDescent="0.4">
      <c r="A520" s="61">
        <v>758668410</v>
      </c>
      <c r="B520" s="62">
        <v>72116</v>
      </c>
      <c r="C520" s="62"/>
      <c r="D520" s="60"/>
    </row>
    <row r="521" spans="1:4" x14ac:dyDescent="0.4">
      <c r="A521" s="61">
        <v>325304649</v>
      </c>
      <c r="B521" s="62">
        <v>70499</v>
      </c>
      <c r="C521" s="62"/>
      <c r="D521" s="60"/>
    </row>
    <row r="522" spans="1:4" x14ac:dyDescent="0.4">
      <c r="A522" s="61">
        <v>946252635</v>
      </c>
      <c r="B522" s="62">
        <v>43230</v>
      </c>
      <c r="C522" s="62"/>
      <c r="D522" s="60"/>
    </row>
    <row r="523" spans="1:4" x14ac:dyDescent="0.4">
      <c r="A523" s="61">
        <v>615923912</v>
      </c>
      <c r="B523" s="62">
        <v>79772</v>
      </c>
      <c r="C523" s="62"/>
      <c r="D523" s="60"/>
    </row>
    <row r="524" spans="1:4" x14ac:dyDescent="0.4">
      <c r="A524" s="61">
        <v>258321506</v>
      </c>
      <c r="B524" s="62">
        <v>23122</v>
      </c>
      <c r="C524" s="62"/>
      <c r="D524" s="60"/>
    </row>
    <row r="525" spans="1:4" x14ac:dyDescent="0.4">
      <c r="A525" s="61">
        <v>695523356</v>
      </c>
      <c r="B525" s="62">
        <v>92081.000000000015</v>
      </c>
      <c r="C525" s="62"/>
      <c r="D525" s="60"/>
    </row>
    <row r="526" spans="1:4" x14ac:dyDescent="0.4">
      <c r="A526" s="61">
        <v>742427623</v>
      </c>
      <c r="B526" s="62">
        <v>52635.000000000007</v>
      </c>
      <c r="C526" s="62"/>
      <c r="D526" s="60"/>
    </row>
    <row r="527" spans="1:4" x14ac:dyDescent="0.4">
      <c r="A527" s="61">
        <v>574750919</v>
      </c>
      <c r="B527" s="62">
        <v>82610</v>
      </c>
      <c r="C527" s="62"/>
      <c r="D527" s="60"/>
    </row>
    <row r="528" spans="1:4" x14ac:dyDescent="0.4">
      <c r="A528" s="61">
        <v>335937127</v>
      </c>
      <c r="B528" s="62">
        <v>56298.000000000007</v>
      </c>
      <c r="C528" s="62"/>
      <c r="D528" s="60"/>
    </row>
    <row r="529" spans="1:4" x14ac:dyDescent="0.4">
      <c r="A529" s="61">
        <v>688868376</v>
      </c>
      <c r="B529" s="62">
        <v>73722</v>
      </c>
      <c r="C529" s="62"/>
      <c r="D529" s="60"/>
    </row>
    <row r="530" spans="1:4" x14ac:dyDescent="0.4">
      <c r="A530" s="61">
        <v>901752213</v>
      </c>
      <c r="B530" s="62">
        <v>23837.000000000004</v>
      </c>
      <c r="C530" s="62"/>
      <c r="D530" s="60"/>
    </row>
    <row r="531" spans="1:4" x14ac:dyDescent="0.4">
      <c r="A531" s="61">
        <v>554711629</v>
      </c>
      <c r="B531" s="62">
        <v>31867.000000000004</v>
      </c>
      <c r="C531" s="62"/>
      <c r="D531" s="60"/>
    </row>
    <row r="532" spans="1:4" x14ac:dyDescent="0.4">
      <c r="A532" s="61">
        <v>526569175</v>
      </c>
      <c r="B532" s="62">
        <v>50468.000000000007</v>
      </c>
      <c r="C532" s="62"/>
      <c r="D532" s="60"/>
    </row>
    <row r="533" spans="1:4" x14ac:dyDescent="0.4">
      <c r="A533" s="61">
        <v>236302115</v>
      </c>
      <c r="B533" s="62">
        <v>39248</v>
      </c>
      <c r="C533" s="62"/>
      <c r="D533" s="60"/>
    </row>
    <row r="534" spans="1:4" x14ac:dyDescent="0.4">
      <c r="A534" s="61">
        <v>403267679</v>
      </c>
      <c r="B534" s="62">
        <v>30232.400000000001</v>
      </c>
      <c r="C534" s="62"/>
      <c r="D534" s="60"/>
    </row>
    <row r="535" spans="1:4" x14ac:dyDescent="0.4">
      <c r="A535" s="61">
        <v>657733068</v>
      </c>
      <c r="B535" s="62">
        <v>51766.000000000007</v>
      </c>
      <c r="C535" s="62"/>
      <c r="D535" s="60"/>
    </row>
    <row r="536" spans="1:4" x14ac:dyDescent="0.4">
      <c r="A536" s="61">
        <v>688277511</v>
      </c>
      <c r="B536" s="62">
        <v>49610.000000000007</v>
      </c>
      <c r="C536" s="62"/>
      <c r="D536" s="60"/>
    </row>
    <row r="537" spans="1:4" x14ac:dyDescent="0.4">
      <c r="A537" s="61">
        <v>399803849</v>
      </c>
      <c r="B537" s="62">
        <v>50347.000000000007</v>
      </c>
      <c r="C537" s="62"/>
      <c r="D537" s="60"/>
    </row>
    <row r="538" spans="1:4" x14ac:dyDescent="0.4">
      <c r="A538" s="61">
        <v>637916675</v>
      </c>
      <c r="B538" s="62">
        <v>87340</v>
      </c>
      <c r="C538" s="62"/>
      <c r="D538" s="60"/>
    </row>
    <row r="539" spans="1:4" x14ac:dyDescent="0.4">
      <c r="A539" s="61">
        <v>621671024</v>
      </c>
      <c r="B539" s="62">
        <v>74147.700000000012</v>
      </c>
      <c r="C539" s="62"/>
      <c r="D539" s="60"/>
    </row>
    <row r="540" spans="1:4" x14ac:dyDescent="0.4">
      <c r="A540" s="61">
        <v>383954717</v>
      </c>
      <c r="B540" s="62">
        <v>63360.000000000007</v>
      </c>
      <c r="C540" s="62"/>
      <c r="D540" s="60"/>
    </row>
    <row r="541" spans="1:4" x14ac:dyDescent="0.4">
      <c r="A541" s="61">
        <v>408470089</v>
      </c>
      <c r="B541" s="62">
        <v>18832</v>
      </c>
      <c r="C541" s="62"/>
      <c r="D541" s="60"/>
    </row>
    <row r="542" spans="1:4" x14ac:dyDescent="0.4">
      <c r="A542" s="61">
        <v>394048134</v>
      </c>
      <c r="B542" s="62">
        <v>46882.000000000007</v>
      </c>
      <c r="C542" s="62"/>
      <c r="D542" s="60"/>
    </row>
    <row r="543" spans="1:4" x14ac:dyDescent="0.4">
      <c r="A543" s="61">
        <v>464680006</v>
      </c>
      <c r="B543" s="62">
        <v>35310</v>
      </c>
      <c r="C543" s="62"/>
      <c r="D543" s="60"/>
    </row>
    <row r="544" spans="1:4" x14ac:dyDescent="0.4">
      <c r="A544" s="61">
        <v>706544471</v>
      </c>
      <c r="B544" s="62">
        <v>72128.100000000006</v>
      </c>
      <c r="C544" s="62"/>
      <c r="D544" s="60"/>
    </row>
    <row r="545" spans="1:4" x14ac:dyDescent="0.4">
      <c r="A545" s="61">
        <v>271347487</v>
      </c>
      <c r="B545" s="62">
        <v>48565.000000000007</v>
      </c>
      <c r="C545" s="62"/>
      <c r="D545" s="60"/>
    </row>
    <row r="546" spans="1:4" x14ac:dyDescent="0.4">
      <c r="A546" s="61">
        <v>813599650</v>
      </c>
      <c r="B546" s="62">
        <v>84084</v>
      </c>
      <c r="C546" s="62"/>
      <c r="D546" s="60"/>
    </row>
    <row r="547" spans="1:4" x14ac:dyDescent="0.4">
      <c r="A547" s="61">
        <v>691288453</v>
      </c>
      <c r="B547" s="62">
        <v>38830</v>
      </c>
      <c r="C547" s="62"/>
      <c r="D547" s="60"/>
    </row>
    <row r="548" spans="1:4" x14ac:dyDescent="0.4">
      <c r="A548" s="61">
        <v>565878731</v>
      </c>
      <c r="B548" s="62">
        <v>50974.000000000007</v>
      </c>
      <c r="C548" s="62"/>
      <c r="D548" s="60"/>
    </row>
    <row r="549" spans="1:4" x14ac:dyDescent="0.4">
      <c r="A549" s="61">
        <v>361634797</v>
      </c>
      <c r="B549" s="62">
        <v>73755</v>
      </c>
      <c r="C549" s="62"/>
      <c r="D549" s="60"/>
    </row>
    <row r="550" spans="1:4" x14ac:dyDescent="0.4">
      <c r="A550" s="61">
        <v>388222520</v>
      </c>
      <c r="B550" s="62">
        <v>24578.400000000001</v>
      </c>
      <c r="C550" s="62"/>
      <c r="D550" s="60"/>
    </row>
    <row r="551" spans="1:4" x14ac:dyDescent="0.4">
      <c r="A551" s="61">
        <v>860475372</v>
      </c>
      <c r="B551" s="62">
        <v>78111</v>
      </c>
      <c r="C551" s="62"/>
      <c r="D551" s="60"/>
    </row>
    <row r="552" spans="1:4" x14ac:dyDescent="0.4">
      <c r="A552" s="61">
        <v>896439608</v>
      </c>
      <c r="B552" s="62">
        <v>76120</v>
      </c>
      <c r="C552" s="62"/>
      <c r="D552" s="60"/>
    </row>
    <row r="553" spans="1:4" x14ac:dyDescent="0.4">
      <c r="A553" s="61">
        <v>682969352</v>
      </c>
      <c r="B553" s="62">
        <v>34397</v>
      </c>
      <c r="C553" s="62"/>
      <c r="D553" s="60"/>
    </row>
    <row r="554" spans="1:4" x14ac:dyDescent="0.4">
      <c r="A554" s="61">
        <v>746629138</v>
      </c>
      <c r="B554" s="62">
        <v>78265</v>
      </c>
      <c r="C554" s="62"/>
      <c r="D554" s="60"/>
    </row>
    <row r="555" spans="1:4" x14ac:dyDescent="0.4">
      <c r="A555" s="61">
        <v>773653991</v>
      </c>
      <c r="B555" s="62">
        <v>63789.000000000007</v>
      </c>
      <c r="C555" s="62"/>
      <c r="D555" s="60"/>
    </row>
    <row r="556" spans="1:4" x14ac:dyDescent="0.4">
      <c r="A556" s="61">
        <v>600018859</v>
      </c>
      <c r="B556" s="62">
        <v>25146.000000000004</v>
      </c>
      <c r="C556" s="62"/>
      <c r="D556" s="60"/>
    </row>
    <row r="557" spans="1:4" x14ac:dyDescent="0.4">
      <c r="A557" s="61">
        <v>860714319</v>
      </c>
      <c r="B557" s="62">
        <v>63316.000000000007</v>
      </c>
      <c r="C557" s="62"/>
      <c r="D557" s="60"/>
    </row>
    <row r="558" spans="1:4" x14ac:dyDescent="0.4">
      <c r="A558" s="61">
        <v>990861618</v>
      </c>
      <c r="B558" s="62">
        <v>45166.000000000007</v>
      </c>
      <c r="C558" s="62"/>
      <c r="D558" s="60"/>
    </row>
    <row r="559" spans="1:4" x14ac:dyDescent="0.4">
      <c r="A559" s="61">
        <v>515820809</v>
      </c>
      <c r="B559" s="62">
        <v>90332.000000000015</v>
      </c>
      <c r="C559" s="62"/>
      <c r="D559" s="60"/>
    </row>
    <row r="560" spans="1:4" x14ac:dyDescent="0.4">
      <c r="A560" s="61">
        <v>630933700</v>
      </c>
      <c r="B560" s="62">
        <v>27296.500000000004</v>
      </c>
      <c r="C560" s="62"/>
      <c r="D560" s="60"/>
    </row>
    <row r="561" spans="1:5" x14ac:dyDescent="0.4">
      <c r="A561" s="61">
        <v>836896150</v>
      </c>
      <c r="B561" s="62">
        <v>26499.000000000004</v>
      </c>
      <c r="C561" s="62"/>
      <c r="D561" s="60"/>
    </row>
    <row r="562" spans="1:5" x14ac:dyDescent="0.4">
      <c r="A562" s="61">
        <v>917052754</v>
      </c>
      <c r="B562" s="62">
        <v>82665</v>
      </c>
      <c r="C562" s="62"/>
      <c r="D562" s="60"/>
    </row>
    <row r="563" spans="1:5" x14ac:dyDescent="0.4">
      <c r="A563" s="61">
        <v>720463458</v>
      </c>
      <c r="B563" s="62">
        <v>89804</v>
      </c>
      <c r="C563" s="62"/>
      <c r="D563" s="60"/>
    </row>
    <row r="564" spans="1:5" x14ac:dyDescent="0.4">
      <c r="A564" s="61">
        <v>241731391</v>
      </c>
      <c r="B564" s="62">
        <v>40579</v>
      </c>
      <c r="C564" s="62"/>
      <c r="D564" s="60"/>
    </row>
    <row r="565" spans="1:5" x14ac:dyDescent="0.4">
      <c r="A565" s="61">
        <v>870134566</v>
      </c>
      <c r="B565" s="62">
        <v>49665.000000000007</v>
      </c>
      <c r="C565" s="62"/>
      <c r="D565" s="60"/>
    </row>
    <row r="566" spans="1:5" x14ac:dyDescent="0.4">
      <c r="A566" s="61">
        <v>910432607</v>
      </c>
      <c r="B566" s="62">
        <v>55121.000000000007</v>
      </c>
      <c r="C566" s="62"/>
      <c r="D566" s="60"/>
    </row>
    <row r="567" spans="1:5" x14ac:dyDescent="0.4">
      <c r="A567" s="61">
        <v>636833479</v>
      </c>
      <c r="B567" s="62">
        <v>44374</v>
      </c>
      <c r="C567" s="62"/>
      <c r="D567" s="60"/>
    </row>
    <row r="568" spans="1:5" x14ac:dyDescent="0.4">
      <c r="A568" s="61">
        <v>898969432</v>
      </c>
      <c r="B568" s="62">
        <v>102559.00000000001</v>
      </c>
      <c r="C568" s="62"/>
      <c r="D568" s="60"/>
    </row>
    <row r="569" spans="1:5" x14ac:dyDescent="0.4">
      <c r="A569" s="61">
        <v>651972107</v>
      </c>
      <c r="B569" s="62">
        <v>78881</v>
      </c>
      <c r="C569" s="62"/>
      <c r="D569" s="60"/>
    </row>
    <row r="570" spans="1:5" x14ac:dyDescent="0.4">
      <c r="A570" s="61">
        <v>649296931</v>
      </c>
      <c r="B570" s="62">
        <v>19692</v>
      </c>
      <c r="C570" s="62"/>
      <c r="D570" s="60"/>
      <c r="E570" s="65"/>
    </row>
    <row r="571" spans="1:5" x14ac:dyDescent="0.4">
      <c r="A571" s="61">
        <v>493980895</v>
      </c>
      <c r="B571" s="62">
        <v>71775</v>
      </c>
      <c r="C571" s="62"/>
      <c r="D571" s="60"/>
      <c r="E571" s="65"/>
    </row>
    <row r="572" spans="1:5" x14ac:dyDescent="0.4">
      <c r="A572" s="61">
        <v>446407011</v>
      </c>
      <c r="B572" s="62">
        <v>62612.000000000007</v>
      </c>
      <c r="C572" s="62"/>
      <c r="D572" s="60"/>
      <c r="E572" s="65"/>
    </row>
    <row r="573" spans="1:5" x14ac:dyDescent="0.4">
      <c r="A573" s="61">
        <v>880815350</v>
      </c>
      <c r="B573" s="62">
        <v>67463</v>
      </c>
      <c r="C573" s="62"/>
      <c r="D573" s="60"/>
      <c r="E573" s="65"/>
    </row>
    <row r="574" spans="1:5" x14ac:dyDescent="0.4">
      <c r="A574" s="61">
        <v>546853745</v>
      </c>
      <c r="B574" s="62">
        <v>67265</v>
      </c>
      <c r="C574" s="62"/>
      <c r="D574" s="60"/>
      <c r="E574" s="65"/>
    </row>
    <row r="575" spans="1:5" x14ac:dyDescent="0.4">
      <c r="A575" s="61">
        <v>201001749</v>
      </c>
      <c r="B575" s="62">
        <v>41624</v>
      </c>
      <c r="C575" s="62"/>
      <c r="D575" s="60"/>
      <c r="E575" s="65"/>
    </row>
    <row r="576" spans="1:5" x14ac:dyDescent="0.4">
      <c r="A576" s="61">
        <v>827994617</v>
      </c>
      <c r="B576" s="62">
        <v>46728.000000000007</v>
      </c>
      <c r="C576" s="62"/>
      <c r="D576" s="60"/>
      <c r="E576" s="65"/>
    </row>
    <row r="577" spans="1:5" x14ac:dyDescent="0.4">
      <c r="A577" s="61">
        <v>646474531</v>
      </c>
      <c r="B577" s="62">
        <v>52349.000000000007</v>
      </c>
      <c r="C577" s="62"/>
      <c r="D577" s="60"/>
      <c r="E577" s="65"/>
    </row>
    <row r="578" spans="1:5" x14ac:dyDescent="0.4">
      <c r="A578" s="61">
        <v>900528631</v>
      </c>
      <c r="B578" s="62">
        <v>77308</v>
      </c>
      <c r="C578" s="62"/>
      <c r="D578" s="60"/>
      <c r="E578" s="65"/>
    </row>
    <row r="579" spans="1:5" x14ac:dyDescent="0.4">
      <c r="A579" s="61">
        <v>868060323</v>
      </c>
      <c r="B579" s="62">
        <v>59257.000000000007</v>
      </c>
      <c r="C579" s="62"/>
      <c r="D579" s="60"/>
      <c r="E579" s="65"/>
    </row>
    <row r="580" spans="1:5" x14ac:dyDescent="0.4">
      <c r="A580" s="61">
        <v>350613447</v>
      </c>
      <c r="B580" s="62">
        <v>35915</v>
      </c>
      <c r="C580" s="62"/>
      <c r="D580" s="60"/>
      <c r="E580" s="65"/>
    </row>
    <row r="581" spans="1:5" x14ac:dyDescent="0.4">
      <c r="A581" s="61">
        <v>579529411</v>
      </c>
      <c r="B581" s="62">
        <v>41437</v>
      </c>
      <c r="C581" s="62"/>
      <c r="D581" s="60"/>
      <c r="E581" s="65"/>
    </row>
    <row r="582" spans="1:5" x14ac:dyDescent="0.4">
      <c r="A582" s="61">
        <v>945445174</v>
      </c>
      <c r="B582" s="62">
        <v>51458.000000000007</v>
      </c>
      <c r="C582" s="62"/>
      <c r="D582" s="60"/>
      <c r="E582" s="65"/>
    </row>
    <row r="583" spans="1:5" x14ac:dyDescent="0.4">
      <c r="A583" s="61">
        <v>224126997</v>
      </c>
      <c r="B583" s="62">
        <v>50842.000000000007</v>
      </c>
      <c r="C583" s="62"/>
      <c r="D583" s="60"/>
      <c r="E583" s="65"/>
    </row>
    <row r="584" spans="1:5" x14ac:dyDescent="0.4">
      <c r="A584" s="61">
        <v>860959198</v>
      </c>
      <c r="B584" s="62">
        <v>25916.000000000004</v>
      </c>
      <c r="C584" s="62"/>
      <c r="D584" s="60"/>
      <c r="E584" s="65"/>
    </row>
    <row r="585" spans="1:5" x14ac:dyDescent="0.4">
      <c r="A585" s="61">
        <v>238583264</v>
      </c>
      <c r="B585" s="62">
        <v>85987</v>
      </c>
      <c r="C585" s="62"/>
      <c r="D585" s="60"/>
      <c r="E585" s="65"/>
    </row>
    <row r="586" spans="1:5" x14ac:dyDescent="0.4">
      <c r="A586" s="61">
        <v>630360795</v>
      </c>
      <c r="B586" s="62">
        <v>83811.200000000012</v>
      </c>
      <c r="C586" s="62"/>
      <c r="D586" s="60"/>
      <c r="E586" s="65"/>
    </row>
    <row r="587" spans="1:5" x14ac:dyDescent="0.4">
      <c r="A587" s="61">
        <v>866619998</v>
      </c>
      <c r="B587" s="62">
        <v>90970.000000000015</v>
      </c>
      <c r="C587" s="62"/>
      <c r="D587" s="60"/>
      <c r="E587" s="65"/>
    </row>
    <row r="588" spans="1:5" x14ac:dyDescent="0.4">
      <c r="A588" s="61">
        <v>324416460</v>
      </c>
      <c r="B588" s="62">
        <v>31515.000000000004</v>
      </c>
      <c r="C588" s="62"/>
      <c r="D588" s="60"/>
      <c r="E588" s="65"/>
    </row>
    <row r="589" spans="1:5" x14ac:dyDescent="0.4">
      <c r="A589" s="61">
        <v>753258432</v>
      </c>
      <c r="B589" s="62">
        <v>80458.400000000009</v>
      </c>
      <c r="C589" s="62"/>
      <c r="D589" s="60"/>
      <c r="E589" s="65"/>
    </row>
    <row r="590" spans="1:5" x14ac:dyDescent="0.4">
      <c r="A590" s="61">
        <v>434315678</v>
      </c>
      <c r="B590" s="62">
        <v>85514</v>
      </c>
      <c r="C590" s="62"/>
      <c r="D590" s="60"/>
      <c r="E590" s="65"/>
    </row>
    <row r="591" spans="1:5" x14ac:dyDescent="0.4">
      <c r="B591" s="66"/>
      <c r="C591" s="66"/>
      <c r="D591" s="60"/>
    </row>
    <row r="592" spans="1:5" x14ac:dyDescent="0.4">
      <c r="B592" s="66"/>
      <c r="C592" s="66"/>
      <c r="D592" s="60"/>
    </row>
    <row r="593" spans="2:4" x14ac:dyDescent="0.4">
      <c r="B593" s="66"/>
      <c r="C593" s="66"/>
      <c r="D593" s="60"/>
    </row>
    <row r="594" spans="2:4" x14ac:dyDescent="0.4">
      <c r="B594" s="66"/>
      <c r="C594" s="66"/>
      <c r="D594" s="60"/>
    </row>
    <row r="595" spans="2:4" x14ac:dyDescent="0.4">
      <c r="B595" s="66"/>
      <c r="C595" s="66"/>
      <c r="D595" s="60"/>
    </row>
    <row r="596" spans="2:4" x14ac:dyDescent="0.4">
      <c r="B596" s="66"/>
      <c r="C596" s="66"/>
      <c r="D596" s="60"/>
    </row>
    <row r="597" spans="2:4" x14ac:dyDescent="0.4">
      <c r="B597" s="66"/>
      <c r="C597" s="66"/>
      <c r="D597" s="60"/>
    </row>
    <row r="598" spans="2:4" x14ac:dyDescent="0.4">
      <c r="B598" s="66"/>
      <c r="C598" s="66"/>
      <c r="D598" s="60"/>
    </row>
    <row r="599" spans="2:4" x14ac:dyDescent="0.4">
      <c r="B599" s="66"/>
      <c r="C599" s="66"/>
      <c r="D599" s="60"/>
    </row>
    <row r="600" spans="2:4" x14ac:dyDescent="0.4">
      <c r="B600" s="66"/>
      <c r="C600" s="66"/>
      <c r="D600" s="60"/>
    </row>
    <row r="601" spans="2:4" x14ac:dyDescent="0.4">
      <c r="B601" s="66"/>
      <c r="C601" s="66"/>
      <c r="D601" s="60"/>
    </row>
    <row r="602" spans="2:4" x14ac:dyDescent="0.4">
      <c r="B602" s="66"/>
      <c r="C602" s="66"/>
      <c r="D602" s="60"/>
    </row>
    <row r="603" spans="2:4" x14ac:dyDescent="0.4">
      <c r="B603" s="66"/>
      <c r="C603" s="66"/>
      <c r="D603" s="60"/>
    </row>
    <row r="604" spans="2:4" x14ac:dyDescent="0.4">
      <c r="B604" s="66"/>
      <c r="C604" s="66"/>
      <c r="D604" s="60"/>
    </row>
    <row r="605" spans="2:4" x14ac:dyDescent="0.4">
      <c r="B605" s="66"/>
      <c r="C605" s="66"/>
      <c r="D605" s="60"/>
    </row>
    <row r="606" spans="2:4" x14ac:dyDescent="0.4">
      <c r="B606" s="66"/>
      <c r="C606" s="66"/>
      <c r="D606" s="60"/>
    </row>
    <row r="607" spans="2:4" x14ac:dyDescent="0.4">
      <c r="B607" s="66"/>
      <c r="C607" s="66"/>
      <c r="D607" s="60"/>
    </row>
    <row r="608" spans="2:4" x14ac:dyDescent="0.4">
      <c r="B608" s="66"/>
      <c r="C608" s="66"/>
      <c r="D608" s="60"/>
    </row>
    <row r="609" spans="2:4" x14ac:dyDescent="0.4">
      <c r="B609" s="66"/>
      <c r="C609" s="66"/>
      <c r="D609" s="60"/>
    </row>
    <row r="610" spans="2:4" x14ac:dyDescent="0.4">
      <c r="B610" s="66"/>
      <c r="C610" s="66"/>
      <c r="D610" s="60"/>
    </row>
    <row r="611" spans="2:4" x14ac:dyDescent="0.4">
      <c r="B611" s="66"/>
      <c r="C611" s="66"/>
      <c r="D611" s="60"/>
    </row>
    <row r="612" spans="2:4" x14ac:dyDescent="0.4">
      <c r="B612" s="66"/>
      <c r="C612" s="66"/>
      <c r="D612" s="60"/>
    </row>
    <row r="613" spans="2:4" x14ac:dyDescent="0.4">
      <c r="B613" s="66"/>
      <c r="C613" s="66"/>
      <c r="D613" s="60"/>
    </row>
    <row r="614" spans="2:4" x14ac:dyDescent="0.4">
      <c r="B614" s="66"/>
      <c r="C614" s="66"/>
      <c r="D614" s="60"/>
    </row>
    <row r="615" spans="2:4" x14ac:dyDescent="0.4">
      <c r="B615" s="66"/>
      <c r="C615" s="66"/>
      <c r="D615" s="60"/>
    </row>
    <row r="616" spans="2:4" x14ac:dyDescent="0.4">
      <c r="B616" s="66"/>
      <c r="C616" s="66"/>
      <c r="D616" s="60"/>
    </row>
    <row r="617" spans="2:4" x14ac:dyDescent="0.4">
      <c r="B617" s="66"/>
      <c r="C617" s="66"/>
      <c r="D617" s="60"/>
    </row>
    <row r="618" spans="2:4" x14ac:dyDescent="0.4">
      <c r="B618" s="66"/>
      <c r="C618" s="66"/>
      <c r="D618" s="60"/>
    </row>
    <row r="619" spans="2:4" x14ac:dyDescent="0.4">
      <c r="B619" s="66"/>
      <c r="C619" s="66"/>
      <c r="D619" s="60"/>
    </row>
    <row r="620" spans="2:4" x14ac:dyDescent="0.4">
      <c r="B620" s="66"/>
      <c r="C620" s="66"/>
      <c r="D620" s="60"/>
    </row>
    <row r="621" spans="2:4" x14ac:dyDescent="0.4">
      <c r="B621" s="66"/>
      <c r="C621" s="66"/>
      <c r="D621" s="60"/>
    </row>
    <row r="622" spans="2:4" x14ac:dyDescent="0.4">
      <c r="B622" s="66"/>
      <c r="C622" s="66"/>
      <c r="D622" s="60"/>
    </row>
    <row r="623" spans="2:4" x14ac:dyDescent="0.4">
      <c r="B623" s="66"/>
      <c r="C623" s="66"/>
      <c r="D623" s="60"/>
    </row>
    <row r="624" spans="2:4" x14ac:dyDescent="0.4">
      <c r="B624" s="66"/>
      <c r="C624" s="66"/>
      <c r="D624" s="60"/>
    </row>
    <row r="625" spans="2:4" x14ac:dyDescent="0.4">
      <c r="B625" s="66"/>
      <c r="C625" s="66"/>
      <c r="D625" s="60"/>
    </row>
    <row r="626" spans="2:4" x14ac:dyDescent="0.4">
      <c r="B626" s="66"/>
      <c r="C626" s="66"/>
      <c r="D626" s="60"/>
    </row>
    <row r="627" spans="2:4" x14ac:dyDescent="0.4">
      <c r="B627" s="66"/>
      <c r="C627" s="66"/>
      <c r="D627" s="60"/>
    </row>
    <row r="628" spans="2:4" x14ac:dyDescent="0.4">
      <c r="B628" s="66"/>
      <c r="C628" s="66"/>
      <c r="D628" s="60"/>
    </row>
    <row r="629" spans="2:4" x14ac:dyDescent="0.4">
      <c r="B629" s="66"/>
      <c r="C629" s="66"/>
      <c r="D629" s="60"/>
    </row>
    <row r="630" spans="2:4" x14ac:dyDescent="0.4">
      <c r="B630" s="66"/>
      <c r="C630" s="66"/>
      <c r="D630" s="60"/>
    </row>
    <row r="631" spans="2:4" x14ac:dyDescent="0.4">
      <c r="B631" s="66"/>
      <c r="C631" s="66"/>
      <c r="D631" s="60"/>
    </row>
    <row r="632" spans="2:4" x14ac:dyDescent="0.4">
      <c r="B632" s="66"/>
      <c r="C632" s="66"/>
      <c r="D632" s="60"/>
    </row>
    <row r="633" spans="2:4" x14ac:dyDescent="0.4">
      <c r="B633" s="66"/>
      <c r="C633" s="66"/>
      <c r="D633" s="60"/>
    </row>
    <row r="634" spans="2:4" x14ac:dyDescent="0.4">
      <c r="B634" s="66"/>
      <c r="C634" s="66"/>
      <c r="D634" s="60"/>
    </row>
    <row r="635" spans="2:4" x14ac:dyDescent="0.4">
      <c r="B635" s="66"/>
      <c r="C635" s="66"/>
      <c r="D635" s="60"/>
    </row>
    <row r="636" spans="2:4" x14ac:dyDescent="0.4">
      <c r="B636" s="66"/>
      <c r="C636" s="66"/>
      <c r="D636" s="60"/>
    </row>
    <row r="637" spans="2:4" x14ac:dyDescent="0.4">
      <c r="B637" s="66"/>
      <c r="C637" s="66"/>
      <c r="D637" s="60"/>
    </row>
    <row r="638" spans="2:4" x14ac:dyDescent="0.4">
      <c r="B638" s="66"/>
      <c r="C638" s="66"/>
      <c r="D638" s="60"/>
    </row>
    <row r="639" spans="2:4" x14ac:dyDescent="0.4">
      <c r="B639" s="66"/>
      <c r="C639" s="66"/>
      <c r="D639" s="60"/>
    </row>
    <row r="640" spans="2:4" x14ac:dyDescent="0.4">
      <c r="B640" s="66"/>
      <c r="C640" s="66"/>
      <c r="D640" s="60"/>
    </row>
    <row r="641" spans="2:4" x14ac:dyDescent="0.4">
      <c r="B641" s="66"/>
      <c r="C641" s="66"/>
      <c r="D641" s="60"/>
    </row>
    <row r="642" spans="2:4" x14ac:dyDescent="0.4">
      <c r="B642" s="66"/>
      <c r="C642" s="66"/>
      <c r="D642" s="60"/>
    </row>
    <row r="643" spans="2:4" x14ac:dyDescent="0.4">
      <c r="B643" s="66"/>
      <c r="C643" s="66"/>
      <c r="D643" s="60"/>
    </row>
    <row r="644" spans="2:4" x14ac:dyDescent="0.4">
      <c r="B644" s="66"/>
      <c r="C644" s="66"/>
      <c r="D644" s="60"/>
    </row>
    <row r="645" spans="2:4" x14ac:dyDescent="0.4">
      <c r="B645" s="66"/>
      <c r="C645" s="66"/>
      <c r="D645" s="60"/>
    </row>
    <row r="646" spans="2:4" x14ac:dyDescent="0.4">
      <c r="B646" s="66"/>
      <c r="C646" s="66"/>
      <c r="D646" s="60"/>
    </row>
    <row r="647" spans="2:4" x14ac:dyDescent="0.4">
      <c r="B647" s="66"/>
      <c r="C647" s="66"/>
      <c r="D647" s="60"/>
    </row>
    <row r="648" spans="2:4" x14ac:dyDescent="0.4">
      <c r="B648" s="66"/>
      <c r="C648" s="66"/>
      <c r="D648" s="60"/>
    </row>
    <row r="649" spans="2:4" x14ac:dyDescent="0.4">
      <c r="B649" s="66"/>
      <c r="C649" s="66"/>
      <c r="D649" s="60"/>
    </row>
    <row r="650" spans="2:4" x14ac:dyDescent="0.4">
      <c r="B650" s="66"/>
      <c r="C650" s="66"/>
      <c r="D650" s="60"/>
    </row>
    <row r="651" spans="2:4" x14ac:dyDescent="0.4">
      <c r="B651" s="66"/>
      <c r="C651" s="66"/>
      <c r="D651" s="60"/>
    </row>
    <row r="652" spans="2:4" x14ac:dyDescent="0.4">
      <c r="B652" s="66"/>
      <c r="C652" s="66"/>
      <c r="D652" s="60"/>
    </row>
    <row r="653" spans="2:4" x14ac:dyDescent="0.4">
      <c r="B653" s="66"/>
      <c r="C653" s="66"/>
      <c r="D653" s="60"/>
    </row>
    <row r="654" spans="2:4" x14ac:dyDescent="0.4">
      <c r="B654" s="66"/>
      <c r="C654" s="66"/>
      <c r="D654" s="60"/>
    </row>
    <row r="655" spans="2:4" x14ac:dyDescent="0.4">
      <c r="B655" s="66"/>
      <c r="C655" s="66"/>
      <c r="D655" s="60"/>
    </row>
    <row r="656" spans="2:4" x14ac:dyDescent="0.4">
      <c r="B656" s="66"/>
      <c r="C656" s="66"/>
      <c r="D656" s="60"/>
    </row>
    <row r="657" spans="2:4" x14ac:dyDescent="0.4">
      <c r="B657" s="66"/>
      <c r="C657" s="66"/>
      <c r="D657" s="60"/>
    </row>
    <row r="658" spans="2:4" x14ac:dyDescent="0.4">
      <c r="B658" s="66"/>
      <c r="C658" s="66"/>
      <c r="D658" s="60"/>
    </row>
    <row r="659" spans="2:4" x14ac:dyDescent="0.4">
      <c r="B659" s="66"/>
      <c r="C659" s="66"/>
      <c r="D659" s="60"/>
    </row>
    <row r="660" spans="2:4" x14ac:dyDescent="0.4">
      <c r="B660" s="66"/>
      <c r="C660" s="66"/>
      <c r="D660" s="60"/>
    </row>
    <row r="661" spans="2:4" x14ac:dyDescent="0.4">
      <c r="B661" s="66"/>
      <c r="C661" s="66"/>
      <c r="D661" s="60"/>
    </row>
    <row r="662" spans="2:4" x14ac:dyDescent="0.4">
      <c r="B662" s="66"/>
      <c r="C662" s="66"/>
      <c r="D662" s="60"/>
    </row>
    <row r="663" spans="2:4" x14ac:dyDescent="0.4">
      <c r="B663" s="66"/>
      <c r="C663" s="66"/>
      <c r="D663" s="60"/>
    </row>
    <row r="664" spans="2:4" x14ac:dyDescent="0.4">
      <c r="B664" s="66"/>
      <c r="C664" s="66"/>
      <c r="D664" s="60"/>
    </row>
    <row r="665" spans="2:4" x14ac:dyDescent="0.4">
      <c r="B665" s="66"/>
      <c r="C665" s="66"/>
      <c r="D665" s="60"/>
    </row>
    <row r="666" spans="2:4" x14ac:dyDescent="0.4">
      <c r="B666" s="66"/>
      <c r="C666" s="66"/>
      <c r="D666" s="60"/>
    </row>
    <row r="667" spans="2:4" x14ac:dyDescent="0.4">
      <c r="B667" s="66"/>
      <c r="C667" s="66"/>
      <c r="D667" s="60"/>
    </row>
    <row r="668" spans="2:4" x14ac:dyDescent="0.4">
      <c r="B668" s="66"/>
      <c r="C668" s="66"/>
      <c r="D668" s="60"/>
    </row>
    <row r="669" spans="2:4" x14ac:dyDescent="0.4">
      <c r="B669" s="66"/>
      <c r="C669" s="66"/>
      <c r="D669" s="60"/>
    </row>
    <row r="670" spans="2:4" x14ac:dyDescent="0.4">
      <c r="B670" s="66"/>
      <c r="C670" s="66"/>
      <c r="D670" s="60"/>
    </row>
    <row r="671" spans="2:4" x14ac:dyDescent="0.4">
      <c r="B671" s="66"/>
      <c r="C671" s="66"/>
      <c r="D671" s="60"/>
    </row>
    <row r="672" spans="2:4" x14ac:dyDescent="0.4">
      <c r="B672" s="66"/>
      <c r="C672" s="66"/>
      <c r="D672" s="60"/>
    </row>
    <row r="673" spans="2:4" x14ac:dyDescent="0.4">
      <c r="B673" s="66"/>
      <c r="C673" s="66"/>
      <c r="D673" s="60"/>
    </row>
    <row r="674" spans="2:4" x14ac:dyDescent="0.4">
      <c r="B674" s="66"/>
      <c r="C674" s="66"/>
      <c r="D674" s="60"/>
    </row>
    <row r="675" spans="2:4" x14ac:dyDescent="0.4">
      <c r="B675" s="66"/>
      <c r="C675" s="66"/>
      <c r="D675" s="60"/>
    </row>
    <row r="676" spans="2:4" x14ac:dyDescent="0.4">
      <c r="B676" s="66"/>
      <c r="C676" s="66"/>
      <c r="D676" s="60"/>
    </row>
    <row r="677" spans="2:4" x14ac:dyDescent="0.4">
      <c r="B677" s="66"/>
      <c r="C677" s="66"/>
      <c r="D677" s="60"/>
    </row>
    <row r="678" spans="2:4" x14ac:dyDescent="0.4">
      <c r="B678" s="66"/>
      <c r="C678" s="66"/>
      <c r="D678" s="60"/>
    </row>
    <row r="679" spans="2:4" x14ac:dyDescent="0.4">
      <c r="B679" s="66"/>
      <c r="C679" s="66"/>
      <c r="D679" s="60"/>
    </row>
    <row r="680" spans="2:4" x14ac:dyDescent="0.4">
      <c r="B680" s="66"/>
      <c r="C680" s="66"/>
      <c r="D680" s="60"/>
    </row>
    <row r="681" spans="2:4" x14ac:dyDescent="0.4">
      <c r="B681" s="66"/>
      <c r="C681" s="66"/>
      <c r="D681" s="60"/>
    </row>
    <row r="682" spans="2:4" x14ac:dyDescent="0.4">
      <c r="B682" s="66"/>
      <c r="C682" s="66"/>
      <c r="D682" s="60"/>
    </row>
    <row r="683" spans="2:4" x14ac:dyDescent="0.4">
      <c r="B683" s="66"/>
      <c r="C683" s="66"/>
      <c r="D683" s="60"/>
    </row>
    <row r="684" spans="2:4" x14ac:dyDescent="0.4">
      <c r="B684" s="66"/>
      <c r="C684" s="66"/>
      <c r="D684" s="60"/>
    </row>
    <row r="685" spans="2:4" x14ac:dyDescent="0.4">
      <c r="B685" s="66"/>
      <c r="C685" s="66"/>
      <c r="D685" s="60"/>
    </row>
    <row r="686" spans="2:4" x14ac:dyDescent="0.4">
      <c r="B686" s="66"/>
      <c r="C686" s="66"/>
      <c r="D686" s="60"/>
    </row>
    <row r="687" spans="2:4" x14ac:dyDescent="0.4">
      <c r="B687" s="66"/>
      <c r="C687" s="66"/>
      <c r="D687" s="60"/>
    </row>
    <row r="688" spans="2:4" x14ac:dyDescent="0.4">
      <c r="B688" s="66"/>
      <c r="C688" s="66"/>
      <c r="D688" s="60"/>
    </row>
    <row r="689" spans="2:4" x14ac:dyDescent="0.4">
      <c r="B689" s="66"/>
      <c r="C689" s="66"/>
      <c r="D689" s="60"/>
    </row>
    <row r="690" spans="2:4" x14ac:dyDescent="0.4">
      <c r="B690" s="66"/>
      <c r="C690" s="66"/>
      <c r="D690" s="60"/>
    </row>
    <row r="691" spans="2:4" x14ac:dyDescent="0.4">
      <c r="B691" s="66"/>
      <c r="C691" s="66"/>
      <c r="D691" s="60"/>
    </row>
    <row r="692" spans="2:4" x14ac:dyDescent="0.4">
      <c r="B692" s="66"/>
      <c r="C692" s="66"/>
      <c r="D692" s="60"/>
    </row>
    <row r="693" spans="2:4" x14ac:dyDescent="0.4">
      <c r="B693" s="66"/>
      <c r="C693" s="66"/>
      <c r="D693" s="60"/>
    </row>
    <row r="694" spans="2:4" x14ac:dyDescent="0.4">
      <c r="B694" s="66"/>
      <c r="C694" s="66"/>
      <c r="D694" s="60"/>
    </row>
    <row r="695" spans="2:4" x14ac:dyDescent="0.4">
      <c r="B695" s="66"/>
      <c r="C695" s="66"/>
      <c r="D695" s="60"/>
    </row>
    <row r="696" spans="2:4" x14ac:dyDescent="0.4">
      <c r="B696" s="66"/>
      <c r="C696" s="66"/>
      <c r="D696" s="60"/>
    </row>
    <row r="697" spans="2:4" x14ac:dyDescent="0.4">
      <c r="B697" s="66"/>
      <c r="C697" s="66"/>
      <c r="D697" s="60"/>
    </row>
    <row r="698" spans="2:4" x14ac:dyDescent="0.4">
      <c r="B698" s="66"/>
      <c r="C698" s="66"/>
      <c r="D698" s="60"/>
    </row>
    <row r="699" spans="2:4" x14ac:dyDescent="0.4">
      <c r="B699" s="66"/>
      <c r="C699" s="66"/>
      <c r="D699" s="60"/>
    </row>
    <row r="700" spans="2:4" x14ac:dyDescent="0.4">
      <c r="B700" s="66"/>
      <c r="C700" s="66"/>
      <c r="D700" s="60"/>
    </row>
    <row r="701" spans="2:4" x14ac:dyDescent="0.4">
      <c r="B701" s="66"/>
      <c r="C701" s="66"/>
      <c r="D701" s="60"/>
    </row>
    <row r="702" spans="2:4" x14ac:dyDescent="0.4">
      <c r="B702" s="66"/>
      <c r="C702" s="66"/>
      <c r="D702" s="60"/>
    </row>
    <row r="703" spans="2:4" x14ac:dyDescent="0.4">
      <c r="B703" s="66"/>
      <c r="C703" s="66"/>
      <c r="D703" s="60"/>
    </row>
    <row r="704" spans="2:4" x14ac:dyDescent="0.4">
      <c r="B704" s="66"/>
      <c r="C704" s="66"/>
      <c r="D704" s="60"/>
    </row>
    <row r="705" spans="2:4" x14ac:dyDescent="0.4">
      <c r="B705" s="66"/>
      <c r="C705" s="66"/>
      <c r="D705" s="60"/>
    </row>
    <row r="706" spans="2:4" x14ac:dyDescent="0.4">
      <c r="B706" s="66"/>
      <c r="C706" s="66"/>
      <c r="D706" s="60"/>
    </row>
    <row r="707" spans="2:4" x14ac:dyDescent="0.4">
      <c r="B707" s="66"/>
      <c r="C707" s="66"/>
      <c r="D707" s="60"/>
    </row>
    <row r="708" spans="2:4" x14ac:dyDescent="0.4">
      <c r="B708" s="66"/>
      <c r="C708" s="66"/>
      <c r="D708" s="60"/>
    </row>
    <row r="709" spans="2:4" x14ac:dyDescent="0.4">
      <c r="B709" s="66"/>
      <c r="C709" s="66"/>
      <c r="D709" s="60"/>
    </row>
    <row r="710" spans="2:4" x14ac:dyDescent="0.4">
      <c r="B710" s="66"/>
      <c r="C710" s="66"/>
      <c r="D710" s="60"/>
    </row>
    <row r="711" spans="2:4" x14ac:dyDescent="0.4">
      <c r="B711" s="66"/>
      <c r="C711" s="66"/>
      <c r="D711" s="60"/>
    </row>
    <row r="712" spans="2:4" x14ac:dyDescent="0.4">
      <c r="D712" s="60"/>
    </row>
    <row r="713" spans="2:4" x14ac:dyDescent="0.4">
      <c r="D713" s="60"/>
    </row>
    <row r="714" spans="2:4" x14ac:dyDescent="0.4">
      <c r="D714" s="60"/>
    </row>
    <row r="715" spans="2:4" x14ac:dyDescent="0.4">
      <c r="D715" s="60"/>
    </row>
    <row r="716" spans="2:4" x14ac:dyDescent="0.4">
      <c r="D716" s="60"/>
    </row>
    <row r="717" spans="2:4" x14ac:dyDescent="0.4">
      <c r="D717" s="60"/>
    </row>
    <row r="718" spans="2:4" x14ac:dyDescent="0.4">
      <c r="D718" s="60"/>
    </row>
    <row r="719" spans="2:4" x14ac:dyDescent="0.4">
      <c r="D719" s="60"/>
    </row>
    <row r="720" spans="2:4" x14ac:dyDescent="0.4">
      <c r="D720" s="60"/>
    </row>
    <row r="721" s="60" customFormat="1" x14ac:dyDescent="0.4"/>
    <row r="722" s="60" customFormat="1" x14ac:dyDescent="0.4"/>
    <row r="723" s="60" customFormat="1" x14ac:dyDescent="0.4"/>
    <row r="724" s="60" customFormat="1" x14ac:dyDescent="0.4"/>
    <row r="725" s="60" customFormat="1" x14ac:dyDescent="0.4"/>
    <row r="726" s="60" customFormat="1" x14ac:dyDescent="0.4"/>
    <row r="727" s="60" customFormat="1" x14ac:dyDescent="0.4"/>
    <row r="728" s="60" customFormat="1" x14ac:dyDescent="0.4"/>
    <row r="729" s="60" customFormat="1" x14ac:dyDescent="0.4"/>
    <row r="730" s="60" customFormat="1" x14ac:dyDescent="0.4"/>
    <row r="731" s="60" customFormat="1" x14ac:dyDescent="0.4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918-7968-4BE2-9CF9-5A1F90938C84}">
  <sheetPr>
    <tabColor rgb="FFFFFF00"/>
  </sheetPr>
  <dimension ref="B1:X27"/>
  <sheetViews>
    <sheetView zoomScaleNormal="100" workbookViewId="0">
      <selection activeCell="B1" sqref="B1"/>
    </sheetView>
  </sheetViews>
  <sheetFormatPr defaultColWidth="9.07421875" defaultRowHeight="14.6" x14ac:dyDescent="0.4"/>
  <cols>
    <col min="1" max="1" width="1.84375" style="82" customWidth="1"/>
    <col min="2" max="2" width="8.3828125" style="83" bestFit="1" customWidth="1"/>
    <col min="3" max="5" width="7.23046875" style="82" bestFit="1" customWidth="1"/>
    <col min="6" max="6" width="4.07421875" style="82" customWidth="1"/>
    <col min="7" max="7" width="8.3828125" style="83" bestFit="1" customWidth="1"/>
    <col min="8" max="11" width="7.23046875" style="82" bestFit="1" customWidth="1"/>
    <col min="12" max="12" width="4.07421875" style="82" customWidth="1"/>
    <col min="13" max="13" width="8.3828125" style="83" bestFit="1" customWidth="1"/>
    <col min="14" max="14" width="12.23046875" style="82" bestFit="1" customWidth="1"/>
    <col min="15" max="17" width="7.23046875" style="82" bestFit="1" customWidth="1"/>
    <col min="18" max="18" width="4.07421875" style="82" customWidth="1"/>
    <col min="19" max="19" width="8.3828125" style="83" bestFit="1" customWidth="1"/>
    <col min="20" max="20" width="7.23046875" style="82" bestFit="1" customWidth="1"/>
    <col min="21" max="21" width="12.23046875" style="82" bestFit="1" customWidth="1"/>
    <col min="22" max="24" width="7.23046875" style="82" bestFit="1" customWidth="1"/>
    <col min="25" max="16384" width="9.07421875" style="82"/>
  </cols>
  <sheetData>
    <row r="1" spans="2:24" s="85" customFormat="1" x14ac:dyDescent="0.4">
      <c r="B1" s="163" t="s">
        <v>61</v>
      </c>
      <c r="C1" s="164" t="s">
        <v>58</v>
      </c>
      <c r="D1" s="164" t="s">
        <v>57</v>
      </c>
      <c r="E1" s="172" t="s">
        <v>56</v>
      </c>
      <c r="F1" s="176"/>
      <c r="G1" s="173" t="s">
        <v>61</v>
      </c>
      <c r="H1" s="165" t="s">
        <v>60</v>
      </c>
      <c r="I1" s="164" t="s">
        <v>58</v>
      </c>
      <c r="J1" s="164" t="s">
        <v>57</v>
      </c>
      <c r="K1" s="172" t="s">
        <v>56</v>
      </c>
      <c r="L1" s="176"/>
      <c r="M1" s="173" t="s">
        <v>61</v>
      </c>
      <c r="N1" s="166" t="s">
        <v>59</v>
      </c>
      <c r="O1" s="164" t="s">
        <v>58</v>
      </c>
      <c r="P1" s="164" t="s">
        <v>57</v>
      </c>
      <c r="Q1" s="172" t="s">
        <v>56</v>
      </c>
      <c r="R1" s="176"/>
      <c r="S1" s="173" t="s">
        <v>61</v>
      </c>
      <c r="T1" s="165" t="s">
        <v>60</v>
      </c>
      <c r="U1" s="166" t="s">
        <v>59</v>
      </c>
      <c r="V1" s="164" t="s">
        <v>58</v>
      </c>
      <c r="W1" s="164" t="s">
        <v>57</v>
      </c>
      <c r="X1" s="164" t="s">
        <v>56</v>
      </c>
    </row>
    <row r="2" spans="2:24" x14ac:dyDescent="0.4">
      <c r="B2" s="95">
        <v>43752</v>
      </c>
      <c r="C2" s="96">
        <v>340.95</v>
      </c>
      <c r="D2" s="96">
        <v>335.02</v>
      </c>
      <c r="E2" s="96">
        <v>335.22</v>
      </c>
      <c r="F2" s="177"/>
      <c r="G2" s="155">
        <v>43752</v>
      </c>
      <c r="H2" s="156">
        <v>339.56</v>
      </c>
      <c r="I2" s="156">
        <v>340.95</v>
      </c>
      <c r="J2" s="156">
        <v>335.02</v>
      </c>
      <c r="K2" s="157">
        <v>335.22</v>
      </c>
      <c r="L2" s="177"/>
      <c r="M2" s="174">
        <v>43752</v>
      </c>
      <c r="N2" s="50">
        <v>12070300</v>
      </c>
      <c r="O2" s="96">
        <v>340.95</v>
      </c>
      <c r="P2" s="96">
        <v>335.02</v>
      </c>
      <c r="Q2" s="96">
        <v>335.22</v>
      </c>
      <c r="R2" s="177"/>
      <c r="S2" s="155">
        <v>43752</v>
      </c>
      <c r="T2" s="156">
        <v>339.56</v>
      </c>
      <c r="U2" s="161">
        <v>12070300</v>
      </c>
      <c r="V2" s="156">
        <v>340.95</v>
      </c>
      <c r="W2" s="156">
        <v>335.02</v>
      </c>
      <c r="X2" s="157">
        <v>335.22</v>
      </c>
    </row>
    <row r="3" spans="2:24" x14ac:dyDescent="0.4">
      <c r="B3" s="95">
        <v>43753</v>
      </c>
      <c r="C3" s="96">
        <v>342.41</v>
      </c>
      <c r="D3" s="96">
        <v>338.67</v>
      </c>
      <c r="E3" s="96">
        <v>340.53</v>
      </c>
      <c r="F3" s="177"/>
      <c r="G3" s="158">
        <v>43753</v>
      </c>
      <c r="H3" s="159">
        <v>342.08</v>
      </c>
      <c r="I3" s="159">
        <v>342.41</v>
      </c>
      <c r="J3" s="159">
        <v>338.67</v>
      </c>
      <c r="K3" s="160">
        <v>340.53</v>
      </c>
      <c r="L3" s="177"/>
      <c r="M3" s="174">
        <v>43753</v>
      </c>
      <c r="N3" s="50">
        <v>9308100</v>
      </c>
      <c r="O3" s="96">
        <v>342.41</v>
      </c>
      <c r="P3" s="96">
        <v>338.67</v>
      </c>
      <c r="Q3" s="96">
        <v>340.53</v>
      </c>
      <c r="R3" s="177"/>
      <c r="S3" s="158">
        <v>43753</v>
      </c>
      <c r="T3" s="159">
        <v>342.08</v>
      </c>
      <c r="U3" s="162">
        <v>9308100</v>
      </c>
      <c r="V3" s="159">
        <v>342.41</v>
      </c>
      <c r="W3" s="159">
        <v>338.67</v>
      </c>
      <c r="X3" s="160">
        <v>340.53</v>
      </c>
    </row>
    <row r="4" spans="2:24" x14ac:dyDescent="0.4">
      <c r="B4" s="95">
        <v>43754</v>
      </c>
      <c r="C4" s="96">
        <v>341.05</v>
      </c>
      <c r="D4" s="96">
        <v>336</v>
      </c>
      <c r="E4" s="96">
        <v>339.87</v>
      </c>
      <c r="F4" s="177"/>
      <c r="G4" s="158">
        <v>43754</v>
      </c>
      <c r="H4" s="159">
        <v>336.47</v>
      </c>
      <c r="I4" s="159">
        <v>341.05</v>
      </c>
      <c r="J4" s="159">
        <v>336</v>
      </c>
      <c r="K4" s="160">
        <v>339.87</v>
      </c>
      <c r="L4" s="177"/>
      <c r="M4" s="174">
        <v>43754</v>
      </c>
      <c r="N4" s="50">
        <v>11931800</v>
      </c>
      <c r="O4" s="96">
        <v>341.05</v>
      </c>
      <c r="P4" s="96">
        <v>336</v>
      </c>
      <c r="Q4" s="96">
        <v>339.87</v>
      </c>
      <c r="R4" s="177"/>
      <c r="S4" s="158">
        <v>43754</v>
      </c>
      <c r="T4" s="159">
        <v>336.47</v>
      </c>
      <c r="U4" s="162">
        <v>11931800</v>
      </c>
      <c r="V4" s="159">
        <v>341.05</v>
      </c>
      <c r="W4" s="159">
        <v>336</v>
      </c>
      <c r="X4" s="160">
        <v>339.87</v>
      </c>
    </row>
    <row r="5" spans="2:24" x14ac:dyDescent="0.4">
      <c r="B5" s="95">
        <v>43755</v>
      </c>
      <c r="C5" s="96">
        <v>336.14</v>
      </c>
      <c r="D5" s="96">
        <v>330.73</v>
      </c>
      <c r="E5" s="96">
        <v>336.14</v>
      </c>
      <c r="F5" s="177"/>
      <c r="G5" s="158">
        <v>43755</v>
      </c>
      <c r="H5" s="159">
        <v>332</v>
      </c>
      <c r="I5" s="159">
        <v>336.14</v>
      </c>
      <c r="J5" s="159">
        <v>330.73</v>
      </c>
      <c r="K5" s="160">
        <v>336.14</v>
      </c>
      <c r="L5" s="177"/>
      <c r="M5" s="174">
        <v>43755</v>
      </c>
      <c r="N5" s="50">
        <v>16154800</v>
      </c>
      <c r="O5" s="96">
        <v>336.14</v>
      </c>
      <c r="P5" s="96">
        <v>330.73</v>
      </c>
      <c r="Q5" s="96">
        <v>336.14</v>
      </c>
      <c r="R5" s="177"/>
      <c r="S5" s="158">
        <v>43755</v>
      </c>
      <c r="T5" s="159">
        <v>332</v>
      </c>
      <c r="U5" s="162">
        <v>16154800</v>
      </c>
      <c r="V5" s="159">
        <v>336.14</v>
      </c>
      <c r="W5" s="159">
        <v>330.73</v>
      </c>
      <c r="X5" s="160">
        <v>336.14</v>
      </c>
    </row>
    <row r="6" spans="2:24" x14ac:dyDescent="0.4">
      <c r="B6" s="95">
        <v>43756</v>
      </c>
      <c r="C6" s="96">
        <v>341.22</v>
      </c>
      <c r="D6" s="96">
        <v>332.6</v>
      </c>
      <c r="E6" s="96">
        <v>333.3</v>
      </c>
      <c r="F6" s="177"/>
      <c r="G6" s="158">
        <v>43756</v>
      </c>
      <c r="H6" s="159">
        <v>339.2</v>
      </c>
      <c r="I6" s="159">
        <v>341.22</v>
      </c>
      <c r="J6" s="159">
        <v>332.6</v>
      </c>
      <c r="K6" s="160">
        <v>333.3</v>
      </c>
      <c r="L6" s="177"/>
      <c r="M6" s="174">
        <v>43756</v>
      </c>
      <c r="N6" s="50">
        <v>16063400</v>
      </c>
      <c r="O6" s="96">
        <v>341.22</v>
      </c>
      <c r="P6" s="96">
        <v>332.6</v>
      </c>
      <c r="Q6" s="96">
        <v>333.3</v>
      </c>
      <c r="R6" s="177"/>
      <c r="S6" s="158">
        <v>43756</v>
      </c>
      <c r="T6" s="159">
        <v>339.2</v>
      </c>
      <c r="U6" s="162">
        <v>16063400</v>
      </c>
      <c r="V6" s="159">
        <v>341.22</v>
      </c>
      <c r="W6" s="159">
        <v>332.6</v>
      </c>
      <c r="X6" s="160">
        <v>333.3</v>
      </c>
    </row>
    <row r="7" spans="2:24" x14ac:dyDescent="0.4">
      <c r="B7" s="95">
        <v>43759</v>
      </c>
      <c r="C7" s="96">
        <v>346.25</v>
      </c>
      <c r="D7" s="96">
        <v>340.35</v>
      </c>
      <c r="E7" s="96">
        <v>340.5</v>
      </c>
      <c r="F7" s="177"/>
      <c r="G7" s="158">
        <v>43759</v>
      </c>
      <c r="H7" s="159">
        <v>345.66</v>
      </c>
      <c r="I7" s="159">
        <v>346.25</v>
      </c>
      <c r="J7" s="159">
        <v>340.35</v>
      </c>
      <c r="K7" s="160">
        <v>340.5</v>
      </c>
      <c r="L7" s="177"/>
      <c r="M7" s="174">
        <v>43759</v>
      </c>
      <c r="N7" s="50">
        <v>11647000</v>
      </c>
      <c r="O7" s="96">
        <v>346.25</v>
      </c>
      <c r="P7" s="96">
        <v>340.35</v>
      </c>
      <c r="Q7" s="96">
        <v>340.5</v>
      </c>
      <c r="R7" s="177"/>
      <c r="S7" s="158">
        <v>43759</v>
      </c>
      <c r="T7" s="159">
        <v>345.66</v>
      </c>
      <c r="U7" s="162">
        <v>11647000</v>
      </c>
      <c r="V7" s="159">
        <v>346.25</v>
      </c>
      <c r="W7" s="159">
        <v>340.35</v>
      </c>
      <c r="X7" s="160">
        <v>340.5</v>
      </c>
    </row>
    <row r="8" spans="2:24" x14ac:dyDescent="0.4">
      <c r="B8" s="95">
        <v>43760</v>
      </c>
      <c r="C8" s="96">
        <v>347.12</v>
      </c>
      <c r="D8" s="96">
        <v>342.27</v>
      </c>
      <c r="E8" s="96">
        <v>346.57</v>
      </c>
      <c r="F8" s="177"/>
      <c r="G8" s="158">
        <v>43760</v>
      </c>
      <c r="H8" s="159">
        <v>346.12</v>
      </c>
      <c r="I8" s="159">
        <v>347.12</v>
      </c>
      <c r="J8" s="159">
        <v>342.27</v>
      </c>
      <c r="K8" s="160">
        <v>346.57</v>
      </c>
      <c r="L8" s="177"/>
      <c r="M8" s="174">
        <v>43760</v>
      </c>
      <c r="N8" s="50">
        <v>11400000</v>
      </c>
      <c r="O8" s="96">
        <v>347.12</v>
      </c>
      <c r="P8" s="96">
        <v>342.27</v>
      </c>
      <c r="Q8" s="96">
        <v>346.57</v>
      </c>
      <c r="R8" s="177"/>
      <c r="S8" s="158">
        <v>43760</v>
      </c>
      <c r="T8" s="159">
        <v>346.12</v>
      </c>
      <c r="U8" s="162">
        <v>11400000</v>
      </c>
      <c r="V8" s="159">
        <v>347.12</v>
      </c>
      <c r="W8" s="159">
        <v>342.27</v>
      </c>
      <c r="X8" s="160">
        <v>346.57</v>
      </c>
    </row>
    <row r="9" spans="2:24" x14ac:dyDescent="0.4">
      <c r="B9" s="95">
        <v>43761</v>
      </c>
      <c r="C9" s="96">
        <v>350</v>
      </c>
      <c r="D9" s="96">
        <v>345.24</v>
      </c>
      <c r="E9" s="96">
        <v>347.23</v>
      </c>
      <c r="F9" s="177"/>
      <c r="G9" s="158">
        <v>43761</v>
      </c>
      <c r="H9" s="159">
        <v>349.02</v>
      </c>
      <c r="I9" s="159">
        <v>350</v>
      </c>
      <c r="J9" s="159">
        <v>345.24</v>
      </c>
      <c r="K9" s="160">
        <v>347.23</v>
      </c>
      <c r="L9" s="177"/>
      <c r="M9" s="174">
        <v>43761</v>
      </c>
      <c r="N9" s="50">
        <v>11952700</v>
      </c>
      <c r="O9" s="96">
        <v>350</v>
      </c>
      <c r="P9" s="96">
        <v>345.24</v>
      </c>
      <c r="Q9" s="96">
        <v>347.23</v>
      </c>
      <c r="R9" s="177"/>
      <c r="S9" s="158">
        <v>43761</v>
      </c>
      <c r="T9" s="159">
        <v>349.02</v>
      </c>
      <c r="U9" s="162">
        <v>11952700</v>
      </c>
      <c r="V9" s="159">
        <v>350</v>
      </c>
      <c r="W9" s="159">
        <v>345.24</v>
      </c>
      <c r="X9" s="160">
        <v>347.23</v>
      </c>
    </row>
    <row r="10" spans="2:24" x14ac:dyDescent="0.4">
      <c r="B10" s="95">
        <v>43762</v>
      </c>
      <c r="C10" s="96">
        <v>349.69</v>
      </c>
      <c r="D10" s="96">
        <v>346.66</v>
      </c>
      <c r="E10" s="96">
        <v>349.45</v>
      </c>
      <c r="F10" s="177"/>
      <c r="G10" s="158">
        <v>43762</v>
      </c>
      <c r="H10" s="159">
        <v>348.89</v>
      </c>
      <c r="I10" s="159">
        <v>349.69</v>
      </c>
      <c r="J10" s="159">
        <v>346.66</v>
      </c>
      <c r="K10" s="160">
        <v>349.45</v>
      </c>
      <c r="L10" s="177"/>
      <c r="M10" s="174">
        <v>43762</v>
      </c>
      <c r="N10" s="50">
        <v>10191300</v>
      </c>
      <c r="O10" s="96">
        <v>349.69</v>
      </c>
      <c r="P10" s="96">
        <v>346.66</v>
      </c>
      <c r="Q10" s="96">
        <v>349.45</v>
      </c>
      <c r="R10" s="177"/>
      <c r="S10" s="158">
        <v>43762</v>
      </c>
      <c r="T10" s="159">
        <v>348.89</v>
      </c>
      <c r="U10" s="162">
        <v>10191300</v>
      </c>
      <c r="V10" s="159">
        <v>349.69</v>
      </c>
      <c r="W10" s="159">
        <v>346.66</v>
      </c>
      <c r="X10" s="160">
        <v>349.45</v>
      </c>
    </row>
    <row r="11" spans="2:24" x14ac:dyDescent="0.4">
      <c r="B11" s="95">
        <v>43763</v>
      </c>
      <c r="C11" s="96">
        <v>349.2</v>
      </c>
      <c r="D11" s="96">
        <v>346.53</v>
      </c>
      <c r="E11" s="96">
        <v>347.6</v>
      </c>
      <c r="F11" s="177"/>
      <c r="G11" s="158">
        <v>43763</v>
      </c>
      <c r="H11" s="159">
        <v>347.86</v>
      </c>
      <c r="I11" s="159">
        <v>349.2</v>
      </c>
      <c r="J11" s="159">
        <v>346.53</v>
      </c>
      <c r="K11" s="160">
        <v>347.6</v>
      </c>
      <c r="L11" s="177"/>
      <c r="M11" s="174">
        <v>43763</v>
      </c>
      <c r="N11" s="50">
        <v>7312400</v>
      </c>
      <c r="O11" s="96">
        <v>349.2</v>
      </c>
      <c r="P11" s="96">
        <v>346.53</v>
      </c>
      <c r="Q11" s="96">
        <v>347.6</v>
      </c>
      <c r="R11" s="177"/>
      <c r="S11" s="158">
        <v>43763</v>
      </c>
      <c r="T11" s="159">
        <v>347.86</v>
      </c>
      <c r="U11" s="162">
        <v>7312400</v>
      </c>
      <c r="V11" s="159">
        <v>349.2</v>
      </c>
      <c r="W11" s="159">
        <v>346.53</v>
      </c>
      <c r="X11" s="160">
        <v>347.6</v>
      </c>
    </row>
    <row r="12" spans="2:24" x14ac:dyDescent="0.4">
      <c r="B12" s="95">
        <v>43766</v>
      </c>
      <c r="C12" s="96">
        <v>350</v>
      </c>
      <c r="D12" s="96">
        <v>346.21</v>
      </c>
      <c r="E12" s="96">
        <v>346.66</v>
      </c>
      <c r="F12" s="177"/>
      <c r="G12" s="158">
        <v>43766</v>
      </c>
      <c r="H12" s="159">
        <v>349.69</v>
      </c>
      <c r="I12" s="159">
        <v>350</v>
      </c>
      <c r="J12" s="159">
        <v>346.21</v>
      </c>
      <c r="K12" s="160">
        <v>346.66</v>
      </c>
      <c r="L12" s="177"/>
      <c r="M12" s="174">
        <v>43766</v>
      </c>
      <c r="N12" s="50">
        <v>10004800</v>
      </c>
      <c r="O12" s="96">
        <v>350</v>
      </c>
      <c r="P12" s="96">
        <v>346.21</v>
      </c>
      <c r="Q12" s="96">
        <v>346.66</v>
      </c>
      <c r="R12" s="177"/>
      <c r="S12" s="158">
        <v>43766</v>
      </c>
      <c r="T12" s="159">
        <v>349.69</v>
      </c>
      <c r="U12" s="162">
        <v>10004800</v>
      </c>
      <c r="V12" s="159">
        <v>350</v>
      </c>
      <c r="W12" s="159">
        <v>346.21</v>
      </c>
      <c r="X12" s="160">
        <v>346.66</v>
      </c>
    </row>
    <row r="13" spans="2:24" x14ac:dyDescent="0.4">
      <c r="B13" s="95">
        <v>43767</v>
      </c>
      <c r="C13" s="96">
        <v>350.95</v>
      </c>
      <c r="D13" s="96">
        <v>346.05</v>
      </c>
      <c r="E13" s="96">
        <v>346.75</v>
      </c>
      <c r="F13" s="177"/>
      <c r="G13" s="158">
        <v>43767</v>
      </c>
      <c r="H13" s="159">
        <v>348.4</v>
      </c>
      <c r="I13" s="159">
        <v>350.95</v>
      </c>
      <c r="J13" s="159">
        <v>346.05</v>
      </c>
      <c r="K13" s="160">
        <v>346.75</v>
      </c>
      <c r="L13" s="177"/>
      <c r="M13" s="174">
        <v>43767</v>
      </c>
      <c r="N13" s="50">
        <v>11998900</v>
      </c>
      <c r="O13" s="96">
        <v>350.95</v>
      </c>
      <c r="P13" s="96">
        <v>346.05</v>
      </c>
      <c r="Q13" s="96">
        <v>346.75</v>
      </c>
      <c r="R13" s="177"/>
      <c r="S13" s="158">
        <v>43767</v>
      </c>
      <c r="T13" s="159">
        <v>348.4</v>
      </c>
      <c r="U13" s="162">
        <v>11998900</v>
      </c>
      <c r="V13" s="159">
        <v>350.95</v>
      </c>
      <c r="W13" s="159">
        <v>346.05</v>
      </c>
      <c r="X13" s="160">
        <v>346.75</v>
      </c>
    </row>
    <row r="14" spans="2:24" x14ac:dyDescent="0.4">
      <c r="B14" s="95">
        <v>43768</v>
      </c>
      <c r="C14" s="96">
        <v>351.83</v>
      </c>
      <c r="D14" s="96">
        <v>346.88</v>
      </c>
      <c r="E14" s="96">
        <v>349.57</v>
      </c>
      <c r="F14" s="177"/>
      <c r="G14" s="158">
        <v>43768</v>
      </c>
      <c r="H14" s="159">
        <v>348.26</v>
      </c>
      <c r="I14" s="159">
        <v>351.83</v>
      </c>
      <c r="J14" s="159">
        <v>346.88</v>
      </c>
      <c r="K14" s="160">
        <v>349.57</v>
      </c>
      <c r="L14" s="177"/>
      <c r="M14" s="174">
        <v>43768</v>
      </c>
      <c r="N14" s="50">
        <v>13956600</v>
      </c>
      <c r="O14" s="96">
        <v>351.83</v>
      </c>
      <c r="P14" s="96">
        <v>346.88</v>
      </c>
      <c r="Q14" s="96">
        <v>349.57</v>
      </c>
      <c r="R14" s="177"/>
      <c r="S14" s="158">
        <v>43768</v>
      </c>
      <c r="T14" s="159">
        <v>348.26</v>
      </c>
      <c r="U14" s="162">
        <v>13956600</v>
      </c>
      <c r="V14" s="159">
        <v>351.83</v>
      </c>
      <c r="W14" s="159">
        <v>346.88</v>
      </c>
      <c r="X14" s="160">
        <v>349.57</v>
      </c>
    </row>
    <row r="15" spans="2:24" x14ac:dyDescent="0.4">
      <c r="B15" s="95">
        <v>43769</v>
      </c>
      <c r="C15" s="96">
        <v>349.89</v>
      </c>
      <c r="D15" s="96">
        <v>345.62</v>
      </c>
      <c r="E15" s="96">
        <v>348.2</v>
      </c>
      <c r="F15" s="177"/>
      <c r="G15" s="158">
        <v>43769</v>
      </c>
      <c r="H15" s="159">
        <v>347.99</v>
      </c>
      <c r="I15" s="159">
        <v>349.89</v>
      </c>
      <c r="J15" s="159">
        <v>345.62</v>
      </c>
      <c r="K15" s="160">
        <v>348.2</v>
      </c>
      <c r="L15" s="177"/>
      <c r="M15" s="174">
        <v>43769</v>
      </c>
      <c r="N15" s="50">
        <v>11191000</v>
      </c>
      <c r="O15" s="96">
        <v>349.89</v>
      </c>
      <c r="P15" s="96">
        <v>345.62</v>
      </c>
      <c r="Q15" s="96">
        <v>348.2</v>
      </c>
      <c r="R15" s="177"/>
      <c r="S15" s="158">
        <v>43769</v>
      </c>
      <c r="T15" s="159">
        <v>347.99</v>
      </c>
      <c r="U15" s="162">
        <v>11191000</v>
      </c>
      <c r="V15" s="159">
        <v>349.89</v>
      </c>
      <c r="W15" s="159">
        <v>345.62</v>
      </c>
      <c r="X15" s="160">
        <v>348.2</v>
      </c>
    </row>
    <row r="16" spans="2:24" x14ac:dyDescent="0.4">
      <c r="B16" s="95">
        <v>43770</v>
      </c>
      <c r="C16" s="96">
        <v>350.47</v>
      </c>
      <c r="D16" s="96">
        <v>345.5</v>
      </c>
      <c r="E16" s="96">
        <v>346.28</v>
      </c>
      <c r="F16" s="177"/>
      <c r="G16" s="158">
        <v>43770</v>
      </c>
      <c r="H16" s="159">
        <v>349.74</v>
      </c>
      <c r="I16" s="159">
        <v>350.47</v>
      </c>
      <c r="J16" s="159">
        <v>345.5</v>
      </c>
      <c r="K16" s="160">
        <v>346.28</v>
      </c>
      <c r="L16" s="177"/>
      <c r="M16" s="174">
        <v>43770</v>
      </c>
      <c r="N16" s="50">
        <v>15779900</v>
      </c>
      <c r="O16" s="96">
        <v>350.47</v>
      </c>
      <c r="P16" s="96">
        <v>345.5</v>
      </c>
      <c r="Q16" s="96">
        <v>346.28</v>
      </c>
      <c r="R16" s="177"/>
      <c r="S16" s="158">
        <v>43770</v>
      </c>
      <c r="T16" s="159">
        <v>349.74</v>
      </c>
      <c r="U16" s="162">
        <v>15779900</v>
      </c>
      <c r="V16" s="159">
        <v>350.47</v>
      </c>
      <c r="W16" s="159">
        <v>345.5</v>
      </c>
      <c r="X16" s="160">
        <v>346.28</v>
      </c>
    </row>
    <row r="17" spans="2:24" x14ac:dyDescent="0.4">
      <c r="B17" s="95">
        <v>43773</v>
      </c>
      <c r="C17" s="96">
        <v>353.95</v>
      </c>
      <c r="D17" s="96">
        <v>346.67</v>
      </c>
      <c r="E17" s="96">
        <v>350.13</v>
      </c>
      <c r="F17" s="177"/>
      <c r="G17" s="158">
        <v>43773</v>
      </c>
      <c r="H17" s="159">
        <v>346.78</v>
      </c>
      <c r="I17" s="159">
        <v>353.95</v>
      </c>
      <c r="J17" s="159">
        <v>346.67</v>
      </c>
      <c r="K17" s="160">
        <v>350.13</v>
      </c>
      <c r="L17" s="177"/>
      <c r="M17" s="174">
        <v>43773</v>
      </c>
      <c r="N17" s="50">
        <v>35900000</v>
      </c>
      <c r="O17" s="96">
        <v>353.95</v>
      </c>
      <c r="P17" s="96">
        <v>346.67</v>
      </c>
      <c r="Q17" s="96">
        <v>350.13</v>
      </c>
      <c r="R17" s="177"/>
      <c r="S17" s="158">
        <v>43773</v>
      </c>
      <c r="T17" s="159">
        <v>346.78</v>
      </c>
      <c r="U17" s="162">
        <v>35900000</v>
      </c>
      <c r="V17" s="159">
        <v>353.95</v>
      </c>
      <c r="W17" s="159">
        <v>346.67</v>
      </c>
      <c r="X17" s="160">
        <v>350.13</v>
      </c>
    </row>
    <row r="18" spans="2:24" x14ac:dyDescent="0.4">
      <c r="B18" s="95">
        <v>43774</v>
      </c>
      <c r="C18" s="96">
        <v>349.75</v>
      </c>
      <c r="D18" s="96">
        <v>345.52</v>
      </c>
      <c r="E18" s="96">
        <v>346.75</v>
      </c>
      <c r="F18" s="177"/>
      <c r="G18" s="158">
        <v>43774</v>
      </c>
      <c r="H18" s="159">
        <v>346.19</v>
      </c>
      <c r="I18" s="159">
        <v>349.75</v>
      </c>
      <c r="J18" s="159">
        <v>345.52</v>
      </c>
      <c r="K18" s="160">
        <v>346.75</v>
      </c>
      <c r="L18" s="177"/>
      <c r="M18" s="174">
        <v>43774</v>
      </c>
      <c r="N18" s="50">
        <v>12891400</v>
      </c>
      <c r="O18" s="96">
        <v>349.75</v>
      </c>
      <c r="P18" s="96">
        <v>345.52</v>
      </c>
      <c r="Q18" s="96">
        <v>346.75</v>
      </c>
      <c r="R18" s="177"/>
      <c r="S18" s="158">
        <v>43774</v>
      </c>
      <c r="T18" s="159">
        <v>346.19</v>
      </c>
      <c r="U18" s="162">
        <v>12891400</v>
      </c>
      <c r="V18" s="159">
        <v>349.75</v>
      </c>
      <c r="W18" s="159">
        <v>345.52</v>
      </c>
      <c r="X18" s="160">
        <v>346.75</v>
      </c>
    </row>
    <row r="19" spans="2:24" x14ac:dyDescent="0.4">
      <c r="B19" s="95">
        <v>43775</v>
      </c>
      <c r="C19" s="96">
        <v>352.35</v>
      </c>
      <c r="D19" s="96">
        <v>347.1</v>
      </c>
      <c r="E19" s="96">
        <v>350.15</v>
      </c>
      <c r="F19" s="177"/>
      <c r="G19" s="158">
        <v>43775</v>
      </c>
      <c r="H19" s="159">
        <v>352.24</v>
      </c>
      <c r="I19" s="159">
        <v>352.35</v>
      </c>
      <c r="J19" s="159">
        <v>347.1</v>
      </c>
      <c r="K19" s="160">
        <v>350.15</v>
      </c>
      <c r="L19" s="177"/>
      <c r="M19" s="174">
        <v>43775</v>
      </c>
      <c r="N19" s="50">
        <v>12696100</v>
      </c>
      <c r="O19" s="96">
        <v>352.35</v>
      </c>
      <c r="P19" s="96">
        <v>347.1</v>
      </c>
      <c r="Q19" s="96">
        <v>350.15</v>
      </c>
      <c r="R19" s="177"/>
      <c r="S19" s="158">
        <v>43775</v>
      </c>
      <c r="T19" s="159">
        <v>352.24</v>
      </c>
      <c r="U19" s="162">
        <v>12696100</v>
      </c>
      <c r="V19" s="159">
        <v>352.35</v>
      </c>
      <c r="W19" s="159">
        <v>347.1</v>
      </c>
      <c r="X19" s="160">
        <v>350.15</v>
      </c>
    </row>
    <row r="20" spans="2:24" x14ac:dyDescent="0.4">
      <c r="B20" s="95">
        <v>43776</v>
      </c>
      <c r="C20" s="96">
        <v>354.99</v>
      </c>
      <c r="D20" s="96">
        <v>349.35</v>
      </c>
      <c r="E20" s="96">
        <v>350.42</v>
      </c>
      <c r="F20" s="177"/>
      <c r="G20" s="158">
        <v>43776</v>
      </c>
      <c r="H20" s="159">
        <v>353.62</v>
      </c>
      <c r="I20" s="159">
        <v>354.99</v>
      </c>
      <c r="J20" s="159">
        <v>349.35</v>
      </c>
      <c r="K20" s="160">
        <v>350.42</v>
      </c>
      <c r="L20" s="177"/>
      <c r="M20" s="174">
        <v>43776</v>
      </c>
      <c r="N20" s="50">
        <v>12065100</v>
      </c>
      <c r="O20" s="96">
        <v>354.99</v>
      </c>
      <c r="P20" s="96">
        <v>349.35</v>
      </c>
      <c r="Q20" s="96">
        <v>350.42</v>
      </c>
      <c r="R20" s="177"/>
      <c r="S20" s="158">
        <v>43776</v>
      </c>
      <c r="T20" s="159">
        <v>353.62</v>
      </c>
      <c r="U20" s="162">
        <v>12065100</v>
      </c>
      <c r="V20" s="159">
        <v>354.99</v>
      </c>
      <c r="W20" s="159">
        <v>349.35</v>
      </c>
      <c r="X20" s="160">
        <v>350.42</v>
      </c>
    </row>
    <row r="21" spans="2:24" x14ac:dyDescent="0.4">
      <c r="B21" s="95">
        <v>43777</v>
      </c>
      <c r="C21" s="96">
        <v>353.75</v>
      </c>
      <c r="D21" s="96">
        <v>350.3</v>
      </c>
      <c r="E21" s="96">
        <v>353.01</v>
      </c>
      <c r="F21" s="177"/>
      <c r="G21" s="158">
        <v>43777</v>
      </c>
      <c r="H21" s="159">
        <v>350.34</v>
      </c>
      <c r="I21" s="159">
        <v>353.75</v>
      </c>
      <c r="J21" s="159">
        <v>350.3</v>
      </c>
      <c r="K21" s="160">
        <v>353.01</v>
      </c>
      <c r="L21" s="177"/>
      <c r="M21" s="174">
        <v>43777</v>
      </c>
      <c r="N21" s="50">
        <v>9497500</v>
      </c>
      <c r="O21" s="96">
        <v>353.75</v>
      </c>
      <c r="P21" s="96">
        <v>350.3</v>
      </c>
      <c r="Q21" s="96">
        <v>353.01</v>
      </c>
      <c r="R21" s="177"/>
      <c r="S21" s="158">
        <v>43777</v>
      </c>
      <c r="T21" s="159">
        <v>350.34</v>
      </c>
      <c r="U21" s="162">
        <v>9497500</v>
      </c>
      <c r="V21" s="159">
        <v>353.75</v>
      </c>
      <c r="W21" s="159">
        <v>350.3</v>
      </c>
      <c r="X21" s="160">
        <v>353.01</v>
      </c>
    </row>
    <row r="22" spans="2:24" x14ac:dyDescent="0.4">
      <c r="B22" s="97">
        <v>43780</v>
      </c>
      <c r="C22" s="99">
        <v>355.13</v>
      </c>
      <c r="D22" s="99">
        <v>348.52</v>
      </c>
      <c r="E22" s="99">
        <v>350.7</v>
      </c>
      <c r="F22" s="178"/>
      <c r="G22" s="179">
        <v>43780</v>
      </c>
      <c r="H22" s="180">
        <v>355</v>
      </c>
      <c r="I22" s="180">
        <v>355.13</v>
      </c>
      <c r="J22" s="180">
        <v>348.52</v>
      </c>
      <c r="K22" s="182">
        <v>350.7</v>
      </c>
      <c r="L22" s="178"/>
      <c r="M22" s="175">
        <v>43780</v>
      </c>
      <c r="N22" s="98">
        <v>26921800</v>
      </c>
      <c r="O22" s="99">
        <v>355.13</v>
      </c>
      <c r="P22" s="99">
        <v>348.52</v>
      </c>
      <c r="Q22" s="99">
        <v>350.7</v>
      </c>
      <c r="R22" s="178"/>
      <c r="S22" s="179">
        <v>43780</v>
      </c>
      <c r="T22" s="180">
        <v>355</v>
      </c>
      <c r="U22" s="181">
        <v>26921800</v>
      </c>
      <c r="V22" s="180">
        <v>355.13</v>
      </c>
      <c r="W22" s="180">
        <v>348.52</v>
      </c>
      <c r="X22" s="182">
        <v>350.7</v>
      </c>
    </row>
    <row r="26" spans="2:24" x14ac:dyDescent="0.4">
      <c r="N26" s="100"/>
    </row>
    <row r="27" spans="2:24" x14ac:dyDescent="0.4">
      <c r="N27" s="100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4915-DB5F-414C-9053-A4E37C78A3D8}">
  <sheetPr>
    <tabColor rgb="FF00FF00"/>
  </sheetPr>
  <dimension ref="A1:P100"/>
  <sheetViews>
    <sheetView zoomScale="110" zoomScaleNormal="110" workbookViewId="0"/>
  </sheetViews>
  <sheetFormatPr defaultColWidth="9.07421875" defaultRowHeight="14.6" x14ac:dyDescent="0.4"/>
  <cols>
    <col min="1" max="1" width="4.3828125" style="103" bestFit="1" customWidth="1"/>
    <col min="2" max="2" width="7.07421875" style="103" bestFit="1" customWidth="1"/>
    <col min="3" max="3" width="6.69140625" style="103" customWidth="1"/>
    <col min="4" max="14" width="16.23046875" style="103" customWidth="1"/>
    <col min="15" max="15" width="9.23046875" style="103" bestFit="1" customWidth="1"/>
    <col min="16" max="16" width="20.23046875" style="103" customWidth="1"/>
    <col min="17" max="16384" width="9.07421875" style="103"/>
  </cols>
  <sheetData>
    <row r="1" spans="1:15" ht="20.6" x14ac:dyDescent="0.55000000000000004">
      <c r="A1" s="87" t="s">
        <v>64</v>
      </c>
      <c r="B1" s="87" t="s">
        <v>63</v>
      </c>
      <c r="C1" s="113"/>
      <c r="D1" s="86" t="s">
        <v>62</v>
      </c>
      <c r="E1" s="114"/>
      <c r="F1" s="114"/>
      <c r="G1" s="114"/>
      <c r="H1" s="114"/>
      <c r="I1" s="114"/>
      <c r="J1" s="183">
        <v>2.7777777777777776E-2</v>
      </c>
      <c r="K1" s="116"/>
      <c r="L1" s="114"/>
      <c r="M1" s="114"/>
    </row>
    <row r="2" spans="1:15" x14ac:dyDescent="0.4">
      <c r="A2" s="101">
        <v>22</v>
      </c>
      <c r="B2" s="102">
        <v>3.7361111111111109E-2</v>
      </c>
      <c r="C2" s="115"/>
      <c r="J2" s="183">
        <v>8.3333333333333329E-2</v>
      </c>
      <c r="K2" s="116"/>
    </row>
    <row r="3" spans="1:15" x14ac:dyDescent="0.4">
      <c r="A3" s="101">
        <v>23</v>
      </c>
      <c r="B3" s="102">
        <v>3.8194444444444441E-2</v>
      </c>
      <c r="C3" s="115"/>
      <c r="J3" s="116"/>
      <c r="K3" s="117"/>
    </row>
    <row r="4" spans="1:15" x14ac:dyDescent="0.4">
      <c r="A4" s="101">
        <v>23</v>
      </c>
      <c r="B4" s="102">
        <v>4.4097222222222225E-2</v>
      </c>
      <c r="C4" s="115"/>
      <c r="J4" s="126"/>
      <c r="K4" s="118"/>
    </row>
    <row r="5" spans="1:15" x14ac:dyDescent="0.4">
      <c r="A5" s="101">
        <v>24</v>
      </c>
      <c r="B5" s="102">
        <v>3.3020833333333333E-2</v>
      </c>
      <c r="C5" s="115"/>
      <c r="F5" s="119"/>
    </row>
    <row r="6" spans="1:15" x14ac:dyDescent="0.4">
      <c r="A6" s="101">
        <v>24</v>
      </c>
      <c r="B6" s="102">
        <v>3.7499999999999999E-2</v>
      </c>
      <c r="C6" s="115"/>
      <c r="E6" s="120"/>
      <c r="F6" s="117"/>
    </row>
    <row r="7" spans="1:15" x14ac:dyDescent="0.4">
      <c r="A7" s="101">
        <v>25</v>
      </c>
      <c r="B7" s="102">
        <v>4.0300925925925928E-2</v>
      </c>
      <c r="C7" s="115"/>
      <c r="E7" s="120"/>
      <c r="F7" s="118"/>
    </row>
    <row r="8" spans="1:15" x14ac:dyDescent="0.4">
      <c r="A8" s="101">
        <v>25</v>
      </c>
      <c r="B8" s="102">
        <v>4.7337962962962964E-2</v>
      </c>
      <c r="C8" s="115"/>
      <c r="E8" s="120"/>
      <c r="F8" s="117"/>
      <c r="J8" s="121"/>
    </row>
    <row r="9" spans="1:15" x14ac:dyDescent="0.4">
      <c r="A9" s="101">
        <v>25</v>
      </c>
      <c r="B9" s="102">
        <v>5.0115740740740738E-2</v>
      </c>
      <c r="C9" s="115"/>
      <c r="J9" s="121"/>
    </row>
    <row r="10" spans="1:15" x14ac:dyDescent="0.4">
      <c r="A10" s="101">
        <v>25</v>
      </c>
      <c r="B10" s="102">
        <v>5.4571759259259257E-2</v>
      </c>
      <c r="C10" s="115"/>
      <c r="J10" s="121"/>
    </row>
    <row r="11" spans="1:15" x14ac:dyDescent="0.4">
      <c r="A11" s="101">
        <v>26</v>
      </c>
      <c r="B11" s="102">
        <v>3.1817129629629633E-2</v>
      </c>
      <c r="C11" s="115"/>
      <c r="O11" s="115"/>
    </row>
    <row r="12" spans="1:15" x14ac:dyDescent="0.4">
      <c r="A12" s="101">
        <v>27</v>
      </c>
      <c r="B12" s="102">
        <v>3.4745370370370371E-2</v>
      </c>
      <c r="C12" s="115"/>
    </row>
    <row r="13" spans="1:15" x14ac:dyDescent="0.4">
      <c r="A13" s="101">
        <v>27</v>
      </c>
      <c r="B13" s="102">
        <v>3.5034722222222224E-2</v>
      </c>
      <c r="C13" s="115"/>
    </row>
    <row r="14" spans="1:15" x14ac:dyDescent="0.4">
      <c r="A14" s="101">
        <v>27</v>
      </c>
      <c r="B14" s="102">
        <v>3.7384259259259263E-2</v>
      </c>
      <c r="C14" s="115"/>
    </row>
    <row r="15" spans="1:15" x14ac:dyDescent="0.4">
      <c r="A15" s="101">
        <v>27</v>
      </c>
      <c r="B15" s="102">
        <v>5.0578703703703709E-2</v>
      </c>
      <c r="C15" s="115"/>
    </row>
    <row r="16" spans="1:15" x14ac:dyDescent="0.4">
      <c r="A16" s="101">
        <v>28</v>
      </c>
      <c r="B16" s="102">
        <v>3.5833333333333335E-2</v>
      </c>
      <c r="C16" s="115"/>
    </row>
    <row r="17" spans="1:16" x14ac:dyDescent="0.4">
      <c r="A17" s="101">
        <v>28</v>
      </c>
      <c r="B17" s="102">
        <v>3.8101851851851852E-2</v>
      </c>
      <c r="C17" s="115"/>
    </row>
    <row r="18" spans="1:16" x14ac:dyDescent="0.4">
      <c r="A18" s="101">
        <v>28</v>
      </c>
      <c r="B18" s="102">
        <v>3.90625E-2</v>
      </c>
      <c r="C18" s="115"/>
    </row>
    <row r="19" spans="1:16" x14ac:dyDescent="0.4">
      <c r="A19" s="101">
        <v>28</v>
      </c>
      <c r="B19" s="102">
        <v>4.704861111111111E-2</v>
      </c>
      <c r="C19" s="115"/>
    </row>
    <row r="20" spans="1:16" x14ac:dyDescent="0.4">
      <c r="A20" s="101">
        <v>29</v>
      </c>
      <c r="B20" s="102">
        <v>3.8622685185185184E-2</v>
      </c>
      <c r="C20" s="115"/>
    </row>
    <row r="21" spans="1:16" x14ac:dyDescent="0.4">
      <c r="A21" s="101">
        <v>29</v>
      </c>
      <c r="B21" s="102">
        <v>4.0706018518518523E-2</v>
      </c>
      <c r="C21" s="115"/>
    </row>
    <row r="22" spans="1:16" x14ac:dyDescent="0.4">
      <c r="A22" s="101">
        <v>29</v>
      </c>
      <c r="B22" s="102">
        <v>5.2962962962962962E-2</v>
      </c>
      <c r="C22" s="115"/>
    </row>
    <row r="23" spans="1:16" x14ac:dyDescent="0.4">
      <c r="A23" s="101">
        <v>29</v>
      </c>
      <c r="B23" s="102">
        <v>5.4618055555555552E-2</v>
      </c>
      <c r="C23" s="115"/>
      <c r="O23" s="120"/>
      <c r="P23" s="122"/>
    </row>
    <row r="24" spans="1:16" x14ac:dyDescent="0.4">
      <c r="A24" s="101">
        <v>29</v>
      </c>
      <c r="B24" s="102">
        <v>5.6076388888888884E-2</v>
      </c>
      <c r="C24" s="115"/>
      <c r="O24" s="120"/>
      <c r="P24" s="122"/>
    </row>
    <row r="25" spans="1:16" x14ac:dyDescent="0.4">
      <c r="A25" s="101">
        <v>30</v>
      </c>
      <c r="B25" s="102">
        <v>4.2442129629629628E-2</v>
      </c>
      <c r="C25" s="115"/>
      <c r="O25" s="120"/>
      <c r="P25" s="122"/>
    </row>
    <row r="26" spans="1:16" x14ac:dyDescent="0.4">
      <c r="A26" s="101">
        <v>30</v>
      </c>
      <c r="B26" s="102">
        <v>4.4351851851851858E-2</v>
      </c>
      <c r="C26" s="115"/>
      <c r="O26" s="120"/>
      <c r="P26" s="122"/>
    </row>
    <row r="27" spans="1:16" x14ac:dyDescent="0.4">
      <c r="A27" s="101">
        <v>30</v>
      </c>
      <c r="B27" s="102">
        <v>4.7893518518518523E-2</v>
      </c>
      <c r="C27" s="115"/>
      <c r="O27" s="120"/>
      <c r="P27" s="122"/>
    </row>
    <row r="28" spans="1:16" x14ac:dyDescent="0.4">
      <c r="A28" s="101">
        <v>30</v>
      </c>
      <c r="B28" s="102">
        <v>5.6944444444444443E-2</v>
      </c>
      <c r="C28" s="115"/>
      <c r="O28" s="120"/>
      <c r="P28" s="122"/>
    </row>
    <row r="29" spans="1:16" x14ac:dyDescent="0.4">
      <c r="A29" s="101">
        <v>31</v>
      </c>
      <c r="B29" s="102">
        <v>3.3738425925925929E-2</v>
      </c>
      <c r="C29" s="115"/>
      <c r="O29" s="120"/>
      <c r="P29" s="122"/>
    </row>
    <row r="30" spans="1:16" x14ac:dyDescent="0.4">
      <c r="A30" s="101">
        <v>31</v>
      </c>
      <c r="B30" s="102">
        <v>5.347222222222222E-2</v>
      </c>
      <c r="C30" s="115"/>
      <c r="O30" s="120"/>
      <c r="P30" s="122"/>
    </row>
    <row r="31" spans="1:16" x14ac:dyDescent="0.4">
      <c r="A31" s="101">
        <v>31</v>
      </c>
      <c r="B31" s="102">
        <v>5.347222222222222E-2</v>
      </c>
      <c r="C31" s="115"/>
      <c r="O31" s="120"/>
      <c r="P31" s="122"/>
    </row>
    <row r="32" spans="1:16" x14ac:dyDescent="0.4">
      <c r="A32" s="101">
        <v>32</v>
      </c>
      <c r="B32" s="102">
        <v>3.7291666666666667E-2</v>
      </c>
      <c r="C32" s="115"/>
      <c r="O32" s="120"/>
      <c r="P32" s="122"/>
    </row>
    <row r="33" spans="1:16" x14ac:dyDescent="0.4">
      <c r="A33" s="101">
        <v>32</v>
      </c>
      <c r="B33" s="102">
        <v>4.2303240740740738E-2</v>
      </c>
      <c r="C33" s="115"/>
      <c r="O33" s="120"/>
      <c r="P33" s="122"/>
    </row>
    <row r="34" spans="1:16" x14ac:dyDescent="0.4">
      <c r="A34" s="101">
        <v>32</v>
      </c>
      <c r="B34" s="102">
        <v>4.2476851851851849E-2</v>
      </c>
      <c r="C34" s="115"/>
      <c r="O34" s="120"/>
      <c r="P34" s="122"/>
    </row>
    <row r="35" spans="1:16" x14ac:dyDescent="0.4">
      <c r="A35" s="101">
        <v>33</v>
      </c>
      <c r="B35" s="102">
        <v>3.4548611111111113E-2</v>
      </c>
      <c r="C35" s="115"/>
      <c r="O35" s="120"/>
      <c r="P35" s="122"/>
    </row>
    <row r="36" spans="1:16" x14ac:dyDescent="0.4">
      <c r="A36" s="101">
        <v>33</v>
      </c>
      <c r="B36" s="102">
        <v>3.5127314814814813E-2</v>
      </c>
      <c r="C36" s="115"/>
      <c r="O36" s="120"/>
      <c r="P36" s="122"/>
    </row>
    <row r="37" spans="1:16" x14ac:dyDescent="0.4">
      <c r="A37" s="101">
        <v>33</v>
      </c>
      <c r="B37" s="102">
        <v>3.9155092592592596E-2</v>
      </c>
      <c r="C37" s="115"/>
      <c r="O37" s="120"/>
      <c r="P37" s="122"/>
    </row>
    <row r="38" spans="1:16" x14ac:dyDescent="0.4">
      <c r="A38" s="101">
        <v>33</v>
      </c>
      <c r="B38" s="102">
        <v>4.0486111111111105E-2</v>
      </c>
      <c r="C38" s="115"/>
      <c r="O38" s="120"/>
      <c r="P38" s="122"/>
    </row>
    <row r="39" spans="1:16" x14ac:dyDescent="0.4">
      <c r="A39" s="101">
        <v>33</v>
      </c>
      <c r="B39" s="102">
        <v>4.4143518518518519E-2</v>
      </c>
      <c r="C39" s="115"/>
      <c r="O39" s="120"/>
      <c r="P39" s="122"/>
    </row>
    <row r="40" spans="1:16" x14ac:dyDescent="0.4">
      <c r="A40" s="101">
        <v>33</v>
      </c>
      <c r="B40" s="102">
        <v>4.4212962962962961E-2</v>
      </c>
      <c r="C40" s="115"/>
      <c r="O40" s="120"/>
      <c r="P40" s="122"/>
    </row>
    <row r="41" spans="1:16" x14ac:dyDescent="0.4">
      <c r="A41" s="101">
        <v>33</v>
      </c>
      <c r="B41" s="102">
        <v>4.9768518518518517E-2</v>
      </c>
      <c r="C41" s="115"/>
      <c r="O41" s="120"/>
      <c r="P41" s="122"/>
    </row>
    <row r="42" spans="1:16" x14ac:dyDescent="0.4">
      <c r="A42" s="101">
        <v>33</v>
      </c>
      <c r="B42" s="102">
        <v>5.9247685185185188E-2</v>
      </c>
      <c r="C42" s="115"/>
      <c r="O42" s="120"/>
      <c r="P42" s="122"/>
    </row>
    <row r="43" spans="1:16" x14ac:dyDescent="0.4">
      <c r="A43" s="101">
        <v>34</v>
      </c>
      <c r="B43" s="102">
        <v>4.4120370370370372E-2</v>
      </c>
      <c r="C43" s="115"/>
      <c r="O43" s="120"/>
      <c r="P43" s="122"/>
    </row>
    <row r="44" spans="1:16" x14ac:dyDescent="0.4">
      <c r="A44" s="101">
        <v>34</v>
      </c>
      <c r="B44" s="102">
        <v>5.1562499999999997E-2</v>
      </c>
      <c r="C44" s="115"/>
      <c r="O44" s="120"/>
      <c r="P44" s="122"/>
    </row>
    <row r="45" spans="1:16" x14ac:dyDescent="0.4">
      <c r="A45" s="101">
        <v>34</v>
      </c>
      <c r="B45" s="102">
        <v>4.1689814814814818E-2</v>
      </c>
      <c r="C45" s="115"/>
      <c r="O45" s="120"/>
      <c r="P45" s="122"/>
    </row>
    <row r="46" spans="1:16" x14ac:dyDescent="0.4">
      <c r="A46" s="101">
        <v>34</v>
      </c>
      <c r="B46" s="102">
        <v>3.3217592592592597E-2</v>
      </c>
      <c r="C46" s="115"/>
      <c r="O46" s="120"/>
      <c r="P46" s="122"/>
    </row>
    <row r="47" spans="1:16" x14ac:dyDescent="0.4">
      <c r="A47" s="101">
        <v>35</v>
      </c>
      <c r="B47" s="102">
        <v>3.9270833333333331E-2</v>
      </c>
      <c r="C47" s="115"/>
      <c r="O47" s="120"/>
      <c r="P47" s="122"/>
    </row>
    <row r="48" spans="1:16" x14ac:dyDescent="0.4">
      <c r="A48" s="101">
        <v>35</v>
      </c>
      <c r="B48" s="102">
        <v>3.9583333333333331E-2</v>
      </c>
      <c r="C48" s="115"/>
      <c r="O48" s="120"/>
      <c r="P48" s="122"/>
    </row>
    <row r="49" spans="1:16" x14ac:dyDescent="0.4">
      <c r="A49" s="101">
        <v>35</v>
      </c>
      <c r="B49" s="102">
        <v>4.0925925925925928E-2</v>
      </c>
      <c r="C49" s="115"/>
      <c r="L49" s="123"/>
      <c r="M49" s="123"/>
      <c r="O49" s="120"/>
      <c r="P49" s="122"/>
    </row>
    <row r="50" spans="1:16" x14ac:dyDescent="0.4">
      <c r="A50" s="101">
        <v>35</v>
      </c>
      <c r="B50" s="102">
        <v>4.162037037037037E-2</v>
      </c>
      <c r="C50" s="115"/>
      <c r="L50" s="124"/>
      <c r="M50" s="124"/>
      <c r="O50" s="120"/>
      <c r="P50" s="122"/>
    </row>
    <row r="51" spans="1:16" x14ac:dyDescent="0.4">
      <c r="A51" s="101">
        <v>36</v>
      </c>
      <c r="B51" s="102">
        <v>4.7916666666666663E-2</v>
      </c>
      <c r="C51" s="115"/>
      <c r="O51" s="120"/>
      <c r="P51" s="122"/>
    </row>
    <row r="52" spans="1:16" x14ac:dyDescent="0.4">
      <c r="A52" s="101">
        <v>36</v>
      </c>
      <c r="B52" s="102">
        <v>4.8495370370370376E-2</v>
      </c>
      <c r="C52" s="115"/>
      <c r="O52" s="120"/>
      <c r="P52" s="122"/>
    </row>
    <row r="53" spans="1:16" x14ac:dyDescent="0.4">
      <c r="A53" s="101">
        <v>36</v>
      </c>
      <c r="B53" s="102">
        <v>5.0648148148148144E-2</v>
      </c>
      <c r="C53" s="115"/>
      <c r="M53" s="125"/>
      <c r="O53" s="120"/>
      <c r="P53" s="122"/>
    </row>
    <row r="54" spans="1:16" x14ac:dyDescent="0.4">
      <c r="A54" s="101">
        <v>36</v>
      </c>
      <c r="B54" s="102">
        <v>5.3159722222222226E-2</v>
      </c>
      <c r="C54" s="115"/>
      <c r="M54" s="120"/>
      <c r="O54" s="120"/>
      <c r="P54" s="122"/>
    </row>
    <row r="55" spans="1:16" x14ac:dyDescent="0.4">
      <c r="A55" s="101">
        <v>36</v>
      </c>
      <c r="B55" s="102">
        <v>5.4942129629629632E-2</v>
      </c>
      <c r="C55" s="115"/>
      <c r="O55" s="120"/>
      <c r="P55" s="122"/>
    </row>
    <row r="56" spans="1:16" x14ac:dyDescent="0.4">
      <c r="A56" s="101">
        <v>36</v>
      </c>
      <c r="B56" s="102">
        <v>7.013888888888889E-2</v>
      </c>
      <c r="C56" s="115"/>
      <c r="O56" s="120"/>
      <c r="P56" s="122"/>
    </row>
    <row r="57" spans="1:16" x14ac:dyDescent="0.4">
      <c r="A57" s="101">
        <v>37</v>
      </c>
      <c r="B57" s="102">
        <v>7.03125E-2</v>
      </c>
      <c r="C57" s="115"/>
      <c r="O57" s="120"/>
      <c r="P57" s="122"/>
    </row>
    <row r="58" spans="1:16" x14ac:dyDescent="0.4">
      <c r="A58" s="101">
        <v>37</v>
      </c>
      <c r="B58" s="102">
        <v>4.3298611111111107E-2</v>
      </c>
      <c r="C58" s="115"/>
      <c r="O58" s="120"/>
      <c r="P58" s="122"/>
    </row>
    <row r="59" spans="1:16" x14ac:dyDescent="0.4">
      <c r="A59" s="101">
        <v>37</v>
      </c>
      <c r="B59" s="102">
        <v>4.6759259259259257E-2</v>
      </c>
      <c r="C59" s="115"/>
    </row>
    <row r="60" spans="1:16" x14ac:dyDescent="0.4">
      <c r="A60" s="101">
        <v>37</v>
      </c>
      <c r="B60" s="102">
        <v>4.6828703703703706E-2</v>
      </c>
      <c r="C60" s="115"/>
    </row>
    <row r="61" spans="1:16" x14ac:dyDescent="0.4">
      <c r="A61" s="101">
        <v>37</v>
      </c>
      <c r="B61" s="102">
        <v>5.1388888888888894E-2</v>
      </c>
      <c r="C61" s="115"/>
    </row>
    <row r="62" spans="1:16" x14ac:dyDescent="0.4">
      <c r="A62" s="101">
        <v>37</v>
      </c>
      <c r="B62" s="102">
        <v>5.6365740740740744E-2</v>
      </c>
      <c r="C62" s="115"/>
    </row>
    <row r="63" spans="1:16" x14ac:dyDescent="0.4">
      <c r="A63" s="101">
        <v>38</v>
      </c>
      <c r="B63" s="102">
        <v>4.3576388888888894E-2</v>
      </c>
      <c r="C63" s="115"/>
    </row>
    <row r="64" spans="1:16" x14ac:dyDescent="0.4">
      <c r="A64" s="101">
        <v>38</v>
      </c>
      <c r="B64" s="102">
        <v>4.5833333333333337E-2</v>
      </c>
      <c r="C64" s="115"/>
    </row>
    <row r="65" spans="1:3" x14ac:dyDescent="0.4">
      <c r="A65" s="101">
        <v>38</v>
      </c>
      <c r="B65" s="102">
        <v>4.6527777777777779E-2</v>
      </c>
      <c r="C65" s="115"/>
    </row>
    <row r="66" spans="1:3" x14ac:dyDescent="0.4">
      <c r="A66" s="101">
        <v>38</v>
      </c>
      <c r="B66" s="102">
        <v>4.6527777777777779E-2</v>
      </c>
      <c r="C66" s="115"/>
    </row>
    <row r="67" spans="1:3" x14ac:dyDescent="0.4">
      <c r="A67" s="101">
        <v>39</v>
      </c>
      <c r="B67" s="102">
        <v>3.9780092592592589E-2</v>
      </c>
      <c r="C67" s="115"/>
    </row>
    <row r="68" spans="1:3" x14ac:dyDescent="0.4">
      <c r="A68" s="101">
        <v>39</v>
      </c>
      <c r="B68" s="102">
        <v>4.4166666666666667E-2</v>
      </c>
      <c r="C68" s="115"/>
    </row>
    <row r="69" spans="1:3" x14ac:dyDescent="0.4">
      <c r="A69" s="101">
        <v>39</v>
      </c>
      <c r="B69" s="102">
        <v>4.4826388888888895E-2</v>
      </c>
      <c r="C69" s="115"/>
    </row>
    <row r="70" spans="1:3" x14ac:dyDescent="0.4">
      <c r="A70" s="101">
        <v>40</v>
      </c>
      <c r="B70" s="102">
        <v>3.7800925925925925E-2</v>
      </c>
      <c r="C70" s="115"/>
    </row>
    <row r="71" spans="1:3" x14ac:dyDescent="0.4">
      <c r="A71" s="101">
        <v>40</v>
      </c>
      <c r="B71" s="102">
        <v>4.780092592592592E-2</v>
      </c>
      <c r="C71" s="115"/>
    </row>
    <row r="72" spans="1:3" x14ac:dyDescent="0.4">
      <c r="A72" s="101">
        <v>40</v>
      </c>
      <c r="B72" s="102">
        <v>6.9143518518518521E-2</v>
      </c>
      <c r="C72" s="115"/>
    </row>
    <row r="73" spans="1:3" x14ac:dyDescent="0.4">
      <c r="A73" s="101">
        <v>41</v>
      </c>
      <c r="B73" s="102">
        <v>4.2766203703703702E-2</v>
      </c>
      <c r="C73" s="115"/>
    </row>
    <row r="74" spans="1:3" x14ac:dyDescent="0.4">
      <c r="A74" s="101">
        <v>41</v>
      </c>
      <c r="B74" s="102">
        <v>5.3067129629629638E-2</v>
      </c>
      <c r="C74" s="115"/>
    </row>
    <row r="75" spans="1:3" x14ac:dyDescent="0.4">
      <c r="A75" s="101">
        <v>41</v>
      </c>
      <c r="B75" s="102">
        <v>6.5092592592592591E-2</v>
      </c>
      <c r="C75" s="115"/>
    </row>
    <row r="76" spans="1:3" x14ac:dyDescent="0.4">
      <c r="A76" s="101">
        <v>43</v>
      </c>
      <c r="B76" s="102">
        <v>4.6643518518518522E-2</v>
      </c>
      <c r="C76" s="115"/>
    </row>
    <row r="77" spans="1:3" x14ac:dyDescent="0.4">
      <c r="A77" s="101">
        <v>43</v>
      </c>
      <c r="B77" s="102">
        <v>5.9456018518518526E-2</v>
      </c>
      <c r="C77" s="115"/>
    </row>
    <row r="78" spans="1:3" x14ac:dyDescent="0.4">
      <c r="A78" s="101">
        <v>43</v>
      </c>
      <c r="B78" s="102">
        <v>7.1608796296296295E-2</v>
      </c>
      <c r="C78" s="115"/>
    </row>
    <row r="79" spans="1:3" x14ac:dyDescent="0.4">
      <c r="A79" s="101">
        <v>43</v>
      </c>
      <c r="B79" s="102">
        <v>7.3240740740740731E-2</v>
      </c>
      <c r="C79" s="115"/>
    </row>
    <row r="80" spans="1:3" x14ac:dyDescent="0.4">
      <c r="A80" s="101">
        <v>44</v>
      </c>
      <c r="B80" s="102">
        <v>3.7037037037037042E-2</v>
      </c>
      <c r="C80" s="115"/>
    </row>
    <row r="81" spans="1:3" x14ac:dyDescent="0.4">
      <c r="A81" s="101">
        <v>46</v>
      </c>
      <c r="B81" s="102">
        <v>4.0914351851851848E-2</v>
      </c>
      <c r="C81" s="115"/>
    </row>
    <row r="82" spans="1:3" x14ac:dyDescent="0.4">
      <c r="A82" s="101">
        <v>46</v>
      </c>
      <c r="B82" s="102">
        <v>6.7824074074074078E-2</v>
      </c>
      <c r="C82" s="115"/>
    </row>
    <row r="83" spans="1:3" x14ac:dyDescent="0.4">
      <c r="A83" s="101">
        <v>47</v>
      </c>
      <c r="B83" s="102">
        <v>3.7870370370370367E-2</v>
      </c>
      <c r="C83" s="115"/>
    </row>
    <row r="84" spans="1:3" x14ac:dyDescent="0.4">
      <c r="A84" s="101">
        <v>47</v>
      </c>
      <c r="B84" s="102">
        <v>4.3055555555555562E-2</v>
      </c>
      <c r="C84" s="115"/>
    </row>
    <row r="85" spans="1:3" x14ac:dyDescent="0.4">
      <c r="A85" s="101">
        <v>47</v>
      </c>
      <c r="B85" s="102">
        <v>4.4907407407407403E-2</v>
      </c>
      <c r="C85" s="115"/>
    </row>
    <row r="86" spans="1:3" x14ac:dyDescent="0.4">
      <c r="A86" s="101">
        <v>47</v>
      </c>
      <c r="B86" s="102">
        <v>4.670138888888889E-2</v>
      </c>
      <c r="C86" s="115"/>
    </row>
    <row r="87" spans="1:3" x14ac:dyDescent="0.4">
      <c r="A87" s="101">
        <v>48</v>
      </c>
      <c r="B87" s="102">
        <v>4.4328703703703703E-2</v>
      </c>
      <c r="C87" s="115"/>
    </row>
    <row r="88" spans="1:3" x14ac:dyDescent="0.4">
      <c r="A88" s="101">
        <v>49</v>
      </c>
      <c r="B88" s="102">
        <v>4.4710648148148152E-2</v>
      </c>
      <c r="C88" s="115"/>
    </row>
    <row r="89" spans="1:3" x14ac:dyDescent="0.4">
      <c r="A89" s="101">
        <v>50</v>
      </c>
      <c r="B89" s="102">
        <v>5.1076388888888886E-2</v>
      </c>
      <c r="C89" s="115"/>
    </row>
    <row r="90" spans="1:3" x14ac:dyDescent="0.4">
      <c r="A90" s="101">
        <v>50</v>
      </c>
      <c r="B90" s="102">
        <v>5.4421296296296294E-2</v>
      </c>
      <c r="C90" s="115"/>
    </row>
    <row r="91" spans="1:3" x14ac:dyDescent="0.4">
      <c r="A91" s="101">
        <v>50</v>
      </c>
      <c r="B91" s="102">
        <v>7.5648148148148145E-2</v>
      </c>
      <c r="C91" s="115"/>
    </row>
    <row r="92" spans="1:3" x14ac:dyDescent="0.4">
      <c r="A92" s="101">
        <v>51</v>
      </c>
      <c r="B92" s="102">
        <v>6.1365740740740742E-2</v>
      </c>
      <c r="C92" s="115"/>
    </row>
    <row r="93" spans="1:3" x14ac:dyDescent="0.4">
      <c r="A93" s="101">
        <v>51</v>
      </c>
      <c r="B93" s="102">
        <v>4.1550925925925929E-2</v>
      </c>
      <c r="C93" s="115"/>
    </row>
    <row r="94" spans="1:3" x14ac:dyDescent="0.4">
      <c r="A94" s="101">
        <v>52</v>
      </c>
      <c r="B94" s="102">
        <v>7.0254629629629625E-2</v>
      </c>
      <c r="C94" s="115"/>
    </row>
    <row r="95" spans="1:3" x14ac:dyDescent="0.4">
      <c r="A95" s="101">
        <v>54</v>
      </c>
      <c r="B95" s="102">
        <v>5.7881944444444444E-2</v>
      </c>
      <c r="C95" s="115"/>
    </row>
    <row r="96" spans="1:3" x14ac:dyDescent="0.4">
      <c r="A96" s="101">
        <v>54</v>
      </c>
      <c r="B96" s="102">
        <v>5.8414351851851849E-2</v>
      </c>
      <c r="C96" s="115"/>
    </row>
    <row r="97" spans="1:3" x14ac:dyDescent="0.4">
      <c r="A97" s="101">
        <v>54</v>
      </c>
      <c r="B97" s="102">
        <v>5.842592592592593E-2</v>
      </c>
      <c r="C97" s="115"/>
    </row>
    <row r="98" spans="1:3" x14ac:dyDescent="0.4">
      <c r="A98" s="101">
        <v>58</v>
      </c>
      <c r="B98" s="102">
        <v>7.0023148148148154E-2</v>
      </c>
      <c r="C98" s="115"/>
    </row>
    <row r="99" spans="1:3" x14ac:dyDescent="0.4">
      <c r="A99" s="101">
        <v>59</v>
      </c>
      <c r="B99" s="102">
        <v>5.0520833333333327E-2</v>
      </c>
      <c r="C99" s="115"/>
    </row>
    <row r="100" spans="1:3" x14ac:dyDescent="0.4">
      <c r="A100" s="101">
        <v>62</v>
      </c>
      <c r="B100" s="102">
        <v>5.9293981481481482E-2</v>
      </c>
      <c r="C100" s="11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F7CA-3232-4B0A-91E7-674B62BC4BE7}">
  <sheetPr>
    <tabColor rgb="FF66FFFF"/>
  </sheetPr>
  <dimension ref="A1:P31"/>
  <sheetViews>
    <sheetView zoomScaleNormal="100" workbookViewId="0"/>
  </sheetViews>
  <sheetFormatPr defaultColWidth="9.07421875" defaultRowHeight="14.6" x14ac:dyDescent="0.4"/>
  <cols>
    <col min="1" max="1" width="3.84375" style="48" bestFit="1" customWidth="1"/>
    <col min="2" max="2" width="7.15234375" style="104" bestFit="1" customWidth="1"/>
    <col min="3" max="3" width="5.84375" style="48" bestFit="1" customWidth="1"/>
    <col min="4" max="4" width="9.07421875" style="48"/>
    <col min="5" max="5" width="8.69140625" style="48" bestFit="1" customWidth="1"/>
    <col min="6" max="6" width="3.69140625" style="170" customWidth="1"/>
    <col min="7" max="7" width="7.15234375" style="170" bestFit="1" customWidth="1"/>
    <col min="8" max="8" width="5.84375" style="170" bestFit="1" customWidth="1"/>
    <col min="9" max="14" width="9.07421875" style="48"/>
    <col min="15" max="16" width="7.61328125" style="48" bestFit="1" customWidth="1"/>
    <col min="17" max="16384" width="9.07421875" style="48"/>
  </cols>
  <sheetData>
    <row r="1" spans="1:16" x14ac:dyDescent="0.4">
      <c r="A1" s="90" t="s">
        <v>64</v>
      </c>
      <c r="B1" s="105" t="s">
        <v>0</v>
      </c>
      <c r="C1" s="89" t="s">
        <v>65</v>
      </c>
      <c r="F1" s="167" t="s">
        <v>64</v>
      </c>
      <c r="G1" s="167" t="s">
        <v>0</v>
      </c>
      <c r="H1" s="167" t="s">
        <v>65</v>
      </c>
      <c r="O1" s="84"/>
      <c r="P1" s="84"/>
    </row>
    <row r="2" spans="1:16" x14ac:dyDescent="0.4">
      <c r="A2" s="88">
        <v>22</v>
      </c>
      <c r="B2" s="106">
        <v>49040</v>
      </c>
      <c r="C2" s="48">
        <v>3</v>
      </c>
      <c r="E2" s="89" t="s">
        <v>76</v>
      </c>
      <c r="F2" s="171">
        <f>MIN(A:A)</f>
        <v>22</v>
      </c>
      <c r="G2" s="169">
        <f>MIN(B:B)</f>
        <v>49040</v>
      </c>
      <c r="H2" s="168">
        <f>MIN(C:C)</f>
        <v>2</v>
      </c>
    </row>
    <row r="3" spans="1:16" x14ac:dyDescent="0.4">
      <c r="A3" s="88">
        <v>23</v>
      </c>
      <c r="B3" s="106">
        <v>86137</v>
      </c>
      <c r="C3" s="48">
        <v>4</v>
      </c>
      <c r="E3" s="89" t="s">
        <v>77</v>
      </c>
      <c r="F3" s="171">
        <f>MAX(A:A)</f>
        <v>55</v>
      </c>
      <c r="G3" s="169">
        <f>MAX(B:B)</f>
        <v>118546</v>
      </c>
      <c r="H3" s="168">
        <f>MAX(C:C)</f>
        <v>9</v>
      </c>
    </row>
    <row r="4" spans="1:16" x14ac:dyDescent="0.4">
      <c r="A4" s="88">
        <v>24</v>
      </c>
      <c r="B4" s="106">
        <v>69505</v>
      </c>
      <c r="C4" s="48">
        <v>3</v>
      </c>
    </row>
    <row r="5" spans="1:16" x14ac:dyDescent="0.4">
      <c r="A5" s="88">
        <v>24</v>
      </c>
      <c r="B5" s="106">
        <v>79600</v>
      </c>
      <c r="C5" s="48">
        <v>9</v>
      </c>
    </row>
    <row r="6" spans="1:16" x14ac:dyDescent="0.4">
      <c r="A6" s="88">
        <v>25</v>
      </c>
      <c r="B6" s="106">
        <v>62968</v>
      </c>
      <c r="C6" s="48">
        <v>2</v>
      </c>
    </row>
    <row r="7" spans="1:16" x14ac:dyDescent="0.4">
      <c r="A7" s="88">
        <v>26</v>
      </c>
      <c r="B7" s="106">
        <v>64816</v>
      </c>
      <c r="C7" s="48">
        <v>5</v>
      </c>
    </row>
    <row r="8" spans="1:16" x14ac:dyDescent="0.4">
      <c r="A8" s="88">
        <v>27</v>
      </c>
      <c r="B8" s="106">
        <v>85144</v>
      </c>
      <c r="C8" s="48">
        <v>5</v>
      </c>
    </row>
    <row r="9" spans="1:16" x14ac:dyDescent="0.4">
      <c r="A9" s="88">
        <v>27</v>
      </c>
      <c r="B9" s="106">
        <v>58280</v>
      </c>
      <c r="C9" s="48">
        <v>6</v>
      </c>
    </row>
    <row r="10" spans="1:16" x14ac:dyDescent="0.4">
      <c r="A10" s="88">
        <v>27</v>
      </c>
      <c r="B10" s="106">
        <v>91819</v>
      </c>
      <c r="C10" s="48">
        <v>7</v>
      </c>
    </row>
    <row r="11" spans="1:16" x14ac:dyDescent="0.4">
      <c r="A11" s="88">
        <v>28</v>
      </c>
      <c r="B11" s="106">
        <v>93667</v>
      </c>
      <c r="C11" s="48">
        <v>3</v>
      </c>
    </row>
    <row r="12" spans="1:16" x14ac:dyDescent="0.4">
      <c r="A12" s="88">
        <v>28</v>
      </c>
      <c r="B12" s="106">
        <v>68512</v>
      </c>
      <c r="C12" s="48">
        <v>4</v>
      </c>
    </row>
    <row r="13" spans="1:16" x14ac:dyDescent="0.4">
      <c r="A13" s="88">
        <v>28</v>
      </c>
      <c r="B13" s="106">
        <v>93667</v>
      </c>
      <c r="C13" s="48">
        <v>5</v>
      </c>
    </row>
    <row r="14" spans="1:16" x14ac:dyDescent="0.4">
      <c r="A14" s="88">
        <v>29</v>
      </c>
      <c r="B14" s="106">
        <v>78745</v>
      </c>
      <c r="C14" s="48">
        <v>4</v>
      </c>
    </row>
    <row r="15" spans="1:16" x14ac:dyDescent="0.4">
      <c r="A15" s="88">
        <v>29</v>
      </c>
      <c r="B15" s="106">
        <v>70360</v>
      </c>
      <c r="C15" s="48">
        <v>6</v>
      </c>
    </row>
    <row r="16" spans="1:16" x14ac:dyDescent="0.4">
      <c r="A16" s="88">
        <v>31</v>
      </c>
      <c r="B16" s="106">
        <v>82441</v>
      </c>
      <c r="C16" s="48">
        <v>7</v>
      </c>
    </row>
    <row r="17" spans="1:3" x14ac:dyDescent="0.4">
      <c r="A17" s="88">
        <v>32</v>
      </c>
      <c r="B17" s="106">
        <v>75904</v>
      </c>
      <c r="C17" s="48">
        <v>2</v>
      </c>
    </row>
    <row r="18" spans="1:3" x14ac:dyDescent="0.4">
      <c r="A18" s="88">
        <v>33</v>
      </c>
      <c r="B18" s="106">
        <v>94522</v>
      </c>
      <c r="C18" s="48">
        <v>2</v>
      </c>
    </row>
    <row r="19" spans="1:3" x14ac:dyDescent="0.4">
      <c r="A19" s="88">
        <v>33</v>
      </c>
      <c r="B19" s="106">
        <v>102907</v>
      </c>
      <c r="C19" s="48">
        <v>6</v>
      </c>
    </row>
    <row r="20" spans="1:3" x14ac:dyDescent="0.4">
      <c r="A20" s="88">
        <v>33</v>
      </c>
      <c r="B20" s="106">
        <v>86137</v>
      </c>
      <c r="C20" s="48">
        <v>6</v>
      </c>
    </row>
    <row r="21" spans="1:3" x14ac:dyDescent="0.4">
      <c r="A21" s="88">
        <v>33</v>
      </c>
      <c r="B21" s="106">
        <v>69368</v>
      </c>
      <c r="C21" s="48">
        <v>6</v>
      </c>
    </row>
    <row r="22" spans="1:3" x14ac:dyDescent="0.4">
      <c r="A22" s="88">
        <v>36</v>
      </c>
      <c r="B22" s="106">
        <v>74912</v>
      </c>
      <c r="C22" s="48">
        <v>3</v>
      </c>
    </row>
    <row r="23" spans="1:3" x14ac:dyDescent="0.4">
      <c r="A23" s="88">
        <v>36</v>
      </c>
      <c r="B23" s="106">
        <v>100066</v>
      </c>
      <c r="C23" s="48">
        <v>4</v>
      </c>
    </row>
    <row r="24" spans="1:3" x14ac:dyDescent="0.4">
      <c r="A24" s="88">
        <v>36</v>
      </c>
      <c r="B24" s="106">
        <v>83296</v>
      </c>
      <c r="C24" s="48">
        <v>4</v>
      </c>
    </row>
    <row r="25" spans="1:3" x14ac:dyDescent="0.4">
      <c r="A25" s="88">
        <v>39</v>
      </c>
      <c r="B25" s="106">
        <v>97225</v>
      </c>
      <c r="C25" s="48">
        <v>2</v>
      </c>
    </row>
    <row r="26" spans="1:3" x14ac:dyDescent="0.4">
      <c r="A26" s="88">
        <v>40</v>
      </c>
      <c r="B26" s="106">
        <v>99073</v>
      </c>
      <c r="C26" s="48">
        <v>6</v>
      </c>
    </row>
    <row r="27" spans="1:3" x14ac:dyDescent="0.4">
      <c r="A27" s="88">
        <v>44</v>
      </c>
      <c r="B27" s="106">
        <v>89696</v>
      </c>
      <c r="C27" s="48">
        <v>6</v>
      </c>
    </row>
    <row r="28" spans="1:3" x14ac:dyDescent="0.4">
      <c r="A28" s="88">
        <v>46</v>
      </c>
      <c r="B28" s="106">
        <v>118546</v>
      </c>
      <c r="C28" s="48">
        <v>7</v>
      </c>
    </row>
    <row r="29" spans="1:3" x14ac:dyDescent="0.4">
      <c r="A29" s="88">
        <v>47</v>
      </c>
      <c r="B29" s="106">
        <v>112009</v>
      </c>
      <c r="C29" s="48">
        <v>7</v>
      </c>
    </row>
    <row r="30" spans="1:3" x14ac:dyDescent="0.4">
      <c r="A30" s="88">
        <v>51</v>
      </c>
      <c r="B30" s="106">
        <v>100066</v>
      </c>
      <c r="C30" s="48">
        <v>9</v>
      </c>
    </row>
    <row r="31" spans="1:3" x14ac:dyDescent="0.4">
      <c r="A31" s="88">
        <v>55</v>
      </c>
      <c r="B31" s="106">
        <v>111016</v>
      </c>
      <c r="C31" s="48">
        <v>5</v>
      </c>
    </row>
  </sheetData>
  <sortState xmlns:xlrd2="http://schemas.microsoft.com/office/spreadsheetml/2017/richdata2" ref="A2:C31">
    <sortCondition ref="A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4552-B623-48FE-8C8F-169D53F6A25B}">
  <sheetPr>
    <tabColor rgb="FFFFFF00"/>
  </sheetPr>
  <dimension ref="A1:D19"/>
  <sheetViews>
    <sheetView zoomScale="115" zoomScaleNormal="115" workbookViewId="0">
      <selection sqref="A1:C1"/>
    </sheetView>
  </sheetViews>
  <sheetFormatPr defaultColWidth="9.07421875" defaultRowHeight="14.6" x14ac:dyDescent="0.4"/>
  <cols>
    <col min="1" max="1" width="11.3828125" style="48" bestFit="1" customWidth="1"/>
    <col min="2" max="2" width="7.23046875" style="48" bestFit="1" customWidth="1"/>
    <col min="3" max="3" width="10.3828125" style="48" bestFit="1" customWidth="1"/>
    <col min="4" max="16384" width="9.07421875" style="48"/>
  </cols>
  <sheetData>
    <row r="1" spans="1:4" ht="28.5" customHeight="1" x14ac:dyDescent="0.4">
      <c r="A1" s="193" t="s">
        <v>75</v>
      </c>
      <c r="B1" s="193"/>
      <c r="C1" s="193"/>
    </row>
    <row r="3" spans="1:4" x14ac:dyDescent="0.4">
      <c r="A3" s="94" t="s">
        <v>74</v>
      </c>
      <c r="B3" s="93" t="s">
        <v>73</v>
      </c>
      <c r="C3" s="93" t="s">
        <v>72</v>
      </c>
      <c r="D3" s="89"/>
    </row>
    <row r="4" spans="1:4" x14ac:dyDescent="0.4">
      <c r="A4" s="92" t="s">
        <v>71</v>
      </c>
      <c r="B4" s="91">
        <v>1294</v>
      </c>
      <c r="C4" s="91">
        <v>856</v>
      </c>
    </row>
    <row r="5" spans="1:4" x14ac:dyDescent="0.4">
      <c r="A5" s="92" t="s">
        <v>70</v>
      </c>
      <c r="B5" s="91">
        <v>1450</v>
      </c>
      <c r="C5" s="91">
        <v>945</v>
      </c>
    </row>
    <row r="6" spans="1:4" x14ac:dyDescent="0.4">
      <c r="A6" s="92" t="s">
        <v>69</v>
      </c>
      <c r="B6" s="91">
        <v>1427</v>
      </c>
      <c r="C6" s="91">
        <v>1706</v>
      </c>
    </row>
    <row r="7" spans="1:4" x14ac:dyDescent="0.4">
      <c r="A7" s="92" t="s">
        <v>68</v>
      </c>
      <c r="B7" s="91">
        <v>1327</v>
      </c>
      <c r="C7" s="91">
        <v>1023</v>
      </c>
    </row>
    <row r="8" spans="1:4" x14ac:dyDescent="0.4">
      <c r="A8" s="92" t="s">
        <v>67</v>
      </c>
      <c r="B8" s="91">
        <v>1103</v>
      </c>
      <c r="C8" s="91">
        <v>903</v>
      </c>
    </row>
    <row r="9" spans="1:4" x14ac:dyDescent="0.4">
      <c r="A9" s="92" t="s">
        <v>66</v>
      </c>
      <c r="B9" s="91">
        <v>401</v>
      </c>
      <c r="C9" s="91">
        <v>98</v>
      </c>
    </row>
    <row r="13" spans="1:4" x14ac:dyDescent="0.4">
      <c r="A13" s="94" t="s">
        <v>74</v>
      </c>
      <c r="B13" s="93" t="s">
        <v>73</v>
      </c>
      <c r="C13" s="93" t="s">
        <v>72</v>
      </c>
      <c r="D13" s="89" t="s">
        <v>78</v>
      </c>
    </row>
    <row r="14" spans="1:4" x14ac:dyDescent="0.4">
      <c r="A14" s="92" t="s">
        <v>71</v>
      </c>
      <c r="B14" s="91">
        <v>1294</v>
      </c>
      <c r="C14" s="91">
        <v>856</v>
      </c>
      <c r="D14" s="48">
        <v>797</v>
      </c>
    </row>
    <row r="15" spans="1:4" x14ac:dyDescent="0.4">
      <c r="A15" s="92" t="s">
        <v>70</v>
      </c>
      <c r="B15" s="91">
        <v>1450</v>
      </c>
      <c r="C15" s="91">
        <v>945</v>
      </c>
      <c r="D15" s="48">
        <v>1245</v>
      </c>
    </row>
    <row r="16" spans="1:4" x14ac:dyDescent="0.4">
      <c r="A16" s="92" t="s">
        <v>69</v>
      </c>
      <c r="B16" s="91">
        <v>1427</v>
      </c>
      <c r="C16" s="91">
        <v>1706</v>
      </c>
      <c r="D16" s="48">
        <v>1209</v>
      </c>
    </row>
    <row r="17" spans="1:4" x14ac:dyDescent="0.4">
      <c r="A17" s="92" t="s">
        <v>68</v>
      </c>
      <c r="B17" s="91">
        <v>1327</v>
      </c>
      <c r="C17" s="91">
        <v>1023</v>
      </c>
      <c r="D17" s="48">
        <v>1492</v>
      </c>
    </row>
    <row r="18" spans="1:4" x14ac:dyDescent="0.4">
      <c r="A18" s="92" t="s">
        <v>67</v>
      </c>
      <c r="B18" s="91">
        <v>1103</v>
      </c>
      <c r="C18" s="91">
        <v>903</v>
      </c>
      <c r="D18" s="48">
        <v>758</v>
      </c>
    </row>
    <row r="19" spans="1:4" x14ac:dyDescent="0.4">
      <c r="A19" s="92" t="s">
        <v>66</v>
      </c>
      <c r="B19" s="91">
        <v>401</v>
      </c>
      <c r="C19" s="91">
        <v>98</v>
      </c>
      <c r="D19" s="48">
        <v>340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N23"/>
  <sheetViews>
    <sheetView zoomScale="160" zoomScaleNormal="160" workbookViewId="0"/>
  </sheetViews>
  <sheetFormatPr defaultColWidth="9.07421875" defaultRowHeight="12.9" x14ac:dyDescent="0.35"/>
  <cols>
    <col min="1" max="1" width="10.765625" style="7" bestFit="1" customWidth="1"/>
    <col min="2" max="2" width="8.4609375" style="7" bestFit="1" customWidth="1"/>
    <col min="3" max="3" width="7" style="7" bestFit="1" customWidth="1"/>
    <col min="4" max="4" width="9.3046875" style="7" bestFit="1" customWidth="1"/>
    <col min="5" max="5" width="7.3046875" style="7" bestFit="1" customWidth="1"/>
    <col min="6" max="6" width="10" style="7" customWidth="1"/>
    <col min="7" max="7" width="9.07421875" style="7"/>
    <col min="8" max="8" width="4.07421875" style="7" customWidth="1"/>
    <col min="9" max="13" width="0" style="7" hidden="1" customWidth="1"/>
    <col min="14" max="14" width="13.3828125" style="7" hidden="1" customWidth="1"/>
    <col min="15" max="16" width="0" style="7" hidden="1" customWidth="1"/>
    <col min="17" max="16384" width="9.07421875" style="7"/>
  </cols>
  <sheetData>
    <row r="1" spans="1:11" ht="25.75" x14ac:dyDescent="0.35">
      <c r="A1" s="184" t="s">
        <v>55</v>
      </c>
      <c r="B1" s="184" t="s">
        <v>41</v>
      </c>
      <c r="C1" s="185" t="s">
        <v>52</v>
      </c>
      <c r="D1" s="186" t="s">
        <v>54</v>
      </c>
      <c r="E1" s="185" t="s">
        <v>53</v>
      </c>
      <c r="F1" s="11"/>
      <c r="K1" s="8"/>
    </row>
    <row r="2" spans="1:11" x14ac:dyDescent="0.35">
      <c r="A2" s="75" t="s">
        <v>40</v>
      </c>
      <c r="B2" s="107">
        <v>43836</v>
      </c>
      <c r="C2" s="10">
        <v>20</v>
      </c>
      <c r="D2" s="74">
        <f>WORKDAY(B2,C2)</f>
        <v>43864</v>
      </c>
      <c r="E2" s="9">
        <f>D2-B2</f>
        <v>28</v>
      </c>
      <c r="F2" s="45"/>
      <c r="G2" s="46"/>
      <c r="K2" s="8"/>
    </row>
    <row r="3" spans="1:11" x14ac:dyDescent="0.35">
      <c r="A3" s="75" t="s">
        <v>39</v>
      </c>
      <c r="B3" s="107">
        <v>43857</v>
      </c>
      <c r="C3" s="10">
        <v>30</v>
      </c>
      <c r="D3" s="74">
        <f t="shared" ref="D3:D7" si="0">WORKDAY(B3,C3)</f>
        <v>43899</v>
      </c>
      <c r="E3" s="9">
        <f t="shared" ref="E3:E7" si="1">D3-B3</f>
        <v>42</v>
      </c>
      <c r="F3" s="45"/>
      <c r="G3" s="46"/>
      <c r="K3" s="8"/>
    </row>
    <row r="4" spans="1:11" x14ac:dyDescent="0.35">
      <c r="A4" s="75" t="s">
        <v>38</v>
      </c>
      <c r="B4" s="107">
        <v>43881</v>
      </c>
      <c r="C4" s="10">
        <v>45</v>
      </c>
      <c r="D4" s="74">
        <f t="shared" si="0"/>
        <v>43944</v>
      </c>
      <c r="E4" s="9">
        <f t="shared" si="1"/>
        <v>63</v>
      </c>
      <c r="F4" s="45"/>
      <c r="G4" s="46"/>
      <c r="K4" s="8"/>
    </row>
    <row r="5" spans="1:11" x14ac:dyDescent="0.35">
      <c r="A5" s="75" t="s">
        <v>37</v>
      </c>
      <c r="B5" s="107">
        <v>43912</v>
      </c>
      <c r="C5" s="10">
        <v>60</v>
      </c>
      <c r="D5" s="74">
        <f t="shared" si="0"/>
        <v>43994</v>
      </c>
      <c r="E5" s="9">
        <f t="shared" si="1"/>
        <v>82</v>
      </c>
      <c r="F5" s="45"/>
      <c r="G5" s="46"/>
      <c r="K5" s="8"/>
    </row>
    <row r="6" spans="1:11" x14ac:dyDescent="0.35">
      <c r="A6" s="75" t="s">
        <v>36</v>
      </c>
      <c r="B6" s="107">
        <v>43957</v>
      </c>
      <c r="C6" s="10">
        <v>20</v>
      </c>
      <c r="D6" s="74">
        <f t="shared" si="0"/>
        <v>43985</v>
      </c>
      <c r="E6" s="9">
        <f t="shared" si="1"/>
        <v>28</v>
      </c>
      <c r="F6" s="45"/>
      <c r="G6" s="46"/>
      <c r="K6" s="8"/>
    </row>
    <row r="7" spans="1:11" x14ac:dyDescent="0.35">
      <c r="A7" s="75" t="s">
        <v>35</v>
      </c>
      <c r="B7" s="107">
        <v>43958</v>
      </c>
      <c r="C7" s="10">
        <v>30</v>
      </c>
      <c r="D7" s="74">
        <f t="shared" si="0"/>
        <v>44000</v>
      </c>
      <c r="E7" s="9">
        <f t="shared" si="1"/>
        <v>42</v>
      </c>
      <c r="F7" s="45"/>
      <c r="G7" s="46"/>
      <c r="K7" s="8"/>
    </row>
    <row r="8" spans="1:11" x14ac:dyDescent="0.35">
      <c r="F8" s="45"/>
      <c r="G8" s="46"/>
      <c r="K8" s="8"/>
    </row>
    <row r="9" spans="1:11" x14ac:dyDescent="0.35">
      <c r="B9" s="74"/>
    </row>
    <row r="10" spans="1:11" x14ac:dyDescent="0.35">
      <c r="A10" s="75"/>
      <c r="B10" s="75"/>
      <c r="C10" s="76"/>
      <c r="D10" s="77"/>
      <c r="E10" s="76"/>
    </row>
    <row r="11" spans="1:11" x14ac:dyDescent="0.35">
      <c r="A11" s="75"/>
      <c r="B11" s="107"/>
      <c r="C11" s="10"/>
      <c r="D11" s="74"/>
      <c r="E11" s="9"/>
    </row>
    <row r="12" spans="1:11" x14ac:dyDescent="0.35">
      <c r="A12" s="75"/>
      <c r="B12" s="107"/>
      <c r="C12" s="10"/>
      <c r="D12" s="74"/>
      <c r="E12" s="9"/>
    </row>
    <row r="13" spans="1:11" x14ac:dyDescent="0.35">
      <c r="A13" s="75"/>
      <c r="B13" s="107"/>
      <c r="C13" s="10"/>
      <c r="D13" s="74"/>
      <c r="E13" s="9"/>
    </row>
    <row r="14" spans="1:11" x14ac:dyDescent="0.35">
      <c r="A14" s="75"/>
      <c r="B14" s="107"/>
      <c r="C14" s="10"/>
      <c r="D14" s="74"/>
      <c r="E14" s="9"/>
    </row>
    <row r="15" spans="1:11" x14ac:dyDescent="0.35">
      <c r="A15" s="75"/>
      <c r="B15" s="107"/>
      <c r="C15" s="10"/>
      <c r="D15" s="74"/>
      <c r="E15" s="9"/>
    </row>
    <row r="16" spans="1:11" x14ac:dyDescent="0.35">
      <c r="A16" s="75"/>
      <c r="B16" s="107"/>
      <c r="C16" s="10"/>
      <c r="D16" s="74"/>
      <c r="E16" s="9"/>
    </row>
    <row r="18" spans="2:4" x14ac:dyDescent="0.35">
      <c r="B18" s="46"/>
      <c r="D18" s="46"/>
    </row>
    <row r="19" spans="2:4" x14ac:dyDescent="0.35">
      <c r="B19" s="107"/>
    </row>
    <row r="20" spans="2:4" x14ac:dyDescent="0.35">
      <c r="B20" s="107"/>
      <c r="D20" s="108"/>
    </row>
    <row r="21" spans="2:4" x14ac:dyDescent="0.35">
      <c r="B21" s="107"/>
    </row>
    <row r="22" spans="2:4" x14ac:dyDescent="0.35">
      <c r="B22" s="107"/>
    </row>
    <row r="23" spans="2:4" x14ac:dyDescent="0.35">
      <c r="B23" s="10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N25"/>
  <sheetViews>
    <sheetView zoomScaleNormal="100" workbookViewId="0">
      <selection activeCell="F23" sqref="F23:F24"/>
    </sheetView>
  </sheetViews>
  <sheetFormatPr defaultColWidth="9.07421875" defaultRowHeight="12.9" x14ac:dyDescent="0.35"/>
  <cols>
    <col min="1" max="1" width="15" style="12" customWidth="1"/>
    <col min="2" max="7" width="9.07421875" style="12"/>
    <col min="8" max="8" width="3.07421875" style="12" customWidth="1"/>
    <col min="9" max="11" width="9.07421875" style="12"/>
    <col min="12" max="12" width="10.69140625" style="12" customWidth="1"/>
    <col min="13" max="16384" width="9.07421875" style="12"/>
  </cols>
  <sheetData>
    <row r="1" spans="8:14" x14ac:dyDescent="0.35">
      <c r="H1" s="22"/>
      <c r="L1" s="23"/>
      <c r="M1" s="23"/>
      <c r="N1" s="23"/>
    </row>
    <row r="2" spans="8:14" x14ac:dyDescent="0.35">
      <c r="H2" s="22"/>
      <c r="I2" s="20"/>
      <c r="J2" s="20"/>
      <c r="K2" s="20"/>
      <c r="L2" s="18"/>
    </row>
    <row r="3" spans="8:14" x14ac:dyDescent="0.35">
      <c r="H3" s="22"/>
      <c r="I3" s="18"/>
      <c r="J3" s="18"/>
      <c r="K3" s="18"/>
      <c r="L3" s="18"/>
    </row>
    <row r="4" spans="8:14" x14ac:dyDescent="0.35">
      <c r="H4" s="22"/>
      <c r="I4" s="18"/>
      <c r="J4" s="18"/>
      <c r="K4" s="18"/>
      <c r="L4" s="18"/>
    </row>
    <row r="5" spans="8:14" x14ac:dyDescent="0.35">
      <c r="H5" s="22"/>
      <c r="I5" s="18"/>
      <c r="J5" s="18"/>
      <c r="K5" s="18"/>
      <c r="L5" s="20"/>
      <c r="M5" s="23"/>
      <c r="N5" s="23"/>
    </row>
    <row r="6" spans="8:14" x14ac:dyDescent="0.35">
      <c r="H6" s="22"/>
      <c r="I6" s="18"/>
      <c r="J6" s="18"/>
      <c r="K6" s="18"/>
      <c r="L6" s="18"/>
      <c r="N6" s="21"/>
    </row>
    <row r="7" spans="8:14" x14ac:dyDescent="0.35">
      <c r="H7" s="22"/>
      <c r="I7" s="18"/>
      <c r="J7" s="18"/>
      <c r="K7" s="18"/>
      <c r="L7" s="18"/>
      <c r="N7" s="21"/>
    </row>
    <row r="8" spans="8:14" x14ac:dyDescent="0.35">
      <c r="I8" s="20"/>
      <c r="J8" s="20"/>
      <c r="K8" s="20"/>
      <c r="L8" s="18"/>
    </row>
    <row r="9" spans="8:14" x14ac:dyDescent="0.35">
      <c r="I9" s="18"/>
      <c r="J9" s="18"/>
      <c r="K9" s="18"/>
      <c r="L9" s="18"/>
    </row>
    <row r="10" spans="8:14" x14ac:dyDescent="0.35">
      <c r="I10" s="18"/>
      <c r="J10" s="18"/>
      <c r="K10" s="18"/>
      <c r="L10" s="18"/>
    </row>
    <row r="11" spans="8:14" x14ac:dyDescent="0.35">
      <c r="I11" s="18"/>
      <c r="J11" s="18"/>
      <c r="K11" s="18"/>
      <c r="L11" s="18"/>
    </row>
    <row r="12" spans="8:14" x14ac:dyDescent="0.35">
      <c r="I12" s="18"/>
      <c r="J12" s="19"/>
      <c r="K12" s="18"/>
      <c r="L12" s="17"/>
    </row>
    <row r="16" spans="8:14" ht="6.75" customHeight="1" x14ac:dyDescent="0.35"/>
    <row r="17" spans="1:13" s="68" customFormat="1" ht="20.6" x14ac:dyDescent="0.55000000000000004">
      <c r="B17" s="69" t="s">
        <v>44</v>
      </c>
      <c r="C17" s="69"/>
      <c r="J17" s="69" t="s">
        <v>43</v>
      </c>
    </row>
    <row r="18" spans="1:13" s="15" customFormat="1" ht="6" customHeight="1" x14ac:dyDescent="0.7">
      <c r="B18" s="16"/>
      <c r="C18" s="16"/>
      <c r="J18" s="16"/>
    </row>
    <row r="19" spans="1:13" ht="14.6" x14ac:dyDescent="0.4">
      <c r="A19" s="78" t="s">
        <v>42</v>
      </c>
      <c r="B19" s="79" t="s">
        <v>22</v>
      </c>
      <c r="C19" s="79" t="s">
        <v>21</v>
      </c>
      <c r="D19" s="79" t="s">
        <v>20</v>
      </c>
      <c r="E19" s="79" t="s">
        <v>19</v>
      </c>
      <c r="F19" s="79" t="s">
        <v>18</v>
      </c>
      <c r="G19" s="79" t="s">
        <v>17</v>
      </c>
    </row>
    <row r="20" spans="1:13" ht="14.6" x14ac:dyDescent="0.4">
      <c r="A20" s="80" t="s">
        <v>7</v>
      </c>
      <c r="B20" s="81">
        <v>271</v>
      </c>
      <c r="C20" s="81">
        <v>255</v>
      </c>
      <c r="D20" s="81">
        <v>319</v>
      </c>
      <c r="E20" s="81">
        <v>320</v>
      </c>
      <c r="F20" s="81">
        <v>352</v>
      </c>
      <c r="G20" s="81">
        <v>356</v>
      </c>
      <c r="M20" s="13"/>
    </row>
    <row r="21" spans="1:13" ht="14.6" x14ac:dyDescent="0.4">
      <c r="A21" s="80" t="s">
        <v>2</v>
      </c>
      <c r="B21" s="81">
        <v>266</v>
      </c>
      <c r="C21" s="81">
        <v>297</v>
      </c>
      <c r="D21" s="81">
        <v>295</v>
      </c>
      <c r="E21" s="81">
        <v>318</v>
      </c>
      <c r="F21" s="81">
        <v>317</v>
      </c>
      <c r="G21" s="81">
        <v>353</v>
      </c>
    </row>
    <row r="22" spans="1:13" ht="14.6" x14ac:dyDescent="0.4">
      <c r="A22" s="80" t="s">
        <v>8</v>
      </c>
      <c r="B22" s="81">
        <v>257</v>
      </c>
      <c r="C22" s="81">
        <v>275</v>
      </c>
      <c r="D22" s="81">
        <v>300</v>
      </c>
      <c r="E22" s="81">
        <v>282</v>
      </c>
      <c r="F22" s="81">
        <v>300</v>
      </c>
      <c r="G22" s="81">
        <v>324</v>
      </c>
    </row>
    <row r="23" spans="1:13" ht="14.6" x14ac:dyDescent="0.4">
      <c r="A23" s="80" t="s">
        <v>4</v>
      </c>
      <c r="B23" s="81">
        <v>163</v>
      </c>
      <c r="C23" s="81">
        <v>177</v>
      </c>
      <c r="D23" s="81">
        <v>193</v>
      </c>
      <c r="E23" s="81">
        <v>214</v>
      </c>
      <c r="F23" s="81">
        <v>198</v>
      </c>
      <c r="G23" s="81">
        <v>199</v>
      </c>
    </row>
    <row r="24" spans="1:13" ht="14.6" x14ac:dyDescent="0.4">
      <c r="A24" s="80" t="s">
        <v>1</v>
      </c>
      <c r="B24" s="81">
        <v>95</v>
      </c>
      <c r="C24" s="81">
        <v>159</v>
      </c>
      <c r="D24" s="81">
        <v>173</v>
      </c>
      <c r="E24" s="81">
        <v>177</v>
      </c>
      <c r="F24" s="81">
        <v>221</v>
      </c>
      <c r="G24" s="81">
        <v>212</v>
      </c>
    </row>
    <row r="25" spans="1:13" ht="14.6" x14ac:dyDescent="0.4">
      <c r="A25" s="80" t="s">
        <v>3</v>
      </c>
      <c r="B25" s="81">
        <v>156</v>
      </c>
      <c r="C25" s="81">
        <v>134</v>
      </c>
      <c r="D25" s="81">
        <v>153</v>
      </c>
      <c r="E25" s="81">
        <v>159</v>
      </c>
      <c r="F25" s="81">
        <v>147</v>
      </c>
      <c r="G25" s="81">
        <v>193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Combo Chart</vt:lpstr>
      <vt:lpstr>Pareto</vt:lpstr>
      <vt:lpstr>Frequency</vt:lpstr>
      <vt:lpstr>Stock Chart</vt:lpstr>
      <vt:lpstr>XY (Scatter) Chart</vt:lpstr>
      <vt:lpstr>Bubble Chart</vt:lpstr>
      <vt:lpstr>Radar Chart</vt:lpstr>
      <vt:lpstr>Gantt Chart</vt:lpstr>
      <vt:lpstr>ChartFilter</vt:lpstr>
      <vt:lpstr>Chart Type Icons</vt:lpstr>
      <vt:lpstr>Sheet1</vt:lpstr>
      <vt:lpstr>ChartData</vt:lpstr>
      <vt:lpstr>GrowingChart</vt:lpstr>
      <vt:lpstr>CalculatorChart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dcterms:created xsi:type="dcterms:W3CDTF">2012-04-02T16:04:50Z</dcterms:created>
  <dcterms:modified xsi:type="dcterms:W3CDTF">2019-07-24T23:17:59Z</dcterms:modified>
</cp:coreProperties>
</file>