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Descargas\1. GIT\OnlineCourses\17. LinkedIn Learning\01. Microsoft Excel\01. Master Microsoft Excel - Learning Path\02. Excel - Advanced Formulas and Functions\Material\Ex_Files_Excel_Advanced_Formulas_Functions\Exercise Files\Ch-2\"/>
    </mc:Choice>
  </mc:AlternateContent>
  <xr:revisionPtr revIDLastSave="0" documentId="13_ncr:1_{CA34AAB2-14FE-412B-B9D8-2D876296B699}" xr6:coauthVersionLast="45" xr6:coauthVersionMax="45" xr10:uidLastSave="{00000000-0000-0000-0000-000000000000}"/>
  <bookViews>
    <workbookView xWindow="-108" yWindow="-108" windowWidth="23256" windowHeight="12720" tabRatio="930" activeTab="4" xr2:uid="{00000000-000D-0000-FFFF-FFFF00000000}"/>
  </bookViews>
  <sheets>
    <sheet name="Simple IF" sheetId="4" r:id="rId1"/>
    <sheet name="Nested IF" sheetId="47" r:id="rId2"/>
    <sheet name="Compound IF" sheetId="48" r:id="rId3"/>
    <sheet name="LocateFormulas" sheetId="49" state="hidden" r:id="rId4"/>
    <sheet name="IFS Function" sheetId="52" r:id="rId5"/>
  </sheets>
  <definedNames>
    <definedName name="_xlnm._FilterDatabase" localSheetId="2" hidden="1">'Compound IF'!$A$1:$J$742</definedName>
    <definedName name="_xlnm._FilterDatabase" localSheetId="4" hidden="1">'IFS Function'!$A$1:$I$742</definedName>
    <definedName name="_xlnm._FilterDatabase" localSheetId="1" hidden="1">'Nested IF'!$A$1:$I$742</definedName>
    <definedName name="_xlnm._FilterDatabase" localSheetId="0" hidden="1">'Simple IF'!$A$1:$I$742</definedName>
    <definedName name="ee" localSheetId="3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3" hidden="1">{"FirstQ",#N/A,FALSE,"Budget2000";"SecondQ",#N/A,FALSE,"Budget2000"}</definedName>
    <definedName name="rr" hidden="1">{"FirstQ",#N/A,FALSE,"Budget2000";"SecondQ",#N/A,FALSE,"Budget2000"}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3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3" hidden="1">{"FirstQ",#N/A,FALSE,"Budget2000";"SecondQ",#N/A,FALSE,"Budget2000"}</definedName>
    <definedName name="wrn.FirstHalf." hidden="1">{"FirstQ",#N/A,FALSE,"Budget2000";"SecondQ",#N/A,FALSE,"Budget2000"}</definedName>
    <definedName name="x" localSheetId="3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2" hidden="1">'Compound IF'!$A$1:$J$742</definedName>
    <definedName name="Z_32E1B1E0_F29A_4FB3_9E7F_F78F245BC75E_.wvu.FilterData" localSheetId="4" hidden="1">'IFS Function'!$A$1:$I$742</definedName>
    <definedName name="Z_32E1B1E0_F29A_4FB3_9E7F_F78F245BC75E_.wvu.FilterData" localSheetId="1" hidden="1">'Nested IF'!$A$1:$I$742</definedName>
    <definedName name="Z_32E1B1E0_F29A_4FB3_9E7F_F78F245BC75E_.wvu.FilterData" localSheetId="0" hidden="1">'Simple IF'!$A$1:$I$742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52" l="1" a="1"/>
  <c r="I4" i="52"/>
  <c r="I5" i="52" a="1"/>
  <c r="I5" i="52" s="1"/>
  <c r="I6" i="52" a="1"/>
  <c r="I6" i="52" s="1"/>
  <c r="I7" i="52" a="1"/>
  <c r="I7" i="52" s="1"/>
  <c r="I8" i="52" a="1"/>
  <c r="I8" i="52" s="1"/>
  <c r="I9" i="52" a="1"/>
  <c r="I9" i="52" s="1"/>
  <c r="I10" i="52" a="1"/>
  <c r="I10" i="52"/>
  <c r="I11" i="52" a="1"/>
  <c r="I11" i="52"/>
  <c r="I12" i="52" a="1"/>
  <c r="I12" i="52" s="1"/>
  <c r="I13" i="52" a="1"/>
  <c r="I13" i="52" s="1"/>
  <c r="I14" i="52" a="1"/>
  <c r="I14" i="52"/>
  <c r="I15" i="52" a="1"/>
  <c r="I15" i="52" s="1"/>
  <c r="I16" i="52" a="1"/>
  <c r="I16" i="52"/>
  <c r="I17" i="52" a="1"/>
  <c r="I17" i="52"/>
  <c r="I18" i="52" a="1"/>
  <c r="I18" i="52" s="1"/>
  <c r="I19" i="52" a="1"/>
  <c r="I19" i="52" s="1"/>
  <c r="I20" i="52" a="1"/>
  <c r="I20" i="52" s="1"/>
  <c r="I21" i="52" a="1"/>
  <c r="I21" i="52" s="1"/>
  <c r="I22" i="52" a="1"/>
  <c r="I22" i="52"/>
  <c r="I23" i="52" a="1"/>
  <c r="I23" i="52" s="1"/>
  <c r="I24" i="52" a="1"/>
  <c r="I24" i="52" s="1"/>
  <c r="I25" i="52" a="1"/>
  <c r="I25" i="52" s="1"/>
  <c r="I26" i="52" a="1"/>
  <c r="I26" i="52" s="1"/>
  <c r="I27" i="52" a="1"/>
  <c r="I27" i="52" s="1"/>
  <c r="I28" i="52" a="1"/>
  <c r="I28" i="52"/>
  <c r="I29" i="52" a="1"/>
  <c r="I29" i="52" s="1"/>
  <c r="I30" i="52" a="1"/>
  <c r="I30" i="52" s="1"/>
  <c r="I31" i="52" a="1"/>
  <c r="I31" i="52" s="1"/>
  <c r="I32" i="52" a="1"/>
  <c r="I32" i="52" s="1"/>
  <c r="I33" i="52" a="1"/>
  <c r="I33" i="52" s="1"/>
  <c r="I34" i="52" a="1"/>
  <c r="I34" i="52"/>
  <c r="I35" i="52" a="1"/>
  <c r="I35" i="52"/>
  <c r="I36" i="52" a="1"/>
  <c r="I36" i="52" s="1"/>
  <c r="I37" i="52" a="1"/>
  <c r="I37" i="52" s="1"/>
  <c r="I38" i="52" a="1"/>
  <c r="I38" i="52"/>
  <c r="I39" i="52" a="1"/>
  <c r="I39" i="52" s="1"/>
  <c r="I40" i="52" a="1"/>
  <c r="I40" i="52"/>
  <c r="I41" i="52" a="1"/>
  <c r="I41" i="52"/>
  <c r="I42" i="52" a="1"/>
  <c r="I42" i="52" s="1"/>
  <c r="I43" i="52" a="1"/>
  <c r="I43" i="52" s="1"/>
  <c r="I44" i="52" a="1"/>
  <c r="I44" i="52" s="1"/>
  <c r="I45" i="52" a="1"/>
  <c r="I45" i="52" s="1"/>
  <c r="I46" i="52" a="1"/>
  <c r="I46" i="52"/>
  <c r="I47" i="52" a="1"/>
  <c r="I47" i="52" s="1"/>
  <c r="I48" i="52" a="1"/>
  <c r="I48" i="52" s="1"/>
  <c r="I49" i="52" a="1"/>
  <c r="I49" i="52" s="1"/>
  <c r="I50" i="52" a="1"/>
  <c r="I50" i="52"/>
  <c r="I51" i="52" a="1"/>
  <c r="I51" i="52" s="1"/>
  <c r="I52" i="52" a="1"/>
  <c r="I52" i="52"/>
  <c r="I53" i="52" a="1"/>
  <c r="I53" i="52" s="1"/>
  <c r="I54" i="52" a="1"/>
  <c r="I54" i="52" s="1"/>
  <c r="I55" i="52" a="1"/>
  <c r="I55" i="52" s="1"/>
  <c r="I56" i="52" a="1"/>
  <c r="I56" i="52" s="1"/>
  <c r="I57" i="52" a="1"/>
  <c r="I57" i="52" s="1"/>
  <c r="I58" i="52" a="1"/>
  <c r="I58" i="52"/>
  <c r="I59" i="52" a="1"/>
  <c r="I59" i="52"/>
  <c r="I60" i="52" a="1"/>
  <c r="I60" i="52" s="1"/>
  <c r="I61" i="52" a="1"/>
  <c r="I61" i="52" s="1"/>
  <c r="I62" i="52" a="1"/>
  <c r="I62" i="52"/>
  <c r="I63" i="52" a="1"/>
  <c r="I63" i="52" s="1"/>
  <c r="I64" i="52" a="1"/>
  <c r="I64" i="52"/>
  <c r="I65" i="52" a="1"/>
  <c r="I65" i="52"/>
  <c r="I66" i="52" a="1"/>
  <c r="I66" i="52" s="1"/>
  <c r="I67" i="52" a="1"/>
  <c r="I67" i="52" s="1"/>
  <c r="I68" i="52" a="1"/>
  <c r="I68" i="52" s="1"/>
  <c r="I69" i="52" a="1"/>
  <c r="I69" i="52" s="1"/>
  <c r="I70" i="52" a="1"/>
  <c r="I70" i="52"/>
  <c r="I71" i="52" a="1"/>
  <c r="I71" i="52" s="1"/>
  <c r="I72" i="52" a="1"/>
  <c r="I72" i="52" s="1"/>
  <c r="I73" i="52" a="1"/>
  <c r="I73" i="52" s="1"/>
  <c r="I74" i="52" a="1"/>
  <c r="I74" i="52"/>
  <c r="I75" i="52" a="1"/>
  <c r="I75" i="52" s="1"/>
  <c r="I76" i="52" a="1"/>
  <c r="I76" i="52"/>
  <c r="I77" i="52" a="1"/>
  <c r="I77" i="52" s="1"/>
  <c r="I78" i="52" a="1"/>
  <c r="I78" i="52" s="1"/>
  <c r="I79" i="52" a="1"/>
  <c r="I79" i="52" s="1"/>
  <c r="I80" i="52" a="1"/>
  <c r="I80" i="52" s="1"/>
  <c r="I81" i="52" a="1"/>
  <c r="I81" i="52" s="1"/>
  <c r="I82" i="52" a="1"/>
  <c r="I82" i="52"/>
  <c r="I83" i="52" a="1"/>
  <c r="I83" i="52"/>
  <c r="I84" i="52" a="1"/>
  <c r="I84" i="52" s="1"/>
  <c r="I85" i="52" a="1"/>
  <c r="I85" i="52" s="1"/>
  <c r="I86" i="52" a="1"/>
  <c r="I86" i="52"/>
  <c r="I87" i="52" a="1"/>
  <c r="I87" i="52" s="1"/>
  <c r="I88" i="52" a="1"/>
  <c r="I88" i="52"/>
  <c r="I89" i="52" a="1"/>
  <c r="I89" i="52"/>
  <c r="I90" i="52" a="1"/>
  <c r="I90" i="52" s="1"/>
  <c r="I91" i="52" a="1"/>
  <c r="I91" i="52" s="1"/>
  <c r="I92" i="52" a="1"/>
  <c r="I92" i="52" s="1"/>
  <c r="I93" i="52" a="1"/>
  <c r="I93" i="52" s="1"/>
  <c r="I94" i="52" a="1"/>
  <c r="I94" i="52"/>
  <c r="I95" i="52" a="1"/>
  <c r="I95" i="52" s="1"/>
  <c r="I96" i="52" a="1"/>
  <c r="I96" i="52" s="1"/>
  <c r="I97" i="52" a="1"/>
  <c r="I97" i="52" s="1"/>
  <c r="I98" i="52" a="1"/>
  <c r="I98" i="52"/>
  <c r="I99" i="52" a="1"/>
  <c r="I99" i="52" s="1"/>
  <c r="I100" i="52" a="1"/>
  <c r="I100" i="52"/>
  <c r="I101" i="52" a="1"/>
  <c r="I101" i="52" s="1"/>
  <c r="I102" i="52" a="1"/>
  <c r="I102" i="52" s="1"/>
  <c r="I103" i="52" a="1"/>
  <c r="I103" i="52" s="1"/>
  <c r="I104" i="52" a="1"/>
  <c r="I104" i="52" s="1"/>
  <c r="I105" i="52" a="1"/>
  <c r="I105" i="52" s="1"/>
  <c r="I106" i="52" a="1"/>
  <c r="I106" i="52"/>
  <c r="I107" i="52" a="1"/>
  <c r="I107" i="52"/>
  <c r="I108" i="52" a="1"/>
  <c r="I108" i="52" s="1"/>
  <c r="I109" i="52" a="1"/>
  <c r="I109" i="52" s="1"/>
  <c r="I110" i="52" a="1"/>
  <c r="I110" i="52"/>
  <c r="I111" i="52" a="1"/>
  <c r="I111" i="52" s="1"/>
  <c r="I112" i="52" a="1"/>
  <c r="I112" i="52" s="1"/>
  <c r="I113" i="52" a="1"/>
  <c r="I113" i="52"/>
  <c r="I114" i="52" a="1"/>
  <c r="I114" i="52" s="1"/>
  <c r="I115" i="52" a="1"/>
  <c r="I115" i="52" s="1"/>
  <c r="I116" i="52" a="1"/>
  <c r="I116" i="52" s="1"/>
  <c r="I117" i="52" a="1"/>
  <c r="I117" i="52" s="1"/>
  <c r="I118" i="52" a="1"/>
  <c r="I118" i="52"/>
  <c r="I119" i="52" a="1"/>
  <c r="I119" i="52" s="1"/>
  <c r="I120" i="52" a="1"/>
  <c r="I120" i="52" s="1"/>
  <c r="I121" i="52" a="1"/>
  <c r="I121" i="52" s="1"/>
  <c r="I122" i="52" a="1"/>
  <c r="I122" i="52"/>
  <c r="I123" i="52" a="1"/>
  <c r="I123" i="52" s="1"/>
  <c r="I124" i="52" a="1"/>
  <c r="I124" i="52" s="1"/>
  <c r="I125" i="52" a="1"/>
  <c r="I125" i="52" s="1"/>
  <c r="I126" i="52" a="1"/>
  <c r="I126" i="52" s="1"/>
  <c r="I127" i="52" a="1"/>
  <c r="I127" i="52" s="1"/>
  <c r="I128" i="52" a="1"/>
  <c r="I128" i="52" s="1"/>
  <c r="I129" i="52" a="1"/>
  <c r="I129" i="52" s="1"/>
  <c r="I130" i="52" a="1"/>
  <c r="I130" i="52"/>
  <c r="I131" i="52" a="1"/>
  <c r="I131" i="52"/>
  <c r="I132" i="52" a="1"/>
  <c r="I132" i="52" s="1"/>
  <c r="I133" i="52" a="1"/>
  <c r="I133" i="52" s="1"/>
  <c r="I134" i="52" a="1"/>
  <c r="I134" i="52"/>
  <c r="I135" i="52" a="1"/>
  <c r="I135" i="52" s="1"/>
  <c r="I136" i="52" a="1"/>
  <c r="I136" i="52" s="1"/>
  <c r="I137" i="52" a="1"/>
  <c r="I137" i="52"/>
  <c r="I138" i="52" a="1"/>
  <c r="I138" i="52" s="1"/>
  <c r="I139" i="52" a="1"/>
  <c r="I139" i="52" s="1"/>
  <c r="I140" i="52" a="1"/>
  <c r="I140" i="52" s="1"/>
  <c r="I141" i="52" a="1"/>
  <c r="I141" i="52" s="1"/>
  <c r="I142" i="52" a="1"/>
  <c r="I142" i="52"/>
  <c r="I143" i="52" a="1"/>
  <c r="I143" i="52" s="1"/>
  <c r="I144" i="52" a="1"/>
  <c r="I144" i="52" s="1"/>
  <c r="I145" i="52" a="1"/>
  <c r="I145" i="52" s="1"/>
  <c r="I146" i="52" a="1"/>
  <c r="I146" i="52"/>
  <c r="I147" i="52" a="1"/>
  <c r="I147" i="52" s="1"/>
  <c r="I148" i="52" a="1"/>
  <c r="I148" i="52" s="1"/>
  <c r="I149" i="52" a="1"/>
  <c r="I149" i="52" s="1"/>
  <c r="I150" i="52" a="1"/>
  <c r="I150" i="52" s="1"/>
  <c r="I151" i="52" a="1"/>
  <c r="I151" i="52" s="1"/>
  <c r="I152" i="52" a="1"/>
  <c r="I152" i="52" s="1"/>
  <c r="I153" i="52" a="1"/>
  <c r="I153" i="52" s="1"/>
  <c r="I154" i="52" a="1"/>
  <c r="I154" i="52" s="1"/>
  <c r="I155" i="52" a="1"/>
  <c r="I155" i="52"/>
  <c r="I156" i="52" a="1"/>
  <c r="I156" i="52" s="1"/>
  <c r="I157" i="52" a="1"/>
  <c r="I157" i="52" s="1"/>
  <c r="I158" i="52" a="1"/>
  <c r="I158" i="52"/>
  <c r="I159" i="52" a="1"/>
  <c r="I159" i="52" s="1"/>
  <c r="I160" i="52" a="1"/>
  <c r="I160" i="52" s="1"/>
  <c r="I161" i="52" a="1"/>
  <c r="I161" i="52"/>
  <c r="I162" i="52" a="1"/>
  <c r="I162" i="52" s="1"/>
  <c r="I163" i="52" a="1"/>
  <c r="I163" i="52" s="1"/>
  <c r="I164" i="52" a="1"/>
  <c r="I164" i="52" s="1"/>
  <c r="I165" i="52" a="1"/>
  <c r="I165" i="52" s="1"/>
  <c r="I166" i="52" a="1"/>
  <c r="I166" i="52"/>
  <c r="I167" i="52" a="1"/>
  <c r="I167" i="52" s="1"/>
  <c r="I168" i="52" a="1"/>
  <c r="I168" i="52" s="1"/>
  <c r="I169" i="52" a="1"/>
  <c r="I169" i="52" s="1"/>
  <c r="I170" i="52" a="1"/>
  <c r="I170" i="52" s="1"/>
  <c r="I171" i="52" a="1"/>
  <c r="I171" i="52" s="1"/>
  <c r="I172" i="52" a="1"/>
  <c r="I172" i="52" s="1"/>
  <c r="I173" i="52" a="1"/>
  <c r="I173" i="52" s="1"/>
  <c r="I174" i="52" a="1"/>
  <c r="I174" i="52" s="1"/>
  <c r="I175" i="52" a="1"/>
  <c r="I175" i="52" s="1"/>
  <c r="I176" i="52" a="1"/>
  <c r="I176" i="52" s="1"/>
  <c r="I177" i="52" a="1"/>
  <c r="I177" i="52" s="1"/>
  <c r="I178" i="52" a="1"/>
  <c r="I178" i="52" s="1"/>
  <c r="I179" i="52" a="1"/>
  <c r="I179" i="52"/>
  <c r="I180" i="52" a="1"/>
  <c r="I180" i="52" s="1"/>
  <c r="I181" i="52" a="1"/>
  <c r="I181" i="52" s="1"/>
  <c r="I182" i="52" a="1"/>
  <c r="I182" i="52"/>
  <c r="I183" i="52" a="1"/>
  <c r="I183" i="52" s="1"/>
  <c r="I184" i="52" a="1"/>
  <c r="I184" i="52" s="1"/>
  <c r="I185" i="52" a="1"/>
  <c r="I185" i="52"/>
  <c r="I186" i="52" a="1"/>
  <c r="I186" i="52" s="1"/>
  <c r="I187" i="52" a="1"/>
  <c r="I187" i="52" s="1"/>
  <c r="I188" i="52" a="1"/>
  <c r="I188" i="52" s="1"/>
  <c r="I189" i="52" a="1"/>
  <c r="I189" i="52" s="1"/>
  <c r="I190" i="52" a="1"/>
  <c r="I190" i="52"/>
  <c r="I191" i="52" a="1"/>
  <c r="I191" i="52" s="1"/>
  <c r="I192" i="52" a="1"/>
  <c r="I192" i="52" s="1"/>
  <c r="I193" i="52" a="1"/>
  <c r="I193" i="52" s="1"/>
  <c r="I194" i="52" a="1"/>
  <c r="I194" i="52" s="1"/>
  <c r="I195" i="52" a="1"/>
  <c r="I195" i="52" s="1"/>
  <c r="I196" i="52" a="1"/>
  <c r="I196" i="52" s="1"/>
  <c r="I197" i="52" a="1"/>
  <c r="I197" i="52" s="1"/>
  <c r="I198" i="52" a="1"/>
  <c r="I198" i="52" s="1"/>
  <c r="I199" i="52" a="1"/>
  <c r="I199" i="52" s="1"/>
  <c r="I200" i="52" a="1"/>
  <c r="I200" i="52" s="1"/>
  <c r="I201" i="52" a="1"/>
  <c r="I201" i="52" s="1"/>
  <c r="I202" i="52" a="1"/>
  <c r="I202" i="52" s="1"/>
  <c r="I203" i="52" a="1"/>
  <c r="I203" i="52"/>
  <c r="I204" i="52" a="1"/>
  <c r="I204" i="52" s="1"/>
  <c r="I205" i="52" a="1"/>
  <c r="I205" i="52" s="1"/>
  <c r="I206" i="52" a="1"/>
  <c r="I206" i="52" s="1"/>
  <c r="I207" i="52" a="1"/>
  <c r="I207" i="52" s="1"/>
  <c r="I208" i="52" a="1"/>
  <c r="I208" i="52" s="1"/>
  <c r="I209" i="52" a="1"/>
  <c r="I209" i="52"/>
  <c r="I210" i="52" a="1"/>
  <c r="I210" i="52" s="1"/>
  <c r="I211" i="52" a="1"/>
  <c r="I211" i="52" s="1"/>
  <c r="I212" i="52" a="1"/>
  <c r="I212" i="52" s="1"/>
  <c r="I213" i="52" a="1"/>
  <c r="I213" i="52" s="1"/>
  <c r="I214" i="52" a="1"/>
  <c r="I214" i="52" s="1"/>
  <c r="I215" i="52" a="1"/>
  <c r="I215" i="52" s="1"/>
  <c r="I216" i="52" a="1"/>
  <c r="I216" i="52" s="1"/>
  <c r="I217" i="52" a="1"/>
  <c r="I217" i="52" s="1"/>
  <c r="I218" i="52" a="1"/>
  <c r="I218" i="52" s="1"/>
  <c r="I219" i="52" a="1"/>
  <c r="I219" i="52" s="1"/>
  <c r="I220" i="52" a="1"/>
  <c r="I220" i="52" s="1"/>
  <c r="I221" i="52" a="1"/>
  <c r="I221" i="52" s="1"/>
  <c r="I222" i="52" a="1"/>
  <c r="I222" i="52" s="1"/>
  <c r="I223" i="52" a="1"/>
  <c r="I223" i="52" s="1"/>
  <c r="I224" i="52" a="1"/>
  <c r="I224" i="52" s="1"/>
  <c r="I225" i="52" a="1"/>
  <c r="I225" i="52" s="1"/>
  <c r="I226" i="52" a="1"/>
  <c r="I226" i="52" s="1"/>
  <c r="I227" i="52" a="1"/>
  <c r="I227" i="52"/>
  <c r="I228" i="52" a="1"/>
  <c r="I228" i="52" s="1"/>
  <c r="I229" i="52" a="1"/>
  <c r="I229" i="52" s="1"/>
  <c r="I230" i="52" a="1"/>
  <c r="I230" i="52" s="1"/>
  <c r="I231" i="52" a="1"/>
  <c r="I231" i="52" s="1"/>
  <c r="I232" i="52" a="1"/>
  <c r="I232" i="52" s="1"/>
  <c r="I233" i="52" a="1"/>
  <c r="I233" i="52"/>
  <c r="I234" i="52" a="1"/>
  <c r="I234" i="52" s="1"/>
  <c r="I235" i="52" a="1"/>
  <c r="I235" i="52" s="1"/>
  <c r="I236" i="52" a="1"/>
  <c r="I236" i="52" s="1"/>
  <c r="I237" i="52" a="1"/>
  <c r="I237" i="52" s="1"/>
  <c r="I238" i="52" a="1"/>
  <c r="I238" i="52" s="1"/>
  <c r="I239" i="52" a="1"/>
  <c r="I239" i="52" s="1"/>
  <c r="I240" i="52" a="1"/>
  <c r="I240" i="52" s="1"/>
  <c r="I241" i="52" a="1"/>
  <c r="I241" i="52" s="1"/>
  <c r="I242" i="52" a="1"/>
  <c r="I242" i="52" s="1"/>
  <c r="I243" i="52" a="1"/>
  <c r="I243" i="52" s="1"/>
  <c r="I244" i="52" a="1"/>
  <c r="I244" i="52" s="1"/>
  <c r="I245" i="52" a="1"/>
  <c r="I245" i="52" s="1"/>
  <c r="I246" i="52" a="1"/>
  <c r="I246" i="52" s="1"/>
  <c r="I247" i="52" a="1"/>
  <c r="I247" i="52" s="1"/>
  <c r="I248" i="52" a="1"/>
  <c r="I248" i="52" s="1"/>
  <c r="I249" i="52" a="1"/>
  <c r="I249" i="52" s="1"/>
  <c r="I250" i="52" a="1"/>
  <c r="I250" i="52" s="1"/>
  <c r="I251" i="52" a="1"/>
  <c r="I251" i="52"/>
  <c r="I252" i="52" a="1"/>
  <c r="I252" i="52" s="1"/>
  <c r="I253" i="52" a="1"/>
  <c r="I253" i="52" s="1"/>
  <c r="I254" i="52" a="1"/>
  <c r="I254" i="52" s="1"/>
  <c r="I255" i="52" a="1"/>
  <c r="I255" i="52" s="1"/>
  <c r="I256" i="52" a="1"/>
  <c r="I256" i="52" s="1"/>
  <c r="I257" i="52" a="1"/>
  <c r="I257" i="52"/>
  <c r="I258" i="52" a="1"/>
  <c r="I258" i="52" s="1"/>
  <c r="I259" i="52" a="1"/>
  <c r="I259" i="52" s="1"/>
  <c r="I260" i="52" a="1"/>
  <c r="I260" i="52" s="1"/>
  <c r="I261" i="52" a="1"/>
  <c r="I261" i="52" s="1"/>
  <c r="I262" i="52" a="1"/>
  <c r="I262" i="52" s="1"/>
  <c r="I263" i="52" a="1"/>
  <c r="I263" i="52" s="1"/>
  <c r="I264" i="52" a="1"/>
  <c r="I264" i="52" s="1"/>
  <c r="I265" i="52" a="1"/>
  <c r="I265" i="52" s="1"/>
  <c r="I266" i="52" a="1"/>
  <c r="I266" i="52" s="1"/>
  <c r="I267" i="52" a="1"/>
  <c r="I267" i="52" s="1"/>
  <c r="I268" i="52" a="1"/>
  <c r="I268" i="52" s="1"/>
  <c r="I269" i="52" a="1"/>
  <c r="I269" i="52" s="1"/>
  <c r="I270" i="52" a="1"/>
  <c r="I270" i="52" s="1"/>
  <c r="I271" i="52" a="1"/>
  <c r="I271" i="52" s="1"/>
  <c r="I272" i="52" a="1"/>
  <c r="I272" i="52" s="1"/>
  <c r="I273" i="52" a="1"/>
  <c r="I273" i="52" s="1"/>
  <c r="I274" i="52" a="1"/>
  <c r="I274" i="52" s="1"/>
  <c r="I275" i="52" a="1"/>
  <c r="I275" i="52"/>
  <c r="I276" i="52" a="1"/>
  <c r="I276" i="52" s="1"/>
  <c r="I277" i="52" a="1"/>
  <c r="I277" i="52" s="1"/>
  <c r="I278" i="52" a="1"/>
  <c r="I278" i="52" s="1"/>
  <c r="I279" i="52" a="1"/>
  <c r="I279" i="52" s="1"/>
  <c r="I280" i="52" a="1"/>
  <c r="I280" i="52" s="1"/>
  <c r="I281" i="52" a="1"/>
  <c r="I281" i="52"/>
  <c r="I282" i="52" a="1"/>
  <c r="I282" i="52" s="1"/>
  <c r="I283" i="52" a="1"/>
  <c r="I283" i="52" s="1"/>
  <c r="I284" i="52" a="1"/>
  <c r="I284" i="52" s="1"/>
  <c r="I285" i="52" a="1"/>
  <c r="I285" i="52" s="1"/>
  <c r="I286" i="52" a="1"/>
  <c r="I286" i="52" s="1"/>
  <c r="I287" i="52" a="1"/>
  <c r="I287" i="52" s="1"/>
  <c r="I288" i="52" a="1"/>
  <c r="I288" i="52" s="1"/>
  <c r="I289" i="52" a="1"/>
  <c r="I289" i="52" s="1"/>
  <c r="I290" i="52" a="1"/>
  <c r="I290" i="52" s="1"/>
  <c r="I291" i="52" a="1"/>
  <c r="I291" i="52" s="1"/>
  <c r="I292" i="52" a="1"/>
  <c r="I292" i="52" s="1"/>
  <c r="I293" i="52" a="1"/>
  <c r="I293" i="52" s="1"/>
  <c r="I294" i="52" a="1"/>
  <c r="I294" i="52" s="1"/>
  <c r="I295" i="52" a="1"/>
  <c r="I295" i="52" s="1"/>
  <c r="I296" i="52" a="1"/>
  <c r="I296" i="52" s="1"/>
  <c r="I297" i="52" a="1"/>
  <c r="I297" i="52" s="1"/>
  <c r="I298" i="52" a="1"/>
  <c r="I298" i="52" s="1"/>
  <c r="I299" i="52" a="1"/>
  <c r="I299" i="52"/>
  <c r="I300" i="52" a="1"/>
  <c r="I300" i="52" s="1"/>
  <c r="I301" i="52" a="1"/>
  <c r="I301" i="52" s="1"/>
  <c r="I302" i="52" a="1"/>
  <c r="I302" i="52" s="1"/>
  <c r="I303" i="52" a="1"/>
  <c r="I303" i="52" s="1"/>
  <c r="I304" i="52" a="1"/>
  <c r="I304" i="52" s="1"/>
  <c r="I305" i="52" a="1"/>
  <c r="I305" i="52"/>
  <c r="I306" i="52" a="1"/>
  <c r="I306" i="52" s="1"/>
  <c r="I307" i="52" a="1"/>
  <c r="I307" i="52" s="1"/>
  <c r="I308" i="52" a="1"/>
  <c r="I308" i="52" s="1"/>
  <c r="I309" i="52" a="1"/>
  <c r="I309" i="52" s="1"/>
  <c r="I310" i="52" a="1"/>
  <c r="I310" i="52" s="1"/>
  <c r="I311" i="52" a="1"/>
  <c r="I311" i="52" s="1"/>
  <c r="I312" i="52" a="1"/>
  <c r="I312" i="52" s="1"/>
  <c r="I313" i="52" a="1"/>
  <c r="I313" i="52" s="1"/>
  <c r="I314" i="52" a="1"/>
  <c r="I314" i="52" s="1"/>
  <c r="I315" i="52" a="1"/>
  <c r="I315" i="52" s="1"/>
  <c r="I316" i="52" a="1"/>
  <c r="I316" i="52" s="1"/>
  <c r="I317" i="52" a="1"/>
  <c r="I317" i="52" s="1"/>
  <c r="I318" i="52" a="1"/>
  <c r="I318" i="52" s="1"/>
  <c r="I319" i="52" a="1"/>
  <c r="I319" i="52" s="1"/>
  <c r="I320" i="52" a="1"/>
  <c r="I320" i="52" s="1"/>
  <c r="I321" i="52" a="1"/>
  <c r="I321" i="52" s="1"/>
  <c r="I322" i="52" a="1"/>
  <c r="I322" i="52" s="1"/>
  <c r="I323" i="52" a="1"/>
  <c r="I323" i="52"/>
  <c r="I324" i="52" a="1"/>
  <c r="I324" i="52" s="1"/>
  <c r="I325" i="52" a="1"/>
  <c r="I325" i="52" s="1"/>
  <c r="I326" i="52" a="1"/>
  <c r="I326" i="52" s="1"/>
  <c r="I327" i="52" a="1"/>
  <c r="I327" i="52" s="1"/>
  <c r="I328" i="52" a="1"/>
  <c r="I328" i="52" s="1"/>
  <c r="I329" i="52" a="1"/>
  <c r="I329" i="52"/>
  <c r="I330" i="52" a="1"/>
  <c r="I330" i="52" s="1"/>
  <c r="I331" i="52" a="1"/>
  <c r="I331" i="52" s="1"/>
  <c r="I332" i="52" a="1"/>
  <c r="I332" i="52" s="1"/>
  <c r="I333" i="52" a="1"/>
  <c r="I333" i="52" s="1"/>
  <c r="I334" i="52" a="1"/>
  <c r="I334" i="52" s="1"/>
  <c r="I335" i="52" a="1"/>
  <c r="I335" i="52" s="1"/>
  <c r="I336" i="52" a="1"/>
  <c r="I336" i="52" s="1"/>
  <c r="I337" i="52" a="1"/>
  <c r="I337" i="52" s="1"/>
  <c r="I338" i="52" a="1"/>
  <c r="I338" i="52" s="1"/>
  <c r="I339" i="52" a="1"/>
  <c r="I339" i="52" s="1"/>
  <c r="I340" i="52" a="1"/>
  <c r="I340" i="52" s="1"/>
  <c r="I341" i="52" a="1"/>
  <c r="I341" i="52" s="1"/>
  <c r="I342" i="52" a="1"/>
  <c r="I342" i="52" s="1"/>
  <c r="I343" i="52" a="1"/>
  <c r="I343" i="52" s="1"/>
  <c r="I344" i="52" a="1"/>
  <c r="I344" i="52" s="1"/>
  <c r="I345" i="52" a="1"/>
  <c r="I345" i="52" s="1"/>
  <c r="I346" i="52" a="1"/>
  <c r="I346" i="52" s="1"/>
  <c r="I347" i="52" a="1"/>
  <c r="I347" i="52"/>
  <c r="I348" i="52" a="1"/>
  <c r="I348" i="52" s="1"/>
  <c r="I349" i="52" a="1"/>
  <c r="I349" i="52" s="1"/>
  <c r="I350" i="52" a="1"/>
  <c r="I350" i="52" s="1"/>
  <c r="I351" i="52" a="1"/>
  <c r="I351" i="52" s="1"/>
  <c r="I352" i="52" a="1"/>
  <c r="I352" i="52" s="1"/>
  <c r="I353" i="52" a="1"/>
  <c r="I353" i="52"/>
  <c r="I354" i="52" a="1"/>
  <c r="I354" i="52" s="1"/>
  <c r="I355" i="52" a="1"/>
  <c r="I355" i="52" s="1"/>
  <c r="I356" i="52" a="1"/>
  <c r="I356" i="52" s="1"/>
  <c r="I357" i="52" a="1"/>
  <c r="I357" i="52" s="1"/>
  <c r="I358" i="52" a="1"/>
  <c r="I358" i="52" s="1"/>
  <c r="I359" i="52" a="1"/>
  <c r="I359" i="52" s="1"/>
  <c r="I360" i="52" a="1"/>
  <c r="I360" i="52" s="1"/>
  <c r="I361" i="52" a="1"/>
  <c r="I361" i="52" s="1"/>
  <c r="I362" i="52" a="1"/>
  <c r="I362" i="52" s="1"/>
  <c r="I363" i="52" a="1"/>
  <c r="I363" i="52" s="1"/>
  <c r="I364" i="52" a="1"/>
  <c r="I364" i="52" s="1"/>
  <c r="I365" i="52" a="1"/>
  <c r="I365" i="52" s="1"/>
  <c r="I366" i="52" a="1"/>
  <c r="I366" i="52" s="1"/>
  <c r="I367" i="52" a="1"/>
  <c r="I367" i="52" s="1"/>
  <c r="I368" i="52" a="1"/>
  <c r="I368" i="52" s="1"/>
  <c r="I369" i="52" a="1"/>
  <c r="I369" i="52" s="1"/>
  <c r="I370" i="52" a="1"/>
  <c r="I370" i="52" s="1"/>
  <c r="I371" i="52" a="1"/>
  <c r="I371" i="52"/>
  <c r="I372" i="52" a="1"/>
  <c r="I372" i="52" s="1"/>
  <c r="I373" i="52" a="1"/>
  <c r="I373" i="52" s="1"/>
  <c r="I374" i="52" a="1"/>
  <c r="I374" i="52" s="1"/>
  <c r="I375" i="52" a="1"/>
  <c r="I375" i="52" s="1"/>
  <c r="I376" i="52" a="1"/>
  <c r="I376" i="52" s="1"/>
  <c r="I377" i="52" a="1"/>
  <c r="I377" i="52"/>
  <c r="I378" i="52" a="1"/>
  <c r="I378" i="52" s="1"/>
  <c r="I379" i="52" a="1"/>
  <c r="I379" i="52" s="1"/>
  <c r="I380" i="52" a="1"/>
  <c r="I380" i="52" s="1"/>
  <c r="I381" i="52" a="1"/>
  <c r="I381" i="52" s="1"/>
  <c r="I382" i="52" a="1"/>
  <c r="I382" i="52" s="1"/>
  <c r="I383" i="52" a="1"/>
  <c r="I383" i="52" s="1"/>
  <c r="I384" i="52" a="1"/>
  <c r="I384" i="52" s="1"/>
  <c r="I385" i="52" a="1"/>
  <c r="I385" i="52" s="1"/>
  <c r="I386" i="52" a="1"/>
  <c r="I386" i="52" s="1"/>
  <c r="I387" i="52" a="1"/>
  <c r="I387" i="52" s="1"/>
  <c r="I388" i="52" a="1"/>
  <c r="I388" i="52" s="1"/>
  <c r="I389" i="52" a="1"/>
  <c r="I389" i="52" s="1"/>
  <c r="I390" i="52" a="1"/>
  <c r="I390" i="52" s="1"/>
  <c r="I391" i="52" a="1"/>
  <c r="I391" i="52" s="1"/>
  <c r="I392" i="52" a="1"/>
  <c r="I392" i="52" s="1"/>
  <c r="I393" i="52" a="1"/>
  <c r="I393" i="52" s="1"/>
  <c r="I394" i="52" a="1"/>
  <c r="I394" i="52" s="1"/>
  <c r="I395" i="52" a="1"/>
  <c r="I395" i="52"/>
  <c r="I396" i="52" a="1"/>
  <c r="I396" i="52" s="1"/>
  <c r="I397" i="52" a="1"/>
  <c r="I397" i="52" s="1"/>
  <c r="I398" i="52" a="1"/>
  <c r="I398" i="52" s="1"/>
  <c r="I399" i="52" a="1"/>
  <c r="I399" i="52" s="1"/>
  <c r="I400" i="52" a="1"/>
  <c r="I400" i="52" s="1"/>
  <c r="I401" i="52" a="1"/>
  <c r="I401" i="52"/>
  <c r="I402" i="52" a="1"/>
  <c r="I402" i="52" s="1"/>
  <c r="I403" i="52" a="1"/>
  <c r="I403" i="52" s="1"/>
  <c r="I404" i="52" a="1"/>
  <c r="I404" i="52" s="1"/>
  <c r="I405" i="52" a="1"/>
  <c r="I405" i="52" s="1"/>
  <c r="I406" i="52" a="1"/>
  <c r="I406" i="52" s="1"/>
  <c r="I407" i="52" a="1"/>
  <c r="I407" i="52" s="1"/>
  <c r="I408" i="52" a="1"/>
  <c r="I408" i="52" s="1"/>
  <c r="I409" i="52" a="1"/>
  <c r="I409" i="52" s="1"/>
  <c r="I410" i="52" a="1"/>
  <c r="I410" i="52" s="1"/>
  <c r="I411" i="52" a="1"/>
  <c r="I411" i="52" s="1"/>
  <c r="I412" i="52" a="1"/>
  <c r="I412" i="52" s="1"/>
  <c r="I413" i="52" a="1"/>
  <c r="I413" i="52" s="1"/>
  <c r="I414" i="52" a="1"/>
  <c r="I414" i="52" s="1"/>
  <c r="I415" i="52" a="1"/>
  <c r="I415" i="52" s="1"/>
  <c r="I416" i="52" a="1"/>
  <c r="I416" i="52" s="1"/>
  <c r="I417" i="52" a="1"/>
  <c r="I417" i="52" s="1"/>
  <c r="I418" i="52" a="1"/>
  <c r="I418" i="52" s="1"/>
  <c r="I419" i="52" a="1"/>
  <c r="I419" i="52"/>
  <c r="I420" i="52" a="1"/>
  <c r="I420" i="52" s="1"/>
  <c r="I421" i="52" a="1"/>
  <c r="I421" i="52" s="1"/>
  <c r="I422" i="52" a="1"/>
  <c r="I422" i="52" s="1"/>
  <c r="I423" i="52" a="1"/>
  <c r="I423" i="52" s="1"/>
  <c r="I424" i="52" a="1"/>
  <c r="I424" i="52" s="1"/>
  <c r="I425" i="52" a="1"/>
  <c r="I425" i="52"/>
  <c r="I426" i="52" a="1"/>
  <c r="I426" i="52" s="1"/>
  <c r="I427" i="52" a="1"/>
  <c r="I427" i="52" s="1"/>
  <c r="I428" i="52" a="1"/>
  <c r="I428" i="52" s="1"/>
  <c r="I429" i="52" a="1"/>
  <c r="I429" i="52" s="1"/>
  <c r="I430" i="52" a="1"/>
  <c r="I430" i="52" s="1"/>
  <c r="I431" i="52" a="1"/>
  <c r="I431" i="52" s="1"/>
  <c r="I432" i="52" a="1"/>
  <c r="I432" i="52" s="1"/>
  <c r="I433" i="52" a="1"/>
  <c r="I433" i="52" s="1"/>
  <c r="I434" i="52" a="1"/>
  <c r="I434" i="52" s="1"/>
  <c r="I435" i="52" a="1"/>
  <c r="I435" i="52" s="1"/>
  <c r="I436" i="52" a="1"/>
  <c r="I436" i="52" s="1"/>
  <c r="I437" i="52" a="1"/>
  <c r="I437" i="52" s="1"/>
  <c r="I438" i="52" a="1"/>
  <c r="I438" i="52" s="1"/>
  <c r="I439" i="52" a="1"/>
  <c r="I439" i="52" s="1"/>
  <c r="I440" i="52" a="1"/>
  <c r="I440" i="52" s="1"/>
  <c r="I441" i="52" a="1"/>
  <c r="I441" i="52" s="1"/>
  <c r="I442" i="52" a="1"/>
  <c r="I442" i="52" s="1"/>
  <c r="I443" i="52" a="1"/>
  <c r="I443" i="52"/>
  <c r="I444" i="52" a="1"/>
  <c r="I444" i="52" s="1"/>
  <c r="I445" i="52" a="1"/>
  <c r="I445" i="52" s="1"/>
  <c r="I446" i="52" a="1"/>
  <c r="I446" i="52" s="1"/>
  <c r="I447" i="52" a="1"/>
  <c r="I447" i="52" s="1"/>
  <c r="I448" i="52" a="1"/>
  <c r="I448" i="52" s="1"/>
  <c r="I449" i="52" a="1"/>
  <c r="I449" i="52"/>
  <c r="I450" i="52" a="1"/>
  <c r="I450" i="52" s="1"/>
  <c r="I451" i="52" a="1"/>
  <c r="I451" i="52" s="1"/>
  <c r="I452" i="52" a="1"/>
  <c r="I452" i="52" s="1"/>
  <c r="I453" i="52" a="1"/>
  <c r="I453" i="52" s="1"/>
  <c r="I454" i="52" a="1"/>
  <c r="I454" i="52" s="1"/>
  <c r="I455" i="52" a="1"/>
  <c r="I455" i="52" s="1"/>
  <c r="I456" i="52" a="1"/>
  <c r="I456" i="52" s="1"/>
  <c r="I457" i="52" a="1"/>
  <c r="I457" i="52" s="1"/>
  <c r="I458" i="52" a="1"/>
  <c r="I458" i="52" s="1"/>
  <c r="I459" i="52" a="1"/>
  <c r="I459" i="52" s="1"/>
  <c r="I460" i="52" a="1"/>
  <c r="I460" i="52" s="1"/>
  <c r="I461" i="52" a="1"/>
  <c r="I461" i="52" s="1"/>
  <c r="I462" i="52" a="1"/>
  <c r="I462" i="52" s="1"/>
  <c r="I463" i="52" a="1"/>
  <c r="I463" i="52" s="1"/>
  <c r="I464" i="52" a="1"/>
  <c r="I464" i="52" s="1"/>
  <c r="I465" i="52" a="1"/>
  <c r="I465" i="52" s="1"/>
  <c r="I466" i="52" a="1"/>
  <c r="I466" i="52" s="1"/>
  <c r="I467" i="52" a="1"/>
  <c r="I467" i="52"/>
  <c r="I468" i="52" a="1"/>
  <c r="I468" i="52" s="1"/>
  <c r="I469" i="52" a="1"/>
  <c r="I469" i="52" s="1"/>
  <c r="I470" i="52" a="1"/>
  <c r="I470" i="52" s="1"/>
  <c r="I471" i="52" a="1"/>
  <c r="I471" i="52" s="1"/>
  <c r="I472" i="52" a="1"/>
  <c r="I472" i="52" s="1"/>
  <c r="I473" i="52" a="1"/>
  <c r="I473" i="52"/>
  <c r="I474" i="52" a="1"/>
  <c r="I474" i="52" s="1"/>
  <c r="I475" i="52" a="1"/>
  <c r="I475" i="52" s="1"/>
  <c r="I476" i="52" a="1"/>
  <c r="I476" i="52" s="1"/>
  <c r="I477" i="52" a="1"/>
  <c r="I477" i="52" s="1"/>
  <c r="I478" i="52" a="1"/>
  <c r="I478" i="52" s="1"/>
  <c r="I479" i="52" a="1"/>
  <c r="I479" i="52" s="1"/>
  <c r="I480" i="52" a="1"/>
  <c r="I480" i="52" s="1"/>
  <c r="I481" i="52" a="1"/>
  <c r="I481" i="52" s="1"/>
  <c r="I482" i="52" a="1"/>
  <c r="I482" i="52" s="1"/>
  <c r="I483" i="52" a="1"/>
  <c r="I483" i="52" s="1"/>
  <c r="I484" i="52" a="1"/>
  <c r="I484" i="52" s="1"/>
  <c r="I485" i="52" a="1"/>
  <c r="I485" i="52" s="1"/>
  <c r="I486" i="52" a="1"/>
  <c r="I486" i="52" s="1"/>
  <c r="I487" i="52" a="1"/>
  <c r="I487" i="52" s="1"/>
  <c r="I488" i="52" a="1"/>
  <c r="I488" i="52" s="1"/>
  <c r="I489" i="52" a="1"/>
  <c r="I489" i="52" s="1"/>
  <c r="I490" i="52" a="1"/>
  <c r="I490" i="52" s="1"/>
  <c r="I491" i="52" a="1"/>
  <c r="I491" i="52"/>
  <c r="I492" i="52" a="1"/>
  <c r="I492" i="52" s="1"/>
  <c r="I493" i="52" a="1"/>
  <c r="I493" i="52" s="1"/>
  <c r="I494" i="52" a="1"/>
  <c r="I494" i="52" s="1"/>
  <c r="I495" i="52" a="1"/>
  <c r="I495" i="52" s="1"/>
  <c r="I496" i="52" a="1"/>
  <c r="I496" i="52" s="1"/>
  <c r="I497" i="52" a="1"/>
  <c r="I497" i="52"/>
  <c r="I498" i="52" a="1"/>
  <c r="I498" i="52" s="1"/>
  <c r="I499" i="52" a="1"/>
  <c r="I499" i="52" s="1"/>
  <c r="I500" i="52" a="1"/>
  <c r="I500" i="52" s="1"/>
  <c r="I501" i="52" a="1"/>
  <c r="I501" i="52" s="1"/>
  <c r="I502" i="52" a="1"/>
  <c r="I502" i="52" s="1"/>
  <c r="I503" i="52" a="1"/>
  <c r="I503" i="52" s="1"/>
  <c r="I504" i="52" a="1"/>
  <c r="I504" i="52" s="1"/>
  <c r="I505" i="52" a="1"/>
  <c r="I505" i="52" s="1"/>
  <c r="I506" i="52" a="1"/>
  <c r="I506" i="52" s="1"/>
  <c r="I507" i="52" a="1"/>
  <c r="I507" i="52" s="1"/>
  <c r="I508" i="52" a="1"/>
  <c r="I508" i="52" s="1"/>
  <c r="I509" i="52" a="1"/>
  <c r="I509" i="52" s="1"/>
  <c r="I510" i="52" a="1"/>
  <c r="I510" i="52" s="1"/>
  <c r="I511" i="52" a="1"/>
  <c r="I511" i="52" s="1"/>
  <c r="I512" i="52" a="1"/>
  <c r="I512" i="52" s="1"/>
  <c r="I513" i="52" a="1"/>
  <c r="I513" i="52" s="1"/>
  <c r="I514" i="52" a="1"/>
  <c r="I514" i="52" s="1"/>
  <c r="I515" i="52" a="1"/>
  <c r="I515" i="52"/>
  <c r="I516" i="52" a="1"/>
  <c r="I516" i="52"/>
  <c r="I517" i="52" a="1"/>
  <c r="I517" i="52" s="1"/>
  <c r="I518" i="52" a="1"/>
  <c r="I518" i="52" s="1"/>
  <c r="I519" i="52" a="1"/>
  <c r="I519" i="52"/>
  <c r="I520" i="52" a="1"/>
  <c r="I520" i="52" s="1"/>
  <c r="I521" i="52" a="1"/>
  <c r="I521" i="52"/>
  <c r="I522" i="52" a="1"/>
  <c r="I522" i="52"/>
  <c r="I523" i="52" a="1"/>
  <c r="I523" i="52" s="1"/>
  <c r="I524" i="52" a="1"/>
  <c r="I524" i="52" s="1"/>
  <c r="I525" i="52" a="1"/>
  <c r="I525" i="52"/>
  <c r="I526" i="52" a="1"/>
  <c r="I526" i="52" s="1"/>
  <c r="I527" i="52" a="1"/>
  <c r="I527" i="52"/>
  <c r="I528" i="52" a="1"/>
  <c r="I528" i="52"/>
  <c r="I529" i="52" a="1"/>
  <c r="I529" i="52" s="1"/>
  <c r="I530" i="52" a="1"/>
  <c r="I530" i="52" s="1"/>
  <c r="I531" i="52" a="1"/>
  <c r="I531" i="52"/>
  <c r="I532" i="52" a="1"/>
  <c r="I532" i="52" s="1"/>
  <c r="I533" i="52" a="1"/>
  <c r="I533" i="52"/>
  <c r="I534" i="52" a="1"/>
  <c r="I534" i="52"/>
  <c r="I535" i="52" a="1"/>
  <c r="I535" i="52" s="1"/>
  <c r="I536" i="52" a="1"/>
  <c r="I536" i="52" s="1"/>
  <c r="I537" i="52" a="1"/>
  <c r="I537" i="52"/>
  <c r="I538" i="52" a="1"/>
  <c r="I538" i="52" s="1"/>
  <c r="I539" i="52" a="1"/>
  <c r="I539" i="52"/>
  <c r="I540" i="52" a="1"/>
  <c r="I540" i="52"/>
  <c r="I541" i="52" a="1"/>
  <c r="I541" i="52" s="1"/>
  <c r="I542" i="52" a="1"/>
  <c r="I542" i="52" s="1"/>
  <c r="I543" i="52" a="1"/>
  <c r="I543" i="52"/>
  <c r="I544" i="52" a="1"/>
  <c r="I544" i="52" s="1"/>
  <c r="I545" i="52" a="1"/>
  <c r="I545" i="52"/>
  <c r="I546" i="52" a="1"/>
  <c r="I546" i="52"/>
  <c r="I547" i="52" a="1"/>
  <c r="I547" i="52" s="1"/>
  <c r="I548" i="52" a="1"/>
  <c r="I548" i="52" s="1"/>
  <c r="I549" i="52" a="1"/>
  <c r="I549" i="52"/>
  <c r="I550" i="52" a="1"/>
  <c r="I550" i="52" s="1"/>
  <c r="I551" i="52" a="1"/>
  <c r="I551" i="52"/>
  <c r="I552" i="52" a="1"/>
  <c r="I552" i="52"/>
  <c r="I553" i="52" a="1"/>
  <c r="I553" i="52" s="1"/>
  <c r="I554" i="52" a="1"/>
  <c r="I554" i="52" s="1"/>
  <c r="I555" i="52" a="1"/>
  <c r="I555" i="52"/>
  <c r="I556" i="52" a="1"/>
  <c r="I556" i="52" s="1"/>
  <c r="I557" i="52" a="1"/>
  <c r="I557" i="52"/>
  <c r="I558" i="52" a="1"/>
  <c r="I558" i="52"/>
  <c r="I559" i="52" a="1"/>
  <c r="I559" i="52" s="1"/>
  <c r="I560" i="52" a="1"/>
  <c r="I560" i="52" s="1"/>
  <c r="I561" i="52" a="1"/>
  <c r="I561" i="52"/>
  <c r="I562" i="52" a="1"/>
  <c r="I562" i="52" s="1"/>
  <c r="I563" i="52" a="1"/>
  <c r="I563" i="52"/>
  <c r="I564" i="52" a="1"/>
  <c r="I564" i="52"/>
  <c r="I565" i="52" a="1"/>
  <c r="I565" i="52" s="1"/>
  <c r="I566" i="52" a="1"/>
  <c r="I566" i="52" s="1"/>
  <c r="I567" i="52" a="1"/>
  <c r="I567" i="52"/>
  <c r="I568" i="52" a="1"/>
  <c r="I568" i="52" s="1"/>
  <c r="I569" i="52" a="1"/>
  <c r="I569" i="52"/>
  <c r="I570" i="52" a="1"/>
  <c r="I570" i="52"/>
  <c r="I571" i="52" a="1"/>
  <c r="I571" i="52" s="1"/>
  <c r="I572" i="52" a="1"/>
  <c r="I572" i="52" s="1"/>
  <c r="I573" i="52" a="1"/>
  <c r="I573" i="52"/>
  <c r="I574" i="52" a="1"/>
  <c r="I574" i="52" s="1"/>
  <c r="I575" i="52" a="1"/>
  <c r="I575" i="52"/>
  <c r="I576" i="52" a="1"/>
  <c r="I576" i="52"/>
  <c r="I577" i="52" a="1"/>
  <c r="I577" i="52" s="1"/>
  <c r="I578" i="52" a="1"/>
  <c r="I578" i="52" s="1"/>
  <c r="I579" i="52" a="1"/>
  <c r="I579" i="52"/>
  <c r="I580" i="52" a="1"/>
  <c r="I580" i="52" s="1"/>
  <c r="I581" i="52" a="1"/>
  <c r="I581" i="52"/>
  <c r="I582" i="52" a="1"/>
  <c r="I582" i="52"/>
  <c r="I583" i="52" a="1"/>
  <c r="I583" i="52" s="1"/>
  <c r="I584" i="52" a="1"/>
  <c r="I584" i="52" s="1"/>
  <c r="I585" i="52" a="1"/>
  <c r="I585" i="52"/>
  <c r="I586" i="52" a="1"/>
  <c r="I586" i="52" s="1"/>
  <c r="I587" i="52" a="1"/>
  <c r="I587" i="52"/>
  <c r="I588" i="52" a="1"/>
  <c r="I588" i="52"/>
  <c r="I589" i="52" a="1"/>
  <c r="I589" i="52" s="1"/>
  <c r="I590" i="52" a="1"/>
  <c r="I590" i="52" s="1"/>
  <c r="I591" i="52" a="1"/>
  <c r="I591" i="52"/>
  <c r="I592" i="52" a="1"/>
  <c r="I592" i="52" s="1"/>
  <c r="I593" i="52" a="1"/>
  <c r="I593" i="52"/>
  <c r="I594" i="52" a="1"/>
  <c r="I594" i="52"/>
  <c r="I595" i="52" a="1"/>
  <c r="I595" i="52" s="1"/>
  <c r="I596" i="52" a="1"/>
  <c r="I596" i="52" s="1"/>
  <c r="I597" i="52" a="1"/>
  <c r="I597" i="52"/>
  <c r="I598" i="52" a="1"/>
  <c r="I598" i="52" s="1"/>
  <c r="I599" i="52" a="1"/>
  <c r="I599" i="52"/>
  <c r="I600" i="52" a="1"/>
  <c r="I600" i="52"/>
  <c r="I601" i="52" a="1"/>
  <c r="I601" i="52" s="1"/>
  <c r="I602" i="52" a="1"/>
  <c r="I602" i="52" s="1"/>
  <c r="I603" i="52" a="1"/>
  <c r="I603" i="52"/>
  <c r="I604" i="52" a="1"/>
  <c r="I604" i="52" s="1"/>
  <c r="I605" i="52" a="1"/>
  <c r="I605" i="52"/>
  <c r="I606" i="52" a="1"/>
  <c r="I606" i="52"/>
  <c r="I607" i="52" a="1"/>
  <c r="I607" i="52" s="1"/>
  <c r="I608" i="52" a="1"/>
  <c r="I608" i="52" s="1"/>
  <c r="I609" i="52" a="1"/>
  <c r="I609" i="52"/>
  <c r="I610" i="52" a="1"/>
  <c r="I610" i="52" s="1"/>
  <c r="I611" i="52" a="1"/>
  <c r="I611" i="52"/>
  <c r="I612" i="52" a="1"/>
  <c r="I612" i="52"/>
  <c r="I613" i="52" a="1"/>
  <c r="I613" i="52" s="1"/>
  <c r="I614" i="52" a="1"/>
  <c r="I614" i="52" s="1"/>
  <c r="I615" i="52" a="1"/>
  <c r="I615" i="52"/>
  <c r="I616" i="52" a="1"/>
  <c r="I616" i="52" s="1"/>
  <c r="I617" i="52" a="1"/>
  <c r="I617" i="52"/>
  <c r="I618" i="52" a="1"/>
  <c r="I618" i="52"/>
  <c r="I619" i="52" a="1"/>
  <c r="I619" i="52" s="1"/>
  <c r="I620" i="52" a="1"/>
  <c r="I620" i="52" s="1"/>
  <c r="I621" i="52" a="1"/>
  <c r="I621" i="52"/>
  <c r="I622" i="52" a="1"/>
  <c r="I622" i="52" s="1"/>
  <c r="I623" i="52" a="1"/>
  <c r="I623" i="52"/>
  <c r="I624" i="52" a="1"/>
  <c r="I624" i="52"/>
  <c r="I625" i="52" a="1"/>
  <c r="I625" i="52" s="1"/>
  <c r="I626" i="52" a="1"/>
  <c r="I626" i="52" s="1"/>
  <c r="I627" i="52" a="1"/>
  <c r="I627" i="52"/>
  <c r="I628" i="52" a="1"/>
  <c r="I628" i="52" s="1"/>
  <c r="I629" i="52" a="1"/>
  <c r="I629" i="52"/>
  <c r="I630" i="52" a="1"/>
  <c r="I630" i="52"/>
  <c r="I631" i="52" a="1"/>
  <c r="I631" i="52" s="1"/>
  <c r="I632" i="52" a="1"/>
  <c r="I632" i="52" s="1"/>
  <c r="I633" i="52" a="1"/>
  <c r="I633" i="52"/>
  <c r="I634" i="52" a="1"/>
  <c r="I634" i="52" s="1"/>
  <c r="I635" i="52" a="1"/>
  <c r="I635" i="52"/>
  <c r="I636" i="52" a="1"/>
  <c r="I636" i="52"/>
  <c r="I637" i="52" a="1"/>
  <c r="I637" i="52" s="1"/>
  <c r="I638" i="52" a="1"/>
  <c r="I638" i="52" s="1"/>
  <c r="I639" i="52" a="1"/>
  <c r="I639" i="52"/>
  <c r="I640" i="52" a="1"/>
  <c r="I640" i="52" s="1"/>
  <c r="I641" i="52" a="1"/>
  <c r="I641" i="52"/>
  <c r="I642" i="52" a="1"/>
  <c r="I642" i="52"/>
  <c r="I643" i="52" a="1"/>
  <c r="I643" i="52" s="1"/>
  <c r="I644" i="52" a="1"/>
  <c r="I644" i="52" s="1"/>
  <c r="I645" i="52" a="1"/>
  <c r="I645" i="52"/>
  <c r="I646" i="52" a="1"/>
  <c r="I646" i="52" s="1"/>
  <c r="I647" i="52" a="1"/>
  <c r="I647" i="52"/>
  <c r="I648" i="52" a="1"/>
  <c r="I648" i="52"/>
  <c r="I649" i="52" a="1"/>
  <c r="I649" i="52" s="1"/>
  <c r="I650" i="52" a="1"/>
  <c r="I650" i="52" s="1"/>
  <c r="I651" i="52" a="1"/>
  <c r="I651" i="52"/>
  <c r="I652" i="52" a="1"/>
  <c r="I652" i="52" s="1"/>
  <c r="I653" i="52" a="1"/>
  <c r="I653" i="52"/>
  <c r="I654" i="52" a="1"/>
  <c r="I654" i="52"/>
  <c r="I655" i="52" a="1"/>
  <c r="I655" i="52" s="1"/>
  <c r="I656" i="52" a="1"/>
  <c r="I656" i="52" s="1"/>
  <c r="I657" i="52" a="1"/>
  <c r="I657" i="52"/>
  <c r="I658" i="52" a="1"/>
  <c r="I658" i="52" s="1"/>
  <c r="I659" i="52" a="1"/>
  <c r="I659" i="52"/>
  <c r="I660" i="52" a="1"/>
  <c r="I660" i="52"/>
  <c r="I661" i="52" a="1"/>
  <c r="I661" i="52" s="1"/>
  <c r="I662" i="52" a="1"/>
  <c r="I662" i="52" s="1"/>
  <c r="I663" i="52" a="1"/>
  <c r="I663" i="52"/>
  <c r="I664" i="52" a="1"/>
  <c r="I664" i="52" s="1"/>
  <c r="I665" i="52" a="1"/>
  <c r="I665" i="52"/>
  <c r="I666" i="52" a="1"/>
  <c r="I666" i="52"/>
  <c r="I667" i="52" a="1"/>
  <c r="I667" i="52" s="1"/>
  <c r="I668" i="52" a="1"/>
  <c r="I668" i="52" s="1"/>
  <c r="I669" i="52" a="1"/>
  <c r="I669" i="52"/>
  <c r="I670" i="52" a="1"/>
  <c r="I670" i="52" s="1"/>
  <c r="I671" i="52" a="1"/>
  <c r="I671" i="52"/>
  <c r="I672" i="52" a="1"/>
  <c r="I672" i="52"/>
  <c r="I673" i="52" a="1"/>
  <c r="I673" i="52" s="1"/>
  <c r="I674" i="52" a="1"/>
  <c r="I674" i="52" s="1"/>
  <c r="I675" i="52" a="1"/>
  <c r="I675" i="52"/>
  <c r="I676" i="52" a="1"/>
  <c r="I676" i="52" s="1"/>
  <c r="I677" i="52" a="1"/>
  <c r="I677" i="52"/>
  <c r="I678" i="52" a="1"/>
  <c r="I678" i="52"/>
  <c r="I679" i="52" a="1"/>
  <c r="I679" i="52" s="1"/>
  <c r="I680" i="52" a="1"/>
  <c r="I680" i="52" s="1"/>
  <c r="I681" i="52" a="1"/>
  <c r="I681" i="52"/>
  <c r="I682" i="52" a="1"/>
  <c r="I682" i="52" s="1"/>
  <c r="I683" i="52" a="1"/>
  <c r="I683" i="52"/>
  <c r="I684" i="52" a="1"/>
  <c r="I684" i="52"/>
  <c r="I685" i="52" a="1"/>
  <c r="I685" i="52" s="1"/>
  <c r="I686" i="52" a="1"/>
  <c r="I686" i="52" s="1"/>
  <c r="I687" i="52" a="1"/>
  <c r="I687" i="52"/>
  <c r="I688" i="52" a="1"/>
  <c r="I688" i="52" s="1"/>
  <c r="I689" i="52" a="1"/>
  <c r="I689" i="52"/>
  <c r="I690" i="52" a="1"/>
  <c r="I690" i="52"/>
  <c r="I691" i="52" a="1"/>
  <c r="I691" i="52" s="1"/>
  <c r="I692" i="52" a="1"/>
  <c r="I692" i="52" s="1"/>
  <c r="I693" i="52" a="1"/>
  <c r="I693" i="52"/>
  <c r="I694" i="52" a="1"/>
  <c r="I694" i="52" s="1"/>
  <c r="I695" i="52" a="1"/>
  <c r="I695" i="52"/>
  <c r="I696" i="52" a="1"/>
  <c r="I696" i="52"/>
  <c r="I697" i="52" a="1"/>
  <c r="I697" i="52" s="1"/>
  <c r="I698" i="52" a="1"/>
  <c r="I698" i="52" s="1"/>
  <c r="I699" i="52" a="1"/>
  <c r="I699" i="52" s="1"/>
  <c r="I700" i="52" a="1"/>
  <c r="I700" i="52" s="1"/>
  <c r="I701" i="52" a="1"/>
  <c r="I701" i="52"/>
  <c r="I702" i="52" a="1"/>
  <c r="I702" i="52"/>
  <c r="I703" i="52" a="1"/>
  <c r="I703" i="52" s="1"/>
  <c r="I704" i="52" a="1"/>
  <c r="I704" i="52" s="1"/>
  <c r="I705" i="52" a="1"/>
  <c r="I705" i="52" s="1"/>
  <c r="I706" i="52" a="1"/>
  <c r="I706" i="52" s="1"/>
  <c r="I707" i="52" a="1"/>
  <c r="I707" i="52"/>
  <c r="I708" i="52" a="1"/>
  <c r="I708" i="52"/>
  <c r="I709" i="52" a="1"/>
  <c r="I709" i="52" s="1"/>
  <c r="I710" i="52" a="1"/>
  <c r="I710" i="52" s="1"/>
  <c r="I711" i="52" a="1"/>
  <c r="I711" i="52" s="1"/>
  <c r="I712" i="52" a="1"/>
  <c r="I712" i="52" s="1"/>
  <c r="I713" i="52" a="1"/>
  <c r="I713" i="52"/>
  <c r="I714" i="52" a="1"/>
  <c r="I714" i="52"/>
  <c r="I715" i="52" a="1"/>
  <c r="I715" i="52" s="1"/>
  <c r="I716" i="52" a="1"/>
  <c r="I716" i="52" s="1"/>
  <c r="I717" i="52" a="1"/>
  <c r="I717" i="52" s="1"/>
  <c r="I718" i="52" a="1"/>
  <c r="I718" i="52" s="1"/>
  <c r="I719" i="52" a="1"/>
  <c r="I719" i="52"/>
  <c r="I720" i="52" a="1"/>
  <c r="I720" i="52"/>
  <c r="I721" i="52" a="1"/>
  <c r="I721" i="52" s="1"/>
  <c r="I722" i="52" a="1"/>
  <c r="I722" i="52" s="1"/>
  <c r="I723" i="52" a="1"/>
  <c r="I723" i="52" s="1"/>
  <c r="I724" i="52" a="1"/>
  <c r="I724" i="52" s="1"/>
  <c r="I725" i="52" a="1"/>
  <c r="I725" i="52"/>
  <c r="I726" i="52" a="1"/>
  <c r="I726" i="52"/>
  <c r="I727" i="52" a="1"/>
  <c r="I727" i="52" s="1"/>
  <c r="I728" i="52" a="1"/>
  <c r="I728" i="52" s="1"/>
  <c r="I729" i="52" a="1"/>
  <c r="I729" i="52" s="1"/>
  <c r="I730" i="52" a="1"/>
  <c r="I730" i="52" s="1"/>
  <c r="I731" i="52" a="1"/>
  <c r="I731" i="52"/>
  <c r="I732" i="52" a="1"/>
  <c r="I732" i="52"/>
  <c r="I733" i="52" a="1"/>
  <c r="I733" i="52" s="1"/>
  <c r="I734" i="52" a="1"/>
  <c r="I734" i="52" s="1"/>
  <c r="I735" i="52" a="1"/>
  <c r="I735" i="52" s="1"/>
  <c r="I736" i="52" a="1"/>
  <c r="I736" i="52" s="1"/>
  <c r="I737" i="52" a="1"/>
  <c r="I737" i="52"/>
  <c r="I738" i="52" a="1"/>
  <c r="I738" i="52"/>
  <c r="I739" i="52" a="1"/>
  <c r="I739" i="52" s="1"/>
  <c r="I740" i="52" a="1"/>
  <c r="I740" i="52" s="1"/>
  <c r="I741" i="52" a="1"/>
  <c r="I741" i="52" s="1"/>
  <c r="I742" i="52" a="1"/>
  <c r="I742" i="52" s="1"/>
  <c r="I3" i="52" a="1"/>
  <c r="I3" i="52" s="1"/>
  <c r="I2" i="52"/>
  <c r="I2" i="48"/>
  <c r="I3" i="48"/>
  <c r="I4" i="48"/>
  <c r="I5" i="48"/>
  <c r="I6" i="48"/>
  <c r="I7" i="48"/>
  <c r="I8" i="48"/>
  <c r="I9" i="48"/>
  <c r="I10" i="48"/>
  <c r="I11" i="48"/>
  <c r="I12" i="48"/>
  <c r="I13" i="48"/>
  <c r="I14" i="48"/>
  <c r="I15" i="48"/>
  <c r="I16" i="48"/>
  <c r="I17" i="48"/>
  <c r="I18" i="48"/>
  <c r="I19" i="48"/>
  <c r="I20" i="48"/>
  <c r="I21" i="48"/>
  <c r="I22" i="48"/>
  <c r="I23" i="48"/>
  <c r="I24" i="48"/>
  <c r="I25" i="48"/>
  <c r="I26" i="48"/>
  <c r="I27" i="48"/>
  <c r="I28" i="48"/>
  <c r="I29" i="48"/>
  <c r="I30" i="48"/>
  <c r="I31" i="48"/>
  <c r="I32" i="48"/>
  <c r="I33" i="48"/>
  <c r="I34" i="48"/>
  <c r="I35" i="48"/>
  <c r="I36" i="48"/>
  <c r="I37" i="48"/>
  <c r="I38" i="48"/>
  <c r="I39" i="48"/>
  <c r="I40" i="48"/>
  <c r="I41" i="48"/>
  <c r="I42" i="48"/>
  <c r="I43" i="48"/>
  <c r="I44" i="48"/>
  <c r="I45" i="48"/>
  <c r="I46" i="48"/>
  <c r="I47" i="48"/>
  <c r="I48" i="48"/>
  <c r="I49" i="48"/>
  <c r="I50" i="48"/>
  <c r="I51" i="48"/>
  <c r="I52" i="48"/>
  <c r="I53" i="48"/>
  <c r="I54" i="48"/>
  <c r="I55" i="48"/>
  <c r="I56" i="48"/>
  <c r="I57" i="48"/>
  <c r="I58" i="48"/>
  <c r="I59" i="48"/>
  <c r="I60" i="48"/>
  <c r="I61" i="48"/>
  <c r="I62" i="48"/>
  <c r="I63" i="48"/>
  <c r="I64" i="48"/>
  <c r="I65" i="48"/>
  <c r="I66" i="48"/>
  <c r="I67" i="48"/>
  <c r="I68" i="48"/>
  <c r="I69" i="48"/>
  <c r="I70" i="48"/>
  <c r="I71" i="48"/>
  <c r="I72" i="48"/>
  <c r="I73" i="48"/>
  <c r="I74" i="48"/>
  <c r="I75" i="48"/>
  <c r="I76" i="48"/>
  <c r="I77" i="48"/>
  <c r="I78" i="48"/>
  <c r="I79" i="48"/>
  <c r="I80" i="48"/>
  <c r="I81" i="48"/>
  <c r="I82" i="48"/>
  <c r="I83" i="48"/>
  <c r="I84" i="48"/>
  <c r="I85" i="48"/>
  <c r="I86" i="48"/>
  <c r="I87" i="48"/>
  <c r="I88" i="48"/>
  <c r="I89" i="48"/>
  <c r="I90" i="48"/>
  <c r="I91" i="48"/>
  <c r="I92" i="48"/>
  <c r="I93" i="48"/>
  <c r="I94" i="48"/>
  <c r="I95" i="48"/>
  <c r="I96" i="48"/>
  <c r="I97" i="48"/>
  <c r="I98" i="48"/>
  <c r="I99" i="48"/>
  <c r="I100" i="48"/>
  <c r="I101" i="48"/>
  <c r="I102" i="48"/>
  <c r="I103" i="48"/>
  <c r="I104" i="48"/>
  <c r="I105" i="48"/>
  <c r="I106" i="48"/>
  <c r="I107" i="48"/>
  <c r="I108" i="48"/>
  <c r="I109" i="48"/>
  <c r="I110" i="48"/>
  <c r="I111" i="48"/>
  <c r="I112" i="48"/>
  <c r="I113" i="48"/>
  <c r="I114" i="48"/>
  <c r="I115" i="48"/>
  <c r="I116" i="48"/>
  <c r="I117" i="48"/>
  <c r="I118" i="48"/>
  <c r="I119" i="48"/>
  <c r="I120" i="48"/>
  <c r="I121" i="48"/>
  <c r="I122" i="48"/>
  <c r="I123" i="48"/>
  <c r="I124" i="48"/>
  <c r="I125" i="48"/>
  <c r="I126" i="48"/>
  <c r="I127" i="48"/>
  <c r="I128" i="48"/>
  <c r="I129" i="48"/>
  <c r="I130" i="48"/>
  <c r="I131" i="48"/>
  <c r="I132" i="48"/>
  <c r="I133" i="48"/>
  <c r="I134" i="48"/>
  <c r="I135" i="48"/>
  <c r="I136" i="48"/>
  <c r="I137" i="48"/>
  <c r="I138" i="48"/>
  <c r="I139" i="48"/>
  <c r="I140" i="48"/>
  <c r="I141" i="48"/>
  <c r="I142" i="48"/>
  <c r="I143" i="48"/>
  <c r="I144" i="48"/>
  <c r="I145" i="48"/>
  <c r="I146" i="48"/>
  <c r="I147" i="48"/>
  <c r="I148" i="48"/>
  <c r="I149" i="48"/>
  <c r="I150" i="48"/>
  <c r="I151" i="48"/>
  <c r="I152" i="48"/>
  <c r="I153" i="48"/>
  <c r="I154" i="48"/>
  <c r="I155" i="48"/>
  <c r="I156" i="48"/>
  <c r="I157" i="48"/>
  <c r="I158" i="48"/>
  <c r="I159" i="48"/>
  <c r="I160" i="48"/>
  <c r="I161" i="48"/>
  <c r="I162" i="48"/>
  <c r="I163" i="48"/>
  <c r="I164" i="48"/>
  <c r="I165" i="48"/>
  <c r="I166" i="48"/>
  <c r="I167" i="48"/>
  <c r="I168" i="48"/>
  <c r="I169" i="48"/>
  <c r="I170" i="48"/>
  <c r="I171" i="48"/>
  <c r="I172" i="48"/>
  <c r="I173" i="48"/>
  <c r="I174" i="48"/>
  <c r="I175" i="48"/>
  <c r="I176" i="48"/>
  <c r="I177" i="48"/>
  <c r="I178" i="48"/>
  <c r="I179" i="48"/>
  <c r="I180" i="48"/>
  <c r="I181" i="48"/>
  <c r="I182" i="48"/>
  <c r="I183" i="48"/>
  <c r="I184" i="48"/>
  <c r="I185" i="48"/>
  <c r="I186" i="48"/>
  <c r="I187" i="48"/>
  <c r="I188" i="48"/>
  <c r="I189" i="48"/>
  <c r="I190" i="48"/>
  <c r="I191" i="48"/>
  <c r="I192" i="48"/>
  <c r="I193" i="48"/>
  <c r="I194" i="48"/>
  <c r="I195" i="48"/>
  <c r="I196" i="48"/>
  <c r="I197" i="48"/>
  <c r="I198" i="48"/>
  <c r="I199" i="48"/>
  <c r="I200" i="48"/>
  <c r="I201" i="48"/>
  <c r="I202" i="48"/>
  <c r="I203" i="48"/>
  <c r="I204" i="48"/>
  <c r="I205" i="48"/>
  <c r="I206" i="48"/>
  <c r="I207" i="48"/>
  <c r="I208" i="48"/>
  <c r="I209" i="48"/>
  <c r="I210" i="48"/>
  <c r="I211" i="48"/>
  <c r="I212" i="48"/>
  <c r="I213" i="48"/>
  <c r="I214" i="48"/>
  <c r="I215" i="48"/>
  <c r="I216" i="48"/>
  <c r="I217" i="48"/>
  <c r="I218" i="48"/>
  <c r="I219" i="48"/>
  <c r="I220" i="48"/>
  <c r="I221" i="48"/>
  <c r="I222" i="48"/>
  <c r="I223" i="48"/>
  <c r="I224" i="48"/>
  <c r="I225" i="48"/>
  <c r="I226" i="48"/>
  <c r="I227" i="48"/>
  <c r="I228" i="48"/>
  <c r="I229" i="48"/>
  <c r="I230" i="48"/>
  <c r="I231" i="48"/>
  <c r="I232" i="48"/>
  <c r="I233" i="48"/>
  <c r="I234" i="48"/>
  <c r="I235" i="48"/>
  <c r="I236" i="48"/>
  <c r="I237" i="48"/>
  <c r="I238" i="48"/>
  <c r="I239" i="48"/>
  <c r="I240" i="48"/>
  <c r="I241" i="48"/>
  <c r="I242" i="48"/>
  <c r="I243" i="48"/>
  <c r="I244" i="48"/>
  <c r="I245" i="48"/>
  <c r="I246" i="48"/>
  <c r="I247" i="48"/>
  <c r="I248" i="48"/>
  <c r="I249" i="48"/>
  <c r="I250" i="48"/>
  <c r="I251" i="48"/>
  <c r="I252" i="48"/>
  <c r="I253" i="48"/>
  <c r="I254" i="48"/>
  <c r="I255" i="48"/>
  <c r="I256" i="48"/>
  <c r="I257" i="48"/>
  <c r="I258" i="48"/>
  <c r="I259" i="48"/>
  <c r="I260" i="48"/>
  <c r="I261" i="48"/>
  <c r="I262" i="48"/>
  <c r="I263" i="48"/>
  <c r="I264" i="48"/>
  <c r="I265" i="48"/>
  <c r="I266" i="48"/>
  <c r="I267" i="48"/>
  <c r="I268" i="48"/>
  <c r="I269" i="48"/>
  <c r="I270" i="48"/>
  <c r="I271" i="48"/>
  <c r="I272" i="48"/>
  <c r="I273" i="48"/>
  <c r="I274" i="48"/>
  <c r="I275" i="48"/>
  <c r="I276" i="48"/>
  <c r="I277" i="48"/>
  <c r="I278" i="48"/>
  <c r="I279" i="48"/>
  <c r="I280" i="48"/>
  <c r="I281" i="48"/>
  <c r="I282" i="48"/>
  <c r="I283" i="48"/>
  <c r="I284" i="48"/>
  <c r="I285" i="48"/>
  <c r="I286" i="48"/>
  <c r="I287" i="48"/>
  <c r="I288" i="48"/>
  <c r="I289" i="48"/>
  <c r="I290" i="48"/>
  <c r="I291" i="48"/>
  <c r="I292" i="48"/>
  <c r="I293" i="48"/>
  <c r="I294" i="48"/>
  <c r="I295" i="48"/>
  <c r="I296" i="48"/>
  <c r="I297" i="48"/>
  <c r="I298" i="48"/>
  <c r="I299" i="48"/>
  <c r="I300" i="48"/>
  <c r="I301" i="48"/>
  <c r="I302" i="48"/>
  <c r="I303" i="48"/>
  <c r="I304" i="48"/>
  <c r="I305" i="48"/>
  <c r="I306" i="48"/>
  <c r="I307" i="48"/>
  <c r="I308" i="48"/>
  <c r="I309" i="48"/>
  <c r="I310" i="48"/>
  <c r="I311" i="48"/>
  <c r="I312" i="48"/>
  <c r="I313" i="48"/>
  <c r="I314" i="48"/>
  <c r="I315" i="48"/>
  <c r="I316" i="48"/>
  <c r="I317" i="48"/>
  <c r="I318" i="48"/>
  <c r="I319" i="48"/>
  <c r="I320" i="48"/>
  <c r="I321" i="48"/>
  <c r="I322" i="48"/>
  <c r="I323" i="48"/>
  <c r="I324" i="48"/>
  <c r="I325" i="48"/>
  <c r="I326" i="48"/>
  <c r="I327" i="48"/>
  <c r="I328" i="48"/>
  <c r="I329" i="48"/>
  <c r="I330" i="48"/>
  <c r="I331" i="48"/>
  <c r="I332" i="48"/>
  <c r="I333" i="48"/>
  <c r="I334" i="48"/>
  <c r="I335" i="48"/>
  <c r="I336" i="48"/>
  <c r="I337" i="48"/>
  <c r="I338" i="48"/>
  <c r="I339" i="48"/>
  <c r="I340" i="48"/>
  <c r="I341" i="48"/>
  <c r="I342" i="48"/>
  <c r="I343" i="48"/>
  <c r="I344" i="48"/>
  <c r="I345" i="48"/>
  <c r="I346" i="48"/>
  <c r="I347" i="48"/>
  <c r="I348" i="48"/>
  <c r="I349" i="48"/>
  <c r="I350" i="48"/>
  <c r="I351" i="48"/>
  <c r="I352" i="48"/>
  <c r="I353" i="48"/>
  <c r="I354" i="48"/>
  <c r="I355" i="48"/>
  <c r="I356" i="48"/>
  <c r="I357" i="48"/>
  <c r="I358" i="48"/>
  <c r="I359" i="48"/>
  <c r="I360" i="48"/>
  <c r="I361" i="48"/>
  <c r="I362" i="48"/>
  <c r="I363" i="48"/>
  <c r="I364" i="48"/>
  <c r="I365" i="48"/>
  <c r="I366" i="48"/>
  <c r="I367" i="48"/>
  <c r="I368" i="48"/>
  <c r="I369" i="48"/>
  <c r="I370" i="48"/>
  <c r="I371" i="48"/>
  <c r="I372" i="48"/>
  <c r="I373" i="48"/>
  <c r="I374" i="48"/>
  <c r="I375" i="48"/>
  <c r="I376" i="48"/>
  <c r="I377" i="48"/>
  <c r="I378" i="48"/>
  <c r="I379" i="48"/>
  <c r="I380" i="48"/>
  <c r="I381" i="48"/>
  <c r="I382" i="48"/>
  <c r="I383" i="48"/>
  <c r="I384" i="48"/>
  <c r="I385" i="48"/>
  <c r="I386" i="48"/>
  <c r="I387" i="48"/>
  <c r="I388" i="48"/>
  <c r="I389" i="48"/>
  <c r="I390" i="48"/>
  <c r="I391" i="48"/>
  <c r="I392" i="48"/>
  <c r="I393" i="48"/>
  <c r="I394" i="48"/>
  <c r="I395" i="48"/>
  <c r="I396" i="48"/>
  <c r="I397" i="48"/>
  <c r="I398" i="48"/>
  <c r="I399" i="48"/>
  <c r="I400" i="48"/>
  <c r="I401" i="48"/>
  <c r="I402" i="48"/>
  <c r="I403" i="48"/>
  <c r="I404" i="48"/>
  <c r="I405" i="48"/>
  <c r="I406" i="48"/>
  <c r="I407" i="48"/>
  <c r="I408" i="48"/>
  <c r="I409" i="48"/>
  <c r="I410" i="48"/>
  <c r="I411" i="48"/>
  <c r="I412" i="48"/>
  <c r="I413" i="48"/>
  <c r="I414" i="48"/>
  <c r="I415" i="48"/>
  <c r="I416" i="48"/>
  <c r="I417" i="48"/>
  <c r="I418" i="48"/>
  <c r="I419" i="48"/>
  <c r="I420" i="48"/>
  <c r="I421" i="48"/>
  <c r="I422" i="48"/>
  <c r="I423" i="48"/>
  <c r="I424" i="48"/>
  <c r="I425" i="48"/>
  <c r="I426" i="48"/>
  <c r="I427" i="48"/>
  <c r="I428" i="48"/>
  <c r="I429" i="48"/>
  <c r="I430" i="48"/>
  <c r="I431" i="48"/>
  <c r="I432" i="48"/>
  <c r="I433" i="48"/>
  <c r="I434" i="48"/>
  <c r="I435" i="48"/>
  <c r="I436" i="48"/>
  <c r="I437" i="48"/>
  <c r="I438" i="48"/>
  <c r="I439" i="48"/>
  <c r="I440" i="48"/>
  <c r="I441" i="48"/>
  <c r="I442" i="48"/>
  <c r="I443" i="48"/>
  <c r="I444" i="48"/>
  <c r="I445" i="48"/>
  <c r="I446" i="48"/>
  <c r="I447" i="48"/>
  <c r="I448" i="48"/>
  <c r="I449" i="48"/>
  <c r="I450" i="48"/>
  <c r="I451" i="48"/>
  <c r="I452" i="48"/>
  <c r="I453" i="48"/>
  <c r="I454" i="48"/>
  <c r="I455" i="48"/>
  <c r="I456" i="48"/>
  <c r="I457" i="48"/>
  <c r="I458" i="48"/>
  <c r="I459" i="48"/>
  <c r="I460" i="48"/>
  <c r="I461" i="48"/>
  <c r="I462" i="48"/>
  <c r="I463" i="48"/>
  <c r="I464" i="48"/>
  <c r="I465" i="48"/>
  <c r="I466" i="48"/>
  <c r="I467" i="48"/>
  <c r="I468" i="48"/>
  <c r="I469" i="48"/>
  <c r="I470" i="48"/>
  <c r="I471" i="48"/>
  <c r="I472" i="48"/>
  <c r="I473" i="48"/>
  <c r="I474" i="48"/>
  <c r="I475" i="48"/>
  <c r="I476" i="48"/>
  <c r="I477" i="48"/>
  <c r="I478" i="48"/>
  <c r="I479" i="48"/>
  <c r="I480" i="48"/>
  <c r="I481" i="48"/>
  <c r="I482" i="48"/>
  <c r="I483" i="48"/>
  <c r="I484" i="48"/>
  <c r="I485" i="48"/>
  <c r="I486" i="48"/>
  <c r="I487" i="48"/>
  <c r="I488" i="48"/>
  <c r="I489" i="48"/>
  <c r="I490" i="48"/>
  <c r="I491" i="48"/>
  <c r="I492" i="48"/>
  <c r="I493" i="48"/>
  <c r="I494" i="48"/>
  <c r="I495" i="48"/>
  <c r="I496" i="48"/>
  <c r="I497" i="48"/>
  <c r="I498" i="48"/>
  <c r="I499" i="48"/>
  <c r="I500" i="48"/>
  <c r="I501" i="48"/>
  <c r="I502" i="48"/>
  <c r="I503" i="48"/>
  <c r="I504" i="48"/>
  <c r="I505" i="48"/>
  <c r="I506" i="48"/>
  <c r="I507" i="48"/>
  <c r="I508" i="48"/>
  <c r="I509" i="48"/>
  <c r="I510" i="48"/>
  <c r="I511" i="48"/>
  <c r="I512" i="48"/>
  <c r="I513" i="48"/>
  <c r="I514" i="48"/>
  <c r="I515" i="48"/>
  <c r="I516" i="48"/>
  <c r="I517" i="48"/>
  <c r="I518" i="48"/>
  <c r="I519" i="48"/>
  <c r="I520" i="48"/>
  <c r="I521" i="48"/>
  <c r="I522" i="48"/>
  <c r="I523" i="48"/>
  <c r="I524" i="48"/>
  <c r="I525" i="48"/>
  <c r="I526" i="48"/>
  <c r="I527" i="48"/>
  <c r="I528" i="48"/>
  <c r="I529" i="48"/>
  <c r="I530" i="48"/>
  <c r="I531" i="48"/>
  <c r="I532" i="48"/>
  <c r="I533" i="48"/>
  <c r="I534" i="48"/>
  <c r="I535" i="48"/>
  <c r="I536" i="48"/>
  <c r="I537" i="48"/>
  <c r="I538" i="48"/>
  <c r="I539" i="48"/>
  <c r="I540" i="48"/>
  <c r="I541" i="48"/>
  <c r="I542" i="48"/>
  <c r="I543" i="48"/>
  <c r="I544" i="48"/>
  <c r="I545" i="48"/>
  <c r="I546" i="48"/>
  <c r="I547" i="48"/>
  <c r="I548" i="48"/>
  <c r="I549" i="48"/>
  <c r="I550" i="48"/>
  <c r="I551" i="48"/>
  <c r="I552" i="48"/>
  <c r="I553" i="48"/>
  <c r="I554" i="48"/>
  <c r="I555" i="48"/>
  <c r="I556" i="48"/>
  <c r="I557" i="48"/>
  <c r="I558" i="48"/>
  <c r="I559" i="48"/>
  <c r="I560" i="48"/>
  <c r="I561" i="48"/>
  <c r="I562" i="48"/>
  <c r="I563" i="48"/>
  <c r="I564" i="48"/>
  <c r="I565" i="48"/>
  <c r="I566" i="48"/>
  <c r="I567" i="48"/>
  <c r="I568" i="48"/>
  <c r="I569" i="48"/>
  <c r="I570" i="48"/>
  <c r="I571" i="48"/>
  <c r="I572" i="48"/>
  <c r="I573" i="48"/>
  <c r="I574" i="48"/>
  <c r="I575" i="48"/>
  <c r="I576" i="48"/>
  <c r="I577" i="48"/>
  <c r="I578" i="48"/>
  <c r="I579" i="48"/>
  <c r="I580" i="48"/>
  <c r="I581" i="48"/>
  <c r="I582" i="48"/>
  <c r="I583" i="48"/>
  <c r="I584" i="48"/>
  <c r="I585" i="48"/>
  <c r="I586" i="48"/>
  <c r="I587" i="48"/>
  <c r="I588" i="48"/>
  <c r="I589" i="48"/>
  <c r="I590" i="48"/>
  <c r="I591" i="48"/>
  <c r="I592" i="48"/>
  <c r="I593" i="48"/>
  <c r="I594" i="48"/>
  <c r="I595" i="48"/>
  <c r="I596" i="48"/>
  <c r="I597" i="48"/>
  <c r="I598" i="48"/>
  <c r="I599" i="48"/>
  <c r="I600" i="48"/>
  <c r="I601" i="48"/>
  <c r="I602" i="48"/>
  <c r="I603" i="48"/>
  <c r="I604" i="48"/>
  <c r="I605" i="48"/>
  <c r="I606" i="48"/>
  <c r="I607" i="48"/>
  <c r="I608" i="48"/>
  <c r="I609" i="48"/>
  <c r="I610" i="48"/>
  <c r="I611" i="48"/>
  <c r="I612" i="48"/>
  <c r="I613" i="48"/>
  <c r="I614" i="48"/>
  <c r="I615" i="48"/>
  <c r="I616" i="48"/>
  <c r="I617" i="48"/>
  <c r="I618" i="48"/>
  <c r="I619" i="48"/>
  <c r="I620" i="48"/>
  <c r="I621" i="48"/>
  <c r="I622" i="48"/>
  <c r="I623" i="48"/>
  <c r="I624" i="48"/>
  <c r="I625" i="48"/>
  <c r="I626" i="48"/>
  <c r="I627" i="48"/>
  <c r="I628" i="48"/>
  <c r="I629" i="48"/>
  <c r="I630" i="48"/>
  <c r="I631" i="48"/>
  <c r="I632" i="48"/>
  <c r="I633" i="48"/>
  <c r="I634" i="48"/>
  <c r="I635" i="48"/>
  <c r="I636" i="48"/>
  <c r="I637" i="48"/>
  <c r="I638" i="48"/>
  <c r="I639" i="48"/>
  <c r="I640" i="48"/>
  <c r="I641" i="48"/>
  <c r="I642" i="48"/>
  <c r="I643" i="48"/>
  <c r="I644" i="48"/>
  <c r="I645" i="48"/>
  <c r="I646" i="48"/>
  <c r="I647" i="48"/>
  <c r="I648" i="48"/>
  <c r="I649" i="48"/>
  <c r="I650" i="48"/>
  <c r="I651" i="48"/>
  <c r="I652" i="48"/>
  <c r="I653" i="48"/>
  <c r="I654" i="48"/>
  <c r="I655" i="48"/>
  <c r="I656" i="48"/>
  <c r="I657" i="48"/>
  <c r="I658" i="48"/>
  <c r="I659" i="48"/>
  <c r="I660" i="48"/>
  <c r="I661" i="48"/>
  <c r="I662" i="48"/>
  <c r="I663" i="48"/>
  <c r="I664" i="48"/>
  <c r="I665" i="48"/>
  <c r="I666" i="48"/>
  <c r="I667" i="48"/>
  <c r="I668" i="48"/>
  <c r="I669" i="48"/>
  <c r="I670" i="48"/>
  <c r="I671" i="48"/>
  <c r="I672" i="48"/>
  <c r="I673" i="48"/>
  <c r="I674" i="48"/>
  <c r="I675" i="48"/>
  <c r="I676" i="48"/>
  <c r="I677" i="48"/>
  <c r="I678" i="48"/>
  <c r="I679" i="48"/>
  <c r="I680" i="48"/>
  <c r="I681" i="48"/>
  <c r="I682" i="48"/>
  <c r="I683" i="48"/>
  <c r="I684" i="48"/>
  <c r="I685" i="48"/>
  <c r="I686" i="48"/>
  <c r="I687" i="48"/>
  <c r="I688" i="48"/>
  <c r="I689" i="48"/>
  <c r="I690" i="48"/>
  <c r="I691" i="48"/>
  <c r="I692" i="48"/>
  <c r="I693" i="48"/>
  <c r="I694" i="48"/>
  <c r="I695" i="48"/>
  <c r="I696" i="48"/>
  <c r="I697" i="48"/>
  <c r="I698" i="48"/>
  <c r="I699" i="48"/>
  <c r="I700" i="48"/>
  <c r="I701" i="48"/>
  <c r="I702" i="48"/>
  <c r="I703" i="48"/>
  <c r="I704" i="48"/>
  <c r="I705" i="48"/>
  <c r="I706" i="48"/>
  <c r="I707" i="48"/>
  <c r="I708" i="48"/>
  <c r="I709" i="48"/>
  <c r="I710" i="48"/>
  <c r="I711" i="48"/>
  <c r="I712" i="48"/>
  <c r="I713" i="48"/>
  <c r="I714" i="48"/>
  <c r="I715" i="48"/>
  <c r="I716" i="48"/>
  <c r="I717" i="48"/>
  <c r="I718" i="48"/>
  <c r="I719" i="48"/>
  <c r="I720" i="48"/>
  <c r="I721" i="48"/>
  <c r="I722" i="48"/>
  <c r="I723" i="48"/>
  <c r="I724" i="48"/>
  <c r="I725" i="48"/>
  <c r="I726" i="48"/>
  <c r="I727" i="48"/>
  <c r="I728" i="48"/>
  <c r="I729" i="48"/>
  <c r="I730" i="48"/>
  <c r="I731" i="48"/>
  <c r="I732" i="48"/>
  <c r="I733" i="48"/>
  <c r="I734" i="48"/>
  <c r="I735" i="48"/>
  <c r="I736" i="48"/>
  <c r="I737" i="48"/>
  <c r="I738" i="48"/>
  <c r="I739" i="48"/>
  <c r="I740" i="48"/>
  <c r="I741" i="48"/>
  <c r="I742" i="48"/>
  <c r="I3" i="47"/>
  <c r="I4" i="47"/>
  <c r="I5" i="47"/>
  <c r="I6" i="47"/>
  <c r="I7" i="47"/>
  <c r="I8" i="47"/>
  <c r="I9" i="47"/>
  <c r="I10" i="47"/>
  <c r="I11" i="47"/>
  <c r="I12" i="47"/>
  <c r="I13" i="47"/>
  <c r="I14" i="47"/>
  <c r="I15" i="47"/>
  <c r="I16" i="47"/>
  <c r="I17" i="47"/>
  <c r="I18" i="47"/>
  <c r="I19" i="47"/>
  <c r="I20" i="47"/>
  <c r="I21" i="47"/>
  <c r="I22" i="47"/>
  <c r="I23" i="47"/>
  <c r="I24" i="47"/>
  <c r="I25" i="47"/>
  <c r="I26" i="47"/>
  <c r="I27" i="47"/>
  <c r="I28" i="47"/>
  <c r="I29" i="47"/>
  <c r="I30" i="47"/>
  <c r="I31" i="47"/>
  <c r="I32" i="47"/>
  <c r="I33" i="47"/>
  <c r="I34" i="47"/>
  <c r="I35" i="47"/>
  <c r="I36" i="47"/>
  <c r="I37" i="47"/>
  <c r="I38" i="47"/>
  <c r="I39" i="47"/>
  <c r="I40" i="47"/>
  <c r="I41" i="47"/>
  <c r="I42" i="47"/>
  <c r="I43" i="47"/>
  <c r="I44" i="47"/>
  <c r="I45" i="47"/>
  <c r="I46" i="47"/>
  <c r="I47" i="47"/>
  <c r="I48" i="47"/>
  <c r="I49" i="47"/>
  <c r="I50" i="47"/>
  <c r="I51" i="47"/>
  <c r="I52" i="47"/>
  <c r="I53" i="47"/>
  <c r="I54" i="47"/>
  <c r="I55" i="47"/>
  <c r="I56" i="47"/>
  <c r="I57" i="47"/>
  <c r="I58" i="47"/>
  <c r="I59" i="47"/>
  <c r="I60" i="47"/>
  <c r="I61" i="47"/>
  <c r="I62" i="47"/>
  <c r="I63" i="47"/>
  <c r="I64" i="47"/>
  <c r="I65" i="47"/>
  <c r="I66" i="47"/>
  <c r="I67" i="47"/>
  <c r="I68" i="47"/>
  <c r="I69" i="47"/>
  <c r="I70" i="47"/>
  <c r="I71" i="47"/>
  <c r="I72" i="47"/>
  <c r="I73" i="47"/>
  <c r="I74" i="47"/>
  <c r="I75" i="47"/>
  <c r="I76" i="47"/>
  <c r="I77" i="47"/>
  <c r="I78" i="47"/>
  <c r="I79" i="47"/>
  <c r="I80" i="47"/>
  <c r="I81" i="47"/>
  <c r="I82" i="47"/>
  <c r="I83" i="47"/>
  <c r="I84" i="47"/>
  <c r="I85" i="47"/>
  <c r="I86" i="47"/>
  <c r="I87" i="47"/>
  <c r="I88" i="47"/>
  <c r="I89" i="47"/>
  <c r="I90" i="47"/>
  <c r="I91" i="47"/>
  <c r="I92" i="47"/>
  <c r="I93" i="47"/>
  <c r="I94" i="47"/>
  <c r="I95" i="47"/>
  <c r="I96" i="47"/>
  <c r="I97" i="47"/>
  <c r="I98" i="47"/>
  <c r="I99" i="47"/>
  <c r="I100" i="47"/>
  <c r="I101" i="47"/>
  <c r="I102" i="47"/>
  <c r="I103" i="47"/>
  <c r="I104" i="47"/>
  <c r="I105" i="47"/>
  <c r="I106" i="47"/>
  <c r="I107" i="47"/>
  <c r="I108" i="47"/>
  <c r="I109" i="47"/>
  <c r="I110" i="47"/>
  <c r="I111" i="47"/>
  <c r="I112" i="47"/>
  <c r="I113" i="47"/>
  <c r="I114" i="47"/>
  <c r="I115" i="47"/>
  <c r="I116" i="47"/>
  <c r="I117" i="47"/>
  <c r="I118" i="47"/>
  <c r="I119" i="47"/>
  <c r="I120" i="47"/>
  <c r="I121" i="47"/>
  <c r="I122" i="47"/>
  <c r="I123" i="47"/>
  <c r="I124" i="47"/>
  <c r="I125" i="47"/>
  <c r="I126" i="47"/>
  <c r="I127" i="47"/>
  <c r="I128" i="47"/>
  <c r="I129" i="47"/>
  <c r="I130" i="47"/>
  <c r="I131" i="47"/>
  <c r="I132" i="47"/>
  <c r="I133" i="47"/>
  <c r="I134" i="47"/>
  <c r="I135" i="47"/>
  <c r="I136" i="47"/>
  <c r="I137" i="47"/>
  <c r="I138" i="47"/>
  <c r="I139" i="47"/>
  <c r="I140" i="47"/>
  <c r="I141" i="47"/>
  <c r="I142" i="47"/>
  <c r="I143" i="47"/>
  <c r="I144" i="47"/>
  <c r="I145" i="47"/>
  <c r="I146" i="47"/>
  <c r="I147" i="47"/>
  <c r="I148" i="47"/>
  <c r="I149" i="47"/>
  <c r="I150" i="47"/>
  <c r="I151" i="47"/>
  <c r="I152" i="47"/>
  <c r="I153" i="47"/>
  <c r="I154" i="47"/>
  <c r="I155" i="47"/>
  <c r="I156" i="47"/>
  <c r="I157" i="47"/>
  <c r="I158" i="47"/>
  <c r="I159" i="47"/>
  <c r="I160" i="47"/>
  <c r="I161" i="47"/>
  <c r="I162" i="47"/>
  <c r="I163" i="47"/>
  <c r="I164" i="47"/>
  <c r="I165" i="47"/>
  <c r="I166" i="47"/>
  <c r="I167" i="47"/>
  <c r="I168" i="47"/>
  <c r="I169" i="47"/>
  <c r="I170" i="47"/>
  <c r="I171" i="47"/>
  <c r="I172" i="47"/>
  <c r="I173" i="47"/>
  <c r="I174" i="47"/>
  <c r="I175" i="47"/>
  <c r="I176" i="47"/>
  <c r="I177" i="47"/>
  <c r="I178" i="47"/>
  <c r="I179" i="47"/>
  <c r="I180" i="47"/>
  <c r="I181" i="47"/>
  <c r="I182" i="47"/>
  <c r="I183" i="47"/>
  <c r="I184" i="47"/>
  <c r="I185" i="47"/>
  <c r="I186" i="47"/>
  <c r="I187" i="47"/>
  <c r="I188" i="47"/>
  <c r="I189" i="47"/>
  <c r="I190" i="47"/>
  <c r="I191" i="47"/>
  <c r="I192" i="47"/>
  <c r="I193" i="47"/>
  <c r="I194" i="47"/>
  <c r="I195" i="47"/>
  <c r="I196" i="47"/>
  <c r="I197" i="47"/>
  <c r="I198" i="47"/>
  <c r="I199" i="47"/>
  <c r="I200" i="47"/>
  <c r="I201" i="47"/>
  <c r="I202" i="47"/>
  <c r="I203" i="47"/>
  <c r="I204" i="47"/>
  <c r="I205" i="47"/>
  <c r="I206" i="47"/>
  <c r="I207" i="47"/>
  <c r="I208" i="47"/>
  <c r="I209" i="47"/>
  <c r="I210" i="47"/>
  <c r="I211" i="47"/>
  <c r="I212" i="47"/>
  <c r="I213" i="47"/>
  <c r="I214" i="47"/>
  <c r="I215" i="47"/>
  <c r="I216" i="47"/>
  <c r="I217" i="47"/>
  <c r="I218" i="47"/>
  <c r="I219" i="47"/>
  <c r="I220" i="47"/>
  <c r="I221" i="47"/>
  <c r="I222" i="47"/>
  <c r="I223" i="47"/>
  <c r="I224" i="47"/>
  <c r="I225" i="47"/>
  <c r="I226" i="47"/>
  <c r="I227" i="47"/>
  <c r="I228" i="47"/>
  <c r="I229" i="47"/>
  <c r="I230" i="47"/>
  <c r="I231" i="47"/>
  <c r="I232" i="47"/>
  <c r="I233" i="47"/>
  <c r="I234" i="47"/>
  <c r="I235" i="47"/>
  <c r="I236" i="47"/>
  <c r="I237" i="47"/>
  <c r="I238" i="47"/>
  <c r="I239" i="47"/>
  <c r="I240" i="47"/>
  <c r="I241" i="47"/>
  <c r="I242" i="47"/>
  <c r="I243" i="47"/>
  <c r="I244" i="47"/>
  <c r="I245" i="47"/>
  <c r="I246" i="47"/>
  <c r="I247" i="47"/>
  <c r="I248" i="47"/>
  <c r="I249" i="47"/>
  <c r="I250" i="47"/>
  <c r="I251" i="47"/>
  <c r="I252" i="47"/>
  <c r="I253" i="47"/>
  <c r="I254" i="47"/>
  <c r="I255" i="47"/>
  <c r="I256" i="47"/>
  <c r="I257" i="47"/>
  <c r="I258" i="47"/>
  <c r="I259" i="47"/>
  <c r="I260" i="47"/>
  <c r="I261" i="47"/>
  <c r="I262" i="47"/>
  <c r="I263" i="47"/>
  <c r="I264" i="47"/>
  <c r="I265" i="47"/>
  <c r="I266" i="47"/>
  <c r="I267" i="47"/>
  <c r="I268" i="47"/>
  <c r="I269" i="47"/>
  <c r="I270" i="47"/>
  <c r="I271" i="47"/>
  <c r="I272" i="47"/>
  <c r="I273" i="47"/>
  <c r="I274" i="47"/>
  <c r="I275" i="47"/>
  <c r="I276" i="47"/>
  <c r="I277" i="47"/>
  <c r="I278" i="47"/>
  <c r="I279" i="47"/>
  <c r="I280" i="47"/>
  <c r="I281" i="47"/>
  <c r="I282" i="47"/>
  <c r="I283" i="47"/>
  <c r="I284" i="47"/>
  <c r="I285" i="47"/>
  <c r="I286" i="47"/>
  <c r="I287" i="47"/>
  <c r="I288" i="47"/>
  <c r="I289" i="47"/>
  <c r="I290" i="47"/>
  <c r="I291" i="47"/>
  <c r="I292" i="47"/>
  <c r="I293" i="47"/>
  <c r="I294" i="47"/>
  <c r="I295" i="47"/>
  <c r="I296" i="47"/>
  <c r="I297" i="47"/>
  <c r="I298" i="47"/>
  <c r="I299" i="47"/>
  <c r="I300" i="47"/>
  <c r="I301" i="47"/>
  <c r="I302" i="47"/>
  <c r="I303" i="47"/>
  <c r="I304" i="47"/>
  <c r="I305" i="47"/>
  <c r="I306" i="47"/>
  <c r="I307" i="47"/>
  <c r="I308" i="47"/>
  <c r="I309" i="47"/>
  <c r="I310" i="47"/>
  <c r="I311" i="47"/>
  <c r="I312" i="47"/>
  <c r="I313" i="47"/>
  <c r="I314" i="47"/>
  <c r="I315" i="47"/>
  <c r="I316" i="47"/>
  <c r="I317" i="47"/>
  <c r="I318" i="47"/>
  <c r="I319" i="47"/>
  <c r="I320" i="47"/>
  <c r="I321" i="47"/>
  <c r="I322" i="47"/>
  <c r="I323" i="47"/>
  <c r="I324" i="47"/>
  <c r="I325" i="47"/>
  <c r="I326" i="47"/>
  <c r="I327" i="47"/>
  <c r="I328" i="47"/>
  <c r="I329" i="47"/>
  <c r="I330" i="47"/>
  <c r="I331" i="47"/>
  <c r="I332" i="47"/>
  <c r="I333" i="47"/>
  <c r="I334" i="47"/>
  <c r="I335" i="47"/>
  <c r="I336" i="47"/>
  <c r="I337" i="47"/>
  <c r="I338" i="47"/>
  <c r="I339" i="47"/>
  <c r="I340" i="47"/>
  <c r="I341" i="47"/>
  <c r="I342" i="47"/>
  <c r="I343" i="47"/>
  <c r="I344" i="47"/>
  <c r="I345" i="47"/>
  <c r="I346" i="47"/>
  <c r="I347" i="47"/>
  <c r="I348" i="47"/>
  <c r="I349" i="47"/>
  <c r="I350" i="47"/>
  <c r="I351" i="47"/>
  <c r="I352" i="47"/>
  <c r="I353" i="47"/>
  <c r="I354" i="47"/>
  <c r="I355" i="47"/>
  <c r="I356" i="47"/>
  <c r="I357" i="47"/>
  <c r="I358" i="47"/>
  <c r="I359" i="47"/>
  <c r="I360" i="47"/>
  <c r="I361" i="47"/>
  <c r="I362" i="47"/>
  <c r="I363" i="47"/>
  <c r="I364" i="47"/>
  <c r="I365" i="47"/>
  <c r="I366" i="47"/>
  <c r="I367" i="47"/>
  <c r="I368" i="47"/>
  <c r="I369" i="47"/>
  <c r="I370" i="47"/>
  <c r="I371" i="47"/>
  <c r="I372" i="47"/>
  <c r="I373" i="47"/>
  <c r="I374" i="47"/>
  <c r="I375" i="47"/>
  <c r="I376" i="47"/>
  <c r="I377" i="47"/>
  <c r="I378" i="47"/>
  <c r="I379" i="47"/>
  <c r="I380" i="47"/>
  <c r="I381" i="47"/>
  <c r="I382" i="47"/>
  <c r="I383" i="47"/>
  <c r="I384" i="47"/>
  <c r="I385" i="47"/>
  <c r="I386" i="47"/>
  <c r="I387" i="47"/>
  <c r="I388" i="47"/>
  <c r="I389" i="47"/>
  <c r="I390" i="47"/>
  <c r="I391" i="47"/>
  <c r="I392" i="47"/>
  <c r="I393" i="47"/>
  <c r="I394" i="47"/>
  <c r="I395" i="47"/>
  <c r="I396" i="47"/>
  <c r="I397" i="47"/>
  <c r="I398" i="47"/>
  <c r="I399" i="47"/>
  <c r="I400" i="47"/>
  <c r="I401" i="47"/>
  <c r="I402" i="47"/>
  <c r="I403" i="47"/>
  <c r="I404" i="47"/>
  <c r="I405" i="47"/>
  <c r="I406" i="47"/>
  <c r="I407" i="47"/>
  <c r="I408" i="47"/>
  <c r="I409" i="47"/>
  <c r="I410" i="47"/>
  <c r="I411" i="47"/>
  <c r="I412" i="47"/>
  <c r="I413" i="47"/>
  <c r="I414" i="47"/>
  <c r="I415" i="47"/>
  <c r="I416" i="47"/>
  <c r="I417" i="47"/>
  <c r="I418" i="47"/>
  <c r="I419" i="47"/>
  <c r="I420" i="47"/>
  <c r="I421" i="47"/>
  <c r="I422" i="47"/>
  <c r="I423" i="47"/>
  <c r="I424" i="47"/>
  <c r="I425" i="47"/>
  <c r="I426" i="47"/>
  <c r="I427" i="47"/>
  <c r="I428" i="47"/>
  <c r="I429" i="47"/>
  <c r="I430" i="47"/>
  <c r="I431" i="47"/>
  <c r="I432" i="47"/>
  <c r="I433" i="47"/>
  <c r="I434" i="47"/>
  <c r="I435" i="47"/>
  <c r="I436" i="47"/>
  <c r="I437" i="47"/>
  <c r="I438" i="47"/>
  <c r="I439" i="47"/>
  <c r="I440" i="47"/>
  <c r="I441" i="47"/>
  <c r="I442" i="47"/>
  <c r="I443" i="47"/>
  <c r="I444" i="47"/>
  <c r="I445" i="47"/>
  <c r="I446" i="47"/>
  <c r="I447" i="47"/>
  <c r="I448" i="47"/>
  <c r="I449" i="47"/>
  <c r="I450" i="47"/>
  <c r="I451" i="47"/>
  <c r="I452" i="47"/>
  <c r="I453" i="47"/>
  <c r="I454" i="47"/>
  <c r="I455" i="47"/>
  <c r="I456" i="47"/>
  <c r="I457" i="47"/>
  <c r="I458" i="47"/>
  <c r="I459" i="47"/>
  <c r="I460" i="47"/>
  <c r="I461" i="47"/>
  <c r="I462" i="47"/>
  <c r="I463" i="47"/>
  <c r="I464" i="47"/>
  <c r="I465" i="47"/>
  <c r="I466" i="47"/>
  <c r="I467" i="47"/>
  <c r="I468" i="47"/>
  <c r="I469" i="47"/>
  <c r="I470" i="47"/>
  <c r="I471" i="47"/>
  <c r="I472" i="47"/>
  <c r="I473" i="47"/>
  <c r="I474" i="47"/>
  <c r="I475" i="47"/>
  <c r="I476" i="47"/>
  <c r="I477" i="47"/>
  <c r="I478" i="47"/>
  <c r="I479" i="47"/>
  <c r="I480" i="47"/>
  <c r="I481" i="47"/>
  <c r="I482" i="47"/>
  <c r="I483" i="47"/>
  <c r="I484" i="47"/>
  <c r="I485" i="47"/>
  <c r="I486" i="47"/>
  <c r="I487" i="47"/>
  <c r="I488" i="47"/>
  <c r="I489" i="47"/>
  <c r="I490" i="47"/>
  <c r="I491" i="47"/>
  <c r="I492" i="47"/>
  <c r="I493" i="47"/>
  <c r="I494" i="47"/>
  <c r="I495" i="47"/>
  <c r="I496" i="47"/>
  <c r="I497" i="47"/>
  <c r="I498" i="47"/>
  <c r="I499" i="47"/>
  <c r="I500" i="47"/>
  <c r="I501" i="47"/>
  <c r="I502" i="47"/>
  <c r="I503" i="47"/>
  <c r="I504" i="47"/>
  <c r="I505" i="47"/>
  <c r="I506" i="47"/>
  <c r="I507" i="47"/>
  <c r="I508" i="47"/>
  <c r="I509" i="47"/>
  <c r="I510" i="47"/>
  <c r="I511" i="47"/>
  <c r="I512" i="47"/>
  <c r="I513" i="47"/>
  <c r="I514" i="47"/>
  <c r="I515" i="47"/>
  <c r="I516" i="47"/>
  <c r="I517" i="47"/>
  <c r="I518" i="47"/>
  <c r="I519" i="47"/>
  <c r="I520" i="47"/>
  <c r="I521" i="47"/>
  <c r="I522" i="47"/>
  <c r="I523" i="47"/>
  <c r="I524" i="47"/>
  <c r="I525" i="47"/>
  <c r="I526" i="47"/>
  <c r="I527" i="47"/>
  <c r="I528" i="47"/>
  <c r="I529" i="47"/>
  <c r="I530" i="47"/>
  <c r="I531" i="47"/>
  <c r="I532" i="47"/>
  <c r="I533" i="47"/>
  <c r="I534" i="47"/>
  <c r="I535" i="47"/>
  <c r="I536" i="47"/>
  <c r="I537" i="47"/>
  <c r="I538" i="47"/>
  <c r="I539" i="47"/>
  <c r="I540" i="47"/>
  <c r="I541" i="47"/>
  <c r="I542" i="47"/>
  <c r="I543" i="47"/>
  <c r="I544" i="47"/>
  <c r="I545" i="47"/>
  <c r="I546" i="47"/>
  <c r="I547" i="47"/>
  <c r="I548" i="47"/>
  <c r="I549" i="47"/>
  <c r="I550" i="47"/>
  <c r="I551" i="47"/>
  <c r="I552" i="47"/>
  <c r="I553" i="47"/>
  <c r="I554" i="47"/>
  <c r="I555" i="47"/>
  <c r="I556" i="47"/>
  <c r="I557" i="47"/>
  <c r="I558" i="47"/>
  <c r="I559" i="47"/>
  <c r="I560" i="47"/>
  <c r="I561" i="47"/>
  <c r="I562" i="47"/>
  <c r="I563" i="47"/>
  <c r="I564" i="47"/>
  <c r="I565" i="47"/>
  <c r="I566" i="47"/>
  <c r="I567" i="47"/>
  <c r="I568" i="47"/>
  <c r="I569" i="47"/>
  <c r="I570" i="47"/>
  <c r="I571" i="47"/>
  <c r="I572" i="47"/>
  <c r="I573" i="47"/>
  <c r="I574" i="47"/>
  <c r="I575" i="47"/>
  <c r="I576" i="47"/>
  <c r="I577" i="47"/>
  <c r="I578" i="47"/>
  <c r="I579" i="47"/>
  <c r="I580" i="47"/>
  <c r="I581" i="47"/>
  <c r="I582" i="47"/>
  <c r="I583" i="47"/>
  <c r="I584" i="47"/>
  <c r="I585" i="47"/>
  <c r="I586" i="47"/>
  <c r="I587" i="47"/>
  <c r="I588" i="47"/>
  <c r="I589" i="47"/>
  <c r="I590" i="47"/>
  <c r="I591" i="47"/>
  <c r="I592" i="47"/>
  <c r="I593" i="47"/>
  <c r="I594" i="47"/>
  <c r="I595" i="47"/>
  <c r="I596" i="47"/>
  <c r="I597" i="47"/>
  <c r="I598" i="47"/>
  <c r="I599" i="47"/>
  <c r="I600" i="47"/>
  <c r="I601" i="47"/>
  <c r="I602" i="47"/>
  <c r="I603" i="47"/>
  <c r="I604" i="47"/>
  <c r="I605" i="47"/>
  <c r="I606" i="47"/>
  <c r="I607" i="47"/>
  <c r="I608" i="47"/>
  <c r="I609" i="47"/>
  <c r="I610" i="47"/>
  <c r="I611" i="47"/>
  <c r="I612" i="47"/>
  <c r="I613" i="47"/>
  <c r="I614" i="47"/>
  <c r="I615" i="47"/>
  <c r="I616" i="47"/>
  <c r="I617" i="47"/>
  <c r="I618" i="47"/>
  <c r="I619" i="47"/>
  <c r="I620" i="47"/>
  <c r="I621" i="47"/>
  <c r="I622" i="47"/>
  <c r="I623" i="47"/>
  <c r="I624" i="47"/>
  <c r="I625" i="47"/>
  <c r="I626" i="47"/>
  <c r="I627" i="47"/>
  <c r="I628" i="47"/>
  <c r="I629" i="47"/>
  <c r="I630" i="47"/>
  <c r="I631" i="47"/>
  <c r="I632" i="47"/>
  <c r="I633" i="47"/>
  <c r="I634" i="47"/>
  <c r="I635" i="47"/>
  <c r="I636" i="47"/>
  <c r="I637" i="47"/>
  <c r="I638" i="47"/>
  <c r="I639" i="47"/>
  <c r="I640" i="47"/>
  <c r="I641" i="47"/>
  <c r="I642" i="47"/>
  <c r="I643" i="47"/>
  <c r="I644" i="47"/>
  <c r="I645" i="47"/>
  <c r="I646" i="47"/>
  <c r="I647" i="47"/>
  <c r="I648" i="47"/>
  <c r="I649" i="47"/>
  <c r="I650" i="47"/>
  <c r="I651" i="47"/>
  <c r="I652" i="47"/>
  <c r="I653" i="47"/>
  <c r="I654" i="47"/>
  <c r="I655" i="47"/>
  <c r="I656" i="47"/>
  <c r="I657" i="47"/>
  <c r="I658" i="47"/>
  <c r="I659" i="47"/>
  <c r="I660" i="47"/>
  <c r="I661" i="47"/>
  <c r="I662" i="47"/>
  <c r="I663" i="47"/>
  <c r="I664" i="47"/>
  <c r="I665" i="47"/>
  <c r="I666" i="47"/>
  <c r="I667" i="47"/>
  <c r="I668" i="47"/>
  <c r="I669" i="47"/>
  <c r="I670" i="47"/>
  <c r="I671" i="47"/>
  <c r="I672" i="47"/>
  <c r="I673" i="47"/>
  <c r="I674" i="47"/>
  <c r="I675" i="47"/>
  <c r="I676" i="47"/>
  <c r="I677" i="47"/>
  <c r="I678" i="47"/>
  <c r="I679" i="47"/>
  <c r="I680" i="47"/>
  <c r="I681" i="47"/>
  <c r="I682" i="47"/>
  <c r="I683" i="47"/>
  <c r="I684" i="47"/>
  <c r="I685" i="47"/>
  <c r="I686" i="47"/>
  <c r="I687" i="47"/>
  <c r="I688" i="47"/>
  <c r="I689" i="47"/>
  <c r="I690" i="47"/>
  <c r="I691" i="47"/>
  <c r="I692" i="47"/>
  <c r="I693" i="47"/>
  <c r="I694" i="47"/>
  <c r="I695" i="47"/>
  <c r="I696" i="47"/>
  <c r="I697" i="47"/>
  <c r="I698" i="47"/>
  <c r="I699" i="47"/>
  <c r="I700" i="47"/>
  <c r="I701" i="47"/>
  <c r="I702" i="47"/>
  <c r="I703" i="47"/>
  <c r="I704" i="47"/>
  <c r="I705" i="47"/>
  <c r="I706" i="47"/>
  <c r="I707" i="47"/>
  <c r="I708" i="47"/>
  <c r="I709" i="47"/>
  <c r="I710" i="47"/>
  <c r="I711" i="47"/>
  <c r="I712" i="47"/>
  <c r="I713" i="47"/>
  <c r="I714" i="47"/>
  <c r="I715" i="47"/>
  <c r="I716" i="47"/>
  <c r="I717" i="47"/>
  <c r="I718" i="47"/>
  <c r="I719" i="47"/>
  <c r="I720" i="47"/>
  <c r="I721" i="47"/>
  <c r="I722" i="47"/>
  <c r="I723" i="47"/>
  <c r="I724" i="47"/>
  <c r="I725" i="47"/>
  <c r="I726" i="47"/>
  <c r="I727" i="47"/>
  <c r="I728" i="47"/>
  <c r="I729" i="47"/>
  <c r="I730" i="47"/>
  <c r="I731" i="47"/>
  <c r="I732" i="47"/>
  <c r="I733" i="47"/>
  <c r="I734" i="47"/>
  <c r="I735" i="47"/>
  <c r="I736" i="47"/>
  <c r="I737" i="47"/>
  <c r="I738" i="47"/>
  <c r="I739" i="47"/>
  <c r="I740" i="47"/>
  <c r="I741" i="47"/>
  <c r="I742" i="47"/>
  <c r="I2" i="47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2" i="4"/>
  <c r="M7" i="48" l="1"/>
  <c r="M6" i="48"/>
  <c r="M1" i="48" l="1"/>
  <c r="E742" i="52"/>
  <c r="E741" i="52"/>
  <c r="E740" i="52"/>
  <c r="E739" i="52"/>
  <c r="E738" i="52"/>
  <c r="E737" i="52"/>
  <c r="E736" i="52"/>
  <c r="E735" i="52"/>
  <c r="E734" i="52"/>
  <c r="E733" i="52"/>
  <c r="E732" i="52"/>
  <c r="E731" i="52"/>
  <c r="E730" i="52"/>
  <c r="E729" i="52"/>
  <c r="E728" i="52"/>
  <c r="E727" i="52"/>
  <c r="E726" i="52"/>
  <c r="E725" i="52"/>
  <c r="E724" i="52"/>
  <c r="E723" i="52"/>
  <c r="E722" i="52"/>
  <c r="E721" i="52"/>
  <c r="E720" i="52"/>
  <c r="E719" i="52"/>
  <c r="E718" i="52"/>
  <c r="E717" i="52"/>
  <c r="E716" i="52"/>
  <c r="E715" i="52"/>
  <c r="E714" i="52"/>
  <c r="E713" i="52"/>
  <c r="E712" i="52"/>
  <c r="E711" i="52"/>
  <c r="E710" i="52"/>
  <c r="E709" i="52"/>
  <c r="E708" i="52"/>
  <c r="E707" i="52"/>
  <c r="E706" i="52"/>
  <c r="E705" i="52"/>
  <c r="E704" i="52"/>
  <c r="E703" i="52"/>
  <c r="E702" i="52"/>
  <c r="E701" i="52"/>
  <c r="E700" i="52"/>
  <c r="E699" i="52"/>
  <c r="E698" i="52"/>
  <c r="E697" i="52"/>
  <c r="E696" i="52"/>
  <c r="E695" i="52"/>
  <c r="E694" i="52"/>
  <c r="E693" i="52"/>
  <c r="E692" i="52"/>
  <c r="E691" i="52"/>
  <c r="E690" i="52"/>
  <c r="E689" i="52"/>
  <c r="E688" i="52"/>
  <c r="E687" i="52"/>
  <c r="E686" i="52"/>
  <c r="E685" i="52"/>
  <c r="E684" i="52"/>
  <c r="E683" i="52"/>
  <c r="E682" i="52"/>
  <c r="E681" i="52"/>
  <c r="E680" i="52"/>
  <c r="E679" i="52"/>
  <c r="E678" i="52"/>
  <c r="E677" i="52"/>
  <c r="E676" i="52"/>
  <c r="E675" i="52"/>
  <c r="E674" i="52"/>
  <c r="E673" i="52"/>
  <c r="E672" i="52"/>
  <c r="E671" i="52"/>
  <c r="E670" i="52"/>
  <c r="E669" i="52"/>
  <c r="E668" i="52"/>
  <c r="E667" i="52"/>
  <c r="E666" i="52"/>
  <c r="E665" i="52"/>
  <c r="E664" i="52"/>
  <c r="E663" i="52"/>
  <c r="E662" i="52"/>
  <c r="E661" i="52"/>
  <c r="E660" i="52"/>
  <c r="E659" i="52"/>
  <c r="E658" i="52"/>
  <c r="E657" i="52"/>
  <c r="E656" i="52"/>
  <c r="E655" i="52"/>
  <c r="E654" i="52"/>
  <c r="E653" i="52"/>
  <c r="E652" i="52"/>
  <c r="E651" i="52"/>
  <c r="E650" i="52"/>
  <c r="E649" i="52"/>
  <c r="E648" i="52"/>
  <c r="E647" i="52"/>
  <c r="E646" i="52"/>
  <c r="E645" i="52"/>
  <c r="E644" i="52"/>
  <c r="E643" i="52"/>
  <c r="E642" i="52"/>
  <c r="E641" i="52"/>
  <c r="E640" i="52"/>
  <c r="E639" i="52"/>
  <c r="E638" i="52"/>
  <c r="E637" i="52"/>
  <c r="E636" i="52"/>
  <c r="E635" i="52"/>
  <c r="E634" i="52"/>
  <c r="E633" i="52"/>
  <c r="E632" i="52"/>
  <c r="E631" i="52"/>
  <c r="E630" i="52"/>
  <c r="E629" i="52"/>
  <c r="E628" i="52"/>
  <c r="E627" i="52"/>
  <c r="E626" i="52"/>
  <c r="E625" i="52"/>
  <c r="E624" i="52"/>
  <c r="E623" i="52"/>
  <c r="E622" i="52"/>
  <c r="E621" i="52"/>
  <c r="E620" i="52"/>
  <c r="E619" i="52"/>
  <c r="E618" i="52"/>
  <c r="E617" i="52"/>
  <c r="E616" i="52"/>
  <c r="E615" i="52"/>
  <c r="E614" i="52"/>
  <c r="E613" i="52"/>
  <c r="E612" i="52"/>
  <c r="E611" i="52"/>
  <c r="E610" i="52"/>
  <c r="E609" i="52"/>
  <c r="E608" i="52"/>
  <c r="E607" i="52"/>
  <c r="E606" i="52"/>
  <c r="E605" i="52"/>
  <c r="E604" i="52"/>
  <c r="E603" i="52"/>
  <c r="E602" i="52"/>
  <c r="E601" i="52"/>
  <c r="E600" i="52"/>
  <c r="E599" i="52"/>
  <c r="E598" i="52"/>
  <c r="E597" i="52"/>
  <c r="E596" i="52"/>
  <c r="E595" i="52"/>
  <c r="E594" i="52"/>
  <c r="E593" i="52"/>
  <c r="E592" i="52"/>
  <c r="E591" i="52"/>
  <c r="E590" i="52"/>
  <c r="E589" i="52"/>
  <c r="E588" i="52"/>
  <c r="E587" i="52"/>
  <c r="E586" i="52"/>
  <c r="E585" i="52"/>
  <c r="E584" i="52"/>
  <c r="E583" i="52"/>
  <c r="E582" i="52"/>
  <c r="E581" i="52"/>
  <c r="E580" i="52"/>
  <c r="E579" i="52"/>
  <c r="E578" i="52"/>
  <c r="E577" i="52"/>
  <c r="E576" i="52"/>
  <c r="E575" i="52"/>
  <c r="E574" i="52"/>
  <c r="E573" i="52"/>
  <c r="E572" i="52"/>
  <c r="E571" i="52"/>
  <c r="E570" i="52"/>
  <c r="E569" i="52"/>
  <c r="E568" i="52"/>
  <c r="E567" i="52"/>
  <c r="E566" i="52"/>
  <c r="E565" i="52"/>
  <c r="E564" i="52"/>
  <c r="E563" i="52"/>
  <c r="E562" i="52"/>
  <c r="E561" i="52"/>
  <c r="E560" i="52"/>
  <c r="E559" i="52"/>
  <c r="E558" i="52"/>
  <c r="E557" i="52"/>
  <c r="E556" i="52"/>
  <c r="E555" i="52"/>
  <c r="E554" i="52"/>
  <c r="E553" i="52"/>
  <c r="E552" i="52"/>
  <c r="E551" i="52"/>
  <c r="E550" i="52"/>
  <c r="E549" i="52"/>
  <c r="E548" i="52"/>
  <c r="E547" i="52"/>
  <c r="E546" i="52"/>
  <c r="E545" i="52"/>
  <c r="E544" i="52"/>
  <c r="E543" i="52"/>
  <c r="E542" i="52"/>
  <c r="E541" i="52"/>
  <c r="E540" i="52"/>
  <c r="E539" i="52"/>
  <c r="E538" i="52"/>
  <c r="E537" i="52"/>
  <c r="E536" i="52"/>
  <c r="E535" i="52"/>
  <c r="E534" i="52"/>
  <c r="E533" i="52"/>
  <c r="E532" i="52"/>
  <c r="E531" i="52"/>
  <c r="E530" i="52"/>
  <c r="E529" i="52"/>
  <c r="E528" i="52"/>
  <c r="E527" i="52"/>
  <c r="E526" i="52"/>
  <c r="E525" i="52"/>
  <c r="E524" i="52"/>
  <c r="E523" i="52"/>
  <c r="E522" i="52"/>
  <c r="E521" i="52"/>
  <c r="E520" i="52"/>
  <c r="E519" i="52"/>
  <c r="E518" i="52"/>
  <c r="E517" i="52"/>
  <c r="E516" i="52"/>
  <c r="E515" i="52"/>
  <c r="E514" i="52"/>
  <c r="E513" i="52"/>
  <c r="E512" i="52"/>
  <c r="E511" i="52"/>
  <c r="E510" i="52"/>
  <c r="E509" i="52"/>
  <c r="E508" i="52"/>
  <c r="E507" i="52"/>
  <c r="E506" i="52"/>
  <c r="E505" i="52"/>
  <c r="E504" i="52"/>
  <c r="E503" i="52"/>
  <c r="E502" i="52"/>
  <c r="E501" i="52"/>
  <c r="E500" i="52"/>
  <c r="E499" i="52"/>
  <c r="E498" i="52"/>
  <c r="E497" i="52"/>
  <c r="E496" i="52"/>
  <c r="E495" i="52"/>
  <c r="E494" i="52"/>
  <c r="E493" i="52"/>
  <c r="E492" i="52"/>
  <c r="E491" i="52"/>
  <c r="E490" i="52"/>
  <c r="E489" i="52"/>
  <c r="E488" i="52"/>
  <c r="E487" i="52"/>
  <c r="E486" i="52"/>
  <c r="E485" i="52"/>
  <c r="E484" i="52"/>
  <c r="E483" i="52"/>
  <c r="E482" i="52"/>
  <c r="E481" i="52"/>
  <c r="E480" i="52"/>
  <c r="E479" i="52"/>
  <c r="E478" i="52"/>
  <c r="E477" i="52"/>
  <c r="E476" i="52"/>
  <c r="E475" i="52"/>
  <c r="E474" i="52"/>
  <c r="E473" i="52"/>
  <c r="E472" i="52"/>
  <c r="E471" i="52"/>
  <c r="E470" i="52"/>
  <c r="E469" i="52"/>
  <c r="E468" i="52"/>
  <c r="E467" i="52"/>
  <c r="E466" i="52"/>
  <c r="E465" i="52"/>
  <c r="E464" i="52"/>
  <c r="E463" i="52"/>
  <c r="E462" i="52"/>
  <c r="E461" i="52"/>
  <c r="E460" i="52"/>
  <c r="E459" i="52"/>
  <c r="E458" i="52"/>
  <c r="E457" i="52"/>
  <c r="E456" i="52"/>
  <c r="E455" i="52"/>
  <c r="E454" i="52"/>
  <c r="E453" i="52"/>
  <c r="E452" i="52"/>
  <c r="E451" i="52"/>
  <c r="E450" i="52"/>
  <c r="E449" i="52"/>
  <c r="E448" i="52"/>
  <c r="E447" i="52"/>
  <c r="E446" i="52"/>
  <c r="E445" i="52"/>
  <c r="E444" i="52"/>
  <c r="E443" i="52"/>
  <c r="E442" i="52"/>
  <c r="E441" i="52"/>
  <c r="E440" i="52"/>
  <c r="E439" i="52"/>
  <c r="E438" i="52"/>
  <c r="E437" i="52"/>
  <c r="E436" i="52"/>
  <c r="E435" i="52"/>
  <c r="E434" i="52"/>
  <c r="E433" i="52"/>
  <c r="E432" i="52"/>
  <c r="E431" i="52"/>
  <c r="E430" i="52"/>
  <c r="E429" i="52"/>
  <c r="E428" i="52"/>
  <c r="E427" i="52"/>
  <c r="E426" i="52"/>
  <c r="E425" i="52"/>
  <c r="E424" i="52"/>
  <c r="E423" i="52"/>
  <c r="E422" i="52"/>
  <c r="E421" i="52"/>
  <c r="E420" i="52"/>
  <c r="E419" i="52"/>
  <c r="E418" i="52"/>
  <c r="E417" i="52"/>
  <c r="E416" i="52"/>
  <c r="E415" i="52"/>
  <c r="E414" i="52"/>
  <c r="E413" i="52"/>
  <c r="E412" i="52"/>
  <c r="E411" i="52"/>
  <c r="E410" i="52"/>
  <c r="E409" i="52"/>
  <c r="E408" i="52"/>
  <c r="E407" i="52"/>
  <c r="E406" i="52"/>
  <c r="E405" i="52"/>
  <c r="E404" i="52"/>
  <c r="E403" i="52"/>
  <c r="E402" i="52"/>
  <c r="E401" i="52"/>
  <c r="E400" i="52"/>
  <c r="E399" i="52"/>
  <c r="E398" i="52"/>
  <c r="E397" i="52"/>
  <c r="E396" i="52"/>
  <c r="E395" i="52"/>
  <c r="E394" i="52"/>
  <c r="E393" i="52"/>
  <c r="E392" i="52"/>
  <c r="E391" i="52"/>
  <c r="E390" i="52"/>
  <c r="E389" i="52"/>
  <c r="E388" i="52"/>
  <c r="E387" i="52"/>
  <c r="E386" i="52"/>
  <c r="E385" i="52"/>
  <c r="E384" i="52"/>
  <c r="E383" i="52"/>
  <c r="E382" i="52"/>
  <c r="E381" i="52"/>
  <c r="E380" i="52"/>
  <c r="E379" i="52"/>
  <c r="E378" i="52"/>
  <c r="E377" i="52"/>
  <c r="E376" i="52"/>
  <c r="E375" i="52"/>
  <c r="E374" i="52"/>
  <c r="E373" i="52"/>
  <c r="E372" i="52"/>
  <c r="E371" i="52"/>
  <c r="E370" i="52"/>
  <c r="E369" i="52"/>
  <c r="E368" i="52"/>
  <c r="E367" i="52"/>
  <c r="E366" i="52"/>
  <c r="E365" i="52"/>
  <c r="E364" i="52"/>
  <c r="E363" i="52"/>
  <c r="E362" i="52"/>
  <c r="E361" i="52"/>
  <c r="E360" i="52"/>
  <c r="E359" i="52"/>
  <c r="E358" i="52"/>
  <c r="E357" i="52"/>
  <c r="E356" i="52"/>
  <c r="E355" i="52"/>
  <c r="E354" i="52"/>
  <c r="E353" i="52"/>
  <c r="E352" i="52"/>
  <c r="E351" i="52"/>
  <c r="E350" i="52"/>
  <c r="E349" i="52"/>
  <c r="E348" i="52"/>
  <c r="E347" i="52"/>
  <c r="E346" i="52"/>
  <c r="E345" i="52"/>
  <c r="E344" i="52"/>
  <c r="E343" i="52"/>
  <c r="E342" i="52"/>
  <c r="E341" i="52"/>
  <c r="E340" i="52"/>
  <c r="E339" i="52"/>
  <c r="E338" i="52"/>
  <c r="E337" i="52"/>
  <c r="E336" i="52"/>
  <c r="E335" i="52"/>
  <c r="E334" i="52"/>
  <c r="E333" i="52"/>
  <c r="E332" i="52"/>
  <c r="E331" i="52"/>
  <c r="E330" i="52"/>
  <c r="E329" i="52"/>
  <c r="E328" i="52"/>
  <c r="E327" i="52"/>
  <c r="E326" i="52"/>
  <c r="E325" i="52"/>
  <c r="E324" i="52"/>
  <c r="E323" i="52"/>
  <c r="E322" i="52"/>
  <c r="E321" i="52"/>
  <c r="E320" i="52"/>
  <c r="E319" i="52"/>
  <c r="E318" i="52"/>
  <c r="E317" i="52"/>
  <c r="E316" i="52"/>
  <c r="E315" i="52"/>
  <c r="E314" i="52"/>
  <c r="E313" i="52"/>
  <c r="E312" i="52"/>
  <c r="E311" i="52"/>
  <c r="E310" i="52"/>
  <c r="E309" i="52"/>
  <c r="E308" i="52"/>
  <c r="E307" i="52"/>
  <c r="E306" i="52"/>
  <c r="E305" i="52"/>
  <c r="E304" i="52"/>
  <c r="E303" i="52"/>
  <c r="E302" i="52"/>
  <c r="E301" i="52"/>
  <c r="E300" i="52"/>
  <c r="E299" i="52"/>
  <c r="E298" i="52"/>
  <c r="E297" i="52"/>
  <c r="E296" i="52"/>
  <c r="E295" i="52"/>
  <c r="E294" i="52"/>
  <c r="E293" i="52"/>
  <c r="E292" i="52"/>
  <c r="E291" i="52"/>
  <c r="E290" i="52"/>
  <c r="E289" i="52"/>
  <c r="E288" i="52"/>
  <c r="E287" i="52"/>
  <c r="E286" i="52"/>
  <c r="E285" i="52"/>
  <c r="E284" i="52"/>
  <c r="E283" i="52"/>
  <c r="E282" i="52"/>
  <c r="E281" i="52"/>
  <c r="E280" i="52"/>
  <c r="E279" i="52"/>
  <c r="E278" i="52"/>
  <c r="E277" i="52"/>
  <c r="E276" i="52"/>
  <c r="E275" i="52"/>
  <c r="E274" i="52"/>
  <c r="E273" i="52"/>
  <c r="E272" i="52"/>
  <c r="E271" i="52"/>
  <c r="E270" i="52"/>
  <c r="E269" i="52"/>
  <c r="E268" i="52"/>
  <c r="E267" i="52"/>
  <c r="E266" i="52"/>
  <c r="E265" i="52"/>
  <c r="E264" i="52"/>
  <c r="E263" i="52"/>
  <c r="E262" i="52"/>
  <c r="E261" i="52"/>
  <c r="E260" i="52"/>
  <c r="E259" i="52"/>
  <c r="E258" i="52"/>
  <c r="E257" i="52"/>
  <c r="E256" i="52"/>
  <c r="E255" i="52"/>
  <c r="E254" i="52"/>
  <c r="E253" i="52"/>
  <c r="E252" i="52"/>
  <c r="E251" i="52"/>
  <c r="E250" i="52"/>
  <c r="E249" i="52"/>
  <c r="E248" i="52"/>
  <c r="E247" i="52"/>
  <c r="E246" i="52"/>
  <c r="E245" i="52"/>
  <c r="E244" i="52"/>
  <c r="E243" i="52"/>
  <c r="E242" i="52"/>
  <c r="E241" i="52"/>
  <c r="E240" i="52"/>
  <c r="E239" i="52"/>
  <c r="E238" i="52"/>
  <c r="E237" i="52"/>
  <c r="E236" i="52"/>
  <c r="E235" i="52"/>
  <c r="E234" i="52"/>
  <c r="E233" i="52"/>
  <c r="E232" i="52"/>
  <c r="E231" i="52"/>
  <c r="E230" i="52"/>
  <c r="E229" i="52"/>
  <c r="E228" i="52"/>
  <c r="E227" i="52"/>
  <c r="E226" i="52"/>
  <c r="E225" i="52"/>
  <c r="E224" i="52"/>
  <c r="E223" i="52"/>
  <c r="E222" i="52"/>
  <c r="E221" i="52"/>
  <c r="E220" i="52"/>
  <c r="E219" i="52"/>
  <c r="E218" i="52"/>
  <c r="E217" i="52"/>
  <c r="E216" i="52"/>
  <c r="E215" i="52"/>
  <c r="E214" i="52"/>
  <c r="E213" i="52"/>
  <c r="E212" i="52"/>
  <c r="E211" i="52"/>
  <c r="E210" i="52"/>
  <c r="E209" i="52"/>
  <c r="E208" i="52"/>
  <c r="E207" i="52"/>
  <c r="E206" i="52"/>
  <c r="E205" i="52"/>
  <c r="E204" i="52"/>
  <c r="E203" i="52"/>
  <c r="E202" i="52"/>
  <c r="E201" i="52"/>
  <c r="E200" i="52"/>
  <c r="E199" i="52"/>
  <c r="E198" i="52"/>
  <c r="E197" i="52"/>
  <c r="E196" i="52"/>
  <c r="E195" i="52"/>
  <c r="E194" i="52"/>
  <c r="E193" i="52"/>
  <c r="E192" i="52"/>
  <c r="E191" i="52"/>
  <c r="E190" i="52"/>
  <c r="E189" i="52"/>
  <c r="E188" i="52"/>
  <c r="E187" i="52"/>
  <c r="E186" i="52"/>
  <c r="E185" i="52"/>
  <c r="E184" i="52"/>
  <c r="E183" i="52"/>
  <c r="E182" i="52"/>
  <c r="E181" i="52"/>
  <c r="E180" i="52"/>
  <c r="E179" i="52"/>
  <c r="E178" i="52"/>
  <c r="E177" i="52"/>
  <c r="E176" i="52"/>
  <c r="E175" i="52"/>
  <c r="E174" i="52"/>
  <c r="E173" i="52"/>
  <c r="E172" i="52"/>
  <c r="E171" i="52"/>
  <c r="E170" i="52"/>
  <c r="E169" i="52"/>
  <c r="E168" i="52"/>
  <c r="E167" i="52"/>
  <c r="E166" i="52"/>
  <c r="E165" i="52"/>
  <c r="E164" i="52"/>
  <c r="E163" i="52"/>
  <c r="E162" i="52"/>
  <c r="E161" i="52"/>
  <c r="E160" i="52"/>
  <c r="E159" i="52"/>
  <c r="E158" i="52"/>
  <c r="E157" i="52"/>
  <c r="E156" i="52"/>
  <c r="E155" i="52"/>
  <c r="E154" i="52"/>
  <c r="E153" i="52"/>
  <c r="E152" i="52"/>
  <c r="E151" i="52"/>
  <c r="E150" i="52"/>
  <c r="E149" i="52"/>
  <c r="E148" i="52"/>
  <c r="E147" i="52"/>
  <c r="E146" i="52"/>
  <c r="E145" i="52"/>
  <c r="E144" i="52"/>
  <c r="E143" i="52"/>
  <c r="E142" i="52"/>
  <c r="E141" i="52"/>
  <c r="E140" i="52"/>
  <c r="E139" i="52"/>
  <c r="E138" i="52"/>
  <c r="E137" i="52"/>
  <c r="E136" i="52"/>
  <c r="E135" i="52"/>
  <c r="E134" i="52"/>
  <c r="E133" i="52"/>
  <c r="E132" i="52"/>
  <c r="E131" i="52"/>
  <c r="E130" i="52"/>
  <c r="E129" i="52"/>
  <c r="E128" i="52"/>
  <c r="E127" i="52"/>
  <c r="E126" i="52"/>
  <c r="E125" i="52"/>
  <c r="E124" i="52"/>
  <c r="E123" i="52"/>
  <c r="E122" i="52"/>
  <c r="E121" i="52"/>
  <c r="E120" i="52"/>
  <c r="E119" i="52"/>
  <c r="E118" i="52"/>
  <c r="E117" i="52"/>
  <c r="E116" i="52"/>
  <c r="E115" i="52"/>
  <c r="E114" i="52"/>
  <c r="E113" i="52"/>
  <c r="E112" i="52"/>
  <c r="E111" i="52"/>
  <c r="E110" i="52"/>
  <c r="E109" i="52"/>
  <c r="E108" i="52"/>
  <c r="E107" i="52"/>
  <c r="E106" i="52"/>
  <c r="E105" i="52"/>
  <c r="E104" i="52"/>
  <c r="E103" i="52"/>
  <c r="E102" i="52"/>
  <c r="E101" i="52"/>
  <c r="E100" i="52"/>
  <c r="E99" i="52"/>
  <c r="E98" i="52"/>
  <c r="E97" i="52"/>
  <c r="E96" i="52"/>
  <c r="E95" i="52"/>
  <c r="E94" i="52"/>
  <c r="E93" i="52"/>
  <c r="E92" i="52"/>
  <c r="E91" i="52"/>
  <c r="E90" i="52"/>
  <c r="E89" i="52"/>
  <c r="E88" i="52"/>
  <c r="E87" i="52"/>
  <c r="E86" i="52"/>
  <c r="E85" i="52"/>
  <c r="E84" i="52"/>
  <c r="E83" i="52"/>
  <c r="E82" i="52"/>
  <c r="E81" i="52"/>
  <c r="E80" i="52"/>
  <c r="E79" i="52"/>
  <c r="E78" i="52"/>
  <c r="E77" i="52"/>
  <c r="E76" i="52"/>
  <c r="E75" i="52"/>
  <c r="E74" i="52"/>
  <c r="E73" i="52"/>
  <c r="E72" i="52"/>
  <c r="E71" i="52"/>
  <c r="E70" i="52"/>
  <c r="E69" i="52"/>
  <c r="E68" i="52"/>
  <c r="E67" i="52"/>
  <c r="E66" i="52"/>
  <c r="E65" i="52"/>
  <c r="E64" i="52"/>
  <c r="E63" i="52"/>
  <c r="E62" i="52"/>
  <c r="E61" i="52"/>
  <c r="E60" i="52"/>
  <c r="E59" i="52"/>
  <c r="E58" i="52"/>
  <c r="E57" i="52"/>
  <c r="E56" i="52"/>
  <c r="E55" i="52"/>
  <c r="E54" i="52"/>
  <c r="E53" i="52"/>
  <c r="E52" i="52"/>
  <c r="E51" i="52"/>
  <c r="E50" i="52"/>
  <c r="E49" i="52"/>
  <c r="E48" i="52"/>
  <c r="E47" i="52"/>
  <c r="E46" i="52"/>
  <c r="E45" i="52"/>
  <c r="E44" i="52"/>
  <c r="E43" i="52"/>
  <c r="E42" i="52"/>
  <c r="E41" i="52"/>
  <c r="E40" i="52"/>
  <c r="E39" i="52"/>
  <c r="E38" i="52"/>
  <c r="E37" i="52"/>
  <c r="E36" i="52"/>
  <c r="E35" i="52"/>
  <c r="E34" i="52"/>
  <c r="E33" i="52"/>
  <c r="E32" i="52"/>
  <c r="E31" i="52"/>
  <c r="E30" i="52"/>
  <c r="E29" i="52"/>
  <c r="E28" i="52"/>
  <c r="E27" i="52"/>
  <c r="E26" i="52"/>
  <c r="E25" i="52"/>
  <c r="E24" i="52"/>
  <c r="E23" i="52"/>
  <c r="E22" i="52"/>
  <c r="E21" i="52"/>
  <c r="E20" i="52"/>
  <c r="E19" i="52"/>
  <c r="E18" i="52"/>
  <c r="E17" i="52"/>
  <c r="E16" i="52"/>
  <c r="E15" i="52"/>
  <c r="E14" i="52"/>
  <c r="E13" i="52"/>
  <c r="E12" i="52"/>
  <c r="E11" i="52"/>
  <c r="E10" i="52"/>
  <c r="E9" i="52"/>
  <c r="E8" i="52"/>
  <c r="E7" i="52"/>
  <c r="E6" i="52"/>
  <c r="E5" i="52"/>
  <c r="E4" i="52"/>
  <c r="E3" i="52"/>
  <c r="E2" i="52"/>
  <c r="E36" i="49" l="1"/>
  <c r="B36" i="49"/>
  <c r="G36" i="49" s="1"/>
  <c r="E31" i="49"/>
  <c r="B31" i="49"/>
  <c r="G31" i="49" s="1"/>
  <c r="G37" i="49" s="1"/>
  <c r="E25" i="49"/>
  <c r="B25" i="49"/>
  <c r="E19" i="49"/>
  <c r="B19" i="49"/>
  <c r="R14" i="49"/>
  <c r="S14" i="49" s="1"/>
  <c r="R13" i="49"/>
  <c r="S13" i="49" s="1"/>
  <c r="S12" i="49"/>
  <c r="S11" i="49"/>
  <c r="S10" i="49"/>
  <c r="L10" i="49"/>
  <c r="L12" i="49" s="1"/>
  <c r="S9" i="49"/>
  <c r="O7" i="49"/>
  <c r="P7" i="49" s="1"/>
  <c r="B7" i="49"/>
  <c r="L23" i="49" s="1"/>
  <c r="O6" i="49"/>
  <c r="P6" i="49" s="1"/>
  <c r="M6" i="49"/>
  <c r="P5" i="49"/>
  <c r="E5" i="49"/>
  <c r="I11" i="49" s="1"/>
  <c r="P4" i="49"/>
  <c r="P3" i="49"/>
  <c r="M3" i="49"/>
  <c r="P2" i="49"/>
  <c r="G25" i="49" l="1"/>
  <c r="I3" i="49"/>
  <c r="G5" i="49"/>
  <c r="I4" i="49"/>
  <c r="I12" i="49"/>
  <c r="I5" i="49"/>
  <c r="I13" i="49"/>
  <c r="J3" i="49"/>
  <c r="I6" i="49"/>
  <c r="I14" i="49"/>
  <c r="I7" i="49"/>
  <c r="I15" i="49"/>
  <c r="I8" i="49"/>
  <c r="I16" i="49"/>
  <c r="G7" i="49"/>
  <c r="I9" i="49"/>
  <c r="J9" i="49" s="1"/>
  <c r="D13" i="49"/>
  <c r="L19" i="49" s="1"/>
  <c r="L20" i="49" s="1"/>
  <c r="G19" i="49"/>
  <c r="G26" i="49" s="1"/>
  <c r="I2" i="49"/>
  <c r="I10" i="49"/>
  <c r="R1" i="49"/>
  <c r="B10" i="49"/>
  <c r="B13" i="49"/>
  <c r="O5" i="49"/>
  <c r="F9" i="49"/>
  <c r="F10" i="49" s="1"/>
  <c r="E6" i="49"/>
  <c r="J11" i="49" s="1"/>
  <c r="L9" i="49"/>
  <c r="L11" i="49" s="1"/>
  <c r="J6" i="49" l="1"/>
  <c r="J13" i="49"/>
  <c r="L24" i="49"/>
  <c r="E13" i="49"/>
  <c r="J16" i="49"/>
  <c r="J5" i="49"/>
  <c r="J8" i="49"/>
  <c r="J10" i="49"/>
  <c r="J15" i="49"/>
  <c r="J12" i="49"/>
  <c r="F13" i="49"/>
  <c r="K27" i="49" s="1"/>
  <c r="L27" i="49" s="1"/>
  <c r="J2" i="49"/>
  <c r="J7" i="49"/>
  <c r="J4" i="49"/>
  <c r="J14" i="49"/>
  <c r="E742" i="48" l="1"/>
  <c r="E741" i="48"/>
  <c r="E740" i="48"/>
  <c r="E739" i="48"/>
  <c r="E738" i="48"/>
  <c r="E737" i="48"/>
  <c r="E736" i="48"/>
  <c r="E735" i="48"/>
  <c r="E734" i="48"/>
  <c r="E733" i="48"/>
  <c r="E732" i="48"/>
  <c r="E731" i="48"/>
  <c r="E730" i="48"/>
  <c r="E729" i="48"/>
  <c r="E728" i="48"/>
  <c r="E727" i="48"/>
  <c r="E726" i="48"/>
  <c r="E725" i="48"/>
  <c r="E724" i="48"/>
  <c r="E723" i="48"/>
  <c r="E722" i="48"/>
  <c r="E721" i="48"/>
  <c r="E720" i="48"/>
  <c r="E719" i="48"/>
  <c r="E718" i="48"/>
  <c r="E717" i="48"/>
  <c r="E716" i="48"/>
  <c r="E715" i="48"/>
  <c r="E714" i="48"/>
  <c r="E713" i="48"/>
  <c r="E712" i="48"/>
  <c r="E711" i="48"/>
  <c r="E710" i="48"/>
  <c r="E709" i="48"/>
  <c r="E708" i="48"/>
  <c r="E707" i="48"/>
  <c r="E706" i="48"/>
  <c r="E705" i="48"/>
  <c r="E704" i="48"/>
  <c r="E703" i="48"/>
  <c r="E702" i="48"/>
  <c r="E701" i="48"/>
  <c r="E700" i="48"/>
  <c r="E699" i="48"/>
  <c r="E698" i="48"/>
  <c r="E697" i="48"/>
  <c r="E696" i="48"/>
  <c r="E695" i="48"/>
  <c r="E694" i="48"/>
  <c r="E693" i="48"/>
  <c r="E692" i="48"/>
  <c r="E691" i="48"/>
  <c r="E690" i="48"/>
  <c r="E689" i="48"/>
  <c r="E688" i="48"/>
  <c r="E687" i="48"/>
  <c r="E686" i="48"/>
  <c r="E685" i="48"/>
  <c r="E684" i="48"/>
  <c r="E683" i="48"/>
  <c r="E682" i="48"/>
  <c r="E681" i="48"/>
  <c r="E680" i="48"/>
  <c r="E679" i="48"/>
  <c r="E678" i="48"/>
  <c r="E677" i="48"/>
  <c r="E676" i="48"/>
  <c r="E675" i="48"/>
  <c r="E674" i="48"/>
  <c r="E673" i="48"/>
  <c r="E672" i="48"/>
  <c r="E671" i="48"/>
  <c r="E670" i="48"/>
  <c r="E669" i="48"/>
  <c r="E668" i="48"/>
  <c r="E667" i="48"/>
  <c r="E666" i="48"/>
  <c r="E665" i="48"/>
  <c r="E664" i="48"/>
  <c r="E663" i="48"/>
  <c r="E662" i="48"/>
  <c r="E661" i="48"/>
  <c r="E660" i="48"/>
  <c r="E659" i="48"/>
  <c r="E658" i="48"/>
  <c r="E657" i="48"/>
  <c r="E656" i="48"/>
  <c r="E655" i="48"/>
  <c r="E654" i="48"/>
  <c r="E653" i="48"/>
  <c r="E652" i="48"/>
  <c r="E651" i="48"/>
  <c r="E650" i="48"/>
  <c r="E649" i="48"/>
  <c r="E648" i="48"/>
  <c r="E647" i="48"/>
  <c r="E646" i="48"/>
  <c r="E645" i="48"/>
  <c r="E644" i="48"/>
  <c r="E643" i="48"/>
  <c r="E642" i="48"/>
  <c r="E641" i="48"/>
  <c r="E640" i="48"/>
  <c r="E639" i="48"/>
  <c r="E638" i="48"/>
  <c r="E637" i="48"/>
  <c r="E636" i="48"/>
  <c r="E635" i="48"/>
  <c r="E634" i="48"/>
  <c r="E633" i="48"/>
  <c r="E632" i="48"/>
  <c r="E631" i="48"/>
  <c r="E630" i="48"/>
  <c r="E629" i="48"/>
  <c r="E628" i="48"/>
  <c r="E627" i="48"/>
  <c r="E626" i="48"/>
  <c r="E625" i="48"/>
  <c r="E624" i="48"/>
  <c r="E623" i="48"/>
  <c r="E622" i="48"/>
  <c r="E621" i="48"/>
  <c r="E620" i="48"/>
  <c r="E619" i="48"/>
  <c r="E618" i="48"/>
  <c r="E617" i="48"/>
  <c r="E616" i="48"/>
  <c r="E615" i="48"/>
  <c r="E614" i="48"/>
  <c r="E613" i="48"/>
  <c r="E612" i="48"/>
  <c r="E611" i="48"/>
  <c r="E610" i="48"/>
  <c r="E609" i="48"/>
  <c r="E608" i="48"/>
  <c r="E607" i="48"/>
  <c r="E606" i="48"/>
  <c r="E605" i="48"/>
  <c r="E604" i="48"/>
  <c r="E603" i="48"/>
  <c r="E602" i="48"/>
  <c r="E601" i="48"/>
  <c r="E600" i="48"/>
  <c r="E599" i="48"/>
  <c r="E598" i="48"/>
  <c r="E597" i="48"/>
  <c r="E596" i="48"/>
  <c r="E595" i="48"/>
  <c r="E594" i="48"/>
  <c r="E593" i="48"/>
  <c r="E592" i="48"/>
  <c r="E591" i="48"/>
  <c r="E590" i="48"/>
  <c r="E589" i="48"/>
  <c r="E588" i="48"/>
  <c r="E587" i="48"/>
  <c r="E586" i="48"/>
  <c r="E585" i="48"/>
  <c r="E584" i="48"/>
  <c r="E583" i="48"/>
  <c r="E582" i="48"/>
  <c r="E581" i="48"/>
  <c r="E580" i="48"/>
  <c r="E579" i="48"/>
  <c r="E578" i="48"/>
  <c r="E577" i="48"/>
  <c r="E576" i="48"/>
  <c r="E575" i="48"/>
  <c r="E574" i="48"/>
  <c r="E573" i="48"/>
  <c r="E572" i="48"/>
  <c r="E571" i="48"/>
  <c r="E570" i="48"/>
  <c r="E569" i="48"/>
  <c r="E568" i="48"/>
  <c r="E567" i="48"/>
  <c r="E566" i="48"/>
  <c r="E565" i="48"/>
  <c r="E564" i="48"/>
  <c r="E563" i="48"/>
  <c r="E562" i="48"/>
  <c r="E561" i="48"/>
  <c r="E560" i="48"/>
  <c r="E559" i="48"/>
  <c r="E558" i="48"/>
  <c r="E557" i="48"/>
  <c r="E556" i="48"/>
  <c r="E555" i="48"/>
  <c r="E554" i="48"/>
  <c r="E553" i="48"/>
  <c r="E552" i="48"/>
  <c r="E551" i="48"/>
  <c r="E550" i="48"/>
  <c r="E549" i="48"/>
  <c r="E548" i="48"/>
  <c r="E547" i="48"/>
  <c r="E546" i="48"/>
  <c r="E545" i="48"/>
  <c r="E544" i="48"/>
  <c r="E543" i="48"/>
  <c r="E542" i="48"/>
  <c r="E541" i="48"/>
  <c r="E540" i="48"/>
  <c r="E539" i="48"/>
  <c r="E538" i="48"/>
  <c r="E537" i="48"/>
  <c r="E536" i="48"/>
  <c r="E535" i="48"/>
  <c r="E534" i="48"/>
  <c r="E533" i="48"/>
  <c r="E532" i="48"/>
  <c r="E531" i="48"/>
  <c r="E530" i="48"/>
  <c r="E529" i="48"/>
  <c r="E528" i="48"/>
  <c r="E527" i="48"/>
  <c r="E526" i="48"/>
  <c r="E525" i="48"/>
  <c r="E524" i="48"/>
  <c r="E523" i="48"/>
  <c r="E522" i="48"/>
  <c r="E521" i="48"/>
  <c r="E520" i="48"/>
  <c r="E519" i="48"/>
  <c r="E518" i="48"/>
  <c r="E517" i="48"/>
  <c r="E516" i="48"/>
  <c r="E515" i="48"/>
  <c r="E514" i="48"/>
  <c r="E513" i="48"/>
  <c r="E512" i="48"/>
  <c r="E511" i="48"/>
  <c r="E510" i="48"/>
  <c r="E509" i="48"/>
  <c r="E508" i="48"/>
  <c r="E507" i="48"/>
  <c r="E506" i="48"/>
  <c r="E505" i="48"/>
  <c r="E504" i="48"/>
  <c r="E503" i="48"/>
  <c r="E502" i="48"/>
  <c r="E501" i="48"/>
  <c r="E500" i="48"/>
  <c r="E499" i="48"/>
  <c r="E498" i="48"/>
  <c r="E497" i="48"/>
  <c r="E496" i="48"/>
  <c r="E495" i="48"/>
  <c r="E494" i="48"/>
  <c r="E493" i="48"/>
  <c r="E492" i="48"/>
  <c r="E491" i="48"/>
  <c r="E490" i="48"/>
  <c r="E489" i="48"/>
  <c r="E488" i="48"/>
  <c r="E487" i="48"/>
  <c r="E486" i="48"/>
  <c r="E485" i="48"/>
  <c r="E484" i="48"/>
  <c r="E483" i="48"/>
  <c r="E482" i="48"/>
  <c r="E481" i="48"/>
  <c r="E480" i="48"/>
  <c r="E479" i="48"/>
  <c r="E478" i="48"/>
  <c r="E477" i="48"/>
  <c r="E476" i="48"/>
  <c r="E475" i="48"/>
  <c r="E474" i="48"/>
  <c r="E473" i="48"/>
  <c r="E472" i="48"/>
  <c r="E471" i="48"/>
  <c r="E470" i="48"/>
  <c r="E469" i="48"/>
  <c r="E468" i="48"/>
  <c r="E467" i="48"/>
  <c r="E466" i="48"/>
  <c r="E465" i="48"/>
  <c r="E464" i="48"/>
  <c r="E463" i="48"/>
  <c r="E462" i="48"/>
  <c r="E461" i="48"/>
  <c r="E460" i="48"/>
  <c r="E459" i="48"/>
  <c r="E458" i="48"/>
  <c r="E457" i="48"/>
  <c r="E456" i="48"/>
  <c r="E455" i="48"/>
  <c r="E454" i="48"/>
  <c r="E453" i="48"/>
  <c r="E452" i="48"/>
  <c r="E451" i="48"/>
  <c r="E450" i="48"/>
  <c r="E449" i="48"/>
  <c r="E448" i="48"/>
  <c r="E447" i="48"/>
  <c r="E446" i="48"/>
  <c r="E445" i="48"/>
  <c r="E444" i="48"/>
  <c r="E443" i="48"/>
  <c r="E442" i="48"/>
  <c r="E441" i="48"/>
  <c r="E440" i="48"/>
  <c r="E439" i="48"/>
  <c r="E438" i="48"/>
  <c r="E437" i="48"/>
  <c r="E436" i="48"/>
  <c r="E435" i="48"/>
  <c r="E434" i="48"/>
  <c r="E433" i="48"/>
  <c r="E432" i="48"/>
  <c r="E431" i="48"/>
  <c r="E430" i="48"/>
  <c r="E429" i="48"/>
  <c r="E428" i="48"/>
  <c r="E427" i="48"/>
  <c r="E426" i="48"/>
  <c r="E425" i="48"/>
  <c r="E424" i="48"/>
  <c r="E423" i="48"/>
  <c r="E422" i="48"/>
  <c r="E421" i="48"/>
  <c r="E420" i="48"/>
  <c r="E419" i="48"/>
  <c r="E418" i="48"/>
  <c r="E417" i="48"/>
  <c r="E416" i="48"/>
  <c r="E415" i="48"/>
  <c r="E414" i="48"/>
  <c r="E413" i="48"/>
  <c r="E412" i="48"/>
  <c r="E411" i="48"/>
  <c r="E410" i="48"/>
  <c r="E409" i="48"/>
  <c r="E408" i="48"/>
  <c r="E407" i="48"/>
  <c r="E406" i="48"/>
  <c r="E405" i="48"/>
  <c r="E404" i="48"/>
  <c r="E403" i="48"/>
  <c r="E402" i="48"/>
  <c r="E401" i="48"/>
  <c r="E400" i="48"/>
  <c r="E399" i="48"/>
  <c r="E398" i="48"/>
  <c r="E397" i="48"/>
  <c r="E396" i="48"/>
  <c r="E395" i="48"/>
  <c r="E394" i="48"/>
  <c r="E393" i="48"/>
  <c r="E392" i="48"/>
  <c r="E391" i="48"/>
  <c r="E390" i="48"/>
  <c r="E389" i="48"/>
  <c r="E388" i="48"/>
  <c r="E387" i="48"/>
  <c r="E386" i="48"/>
  <c r="E385" i="48"/>
  <c r="E384" i="48"/>
  <c r="E383" i="48"/>
  <c r="E382" i="48"/>
  <c r="E381" i="48"/>
  <c r="E380" i="48"/>
  <c r="E379" i="48"/>
  <c r="E378" i="48"/>
  <c r="E377" i="48"/>
  <c r="E376" i="48"/>
  <c r="E375" i="48"/>
  <c r="E374" i="48"/>
  <c r="E373" i="48"/>
  <c r="E372" i="48"/>
  <c r="E371" i="48"/>
  <c r="E370" i="48"/>
  <c r="E369" i="48"/>
  <c r="E368" i="48"/>
  <c r="E367" i="48"/>
  <c r="E366" i="48"/>
  <c r="E365" i="48"/>
  <c r="E364" i="48"/>
  <c r="E363" i="48"/>
  <c r="E362" i="48"/>
  <c r="E361" i="48"/>
  <c r="E360" i="48"/>
  <c r="E359" i="48"/>
  <c r="E358" i="48"/>
  <c r="E357" i="48"/>
  <c r="E356" i="48"/>
  <c r="E355" i="48"/>
  <c r="E354" i="48"/>
  <c r="E353" i="48"/>
  <c r="E352" i="48"/>
  <c r="E351" i="48"/>
  <c r="E350" i="48"/>
  <c r="E349" i="48"/>
  <c r="E348" i="48"/>
  <c r="E347" i="48"/>
  <c r="E346" i="48"/>
  <c r="E345" i="48"/>
  <c r="E344" i="48"/>
  <c r="E343" i="48"/>
  <c r="E342" i="48"/>
  <c r="E341" i="48"/>
  <c r="E340" i="48"/>
  <c r="E339" i="48"/>
  <c r="E338" i="48"/>
  <c r="E337" i="48"/>
  <c r="E336" i="48"/>
  <c r="E335" i="48"/>
  <c r="E334" i="48"/>
  <c r="E333" i="48"/>
  <c r="E332" i="48"/>
  <c r="E331" i="48"/>
  <c r="E330" i="48"/>
  <c r="E329" i="48"/>
  <c r="E328" i="48"/>
  <c r="E327" i="48"/>
  <c r="E326" i="48"/>
  <c r="E325" i="48"/>
  <c r="E324" i="48"/>
  <c r="E323" i="48"/>
  <c r="E322" i="48"/>
  <c r="E321" i="48"/>
  <c r="E320" i="48"/>
  <c r="E319" i="48"/>
  <c r="E318" i="48"/>
  <c r="E317" i="48"/>
  <c r="E316" i="48"/>
  <c r="E315" i="48"/>
  <c r="E314" i="48"/>
  <c r="E313" i="48"/>
  <c r="E312" i="48"/>
  <c r="E311" i="48"/>
  <c r="E310" i="48"/>
  <c r="E309" i="48"/>
  <c r="E308" i="48"/>
  <c r="E307" i="48"/>
  <c r="E306" i="48"/>
  <c r="E305" i="48"/>
  <c r="E304" i="48"/>
  <c r="E303" i="48"/>
  <c r="E302" i="48"/>
  <c r="E301" i="48"/>
  <c r="E300" i="48"/>
  <c r="E299" i="48"/>
  <c r="E298" i="48"/>
  <c r="E297" i="48"/>
  <c r="E296" i="48"/>
  <c r="E295" i="48"/>
  <c r="E294" i="48"/>
  <c r="E293" i="48"/>
  <c r="E292" i="48"/>
  <c r="E291" i="48"/>
  <c r="E290" i="48"/>
  <c r="E289" i="48"/>
  <c r="E288" i="48"/>
  <c r="E287" i="48"/>
  <c r="E286" i="48"/>
  <c r="E285" i="48"/>
  <c r="E284" i="48"/>
  <c r="E283" i="48"/>
  <c r="E282" i="48"/>
  <c r="E281" i="48"/>
  <c r="E280" i="48"/>
  <c r="E279" i="48"/>
  <c r="E278" i="48"/>
  <c r="E277" i="48"/>
  <c r="E276" i="48"/>
  <c r="E275" i="48"/>
  <c r="E274" i="48"/>
  <c r="E273" i="48"/>
  <c r="E272" i="48"/>
  <c r="E271" i="48"/>
  <c r="E270" i="48"/>
  <c r="E269" i="48"/>
  <c r="E268" i="48"/>
  <c r="E267" i="48"/>
  <c r="E266" i="48"/>
  <c r="E265" i="48"/>
  <c r="E264" i="48"/>
  <c r="E263" i="48"/>
  <c r="E262" i="48"/>
  <c r="E261" i="48"/>
  <c r="E260" i="48"/>
  <c r="E259" i="48"/>
  <c r="E258" i="48"/>
  <c r="E257" i="48"/>
  <c r="E256" i="48"/>
  <c r="E255" i="48"/>
  <c r="E254" i="48"/>
  <c r="E253" i="48"/>
  <c r="E252" i="48"/>
  <c r="E251" i="48"/>
  <c r="E250" i="48"/>
  <c r="E249" i="48"/>
  <c r="E248" i="48"/>
  <c r="E247" i="48"/>
  <c r="E246" i="48"/>
  <c r="E245" i="48"/>
  <c r="E244" i="48"/>
  <c r="E243" i="48"/>
  <c r="E242" i="48"/>
  <c r="E241" i="48"/>
  <c r="E240" i="48"/>
  <c r="E239" i="48"/>
  <c r="E238" i="48"/>
  <c r="E237" i="48"/>
  <c r="E236" i="48"/>
  <c r="E235" i="48"/>
  <c r="E234" i="48"/>
  <c r="E233" i="48"/>
  <c r="E232" i="48"/>
  <c r="E231" i="48"/>
  <c r="E230" i="48"/>
  <c r="E229" i="48"/>
  <c r="E228" i="48"/>
  <c r="E227" i="48"/>
  <c r="E226" i="48"/>
  <c r="E225" i="48"/>
  <c r="E224" i="48"/>
  <c r="E223" i="48"/>
  <c r="E222" i="48"/>
  <c r="E221" i="48"/>
  <c r="E220" i="48"/>
  <c r="E219" i="48"/>
  <c r="E218" i="48"/>
  <c r="E217" i="48"/>
  <c r="E216" i="48"/>
  <c r="E215" i="48"/>
  <c r="E214" i="48"/>
  <c r="E213" i="48"/>
  <c r="E212" i="48"/>
  <c r="E211" i="48"/>
  <c r="E210" i="48"/>
  <c r="E209" i="48"/>
  <c r="E208" i="48"/>
  <c r="E207" i="48"/>
  <c r="E206" i="48"/>
  <c r="E205" i="48"/>
  <c r="E204" i="48"/>
  <c r="E203" i="48"/>
  <c r="E202" i="48"/>
  <c r="E201" i="48"/>
  <c r="E200" i="48"/>
  <c r="E199" i="48"/>
  <c r="E198" i="48"/>
  <c r="E197" i="48"/>
  <c r="E196" i="48"/>
  <c r="E195" i="48"/>
  <c r="E194" i="48"/>
  <c r="E193" i="48"/>
  <c r="E192" i="48"/>
  <c r="E191" i="48"/>
  <c r="E190" i="48"/>
  <c r="E189" i="48"/>
  <c r="E188" i="48"/>
  <c r="E187" i="48"/>
  <c r="E186" i="48"/>
  <c r="E185" i="48"/>
  <c r="E184" i="48"/>
  <c r="E183" i="48"/>
  <c r="E182" i="48"/>
  <c r="E181" i="48"/>
  <c r="E180" i="48"/>
  <c r="E179" i="48"/>
  <c r="E178" i="48"/>
  <c r="E177" i="48"/>
  <c r="E176" i="48"/>
  <c r="E175" i="48"/>
  <c r="E174" i="48"/>
  <c r="E173" i="48"/>
  <c r="E172" i="48"/>
  <c r="E171" i="48"/>
  <c r="E170" i="48"/>
  <c r="E169" i="48"/>
  <c r="E168" i="48"/>
  <c r="E167" i="48"/>
  <c r="E166" i="48"/>
  <c r="E165" i="48"/>
  <c r="E164" i="48"/>
  <c r="E163" i="48"/>
  <c r="E162" i="48"/>
  <c r="E161" i="48"/>
  <c r="E160" i="48"/>
  <c r="E159" i="48"/>
  <c r="E158" i="48"/>
  <c r="E157" i="48"/>
  <c r="E156" i="48"/>
  <c r="E155" i="48"/>
  <c r="E154" i="48"/>
  <c r="E153" i="48"/>
  <c r="E152" i="48"/>
  <c r="E151" i="48"/>
  <c r="E150" i="48"/>
  <c r="E149" i="48"/>
  <c r="E148" i="48"/>
  <c r="E147" i="48"/>
  <c r="E146" i="48"/>
  <c r="E145" i="48"/>
  <c r="E144" i="48"/>
  <c r="E143" i="48"/>
  <c r="E142" i="48"/>
  <c r="E141" i="48"/>
  <c r="E140" i="48"/>
  <c r="E139" i="48"/>
  <c r="E138" i="48"/>
  <c r="E137" i="48"/>
  <c r="E136" i="48"/>
  <c r="E135" i="48"/>
  <c r="E134" i="48"/>
  <c r="E133" i="48"/>
  <c r="E132" i="48"/>
  <c r="E131" i="48"/>
  <c r="E130" i="48"/>
  <c r="E129" i="48"/>
  <c r="E128" i="48"/>
  <c r="E127" i="48"/>
  <c r="E126" i="48"/>
  <c r="E125" i="48"/>
  <c r="E124" i="48"/>
  <c r="E123" i="48"/>
  <c r="E122" i="48"/>
  <c r="E121" i="48"/>
  <c r="E120" i="48"/>
  <c r="E119" i="48"/>
  <c r="E118" i="48"/>
  <c r="E117" i="48"/>
  <c r="E116" i="48"/>
  <c r="E115" i="48"/>
  <c r="E114" i="48"/>
  <c r="E113" i="48"/>
  <c r="E112" i="48"/>
  <c r="E111" i="48"/>
  <c r="E110" i="48"/>
  <c r="E109" i="48"/>
  <c r="E108" i="48"/>
  <c r="E107" i="48"/>
  <c r="E106" i="48"/>
  <c r="E105" i="48"/>
  <c r="E104" i="48"/>
  <c r="E103" i="48"/>
  <c r="E102" i="48"/>
  <c r="E101" i="48"/>
  <c r="E100" i="48"/>
  <c r="E99" i="48"/>
  <c r="E98" i="48"/>
  <c r="E97" i="48"/>
  <c r="E96" i="48"/>
  <c r="E95" i="48"/>
  <c r="E94" i="48"/>
  <c r="E93" i="48"/>
  <c r="E92" i="48"/>
  <c r="E91" i="48"/>
  <c r="E90" i="48"/>
  <c r="E89" i="48"/>
  <c r="E88" i="48"/>
  <c r="E87" i="48"/>
  <c r="E86" i="48"/>
  <c r="E85" i="48"/>
  <c r="E84" i="48"/>
  <c r="E83" i="48"/>
  <c r="E82" i="48"/>
  <c r="E81" i="48"/>
  <c r="E80" i="48"/>
  <c r="E79" i="48"/>
  <c r="E78" i="48"/>
  <c r="E77" i="48"/>
  <c r="E76" i="48"/>
  <c r="E75" i="48"/>
  <c r="E74" i="48"/>
  <c r="E73" i="48"/>
  <c r="E72" i="48"/>
  <c r="E71" i="48"/>
  <c r="E70" i="48"/>
  <c r="E69" i="48"/>
  <c r="E68" i="48"/>
  <c r="E67" i="48"/>
  <c r="E66" i="48"/>
  <c r="E65" i="48"/>
  <c r="E64" i="48"/>
  <c r="E63" i="48"/>
  <c r="E62" i="48"/>
  <c r="E61" i="48"/>
  <c r="E60" i="48"/>
  <c r="E59" i="48"/>
  <c r="E58" i="48"/>
  <c r="E57" i="48"/>
  <c r="E56" i="48"/>
  <c r="E55" i="48"/>
  <c r="E54" i="48"/>
  <c r="E53" i="48"/>
  <c r="E52" i="48"/>
  <c r="E51" i="48"/>
  <c r="E50" i="48"/>
  <c r="E49" i="48"/>
  <c r="E48" i="48"/>
  <c r="E47" i="48"/>
  <c r="E46" i="48"/>
  <c r="E45" i="48"/>
  <c r="E44" i="48"/>
  <c r="E43" i="48"/>
  <c r="E42" i="48"/>
  <c r="E41" i="48"/>
  <c r="E40" i="48"/>
  <c r="E39" i="48"/>
  <c r="E38" i="48"/>
  <c r="E37" i="48"/>
  <c r="E36" i="48"/>
  <c r="E35" i="48"/>
  <c r="E34" i="48"/>
  <c r="E33" i="48"/>
  <c r="E32" i="48"/>
  <c r="E31" i="48"/>
  <c r="E30" i="48"/>
  <c r="E29" i="48"/>
  <c r="E28" i="48"/>
  <c r="E27" i="48"/>
  <c r="E26" i="48"/>
  <c r="E25" i="48"/>
  <c r="E24" i="48"/>
  <c r="E23" i="48"/>
  <c r="E22" i="48"/>
  <c r="E21" i="48"/>
  <c r="E20" i="48"/>
  <c r="E19" i="48"/>
  <c r="E18" i="48"/>
  <c r="E17" i="48"/>
  <c r="E16" i="48"/>
  <c r="E15" i="48"/>
  <c r="E14" i="48"/>
  <c r="E13" i="48"/>
  <c r="E12" i="48"/>
  <c r="E11" i="48"/>
  <c r="E10" i="48"/>
  <c r="E9" i="48"/>
  <c r="E8" i="48"/>
  <c r="E7" i="48"/>
  <c r="E6" i="48"/>
  <c r="E5" i="48"/>
  <c r="E4" i="48"/>
  <c r="E3" i="48"/>
  <c r="E2" i="48"/>
  <c r="E742" i="47"/>
  <c r="E741" i="47"/>
  <c r="E740" i="47"/>
  <c r="E739" i="47"/>
  <c r="E738" i="47"/>
  <c r="E737" i="47"/>
  <c r="E736" i="47"/>
  <c r="E735" i="47"/>
  <c r="E734" i="47"/>
  <c r="E733" i="47"/>
  <c r="E732" i="47"/>
  <c r="E731" i="47"/>
  <c r="E730" i="47"/>
  <c r="E729" i="47"/>
  <c r="E728" i="47"/>
  <c r="E727" i="47"/>
  <c r="E726" i="47"/>
  <c r="E725" i="47"/>
  <c r="E724" i="47"/>
  <c r="E723" i="47"/>
  <c r="E722" i="47"/>
  <c r="E721" i="47"/>
  <c r="E720" i="47"/>
  <c r="E719" i="47"/>
  <c r="E718" i="47"/>
  <c r="E717" i="47"/>
  <c r="E716" i="47"/>
  <c r="E715" i="47"/>
  <c r="E714" i="47"/>
  <c r="E713" i="47"/>
  <c r="E712" i="47"/>
  <c r="E711" i="47"/>
  <c r="E710" i="47"/>
  <c r="E709" i="47"/>
  <c r="E708" i="47"/>
  <c r="E707" i="47"/>
  <c r="E706" i="47"/>
  <c r="E705" i="47"/>
  <c r="E704" i="47"/>
  <c r="E703" i="47"/>
  <c r="E702" i="47"/>
  <c r="E701" i="47"/>
  <c r="E700" i="47"/>
  <c r="E699" i="47"/>
  <c r="E698" i="47"/>
  <c r="E697" i="47"/>
  <c r="E696" i="47"/>
  <c r="E695" i="47"/>
  <c r="E694" i="47"/>
  <c r="E693" i="47"/>
  <c r="E692" i="47"/>
  <c r="E691" i="47"/>
  <c r="E690" i="47"/>
  <c r="E689" i="47"/>
  <c r="E688" i="47"/>
  <c r="E687" i="47"/>
  <c r="E686" i="47"/>
  <c r="E685" i="47"/>
  <c r="E684" i="47"/>
  <c r="E683" i="47"/>
  <c r="E682" i="47"/>
  <c r="E681" i="47"/>
  <c r="E680" i="47"/>
  <c r="E679" i="47"/>
  <c r="E678" i="47"/>
  <c r="E677" i="47"/>
  <c r="E676" i="47"/>
  <c r="E675" i="47"/>
  <c r="E674" i="47"/>
  <c r="E673" i="47"/>
  <c r="E672" i="47"/>
  <c r="E671" i="47"/>
  <c r="E670" i="47"/>
  <c r="E669" i="47"/>
  <c r="E668" i="47"/>
  <c r="E667" i="47"/>
  <c r="E666" i="47"/>
  <c r="E665" i="47"/>
  <c r="E664" i="47"/>
  <c r="E663" i="47"/>
  <c r="E662" i="47"/>
  <c r="E661" i="47"/>
  <c r="E660" i="47"/>
  <c r="E659" i="47"/>
  <c r="E658" i="47"/>
  <c r="E657" i="47"/>
  <c r="E656" i="47"/>
  <c r="E655" i="47"/>
  <c r="E654" i="47"/>
  <c r="E653" i="47"/>
  <c r="E652" i="47"/>
  <c r="E651" i="47"/>
  <c r="E650" i="47"/>
  <c r="E649" i="47"/>
  <c r="E648" i="47"/>
  <c r="E647" i="47"/>
  <c r="E646" i="47"/>
  <c r="E645" i="47"/>
  <c r="E644" i="47"/>
  <c r="E643" i="47"/>
  <c r="E642" i="47"/>
  <c r="E641" i="47"/>
  <c r="E640" i="47"/>
  <c r="E639" i="47"/>
  <c r="E638" i="47"/>
  <c r="E637" i="47"/>
  <c r="E636" i="47"/>
  <c r="E635" i="47"/>
  <c r="E634" i="47"/>
  <c r="E633" i="47"/>
  <c r="E632" i="47"/>
  <c r="E631" i="47"/>
  <c r="E630" i="47"/>
  <c r="E629" i="47"/>
  <c r="E628" i="47"/>
  <c r="E627" i="47"/>
  <c r="E626" i="47"/>
  <c r="E625" i="47"/>
  <c r="E624" i="47"/>
  <c r="E623" i="47"/>
  <c r="E622" i="47"/>
  <c r="E621" i="47"/>
  <c r="E620" i="47"/>
  <c r="E619" i="47"/>
  <c r="E618" i="47"/>
  <c r="E617" i="47"/>
  <c r="E616" i="47"/>
  <c r="E615" i="47"/>
  <c r="E614" i="47"/>
  <c r="E613" i="47"/>
  <c r="E612" i="47"/>
  <c r="E611" i="47"/>
  <c r="E610" i="47"/>
  <c r="E609" i="47"/>
  <c r="E608" i="47"/>
  <c r="E607" i="47"/>
  <c r="E606" i="47"/>
  <c r="E605" i="47"/>
  <c r="E604" i="47"/>
  <c r="E603" i="47"/>
  <c r="E602" i="47"/>
  <c r="E601" i="47"/>
  <c r="E600" i="47"/>
  <c r="E599" i="47"/>
  <c r="E598" i="47"/>
  <c r="E597" i="47"/>
  <c r="E596" i="47"/>
  <c r="E595" i="47"/>
  <c r="E594" i="47"/>
  <c r="E593" i="47"/>
  <c r="E592" i="47"/>
  <c r="E591" i="47"/>
  <c r="E590" i="47"/>
  <c r="E589" i="47"/>
  <c r="E588" i="47"/>
  <c r="E587" i="47"/>
  <c r="E586" i="47"/>
  <c r="E585" i="47"/>
  <c r="E584" i="47"/>
  <c r="E583" i="47"/>
  <c r="E582" i="47"/>
  <c r="E581" i="47"/>
  <c r="E580" i="47"/>
  <c r="E579" i="47"/>
  <c r="E578" i="47"/>
  <c r="E577" i="47"/>
  <c r="E576" i="47"/>
  <c r="E575" i="47"/>
  <c r="E574" i="47"/>
  <c r="E573" i="47"/>
  <c r="E572" i="47"/>
  <c r="E571" i="47"/>
  <c r="E570" i="47"/>
  <c r="E569" i="47"/>
  <c r="E568" i="47"/>
  <c r="E567" i="47"/>
  <c r="E566" i="47"/>
  <c r="E565" i="47"/>
  <c r="E564" i="47"/>
  <c r="E563" i="47"/>
  <c r="E562" i="47"/>
  <c r="E561" i="47"/>
  <c r="E560" i="47"/>
  <c r="E559" i="47"/>
  <c r="E558" i="47"/>
  <c r="E557" i="47"/>
  <c r="E556" i="47"/>
  <c r="E555" i="47"/>
  <c r="E554" i="47"/>
  <c r="E553" i="47"/>
  <c r="E552" i="47"/>
  <c r="E551" i="47"/>
  <c r="E550" i="47"/>
  <c r="E549" i="47"/>
  <c r="E548" i="47"/>
  <c r="E547" i="47"/>
  <c r="E546" i="47"/>
  <c r="E545" i="47"/>
  <c r="E544" i="47"/>
  <c r="E543" i="47"/>
  <c r="E542" i="47"/>
  <c r="E541" i="47"/>
  <c r="E540" i="47"/>
  <c r="E539" i="47"/>
  <c r="E538" i="47"/>
  <c r="E537" i="47"/>
  <c r="E536" i="47"/>
  <c r="E535" i="47"/>
  <c r="E534" i="47"/>
  <c r="E533" i="47"/>
  <c r="E532" i="47"/>
  <c r="E531" i="47"/>
  <c r="E530" i="47"/>
  <c r="E529" i="47"/>
  <c r="E528" i="47"/>
  <c r="E527" i="47"/>
  <c r="E526" i="47"/>
  <c r="E525" i="47"/>
  <c r="E524" i="47"/>
  <c r="E523" i="47"/>
  <c r="E522" i="47"/>
  <c r="E521" i="47"/>
  <c r="E520" i="47"/>
  <c r="E519" i="47"/>
  <c r="E518" i="47"/>
  <c r="E517" i="47"/>
  <c r="E516" i="47"/>
  <c r="E515" i="47"/>
  <c r="E514" i="47"/>
  <c r="E513" i="47"/>
  <c r="E512" i="47"/>
  <c r="E511" i="47"/>
  <c r="E510" i="47"/>
  <c r="E509" i="47"/>
  <c r="E508" i="47"/>
  <c r="E507" i="47"/>
  <c r="E506" i="47"/>
  <c r="E505" i="47"/>
  <c r="E504" i="47"/>
  <c r="E503" i="47"/>
  <c r="E502" i="47"/>
  <c r="E501" i="47"/>
  <c r="E500" i="47"/>
  <c r="E499" i="47"/>
  <c r="E498" i="47"/>
  <c r="E497" i="47"/>
  <c r="E496" i="47"/>
  <c r="E495" i="47"/>
  <c r="E494" i="47"/>
  <c r="E493" i="47"/>
  <c r="E492" i="47"/>
  <c r="E491" i="47"/>
  <c r="E490" i="47"/>
  <c r="E489" i="47"/>
  <c r="E488" i="47"/>
  <c r="E487" i="47"/>
  <c r="E486" i="47"/>
  <c r="E485" i="47"/>
  <c r="E484" i="47"/>
  <c r="E483" i="47"/>
  <c r="E482" i="47"/>
  <c r="E481" i="47"/>
  <c r="E480" i="47"/>
  <c r="E479" i="47"/>
  <c r="E478" i="47"/>
  <c r="E477" i="47"/>
  <c r="E476" i="47"/>
  <c r="E475" i="47"/>
  <c r="E474" i="47"/>
  <c r="E473" i="47"/>
  <c r="E472" i="47"/>
  <c r="E471" i="47"/>
  <c r="E470" i="47"/>
  <c r="E469" i="47"/>
  <c r="E468" i="47"/>
  <c r="E467" i="47"/>
  <c r="E466" i="47"/>
  <c r="E465" i="47"/>
  <c r="E464" i="47"/>
  <c r="E463" i="47"/>
  <c r="E462" i="47"/>
  <c r="E461" i="47"/>
  <c r="E460" i="47"/>
  <c r="E459" i="47"/>
  <c r="E458" i="47"/>
  <c r="E457" i="47"/>
  <c r="E456" i="47"/>
  <c r="E455" i="47"/>
  <c r="E454" i="47"/>
  <c r="E453" i="47"/>
  <c r="E452" i="47"/>
  <c r="E451" i="47"/>
  <c r="E450" i="47"/>
  <c r="E449" i="47"/>
  <c r="E448" i="47"/>
  <c r="E447" i="47"/>
  <c r="E446" i="47"/>
  <c r="E445" i="47"/>
  <c r="E444" i="47"/>
  <c r="E443" i="47"/>
  <c r="E442" i="47"/>
  <c r="E441" i="47"/>
  <c r="E440" i="47"/>
  <c r="E439" i="47"/>
  <c r="E438" i="47"/>
  <c r="E437" i="47"/>
  <c r="E436" i="47"/>
  <c r="E435" i="47"/>
  <c r="E434" i="47"/>
  <c r="E433" i="47"/>
  <c r="E432" i="47"/>
  <c r="E431" i="47"/>
  <c r="E430" i="47"/>
  <c r="E429" i="47"/>
  <c r="E428" i="47"/>
  <c r="E427" i="47"/>
  <c r="E426" i="47"/>
  <c r="E425" i="47"/>
  <c r="E424" i="47"/>
  <c r="E423" i="47"/>
  <c r="E422" i="47"/>
  <c r="E421" i="47"/>
  <c r="E420" i="47"/>
  <c r="E419" i="47"/>
  <c r="E418" i="47"/>
  <c r="E417" i="47"/>
  <c r="E416" i="47"/>
  <c r="E415" i="47"/>
  <c r="E414" i="47"/>
  <c r="E413" i="47"/>
  <c r="E412" i="47"/>
  <c r="E411" i="47"/>
  <c r="E410" i="47"/>
  <c r="E409" i="47"/>
  <c r="E408" i="47"/>
  <c r="E407" i="47"/>
  <c r="E406" i="47"/>
  <c r="E405" i="47"/>
  <c r="E404" i="47"/>
  <c r="E403" i="47"/>
  <c r="E402" i="47"/>
  <c r="E401" i="47"/>
  <c r="E400" i="47"/>
  <c r="E399" i="47"/>
  <c r="E398" i="47"/>
  <c r="E397" i="47"/>
  <c r="E396" i="47"/>
  <c r="E395" i="47"/>
  <c r="E394" i="47"/>
  <c r="E393" i="47"/>
  <c r="E392" i="47"/>
  <c r="E391" i="47"/>
  <c r="E390" i="47"/>
  <c r="E389" i="47"/>
  <c r="E388" i="47"/>
  <c r="E387" i="47"/>
  <c r="E386" i="47"/>
  <c r="E385" i="47"/>
  <c r="E384" i="47"/>
  <c r="E383" i="47"/>
  <c r="E382" i="47"/>
  <c r="E381" i="47"/>
  <c r="E380" i="47"/>
  <c r="E379" i="47"/>
  <c r="E378" i="47"/>
  <c r="E377" i="47"/>
  <c r="E376" i="47"/>
  <c r="E375" i="47"/>
  <c r="E374" i="47"/>
  <c r="E373" i="47"/>
  <c r="E372" i="47"/>
  <c r="E371" i="47"/>
  <c r="E370" i="47"/>
  <c r="E369" i="47"/>
  <c r="E368" i="47"/>
  <c r="E367" i="47"/>
  <c r="E366" i="47"/>
  <c r="E365" i="47"/>
  <c r="E364" i="47"/>
  <c r="E363" i="47"/>
  <c r="E362" i="47"/>
  <c r="E361" i="47"/>
  <c r="E360" i="47"/>
  <c r="E359" i="47"/>
  <c r="E358" i="47"/>
  <c r="E357" i="47"/>
  <c r="E356" i="47"/>
  <c r="E355" i="47"/>
  <c r="E354" i="47"/>
  <c r="E353" i="47"/>
  <c r="E352" i="47"/>
  <c r="E351" i="47"/>
  <c r="E350" i="47"/>
  <c r="E349" i="47"/>
  <c r="E348" i="47"/>
  <c r="E347" i="47"/>
  <c r="E346" i="47"/>
  <c r="E345" i="47"/>
  <c r="E344" i="47"/>
  <c r="E343" i="47"/>
  <c r="E342" i="47"/>
  <c r="E341" i="47"/>
  <c r="E340" i="47"/>
  <c r="E339" i="47"/>
  <c r="E338" i="47"/>
  <c r="E337" i="47"/>
  <c r="E336" i="47"/>
  <c r="E335" i="47"/>
  <c r="E334" i="47"/>
  <c r="E333" i="47"/>
  <c r="E332" i="47"/>
  <c r="E331" i="47"/>
  <c r="E330" i="47"/>
  <c r="E329" i="47"/>
  <c r="E328" i="47"/>
  <c r="E327" i="47"/>
  <c r="E326" i="47"/>
  <c r="E325" i="47"/>
  <c r="E324" i="47"/>
  <c r="E323" i="47"/>
  <c r="E322" i="47"/>
  <c r="E321" i="47"/>
  <c r="E320" i="47"/>
  <c r="E319" i="47"/>
  <c r="E318" i="47"/>
  <c r="E317" i="47"/>
  <c r="E316" i="47"/>
  <c r="E315" i="47"/>
  <c r="E314" i="47"/>
  <c r="E313" i="47"/>
  <c r="E312" i="47"/>
  <c r="E311" i="47"/>
  <c r="E310" i="47"/>
  <c r="E309" i="47"/>
  <c r="E308" i="47"/>
  <c r="E307" i="47"/>
  <c r="E306" i="47"/>
  <c r="E305" i="47"/>
  <c r="E304" i="47"/>
  <c r="E303" i="47"/>
  <c r="E302" i="47"/>
  <c r="E301" i="47"/>
  <c r="E300" i="47"/>
  <c r="E299" i="47"/>
  <c r="E298" i="47"/>
  <c r="E297" i="47"/>
  <c r="E296" i="47"/>
  <c r="E295" i="47"/>
  <c r="E294" i="47"/>
  <c r="E293" i="47"/>
  <c r="E292" i="47"/>
  <c r="E291" i="47"/>
  <c r="E290" i="47"/>
  <c r="E289" i="47"/>
  <c r="E288" i="47"/>
  <c r="E287" i="47"/>
  <c r="E286" i="47"/>
  <c r="E285" i="47"/>
  <c r="E284" i="47"/>
  <c r="E283" i="47"/>
  <c r="E282" i="47"/>
  <c r="E281" i="47"/>
  <c r="E280" i="47"/>
  <c r="E279" i="47"/>
  <c r="E278" i="47"/>
  <c r="E277" i="47"/>
  <c r="E276" i="47"/>
  <c r="E275" i="47"/>
  <c r="E274" i="47"/>
  <c r="E273" i="47"/>
  <c r="E272" i="47"/>
  <c r="E271" i="47"/>
  <c r="E270" i="47"/>
  <c r="E269" i="47"/>
  <c r="E268" i="47"/>
  <c r="E267" i="47"/>
  <c r="E266" i="47"/>
  <c r="E265" i="47"/>
  <c r="E264" i="47"/>
  <c r="E263" i="47"/>
  <c r="E262" i="47"/>
  <c r="E261" i="47"/>
  <c r="E260" i="47"/>
  <c r="E259" i="47"/>
  <c r="E258" i="47"/>
  <c r="E257" i="47"/>
  <c r="E256" i="47"/>
  <c r="E255" i="47"/>
  <c r="E254" i="47"/>
  <c r="E253" i="47"/>
  <c r="E252" i="47"/>
  <c r="E251" i="47"/>
  <c r="E250" i="47"/>
  <c r="E249" i="47"/>
  <c r="E248" i="47"/>
  <c r="E247" i="47"/>
  <c r="E246" i="47"/>
  <c r="E245" i="47"/>
  <c r="E244" i="47"/>
  <c r="E243" i="47"/>
  <c r="E242" i="47"/>
  <c r="E241" i="47"/>
  <c r="E240" i="47"/>
  <c r="E239" i="47"/>
  <c r="E238" i="47"/>
  <c r="E237" i="47"/>
  <c r="E236" i="47"/>
  <c r="E235" i="47"/>
  <c r="E234" i="47"/>
  <c r="E233" i="47"/>
  <c r="E232" i="47"/>
  <c r="E231" i="47"/>
  <c r="E230" i="47"/>
  <c r="E229" i="47"/>
  <c r="E228" i="47"/>
  <c r="E227" i="47"/>
  <c r="E226" i="47"/>
  <c r="E225" i="47"/>
  <c r="E224" i="47"/>
  <c r="E223" i="47"/>
  <c r="E222" i="47"/>
  <c r="E221" i="47"/>
  <c r="E220" i="47"/>
  <c r="E219" i="47"/>
  <c r="E218" i="47"/>
  <c r="E217" i="47"/>
  <c r="E216" i="47"/>
  <c r="E215" i="47"/>
  <c r="E214" i="47"/>
  <c r="E213" i="47"/>
  <c r="E212" i="47"/>
  <c r="E211" i="47"/>
  <c r="E210" i="47"/>
  <c r="E209" i="47"/>
  <c r="E208" i="47"/>
  <c r="E207" i="47"/>
  <c r="E206" i="47"/>
  <c r="E205" i="47"/>
  <c r="E204" i="47"/>
  <c r="E203" i="47"/>
  <c r="E202" i="47"/>
  <c r="E201" i="47"/>
  <c r="E200" i="47"/>
  <c r="E199" i="47"/>
  <c r="E198" i="47"/>
  <c r="E197" i="47"/>
  <c r="E196" i="47"/>
  <c r="E195" i="47"/>
  <c r="E194" i="47"/>
  <c r="E193" i="47"/>
  <c r="E192" i="47"/>
  <c r="E191" i="47"/>
  <c r="E190" i="47"/>
  <c r="E189" i="47"/>
  <c r="E188" i="47"/>
  <c r="E187" i="47"/>
  <c r="E186" i="47"/>
  <c r="E185" i="47"/>
  <c r="E184" i="47"/>
  <c r="E183" i="47"/>
  <c r="E182" i="47"/>
  <c r="E181" i="47"/>
  <c r="E180" i="47"/>
  <c r="E179" i="47"/>
  <c r="E178" i="47"/>
  <c r="E177" i="47"/>
  <c r="E176" i="47"/>
  <c r="E175" i="47"/>
  <c r="E174" i="47"/>
  <c r="E173" i="47"/>
  <c r="E172" i="47"/>
  <c r="E171" i="47"/>
  <c r="E170" i="47"/>
  <c r="E169" i="47"/>
  <c r="E168" i="47"/>
  <c r="E167" i="47"/>
  <c r="E166" i="47"/>
  <c r="E165" i="47"/>
  <c r="E164" i="47"/>
  <c r="E163" i="47"/>
  <c r="E162" i="47"/>
  <c r="E161" i="47"/>
  <c r="E160" i="47"/>
  <c r="E159" i="47"/>
  <c r="E158" i="47"/>
  <c r="E157" i="47"/>
  <c r="E156" i="47"/>
  <c r="E155" i="47"/>
  <c r="E154" i="47"/>
  <c r="E153" i="47"/>
  <c r="E152" i="47"/>
  <c r="E151" i="47"/>
  <c r="E150" i="47"/>
  <c r="E149" i="47"/>
  <c r="E148" i="47"/>
  <c r="E147" i="47"/>
  <c r="E146" i="47"/>
  <c r="E145" i="47"/>
  <c r="E144" i="47"/>
  <c r="E143" i="47"/>
  <c r="E142" i="47"/>
  <c r="E141" i="47"/>
  <c r="E140" i="47"/>
  <c r="E139" i="47"/>
  <c r="E138" i="47"/>
  <c r="E137" i="47"/>
  <c r="E136" i="47"/>
  <c r="E135" i="47"/>
  <c r="E134" i="47"/>
  <c r="E133" i="47"/>
  <c r="E132" i="47"/>
  <c r="E131" i="47"/>
  <c r="E130" i="47"/>
  <c r="E129" i="47"/>
  <c r="E128" i="47"/>
  <c r="E127" i="47"/>
  <c r="E126" i="47"/>
  <c r="E125" i="47"/>
  <c r="E124" i="47"/>
  <c r="E123" i="47"/>
  <c r="E122" i="47"/>
  <c r="E121" i="47"/>
  <c r="E120" i="47"/>
  <c r="E119" i="47"/>
  <c r="E118" i="47"/>
  <c r="E117" i="47"/>
  <c r="E116" i="47"/>
  <c r="E115" i="47"/>
  <c r="E114" i="47"/>
  <c r="E113" i="47"/>
  <c r="E112" i="47"/>
  <c r="E111" i="47"/>
  <c r="E110" i="47"/>
  <c r="E109" i="47"/>
  <c r="E108" i="47"/>
  <c r="E107" i="47"/>
  <c r="E106" i="47"/>
  <c r="E105" i="47"/>
  <c r="E104" i="47"/>
  <c r="E103" i="47"/>
  <c r="E102" i="47"/>
  <c r="E101" i="47"/>
  <c r="E100" i="47"/>
  <c r="E99" i="47"/>
  <c r="E98" i="47"/>
  <c r="E97" i="47"/>
  <c r="E96" i="47"/>
  <c r="E95" i="47"/>
  <c r="E94" i="47"/>
  <c r="E93" i="47"/>
  <c r="E92" i="47"/>
  <c r="E91" i="47"/>
  <c r="E90" i="47"/>
  <c r="E89" i="47"/>
  <c r="E88" i="47"/>
  <c r="E87" i="47"/>
  <c r="E86" i="47"/>
  <c r="E85" i="47"/>
  <c r="E84" i="47"/>
  <c r="E83" i="47"/>
  <c r="E82" i="47"/>
  <c r="E81" i="47"/>
  <c r="E80" i="47"/>
  <c r="E79" i="47"/>
  <c r="E78" i="47"/>
  <c r="E77" i="47"/>
  <c r="E76" i="47"/>
  <c r="E75" i="47"/>
  <c r="E74" i="47"/>
  <c r="E73" i="47"/>
  <c r="E72" i="47"/>
  <c r="E71" i="47"/>
  <c r="E70" i="47"/>
  <c r="E69" i="47"/>
  <c r="E68" i="47"/>
  <c r="E67" i="47"/>
  <c r="E66" i="47"/>
  <c r="E65" i="47"/>
  <c r="E64" i="47"/>
  <c r="E63" i="47"/>
  <c r="E62" i="47"/>
  <c r="E61" i="47"/>
  <c r="E60" i="47"/>
  <c r="E59" i="47"/>
  <c r="E58" i="47"/>
  <c r="E57" i="47"/>
  <c r="E56" i="47"/>
  <c r="E55" i="47"/>
  <c r="E54" i="47"/>
  <c r="E53" i="47"/>
  <c r="E52" i="47"/>
  <c r="E51" i="47"/>
  <c r="E50" i="47"/>
  <c r="E49" i="47"/>
  <c r="E48" i="47"/>
  <c r="E47" i="47"/>
  <c r="E46" i="47"/>
  <c r="E45" i="47"/>
  <c r="E44" i="47"/>
  <c r="E43" i="47"/>
  <c r="E42" i="47"/>
  <c r="E41" i="47"/>
  <c r="E40" i="47"/>
  <c r="E39" i="47"/>
  <c r="E38" i="47"/>
  <c r="E37" i="47"/>
  <c r="E36" i="47"/>
  <c r="E35" i="47"/>
  <c r="E34" i="47"/>
  <c r="E33" i="47"/>
  <c r="E32" i="47"/>
  <c r="E31" i="47"/>
  <c r="E30" i="47"/>
  <c r="E29" i="47"/>
  <c r="E28" i="47"/>
  <c r="E27" i="47"/>
  <c r="E26" i="47"/>
  <c r="E25" i="47"/>
  <c r="E24" i="47"/>
  <c r="E23" i="47"/>
  <c r="E22" i="47"/>
  <c r="E21" i="47"/>
  <c r="E20" i="47"/>
  <c r="E19" i="47"/>
  <c r="E18" i="47"/>
  <c r="E17" i="47"/>
  <c r="E16" i="47"/>
  <c r="E15" i="47"/>
  <c r="E14" i="47"/>
  <c r="E13" i="47"/>
  <c r="E12" i="47"/>
  <c r="E11" i="47"/>
  <c r="E10" i="47"/>
  <c r="E9" i="47"/>
  <c r="E8" i="47"/>
  <c r="E7" i="47"/>
  <c r="E6" i="47"/>
  <c r="E5" i="47"/>
  <c r="E4" i="47"/>
  <c r="E3" i="47"/>
  <c r="E2" i="47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<sst xmlns="http://schemas.openxmlformats.org/spreadsheetml/2006/main" count="11766" uniqueCount="859">
  <si>
    <t>Hourly</t>
  </si>
  <si>
    <t>Research/Development</t>
  </si>
  <si>
    <t>Watson</t>
  </si>
  <si>
    <t>Flynn, Melissa</t>
  </si>
  <si>
    <t>R</t>
  </si>
  <si>
    <t>Full Time</t>
  </si>
  <si>
    <t>Quality Control</t>
  </si>
  <si>
    <t>Webster, David</t>
  </si>
  <si>
    <t>D</t>
  </si>
  <si>
    <t>South</t>
  </si>
  <si>
    <t>Bryan, Thomas</t>
  </si>
  <si>
    <t>Contract</t>
  </si>
  <si>
    <t>North</t>
  </si>
  <si>
    <t>Lester, Sherri</t>
  </si>
  <si>
    <t>Half-Time</t>
  </si>
  <si>
    <t>Environmental Health/Safety</t>
  </si>
  <si>
    <t>Main</t>
  </si>
  <si>
    <t>Hawkins, Douglas</t>
  </si>
  <si>
    <t>M</t>
  </si>
  <si>
    <t>Manufacturing</t>
  </si>
  <si>
    <t>Rhodes, Brenda</t>
  </si>
  <si>
    <t>Chang, Gabriel</t>
  </si>
  <si>
    <t>Thompson, John</t>
  </si>
  <si>
    <t>Guerra, Karen</t>
  </si>
  <si>
    <t>ADC</t>
  </si>
  <si>
    <t>Weber, Larry</t>
  </si>
  <si>
    <t>DMR</t>
  </si>
  <si>
    <t>Wells, Carlos</t>
  </si>
  <si>
    <t>DM</t>
  </si>
  <si>
    <t>Henderson, Anthony</t>
  </si>
  <si>
    <t>Bond, John</t>
  </si>
  <si>
    <t>Todd, Steven</t>
  </si>
  <si>
    <t>West</t>
  </si>
  <si>
    <t>Lewis, Frederick</t>
  </si>
  <si>
    <t>McClure, Gary</t>
  </si>
  <si>
    <t>Becker, Gretchen</t>
  </si>
  <si>
    <t>Haynes, Ernest</t>
  </si>
  <si>
    <t>Hutchinson, Robin</t>
  </si>
  <si>
    <t>Curry, Hunyen</t>
  </si>
  <si>
    <t>Martinez, Kathleen</t>
  </si>
  <si>
    <t>Moody, Matthew</t>
  </si>
  <si>
    <t>Meyer, Charles</t>
  </si>
  <si>
    <t>Major Mfg Projects</t>
  </si>
  <si>
    <t>Campos, Richard</t>
  </si>
  <si>
    <t>Quality Assurance</t>
  </si>
  <si>
    <t>Baldwin, Ray</t>
  </si>
  <si>
    <t>Clayton, Gregory</t>
  </si>
  <si>
    <t>Glover, Eugene</t>
  </si>
  <si>
    <t>Taft</t>
  </si>
  <si>
    <t>Wolf, Debbie</t>
  </si>
  <si>
    <t>Doyle, Leslie</t>
  </si>
  <si>
    <t>Hart, Richard</t>
  </si>
  <si>
    <t>Sellers, William</t>
  </si>
  <si>
    <t>Mack, Barry</t>
  </si>
  <si>
    <t>Velez, Letitia</t>
  </si>
  <si>
    <t>Avila, Jody</t>
  </si>
  <si>
    <t>Sweeney, Barbara</t>
  </si>
  <si>
    <t>Hodge, Craig</t>
  </si>
  <si>
    <t>Villarreal, Stephen</t>
  </si>
  <si>
    <t>Camacho, Stephanie</t>
  </si>
  <si>
    <t>Klein, Robert</t>
  </si>
  <si>
    <t>Garcia, Karen</t>
  </si>
  <si>
    <t>Solis, Daniel</t>
  </si>
  <si>
    <t>Padilla, Christopher</t>
  </si>
  <si>
    <t>Professional Training Group</t>
  </si>
  <si>
    <t>Hartman, Michael</t>
  </si>
  <si>
    <t>Ford, Matt</t>
  </si>
  <si>
    <t>Wong, Dennis</t>
  </si>
  <si>
    <t>Hammond, Robert</t>
  </si>
  <si>
    <t>Woodard, Charles</t>
  </si>
  <si>
    <t>Glass, John</t>
  </si>
  <si>
    <t>Gardner, Anthony</t>
  </si>
  <si>
    <t>Moore, Robert</t>
  </si>
  <si>
    <t>Holt, Robert</t>
  </si>
  <si>
    <t>Cohen, Bruce</t>
  </si>
  <si>
    <t>Dorsey, Matthew</t>
  </si>
  <si>
    <t>Jenkins, Scott</t>
  </si>
  <si>
    <t>Gallagher, Johnson</t>
  </si>
  <si>
    <t>Cummings, Jose</t>
  </si>
  <si>
    <t>Luna, Rodney</t>
  </si>
  <si>
    <t>Nash, Mark</t>
  </si>
  <si>
    <t>Wade, Kevin</t>
  </si>
  <si>
    <t>Reid, Elizabeth</t>
  </si>
  <si>
    <t>Booker, Judith</t>
  </si>
  <si>
    <t>Manufacturing Admin</t>
  </si>
  <si>
    <t>Roberts, Jackie</t>
  </si>
  <si>
    <t>Richard, Karen</t>
  </si>
  <si>
    <t>Flores, Angela</t>
  </si>
  <si>
    <t>Dominguez, Duane</t>
  </si>
  <si>
    <t>Douglas, Kenneth</t>
  </si>
  <si>
    <t>Day, David</t>
  </si>
  <si>
    <t>Hernandez, Glenn</t>
  </si>
  <si>
    <t>Heath, Deborah</t>
  </si>
  <si>
    <t>Jennings, Gary</t>
  </si>
  <si>
    <t>Gonzalez, David</t>
  </si>
  <si>
    <t>May, Steve</t>
  </si>
  <si>
    <t>Dean, Gayla</t>
  </si>
  <si>
    <t>Hudson, Lorna</t>
  </si>
  <si>
    <t>Franklin, Alicia</t>
  </si>
  <si>
    <t>Carson, Anthony</t>
  </si>
  <si>
    <t>Jensen, Kristina</t>
  </si>
  <si>
    <t>Barr, Jennifer</t>
  </si>
  <si>
    <t>Parrish, Debra</t>
  </si>
  <si>
    <t>Phillips, Liesl</t>
  </si>
  <si>
    <t>Figueroa, Leonard</t>
  </si>
  <si>
    <t>Phelps, Gretchen</t>
  </si>
  <si>
    <t>Christensen, Jill</t>
  </si>
  <si>
    <t>Yates, Doug</t>
  </si>
  <si>
    <t>Patrick, Wendy</t>
  </si>
  <si>
    <t>Hoover, Evangeline</t>
  </si>
  <si>
    <t>Coleman, Roque</t>
  </si>
  <si>
    <t>Watson, Christian</t>
  </si>
  <si>
    <t>Holloway, Chris</t>
  </si>
  <si>
    <t>York, Steven</t>
  </si>
  <si>
    <t>Walton, Benjamin</t>
  </si>
  <si>
    <t>Salinas, Jon</t>
  </si>
  <si>
    <t>Woods, Marcus</t>
  </si>
  <si>
    <t>Terry, Karin</t>
  </si>
  <si>
    <t>Lowe, Michelle</t>
  </si>
  <si>
    <t>Rose, Mark</t>
  </si>
  <si>
    <t>Hopkins, Lisa</t>
  </si>
  <si>
    <t>Wyatt, Kelly</t>
  </si>
  <si>
    <t>Monroe, Justin</t>
  </si>
  <si>
    <t>Craig, Alan</t>
  </si>
  <si>
    <t>Estes, Mary</t>
  </si>
  <si>
    <t>Nixon, Randy</t>
  </si>
  <si>
    <t>Maldonado, Robert</t>
  </si>
  <si>
    <t>Ashley, Michael</t>
  </si>
  <si>
    <t>Moss, Chan</t>
  </si>
  <si>
    <t>Reese, Marc</t>
  </si>
  <si>
    <t>Underwood, Todd</t>
  </si>
  <si>
    <t>Hines, Herb</t>
  </si>
  <si>
    <t>Blair, Sperry</t>
  </si>
  <si>
    <t>Harrison, Jonathan</t>
  </si>
  <si>
    <t>Cooper, Lisa</t>
  </si>
  <si>
    <t>Martin, Terry</t>
  </si>
  <si>
    <t>Marsh, Cynthia</t>
  </si>
  <si>
    <t>Stanley, Eric</t>
  </si>
  <si>
    <t>Shannon, Kevin</t>
  </si>
  <si>
    <t>Sims, Don</t>
  </si>
  <si>
    <t>Gray, Mark</t>
  </si>
  <si>
    <t>Manning, John</t>
  </si>
  <si>
    <t>Davidson, Jaime</t>
  </si>
  <si>
    <t>Fletcher, Brian</t>
  </si>
  <si>
    <t>Weeks, Troy</t>
  </si>
  <si>
    <t>Bryant, Douglas</t>
  </si>
  <si>
    <t>Goodwin, April</t>
  </si>
  <si>
    <t>Larsen, Lara</t>
  </si>
  <si>
    <t>Caldwell, Pete</t>
  </si>
  <si>
    <t>Diaz, David</t>
  </si>
  <si>
    <t>McLaughlin, Edward</t>
  </si>
  <si>
    <t>Waters, Alfred</t>
  </si>
  <si>
    <t>Moses, Mark</t>
  </si>
  <si>
    <t>Perry, Christopher</t>
  </si>
  <si>
    <t>Bowman, Michael</t>
  </si>
  <si>
    <t>Chapman, Jessica</t>
  </si>
  <si>
    <t>Pope, Duane</t>
  </si>
  <si>
    <t>Decker, Amy</t>
  </si>
  <si>
    <t>Chen, Jaime</t>
  </si>
  <si>
    <t>Massey, Mark</t>
  </si>
  <si>
    <t>Thomas, Shannon</t>
  </si>
  <si>
    <t>Miles, Kenneth</t>
  </si>
  <si>
    <t>McDowell, Scott</t>
  </si>
  <si>
    <t>McCormick, Hsi</t>
  </si>
  <si>
    <t>Burke, Michael</t>
  </si>
  <si>
    <t>Torres, Bruce</t>
  </si>
  <si>
    <t>Price, Diana</t>
  </si>
  <si>
    <t>Sanchez, Greg</t>
  </si>
  <si>
    <t>McGuire, Rebecca</t>
  </si>
  <si>
    <t>Benson, Troy</t>
  </si>
  <si>
    <t>Hatfield, Carl</t>
  </si>
  <si>
    <t>Peters, Robert</t>
  </si>
  <si>
    <t>Ayers, Douglas</t>
  </si>
  <si>
    <t>Lyons, Brian</t>
  </si>
  <si>
    <t>Cline, Rebecca</t>
  </si>
  <si>
    <t>Farrell, Laura</t>
  </si>
  <si>
    <t>Hunter, Lisa</t>
  </si>
  <si>
    <t>Orr, Jennifer</t>
  </si>
  <si>
    <t>Bell, David</t>
  </si>
  <si>
    <t>Ball, Kirk</t>
  </si>
  <si>
    <t>Poole, Tracy</t>
  </si>
  <si>
    <t>Harrington, Aron</t>
  </si>
  <si>
    <t>Peterson, Shaun</t>
  </si>
  <si>
    <t>Olson, Melanie</t>
  </si>
  <si>
    <t>Garza, Anthony</t>
  </si>
  <si>
    <t>Mullins, Angela</t>
  </si>
  <si>
    <t>Herrera, Shawn</t>
  </si>
  <si>
    <t>Mann, Lowell</t>
  </si>
  <si>
    <t>Bartlett, Julia</t>
  </si>
  <si>
    <t>Walls, Brian</t>
  </si>
  <si>
    <t>Watts, Curtis</t>
  </si>
  <si>
    <t>Cross, Marc</t>
  </si>
  <si>
    <t>Trujillo, Shawn</t>
  </si>
  <si>
    <t>Griffin, Debbi</t>
  </si>
  <si>
    <t>Delgado, Dale</t>
  </si>
  <si>
    <t>Porter, Rachel</t>
  </si>
  <si>
    <t>Johns, Chad</t>
  </si>
  <si>
    <t>Hughes, Kevin</t>
  </si>
  <si>
    <t>Branch, Brady</t>
  </si>
  <si>
    <t>Burton, Cam</t>
  </si>
  <si>
    <t>Bradley, David</t>
  </si>
  <si>
    <t>Drake, Kyle</t>
  </si>
  <si>
    <t>James, Lynn</t>
  </si>
  <si>
    <t>Paul, Michael</t>
  </si>
  <si>
    <t>Juarez, Neill</t>
  </si>
  <si>
    <t>Weaver, Eric</t>
  </si>
  <si>
    <t>Morton, Brian</t>
  </si>
  <si>
    <t>Snow, Desiree</t>
  </si>
  <si>
    <t>Gilmore, Terry</t>
  </si>
  <si>
    <t>Jimenez, Dominic</t>
  </si>
  <si>
    <t>Tucker, James</t>
  </si>
  <si>
    <t>Wilson, Jessica</t>
  </si>
  <si>
    <t>Johnston, Daniel</t>
  </si>
  <si>
    <t>Cameron, John</t>
  </si>
  <si>
    <t>Rowe, Ken</t>
  </si>
  <si>
    <t>McKinney, Chris</t>
  </si>
  <si>
    <t>Santiago, Michael</t>
  </si>
  <si>
    <t>Payne, Vicky</t>
  </si>
  <si>
    <t>Mathis, Shari</t>
  </si>
  <si>
    <t>Finley, James</t>
  </si>
  <si>
    <t>Collier, Dean</t>
  </si>
  <si>
    <t>Dennis, Paul</t>
  </si>
  <si>
    <t>Pena, Erik</t>
  </si>
  <si>
    <t>Mendoza, Bobby</t>
  </si>
  <si>
    <t>Cruz, Janene</t>
  </si>
  <si>
    <t>McCarthy, Ryan</t>
  </si>
  <si>
    <t>Washington, Phillip</t>
  </si>
  <si>
    <t>Castillo, Sheri</t>
  </si>
  <si>
    <t>Sloan, Cindy</t>
  </si>
  <si>
    <t>Fox, Ellen</t>
  </si>
  <si>
    <t>Ferguson, John</t>
  </si>
  <si>
    <t>Simon, Sheila</t>
  </si>
  <si>
    <t>Nguyen, Dennis</t>
  </si>
  <si>
    <t>Hall, Jenny</t>
  </si>
  <si>
    <t>Ramos, Jan</t>
  </si>
  <si>
    <t>Brock, Ensley</t>
  </si>
  <si>
    <t>Mendez, Max</t>
  </si>
  <si>
    <t>Ortiz, Cynthia</t>
  </si>
  <si>
    <t>Bush, Rena</t>
  </si>
  <si>
    <t>Richards, Richard</t>
  </si>
  <si>
    <t>Austin, William</t>
  </si>
  <si>
    <t>Wagner, Lynne</t>
  </si>
  <si>
    <t>Clarke, Dennis</t>
  </si>
  <si>
    <t>Walter, Michael</t>
  </si>
  <si>
    <t>Frank, William</t>
  </si>
  <si>
    <t>Lopez, Stephen</t>
  </si>
  <si>
    <t>Alvarado, Sonia</t>
  </si>
  <si>
    <t>Graham, David</t>
  </si>
  <si>
    <t>Holland, Donald</t>
  </si>
  <si>
    <t>Gibson, Janet</t>
  </si>
  <si>
    <t>Espinoza, Derrell</t>
  </si>
  <si>
    <t>Oliver, Francisco</t>
  </si>
  <si>
    <t>Walters, Ann</t>
  </si>
  <si>
    <t>Cannon, Jenny</t>
  </si>
  <si>
    <t>Wiley, Gustavo</t>
  </si>
  <si>
    <t>Sawyer, Catherine</t>
  </si>
  <si>
    <t>Gregory, Jon</t>
  </si>
  <si>
    <t>Estrada, Joan</t>
  </si>
  <si>
    <t>Anthony, Robert</t>
  </si>
  <si>
    <t>Townsend, Jerry</t>
  </si>
  <si>
    <t>Rivera, Timothy</t>
  </si>
  <si>
    <t>Murray, Rebecca</t>
  </si>
  <si>
    <t>Kemp, Holly</t>
  </si>
  <si>
    <t>Guerrero, Laura</t>
  </si>
  <si>
    <t>Barnett, Brenda</t>
  </si>
  <si>
    <t>Best, Lara</t>
  </si>
  <si>
    <t>Long, Gary</t>
  </si>
  <si>
    <t>Mueller, Philip</t>
  </si>
  <si>
    <t>Bauer, Chris</t>
  </si>
  <si>
    <t>Molina, Michael</t>
  </si>
  <si>
    <t>Alexander, Charles</t>
  </si>
  <si>
    <t>White, Daniel</t>
  </si>
  <si>
    <t>Vargas, Bryant</t>
  </si>
  <si>
    <t>Jones, John</t>
  </si>
  <si>
    <t>Howell, Douglas</t>
  </si>
  <si>
    <t>Anderson, Teason</t>
  </si>
  <si>
    <t>Conway, Brett</t>
  </si>
  <si>
    <t>Andrews, Diane</t>
  </si>
  <si>
    <t>Crawford, Ronald</t>
  </si>
  <si>
    <t>Middleton, Jen</t>
  </si>
  <si>
    <t>Parker, Carl</t>
  </si>
  <si>
    <t>Stafford, Rhonda</t>
  </si>
  <si>
    <t>Park, Timothy</t>
  </si>
  <si>
    <t>Wolfe, Keith</t>
  </si>
  <si>
    <t>Willis, Ralph</t>
  </si>
  <si>
    <t>Morrow, Richard</t>
  </si>
  <si>
    <t>Beard, Sandi</t>
  </si>
  <si>
    <t>Ramsey, Nathaniel</t>
  </si>
  <si>
    <t>Blevins, Carey</t>
  </si>
  <si>
    <t>Myers, Marc</t>
  </si>
  <si>
    <t>Gordon, Diane</t>
  </si>
  <si>
    <t>Wise, Ted</t>
  </si>
  <si>
    <t>Simmons, Robert</t>
  </si>
  <si>
    <t>Duran, Brian</t>
  </si>
  <si>
    <t>Carr, Susan</t>
  </si>
  <si>
    <t>Wilkins, Jesse</t>
  </si>
  <si>
    <t>Lloyd, John</t>
  </si>
  <si>
    <t>Snyder, Duane</t>
  </si>
  <si>
    <t>Mitchell, Shannon</t>
  </si>
  <si>
    <t>Goodman, Kuyler</t>
  </si>
  <si>
    <t>William, William</t>
  </si>
  <si>
    <t>Webb, Jim</t>
  </si>
  <si>
    <t>Hodges, Lisa</t>
  </si>
  <si>
    <t>Murphy, Jeff</t>
  </si>
  <si>
    <t>Rodriquez, Denise</t>
  </si>
  <si>
    <t>Dodson, David</t>
  </si>
  <si>
    <t>Ward, Williams</t>
  </si>
  <si>
    <t>Riley, David</t>
  </si>
  <si>
    <t>Short, Timothy</t>
  </si>
  <si>
    <t>Bennett, Chris</t>
  </si>
  <si>
    <t>Gonzales, David</t>
  </si>
  <si>
    <t>Wilkerson, Claudia</t>
  </si>
  <si>
    <t>McClain, Steven</t>
  </si>
  <si>
    <t>Cochran, Andrea</t>
  </si>
  <si>
    <t>Lowery, Charles</t>
  </si>
  <si>
    <t>Hess, Brian</t>
  </si>
  <si>
    <t>Elliott, Anthony</t>
  </si>
  <si>
    <t>Vega, Alexandra</t>
  </si>
  <si>
    <t>Collins, Michael</t>
  </si>
  <si>
    <t>Schmidt, Michael</t>
  </si>
  <si>
    <t>Byrd, Asa</t>
  </si>
  <si>
    <t>Clay, William</t>
  </si>
  <si>
    <t>Glenn, Christopher</t>
  </si>
  <si>
    <t>Davenport, Troy</t>
  </si>
  <si>
    <t>Lucas, John</t>
  </si>
  <si>
    <t>Salazar, Ruben</t>
  </si>
  <si>
    <t>Kennedy, Kimberly</t>
  </si>
  <si>
    <t>Warner, Stephen</t>
  </si>
  <si>
    <t>Research Center</t>
  </si>
  <si>
    <t>Leblanc, Jenny</t>
  </si>
  <si>
    <t>Marshall, Anita</t>
  </si>
  <si>
    <t>Huffman, Ignacio</t>
  </si>
  <si>
    <t>Ross, Janice</t>
  </si>
  <si>
    <t>Parks, Christopher</t>
  </si>
  <si>
    <t>Ruiz, Randall</t>
  </si>
  <si>
    <t>Moran, Carol</t>
  </si>
  <si>
    <t>Silva, Stephen</t>
  </si>
  <si>
    <t>Pearson, Cassy</t>
  </si>
  <si>
    <t>Copeland, Roger</t>
  </si>
  <si>
    <t>Wilkinson, Gregory</t>
  </si>
  <si>
    <t>Jacobs, Florianne</t>
  </si>
  <si>
    <t>Chambers, Richard</t>
  </si>
  <si>
    <t>Preston, Chris</t>
  </si>
  <si>
    <t>Santos, Garret</t>
  </si>
  <si>
    <t>Atkins, Kevin</t>
  </si>
  <si>
    <t>Ware, David</t>
  </si>
  <si>
    <t>Harper, Cynthia</t>
  </si>
  <si>
    <t>Harvey, Michael</t>
  </si>
  <si>
    <t>Stone, Brian</t>
  </si>
  <si>
    <t>Ingram, Matt</t>
  </si>
  <si>
    <t>Evans, Rolin</t>
  </si>
  <si>
    <t>Brown, Donald</t>
  </si>
  <si>
    <t>Morris, Richelle</t>
  </si>
  <si>
    <t>Summers, Harold</t>
  </si>
  <si>
    <t>Barron, Michael</t>
  </si>
  <si>
    <t>Buchanan, Dennis</t>
  </si>
  <si>
    <t>Bradshaw, Sheryl</t>
  </si>
  <si>
    <t>Bruce, Kevin</t>
  </si>
  <si>
    <t>Robles, Charles</t>
  </si>
  <si>
    <t>Lawson, Erin</t>
  </si>
  <si>
    <t>Schneider, Gay</t>
  </si>
  <si>
    <t>McKee, Michelle</t>
  </si>
  <si>
    <t>Miller, Jessica</t>
  </si>
  <si>
    <t>Rich, Brent</t>
  </si>
  <si>
    <t>Duncan, George</t>
  </si>
  <si>
    <t>Blake, Thomas</t>
  </si>
  <si>
    <t>Hubbard, Sandra</t>
  </si>
  <si>
    <t>Hampton, Catherine</t>
  </si>
  <si>
    <t>Walsh, Matthew</t>
  </si>
  <si>
    <t>Davis, Tonya</t>
  </si>
  <si>
    <t>Bowen, Kes</t>
  </si>
  <si>
    <t>Hickman, John</t>
  </si>
  <si>
    <t>Perkins, Donald</t>
  </si>
  <si>
    <t>Contreras, Dean</t>
  </si>
  <si>
    <t>Jordan, Mark</t>
  </si>
  <si>
    <t>Lane, Brandyn</t>
  </si>
  <si>
    <t>Noble, Michael</t>
  </si>
  <si>
    <t>Malone, Daniel</t>
  </si>
  <si>
    <t>Patterson, Robert</t>
  </si>
  <si>
    <t>Everett, Dan</t>
  </si>
  <si>
    <t>Horton, Cleatis</t>
  </si>
  <si>
    <t>Cook, Mark</t>
  </si>
  <si>
    <t>Livingston, Lynette</t>
  </si>
  <si>
    <t>Petersen, Timothy</t>
  </si>
  <si>
    <t>Garrett, Chris</t>
  </si>
  <si>
    <t>House, Paul</t>
  </si>
  <si>
    <t>Daniel, Robert</t>
  </si>
  <si>
    <t>Ryan, Ryan</t>
  </si>
  <si>
    <t>Velasquez, Clint</t>
  </si>
  <si>
    <t>Robbins, Suzanne</t>
  </si>
  <si>
    <t>Chase, Troy</t>
  </si>
  <si>
    <t>Munoz, Michael</t>
  </si>
  <si>
    <t>Hood, Renee</t>
  </si>
  <si>
    <t>Strickland, Rajean</t>
  </si>
  <si>
    <t>Rush, Lateef</t>
  </si>
  <si>
    <t>Little, Steve</t>
  </si>
  <si>
    <t>Bates, Verna</t>
  </si>
  <si>
    <t>Keith, Thomas</t>
  </si>
  <si>
    <t>Miranda, Elena</t>
  </si>
  <si>
    <t>Whitaker, Jessica</t>
  </si>
  <si>
    <t>Browning, Kathleen</t>
  </si>
  <si>
    <t>McLean, Richard</t>
  </si>
  <si>
    <t>Humphrey, Andrew</t>
  </si>
  <si>
    <t>Mosley, Michael</t>
  </si>
  <si>
    <t>Lindsey, Deborah</t>
  </si>
  <si>
    <t>Barber, Robbie</t>
  </si>
  <si>
    <t>Sheppard, Curtis</t>
  </si>
  <si>
    <t>Chandler, Diane</t>
  </si>
  <si>
    <t>Sullivan, Robert</t>
  </si>
  <si>
    <t>Gaines, Sheela</t>
  </si>
  <si>
    <t>Bradford, Raymond</t>
  </si>
  <si>
    <t>Russell, Mark</t>
  </si>
  <si>
    <t>Harding, Erin</t>
  </si>
  <si>
    <t>Owen, Robert</t>
  </si>
  <si>
    <t>Roberson, Eileen</t>
  </si>
  <si>
    <t>Jackson, Eric</t>
  </si>
  <si>
    <t>Newton, Leigh</t>
  </si>
  <si>
    <t>Sanders, Troy</t>
  </si>
  <si>
    <t>Osborne, Bill</t>
  </si>
  <si>
    <t>Spears, Melanie</t>
  </si>
  <si>
    <t>Bean, Deborah</t>
  </si>
  <si>
    <t>Fischer, David</t>
  </si>
  <si>
    <t>Floyd, Eric</t>
  </si>
  <si>
    <t>Cain, Lon</t>
  </si>
  <si>
    <t>Combs, Rick</t>
  </si>
  <si>
    <t>Ellison, Melyssa</t>
  </si>
  <si>
    <t>Stevenson, Michael</t>
  </si>
  <si>
    <t>Mills, Melissa</t>
  </si>
  <si>
    <t>English, David</t>
  </si>
  <si>
    <t>Buckel, Patricia</t>
  </si>
  <si>
    <t>Ortega, Jeffrey</t>
  </si>
  <si>
    <t>Hamilton, Theo</t>
  </si>
  <si>
    <t>Gross, Davin</t>
  </si>
  <si>
    <t>Roman, Teri</t>
  </si>
  <si>
    <t>Morales, Linda</t>
  </si>
  <si>
    <t>Hansen, Andrew</t>
  </si>
  <si>
    <t>Schwartz, Joseph</t>
  </si>
  <si>
    <t>Morrison, Julie</t>
  </si>
  <si>
    <t>Williamson, Sumed</t>
  </si>
  <si>
    <t>Savage, John</t>
  </si>
  <si>
    <t>Hill, Robin</t>
  </si>
  <si>
    <t>Morgan, Patricia</t>
  </si>
  <si>
    <t>Shepherd, Annie</t>
  </si>
  <si>
    <t>Valdez, Ann</t>
  </si>
  <si>
    <t>Morse, Michael</t>
  </si>
  <si>
    <t>Wood, Larry</t>
  </si>
  <si>
    <t>Vasquez, Michael</t>
  </si>
  <si>
    <t>Tanner, Timothy</t>
  </si>
  <si>
    <t>Colon, Donnie</t>
  </si>
  <si>
    <t>Nichols, Nathaniel</t>
  </si>
  <si>
    <t>Serrano, Al</t>
  </si>
  <si>
    <t>Randolph, Kristin</t>
  </si>
  <si>
    <t>Beasley, Timothy</t>
  </si>
  <si>
    <t>Campbell, Michael</t>
  </si>
  <si>
    <t>Hurst, Thomas</t>
  </si>
  <si>
    <t>Soto, Christopher</t>
  </si>
  <si>
    <t>Love, Danny</t>
  </si>
  <si>
    <t>Aguilar, Kevin</t>
  </si>
  <si>
    <t>Pittman, Bacardi</t>
  </si>
  <si>
    <t>Booth, Raquel</t>
  </si>
  <si>
    <t>Wallace, Timothy</t>
  </si>
  <si>
    <t>Gallegos, Rick</t>
  </si>
  <si>
    <t>Melton, Scott</t>
  </si>
  <si>
    <t>Burgess, Cherie</t>
  </si>
  <si>
    <t>Fields, Cathy</t>
  </si>
  <si>
    <t>Dudley, James</t>
  </si>
  <si>
    <t>Jefferson, Elaine</t>
  </si>
  <si>
    <t>Sandoval, James</t>
  </si>
  <si>
    <t>Marks, LaReina</t>
  </si>
  <si>
    <t>Kent, Angus</t>
  </si>
  <si>
    <t>Wall, John</t>
  </si>
  <si>
    <t>Fleming, Irv</t>
  </si>
  <si>
    <t>Deleon, Jaquelyn</t>
  </si>
  <si>
    <t>McBride, Grazyna</t>
  </si>
  <si>
    <t>Huff, Erik</t>
  </si>
  <si>
    <t>Powell, Juli</t>
  </si>
  <si>
    <t>Shelton, Donna</t>
  </si>
  <si>
    <t>Curtis, Patrick</t>
  </si>
  <si>
    <t>Flowers, Kathleen</t>
  </si>
  <si>
    <t>Grimes, Jeffrey</t>
  </si>
  <si>
    <t>Golden, Christine</t>
  </si>
  <si>
    <t>Shaw, Pat</t>
  </si>
  <si>
    <t>Whitehead, Carolyn</t>
  </si>
  <si>
    <t>Skinner, Jason</t>
  </si>
  <si>
    <t>Joseph, Christopher</t>
  </si>
  <si>
    <t>Richardson, Debbie</t>
  </si>
  <si>
    <t>McCullough, Scott</t>
  </si>
  <si>
    <t>Dalton, Carol</t>
  </si>
  <si>
    <t>Romero, Randy</t>
  </si>
  <si>
    <t>Lynch, Scott</t>
  </si>
  <si>
    <t>Casey, Ronald</t>
  </si>
  <si>
    <t>Hunt, Norman</t>
  </si>
  <si>
    <t>Brady, Traci</t>
  </si>
  <si>
    <t>Edwards, Phillip</t>
  </si>
  <si>
    <t>Hanson, Dennis</t>
  </si>
  <si>
    <t>Steele, Gerald</t>
  </si>
  <si>
    <t>Swanson, Vicki</t>
  </si>
  <si>
    <t>Eaton, Cris</t>
  </si>
  <si>
    <t>Kerr, Mihaela</t>
  </si>
  <si>
    <t>Vance, Cheryl</t>
  </si>
  <si>
    <t>Perez, Kim</t>
  </si>
  <si>
    <t>Merritt, Kevin</t>
  </si>
  <si>
    <t>Hobbs, Scott</t>
  </si>
  <si>
    <t>McGee, Carol</t>
  </si>
  <si>
    <t>Harris, Brian</t>
  </si>
  <si>
    <t>Dickerson, Lincoln</t>
  </si>
  <si>
    <t>Harmon, Paul</t>
  </si>
  <si>
    <t>Pennington, Gary</t>
  </si>
  <si>
    <t>Sherman, Karin</t>
  </si>
  <si>
    <t>Montoya, Lisa</t>
  </si>
  <si>
    <t>Lee, Charles</t>
  </si>
  <si>
    <t>Guzman, Don</t>
  </si>
  <si>
    <t>Sexton, John</t>
  </si>
  <si>
    <t>Pace, Joseph</t>
  </si>
  <si>
    <t>Welch, Michael</t>
  </si>
  <si>
    <t>Carroll, Lesa</t>
  </si>
  <si>
    <t>Wright, Brad</t>
  </si>
  <si>
    <t>Francis, Todd</t>
  </si>
  <si>
    <t>Winters, Shaun</t>
  </si>
  <si>
    <t>Montgomery, Chris</t>
  </si>
  <si>
    <t>Wiggins, Frank</t>
  </si>
  <si>
    <t>Garrison, Chris</t>
  </si>
  <si>
    <t>Lawrence, Ronald</t>
  </si>
  <si>
    <t>Henry, Craig</t>
  </si>
  <si>
    <t>Reed, Larry</t>
  </si>
  <si>
    <t>French, Robert</t>
  </si>
  <si>
    <t>Houston, Mark</t>
  </si>
  <si>
    <t>Freeman, Dennis</t>
  </si>
  <si>
    <t>Fernandez, Marie</t>
  </si>
  <si>
    <t>Herring, Joanna</t>
  </si>
  <si>
    <t>Neal, Sally</t>
  </si>
  <si>
    <t>Weiss, Marisa</t>
  </si>
  <si>
    <t>Smith, Koleen</t>
  </si>
  <si>
    <t>Medina, Warren</t>
  </si>
  <si>
    <t>Schroeder, Bennet</t>
  </si>
  <si>
    <t>Rivers, Douglas</t>
  </si>
  <si>
    <t>Roy, Margarita</t>
  </si>
  <si>
    <t>McConnell, Justin</t>
  </si>
  <si>
    <t>Vazquez, Kenneth</t>
  </si>
  <si>
    <t>Spencer, Boyd</t>
  </si>
  <si>
    <t>Callahan, Marilyn</t>
  </si>
  <si>
    <t>Randall, Yvonne</t>
  </si>
  <si>
    <t>Ayala, Polly</t>
  </si>
  <si>
    <t>Fuller, Brenda</t>
  </si>
  <si>
    <t>Greene, Alexander</t>
  </si>
  <si>
    <t>Beck, Craig</t>
  </si>
  <si>
    <t>Owens, Dwight</t>
  </si>
  <si>
    <t>Lara, Mark</t>
  </si>
  <si>
    <t>Prince, Robert</t>
  </si>
  <si>
    <t>Hogan, Daniel</t>
  </si>
  <si>
    <t>Parsons, Phillip</t>
  </si>
  <si>
    <t>Norris, Tamara</t>
  </si>
  <si>
    <t>Burnett, Kevin</t>
  </si>
  <si>
    <t>Greer, Brian</t>
  </si>
  <si>
    <t>Gibbs, Debra</t>
  </si>
  <si>
    <t>Boone, Eric</t>
  </si>
  <si>
    <t>Gates, Anne</t>
  </si>
  <si>
    <t>Scott, Todd</t>
  </si>
  <si>
    <t>Stokes, Jonathan</t>
  </si>
  <si>
    <t>Christian, Melissa</t>
  </si>
  <si>
    <t>Hale, Deon</t>
  </si>
  <si>
    <t>Blackburn, Kathryn</t>
  </si>
  <si>
    <t>Zimmerman, Julian</t>
  </si>
  <si>
    <t>Pacheco, Therese</t>
  </si>
  <si>
    <t>Newman, Aria</t>
  </si>
  <si>
    <t>Hull, Jeanne</t>
  </si>
  <si>
    <t>Tyler, Javier</t>
  </si>
  <si>
    <t>Landry, Linda</t>
  </si>
  <si>
    <t>Fowler, John</t>
  </si>
  <si>
    <t>Clark, William</t>
  </si>
  <si>
    <t>Gilbert, Shannon</t>
  </si>
  <si>
    <t>Hicks, Monica</t>
  </si>
  <si>
    <t>Watkins, Gary</t>
  </si>
  <si>
    <t>Robinson, John</t>
  </si>
  <si>
    <t>Potter, Dawn</t>
  </si>
  <si>
    <t>Banks, Ryan</t>
  </si>
  <si>
    <t>Atkinson, Danielle</t>
  </si>
  <si>
    <t>Bailey, Victor</t>
  </si>
  <si>
    <t>Stewart, Elizabeth</t>
  </si>
  <si>
    <t>Roth, Tony</t>
  </si>
  <si>
    <t>Larson, David</t>
  </si>
  <si>
    <t>Graves, Michael</t>
  </si>
  <si>
    <t>Daniels, Janet</t>
  </si>
  <si>
    <t>Boyd, Debra</t>
  </si>
  <si>
    <t>Matthews, Diane</t>
  </si>
  <si>
    <t>Cole, Elbert</t>
  </si>
  <si>
    <t>Foley, Peter</t>
  </si>
  <si>
    <t>Solomon, Michael</t>
  </si>
  <si>
    <t>Palmer, Terry</t>
  </si>
  <si>
    <t>Turner, Ray</t>
  </si>
  <si>
    <t>Barnes, Grant</t>
  </si>
  <si>
    <t>Chavez, Thomas</t>
  </si>
  <si>
    <t>Patton, Corey</t>
  </si>
  <si>
    <t>Allen, Thomas</t>
  </si>
  <si>
    <t>Kramer, Faye</t>
  </si>
  <si>
    <t>Stephens, Bonnie</t>
  </si>
  <si>
    <t>Nicholson, Lee</t>
  </si>
  <si>
    <t>Kim, Deborah</t>
  </si>
  <si>
    <t>Boyer, John</t>
  </si>
  <si>
    <t>Pruitt, Randy</t>
  </si>
  <si>
    <t>Shaffer, Nobuko</t>
  </si>
  <si>
    <t>Blankenship, Roger</t>
  </si>
  <si>
    <t>Sharp, Janine</t>
  </si>
  <si>
    <t>Barker, Heidi</t>
  </si>
  <si>
    <t>Bowers, Tammy</t>
  </si>
  <si>
    <t>Ray, ReAnnon</t>
  </si>
  <si>
    <t>Cobb, Nicole</t>
  </si>
  <si>
    <t>Ramirez, Keith</t>
  </si>
  <si>
    <t>Saunders, Corey</t>
  </si>
  <si>
    <t>Rice, Diane</t>
  </si>
  <si>
    <t>Woodward, Tim</t>
  </si>
  <si>
    <t>Hardy, Svetlana</t>
  </si>
  <si>
    <t>Stephenson, Matt</t>
  </si>
  <si>
    <t>Frazier, Chris</t>
  </si>
  <si>
    <t>Tran, Chad</t>
  </si>
  <si>
    <t>Koch, Danielle</t>
  </si>
  <si>
    <t>McIntosh, Jeremy</t>
  </si>
  <si>
    <t>Gill, Douglas</t>
  </si>
  <si>
    <t>Berry, Jacklyn</t>
  </si>
  <si>
    <t>Dyer, Carrie</t>
  </si>
  <si>
    <t>Leonard, Paul</t>
  </si>
  <si>
    <t>Pitts, Dana</t>
  </si>
  <si>
    <t>Higgins, Angela</t>
  </si>
  <si>
    <t>Lamb, John</t>
  </si>
  <si>
    <t>Holmes, Tito</t>
  </si>
  <si>
    <t>Leach, Jingwen</t>
  </si>
  <si>
    <t>McDonald, Debra</t>
  </si>
  <si>
    <t>Harrell, Cristin</t>
  </si>
  <si>
    <t>Bridges, Jeff</t>
  </si>
  <si>
    <t>Warren, Jean</t>
  </si>
  <si>
    <t>Shields, Robert</t>
  </si>
  <si>
    <t>Erickson, Ricky</t>
  </si>
  <si>
    <t>Lambert, Jody</t>
  </si>
  <si>
    <t>Henson, Debra</t>
  </si>
  <si>
    <t>Hardin, Gregory</t>
  </si>
  <si>
    <t>Nunez, Benning</t>
  </si>
  <si>
    <t>Cortez, Jack</t>
  </si>
  <si>
    <t>Carrillo, Robert</t>
  </si>
  <si>
    <t>Stevens, Andrew</t>
  </si>
  <si>
    <t>Durham, Troy</t>
  </si>
  <si>
    <t>Young, Benjamin</t>
  </si>
  <si>
    <t>Reynolds, Barbara</t>
  </si>
  <si>
    <t>Nelson, Shira</t>
  </si>
  <si>
    <t>Kelly, Icelita</t>
  </si>
  <si>
    <t>Green, Kim</t>
  </si>
  <si>
    <t>Carpenter, Ronald</t>
  </si>
  <si>
    <t>Kirby, Michael</t>
  </si>
  <si>
    <t>Hoffman, Brian D</t>
  </si>
  <si>
    <t>Dunn, Matthew</t>
  </si>
  <si>
    <t>Reyes, Mary</t>
  </si>
  <si>
    <t>Butler, Roy</t>
  </si>
  <si>
    <t>McDaniel, Tamara</t>
  </si>
  <si>
    <t>Carter, Allan</t>
  </si>
  <si>
    <t>Blackwell, Brandon</t>
  </si>
  <si>
    <t>Marquez, Thomas</t>
  </si>
  <si>
    <t>Briggs, Bryan</t>
  </si>
  <si>
    <t>Pugh, Lawrence</t>
  </si>
  <si>
    <t>Navarro, Marc</t>
  </si>
  <si>
    <t>Walker, Mike</t>
  </si>
  <si>
    <t>Meyers, David</t>
  </si>
  <si>
    <t>Powers, Tia</t>
  </si>
  <si>
    <t>Garner, Terry</t>
  </si>
  <si>
    <t>Hensley, William</t>
  </si>
  <si>
    <t>Pratt, Erik</t>
  </si>
  <si>
    <t>Arnold, Cole</t>
  </si>
  <si>
    <t>Griffith, Michelle</t>
  </si>
  <si>
    <t>Robertson, Nathan</t>
  </si>
  <si>
    <t>Acosta, Robert</t>
  </si>
  <si>
    <t>Mathews, Marcia</t>
  </si>
  <si>
    <t>Hancock, Allen</t>
  </si>
  <si>
    <t>Mason, Suzanne</t>
  </si>
  <si>
    <t>Charles, Jeffrey</t>
  </si>
  <si>
    <t>Strong, Lisa</t>
  </si>
  <si>
    <t>Singleton, David</t>
  </si>
  <si>
    <t>Olsen, Ewan</t>
  </si>
  <si>
    <t>Fitzgerald, George</t>
  </si>
  <si>
    <t>Herman, Henrietta</t>
  </si>
  <si>
    <t>Sutton, Matthew</t>
  </si>
  <si>
    <t>Frost, Adam</t>
  </si>
  <si>
    <t>Reeves, Greg</t>
  </si>
  <si>
    <t>Taylor, Hector</t>
  </si>
  <si>
    <t>Williams, Scott</t>
  </si>
  <si>
    <t>Alvarez, Steven</t>
  </si>
  <si>
    <t>Gentry, John</t>
  </si>
  <si>
    <t>Lang, Dana</t>
  </si>
  <si>
    <t>Burns, Fiona</t>
  </si>
  <si>
    <t>Carey, Andrea</t>
  </si>
  <si>
    <t>Sparks, Terri</t>
  </si>
  <si>
    <t>Keller, Jason</t>
  </si>
  <si>
    <t>Howard, Lisa</t>
  </si>
  <si>
    <t>McCall, Keith</t>
  </si>
  <si>
    <t>Rojas, Charles</t>
  </si>
  <si>
    <t>Conner, Mark</t>
  </si>
  <si>
    <t>Moreno, Chris</t>
  </si>
  <si>
    <t>Cox, Stephanie</t>
  </si>
  <si>
    <t>Brooks, Richard</t>
  </si>
  <si>
    <t>Schultz, Norman</t>
  </si>
  <si>
    <t>Dixon, Richard</t>
  </si>
  <si>
    <t>Horn, George</t>
  </si>
  <si>
    <t>Vincent, Guy</t>
  </si>
  <si>
    <t>Conley, Mark</t>
  </si>
  <si>
    <t>Bishop, Juan</t>
  </si>
  <si>
    <t>Johnson, Mary Jo</t>
  </si>
  <si>
    <t>Bass, Justin</t>
  </si>
  <si>
    <t>Rodriguez, Scott</t>
  </si>
  <si>
    <t>Black, Cliff</t>
  </si>
  <si>
    <t>Quinn, Cinnamon</t>
  </si>
  <si>
    <t>Vaughn, Harlon</t>
  </si>
  <si>
    <t>Simpson, Jimmy</t>
  </si>
  <si>
    <t>Thornton, Charles</t>
  </si>
  <si>
    <t>Barrett, John</t>
  </si>
  <si>
    <t>Hayes, Edward</t>
  </si>
  <si>
    <t>Patel, Donald</t>
  </si>
  <si>
    <t>Kirk, Chris</t>
  </si>
  <si>
    <t>Abbott, James</t>
  </si>
  <si>
    <t>Gomez, Ed</t>
  </si>
  <si>
    <t>Mercado, David</t>
  </si>
  <si>
    <t>Maxwell, Jill</t>
  </si>
  <si>
    <t>Leon, Emily</t>
  </si>
  <si>
    <t>Page, Lisa</t>
  </si>
  <si>
    <t>Armstrong, David</t>
  </si>
  <si>
    <t>Grant, Leonard</t>
  </si>
  <si>
    <t>Farmer, Suzanne</t>
  </si>
  <si>
    <t>Baxter, Teresa</t>
  </si>
  <si>
    <t>Wilcox, Robert</t>
  </si>
  <si>
    <t>Tate, Zachary</t>
  </si>
  <si>
    <t>McKenzie, Michelle</t>
  </si>
  <si>
    <t>Rogers, Colleen</t>
  </si>
  <si>
    <t>Knight, Denise</t>
  </si>
  <si>
    <t>Logan, Karen</t>
  </si>
  <si>
    <t>Norton, Bruce</t>
  </si>
  <si>
    <t>Norman, Rita</t>
  </si>
  <si>
    <t>West, Jeffrey</t>
  </si>
  <si>
    <t>Cunningham, Denise</t>
  </si>
  <si>
    <t>Adams, David</t>
  </si>
  <si>
    <t>Calhoun, Dac Vinh</t>
  </si>
  <si>
    <t>Gutierrez, Regina</t>
  </si>
  <si>
    <t>Kelley, Nancy</t>
  </si>
  <si>
    <t>Ballard, Martin</t>
  </si>
  <si>
    <t>Foster, Blane</t>
  </si>
  <si>
    <t>McCoy, Preston</t>
  </si>
  <si>
    <t>Small, Athanasios</t>
  </si>
  <si>
    <t>Wheeler, Meegan</t>
  </si>
  <si>
    <t>Pierce, Karen</t>
  </si>
  <si>
    <t>Giles, Kathleen</t>
  </si>
  <si>
    <t>Rodgers, Daniel</t>
  </si>
  <si>
    <t>George, Jessica</t>
  </si>
  <si>
    <t>Castro, Christopher</t>
  </si>
  <si>
    <t>Ellis, Brenda</t>
  </si>
  <si>
    <t>Bullock, Greg</t>
  </si>
  <si>
    <t>Maynard, Susan</t>
  </si>
  <si>
    <t>DR</t>
  </si>
  <si>
    <t>Rios, Fredrick</t>
  </si>
  <si>
    <t>Allison, Timothy</t>
  </si>
  <si>
    <t>Knox, Lori</t>
  </si>
  <si>
    <t>Fisher, Maria</t>
  </si>
  <si>
    <t>Adkins, Michael</t>
  </si>
  <si>
    <t>King, Taslim</t>
  </si>
  <si>
    <t>Trevino, Gary</t>
  </si>
  <si>
    <t>Barton, Barry</t>
  </si>
  <si>
    <t>Baker, Barney</t>
  </si>
  <si>
    <t>Job Rating</t>
  </si>
  <si>
    <t>Salary</t>
  </si>
  <si>
    <t>Benefits</t>
  </si>
  <si>
    <t>Years</t>
  </si>
  <si>
    <t>Hire Date</t>
  </si>
  <si>
    <t>Status</t>
  </si>
  <si>
    <t>Department</t>
  </si>
  <si>
    <t>Building</t>
  </si>
  <si>
    <t>Employee Name</t>
  </si>
  <si>
    <t>Training</t>
  </si>
  <si>
    <t>Environmental Compliance</t>
  </si>
  <si>
    <t>Facilities/Engineering</t>
  </si>
  <si>
    <t>Green Building</t>
  </si>
  <si>
    <t>Creative</t>
  </si>
  <si>
    <t>Product Development</t>
  </si>
  <si>
    <t>Human Resources</t>
  </si>
  <si>
    <t>Marketing</t>
  </si>
  <si>
    <t>Sales</t>
  </si>
  <si>
    <t>IT</t>
  </si>
  <si>
    <t>Account Management</t>
  </si>
  <si>
    <t>TOTAL</t>
  </si>
  <si>
    <t>Qty</t>
  </si>
  <si>
    <t>O'Connor, Kent</t>
  </si>
  <si>
    <t>Cabe, Max</t>
  </si>
  <si>
    <t>StorageSlots</t>
  </si>
  <si>
    <t>DiskDrives</t>
  </si>
  <si>
    <t xml:space="preserve">Total wt. </t>
  </si>
  <si>
    <t>(G+H)</t>
  </si>
  <si>
    <t>Lbs</t>
  </si>
  <si>
    <t xml:space="preserve">Net = </t>
  </si>
  <si>
    <t>Qty ?</t>
  </si>
  <si>
    <t>Length ?</t>
  </si>
  <si>
    <t>Wt/M ?</t>
  </si>
  <si>
    <t>Weight H</t>
  </si>
  <si>
    <t>Weight G</t>
  </si>
  <si>
    <t>(E+F)</t>
  </si>
  <si>
    <t>Weight F</t>
  </si>
  <si>
    <t>Weight E</t>
  </si>
  <si>
    <t>(C+D)</t>
  </si>
  <si>
    <t>weight per plt</t>
  </si>
  <si>
    <t>pcs</t>
  </si>
  <si>
    <t>pcs per plt</t>
  </si>
  <si>
    <t>plts</t>
  </si>
  <si>
    <t>enter pallet qty</t>
  </si>
  <si>
    <t>Weight D</t>
  </si>
  <si>
    <t>Weight C</t>
  </si>
  <si>
    <t>per 1000</t>
  </si>
  <si>
    <t>per piece</t>
  </si>
  <si>
    <t>(A+B)</t>
  </si>
  <si>
    <t>Weights</t>
  </si>
  <si>
    <t>Weight B</t>
  </si>
  <si>
    <t>Weight A</t>
  </si>
  <si>
    <t>Mixed/combination loads</t>
  </si>
  <si>
    <t xml:space="preserve">Pieces / skid = </t>
  </si>
  <si>
    <t>Gross</t>
  </si>
  <si>
    <t>$ Amt</t>
  </si>
  <si>
    <t>Gros Wt.</t>
  </si>
  <si>
    <t>Net Wt.</t>
  </si>
  <si>
    <t>Net</t>
  </si>
  <si>
    <t>Round QTY</t>
  </si>
  <si>
    <t># of plts ?</t>
  </si>
  <si>
    <t>TL's</t>
  </si>
  <si>
    <t>Round</t>
  </si>
  <si>
    <t>each</t>
  </si>
  <si>
    <t>Px</t>
  </si>
  <si>
    <t>Info</t>
  </si>
  <si>
    <t>Order Information</t>
  </si>
  <si>
    <t>Load</t>
  </si>
  <si>
    <t>Incl. freight</t>
  </si>
  <si>
    <t>C&amp;F =</t>
  </si>
  <si>
    <t xml:space="preserve">Qty per 40' cntr = </t>
  </si>
  <si>
    <t>cm</t>
  </si>
  <si>
    <t>inches</t>
  </si>
  <si>
    <t>Per unit freight cost</t>
  </si>
  <si>
    <t>Freight =</t>
  </si>
  <si>
    <t>Metric</t>
  </si>
  <si>
    <t>US</t>
  </si>
  <si>
    <t>Cntr cost</t>
  </si>
  <si>
    <t>Freight ?</t>
  </si>
  <si>
    <t>Per pound price</t>
  </si>
  <si>
    <t>in</t>
  </si>
  <si>
    <t>TL Cx</t>
  </si>
  <si>
    <t>USD</t>
  </si>
  <si>
    <t>PRICE</t>
  </si>
  <si>
    <t>Length (inches)  ?</t>
  </si>
  <si>
    <t>Conversions</t>
  </si>
  <si>
    <t>C&amp;F</t>
  </si>
  <si>
    <t>FOB</t>
  </si>
  <si>
    <t xml:space="preserve">% </t>
  </si>
  <si>
    <t xml:space="preserve"> ~
 `</t>
  </si>
  <si>
    <t>Weight / M ?</t>
  </si>
  <si>
    <t>Brewer, Kent</t>
  </si>
  <si>
    <t>Bonus</t>
  </si>
  <si>
    <t>O'Neal, William</t>
  </si>
  <si>
    <t>O'Brien, Madelyn</t>
  </si>
  <si>
    <t>Half-time</t>
  </si>
  <si>
    <t>Perez, Joseph</t>
  </si>
  <si>
    <t>Projected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</si>
</sst>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  <numFmt numFmtId="168" formatCode="&quot;$&quot;#,##0"/>
    <numFmt numFmtId="169" formatCode="_(&quot;$&quot;* #,##0_);_(&quot;$&quot;* \(#,##0\);_(&quot;$&quot;* &quot;-&quot;??_);_(@_)"/>
    <numFmt numFmtId="170" formatCode="_(&quot;$&quot;* #,##0.0000_);_(&quot;$&quot;* \(#,##0.0000\);_(&quot;$&quot;* &quot;-&quot;??_);_(@_)"/>
    <numFmt numFmtId="171" formatCode="_(* #,##0.000_);_(* \(#,##0.000\);_(* &quot;-&quot;??_);_(@_)"/>
    <numFmt numFmtId="172" formatCode="_(&quot;$&quot;* #,##0.000_);_(&quot;$&quot;* \(#,##0.000\);_(&quot;$&quot;* &quot;-&quot;??_);_(@_)"/>
    <numFmt numFmtId="173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i/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</borders>
  <cellStyleXfs count="13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" fillId="3" borderId="2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2" fillId="5" borderId="0" applyNumberFormat="0" applyBorder="0" applyAlignment="0" applyProtection="0"/>
    <xf numFmtId="0" fontId="13" fillId="4" borderId="3" applyNumberFormat="0" applyAlignment="0" applyProtection="0"/>
    <xf numFmtId="0" fontId="14" fillId="6" borderId="0" applyNumberFormat="0" applyBorder="0" applyAlignment="0" applyProtection="0"/>
  </cellStyleXfs>
  <cellXfs count="76">
    <xf numFmtId="0" fontId="0" fillId="0" borderId="0" xfId="0"/>
    <xf numFmtId="166" fontId="3" fillId="0" borderId="0" xfId="4" applyNumberFormat="1" applyFont="1"/>
    <xf numFmtId="0" fontId="3" fillId="0" borderId="0" xfId="2" applyFont="1" applyAlignment="1">
      <alignment horizontal="right"/>
    </xf>
    <xf numFmtId="0" fontId="3" fillId="0" borderId="0" xfId="2" applyFont="1"/>
    <xf numFmtId="0" fontId="9" fillId="2" borderId="1" xfId="2" applyFont="1" applyFill="1" applyBorder="1" applyAlignment="1">
      <alignment horizontal="right" vertical="top"/>
    </xf>
    <xf numFmtId="0" fontId="10" fillId="0" borderId="0" xfId="2" applyFont="1"/>
    <xf numFmtId="166" fontId="10" fillId="0" borderId="0" xfId="4" applyNumberFormat="1" applyFont="1"/>
    <xf numFmtId="0" fontId="11" fillId="0" borderId="0" xfId="2" applyFont="1"/>
    <xf numFmtId="0" fontId="3" fillId="0" borderId="0" xfId="2" applyFont="1" applyAlignment="1">
      <alignment horizontal="center"/>
    </xf>
    <xf numFmtId="0" fontId="11" fillId="0" borderId="0" xfId="2" applyFont="1" applyAlignment="1">
      <alignment horizontal="center"/>
    </xf>
    <xf numFmtId="170" fontId="11" fillId="0" borderId="0" xfId="2" applyNumberFormat="1" applyFont="1"/>
    <xf numFmtId="168" fontId="10" fillId="0" borderId="0" xfId="2" applyNumberFormat="1" applyFont="1"/>
    <xf numFmtId="0" fontId="9" fillId="0" borderId="0" xfId="2" applyFont="1"/>
    <xf numFmtId="168" fontId="10" fillId="0" borderId="0" xfId="2" applyNumberFormat="1" applyFont="1" applyAlignment="1">
      <alignment vertical="center"/>
    </xf>
    <xf numFmtId="0" fontId="9" fillId="0" borderId="0" xfId="2" applyFont="1" applyAlignment="1">
      <alignment vertical="center"/>
    </xf>
    <xf numFmtId="0" fontId="4" fillId="0" borderId="0" xfId="2" applyFont="1" applyAlignment="1">
      <alignment vertical="top" wrapText="1"/>
    </xf>
    <xf numFmtId="0" fontId="3" fillId="0" borderId="0" xfId="2" applyFont="1" applyAlignment="1">
      <alignment vertical="top"/>
    </xf>
    <xf numFmtId="0" fontId="3" fillId="0" borderId="0" xfId="2" applyFont="1" applyAlignment="1">
      <alignment horizontal="center" vertical="top"/>
    </xf>
    <xf numFmtId="169" fontId="3" fillId="0" borderId="0" xfId="131" applyNumberFormat="1" applyFont="1" applyAlignment="1">
      <alignment vertical="top"/>
    </xf>
    <xf numFmtId="170" fontId="3" fillId="0" borderId="0" xfId="2" applyNumberFormat="1" applyFont="1" applyAlignment="1">
      <alignment horizontal="center" vertical="top"/>
    </xf>
    <xf numFmtId="169" fontId="3" fillId="0" borderId="0" xfId="2" applyNumberFormat="1" applyFont="1"/>
    <xf numFmtId="170" fontId="3" fillId="0" borderId="0" xfId="131" applyNumberFormat="1" applyFont="1"/>
    <xf numFmtId="172" fontId="3" fillId="0" borderId="0" xfId="131" applyNumberFormat="1" applyFont="1"/>
    <xf numFmtId="0" fontId="4" fillId="0" borderId="0" xfId="2" applyFont="1"/>
    <xf numFmtId="168" fontId="3" fillId="0" borderId="0" xfId="2" applyNumberFormat="1" applyFont="1"/>
    <xf numFmtId="2" fontId="3" fillId="0" borderId="13" xfId="2" applyNumberFormat="1" applyFont="1" applyBorder="1" applyAlignment="1">
      <alignment horizontal="center"/>
    </xf>
    <xf numFmtId="2" fontId="3" fillId="0" borderId="0" xfId="2" applyNumberFormat="1" applyFont="1" applyAlignment="1">
      <alignment horizontal="center"/>
    </xf>
    <xf numFmtId="172" fontId="3" fillId="0" borderId="0" xfId="131" applyNumberFormat="1" applyFont="1" applyAlignment="1">
      <alignment horizontal="center"/>
    </xf>
    <xf numFmtId="0" fontId="4" fillId="0" borderId="0" xfId="2" applyFont="1" applyAlignment="1">
      <alignment vertical="center"/>
    </xf>
    <xf numFmtId="168" fontId="3" fillId="0" borderId="0" xfId="2" applyNumberFormat="1" applyFont="1" applyAlignment="1">
      <alignment vertical="center"/>
    </xf>
    <xf numFmtId="169" fontId="3" fillId="0" borderId="0" xfId="131" applyNumberFormat="1" applyFont="1" applyAlignment="1">
      <alignment horizontal="center"/>
    </xf>
    <xf numFmtId="169" fontId="3" fillId="0" borderId="0" xfId="131" applyNumberFormat="1" applyFont="1" applyAlignment="1">
      <alignment horizontal="right"/>
    </xf>
    <xf numFmtId="0" fontId="4" fillId="0" borderId="2" xfId="2" applyFont="1" applyBorder="1"/>
    <xf numFmtId="172" fontId="3" fillId="0" borderId="0" xfId="2" applyNumberFormat="1" applyFont="1"/>
    <xf numFmtId="173" fontId="3" fillId="0" borderId="0" xfId="2" applyNumberFormat="1" applyFont="1" applyAlignment="1">
      <alignment horizontal="left"/>
    </xf>
    <xf numFmtId="166" fontId="3" fillId="0" borderId="0" xfId="4" applyNumberFormat="1" applyFont="1" applyAlignment="1">
      <alignment horizontal="center"/>
    </xf>
    <xf numFmtId="173" fontId="3" fillId="0" borderId="0" xfId="2" applyNumberFormat="1" applyFont="1" applyAlignment="1">
      <alignment horizontal="center"/>
    </xf>
    <xf numFmtId="166" fontId="3" fillId="0" borderId="0" xfId="4" applyNumberFormat="1" applyFont="1" applyAlignment="1">
      <alignment horizontal="right"/>
    </xf>
    <xf numFmtId="165" fontId="3" fillId="0" borderId="0" xfId="2" applyNumberFormat="1" applyFont="1" applyAlignment="1">
      <alignment horizontal="right"/>
    </xf>
    <xf numFmtId="165" fontId="3" fillId="0" borderId="0" xfId="4" applyFont="1" applyAlignment="1">
      <alignment horizontal="center"/>
    </xf>
    <xf numFmtId="165" fontId="3" fillId="0" borderId="0" xfId="2" applyNumberFormat="1" applyFont="1"/>
    <xf numFmtId="166" fontId="3" fillId="0" borderId="0" xfId="2" applyNumberFormat="1" applyFont="1"/>
    <xf numFmtId="0" fontId="3" fillId="0" borderId="0" xfId="2" applyFont="1" applyAlignment="1">
      <alignment horizontal="left"/>
    </xf>
    <xf numFmtId="169" fontId="3" fillId="0" borderId="0" xfId="131" applyNumberFormat="1" applyFont="1"/>
    <xf numFmtId="165" fontId="3" fillId="0" borderId="13" xfId="4" applyFont="1" applyBorder="1" applyAlignment="1">
      <alignment horizontal="left"/>
    </xf>
    <xf numFmtId="166" fontId="3" fillId="0" borderId="0" xfId="4" applyNumberFormat="1" applyFont="1" applyAlignment="1">
      <alignment horizontal="left"/>
    </xf>
    <xf numFmtId="170" fontId="3" fillId="0" borderId="0" xfId="2" applyNumberFormat="1" applyFont="1"/>
    <xf numFmtId="0" fontId="3" fillId="0" borderId="12" xfId="2" applyFont="1" applyBorder="1"/>
    <xf numFmtId="0" fontId="3" fillId="0" borderId="11" xfId="2" applyFont="1" applyBorder="1" applyAlignment="1">
      <alignment horizontal="center"/>
    </xf>
    <xf numFmtId="0" fontId="3" fillId="0" borderId="11" xfId="2" applyFont="1" applyBorder="1"/>
    <xf numFmtId="0" fontId="3" fillId="0" borderId="10" xfId="2" applyFont="1" applyBorder="1"/>
    <xf numFmtId="0" fontId="3" fillId="0" borderId="9" xfId="2" applyFont="1" applyBorder="1"/>
    <xf numFmtId="171" fontId="3" fillId="0" borderId="0" xfId="4" applyNumberFormat="1" applyFont="1" applyAlignment="1">
      <alignment horizontal="right"/>
    </xf>
    <xf numFmtId="0" fontId="3" fillId="0" borderId="8" xfId="2" applyFont="1" applyBorder="1"/>
    <xf numFmtId="0" fontId="3" fillId="0" borderId="9" xfId="2" applyFont="1" applyBorder="1" applyAlignment="1">
      <alignment horizontal="left"/>
    </xf>
    <xf numFmtId="166" fontId="3" fillId="0" borderId="0" xfId="2" applyNumberFormat="1" applyFont="1" applyAlignment="1">
      <alignment horizontal="right"/>
    </xf>
    <xf numFmtId="0" fontId="3" fillId="0" borderId="7" xfId="2" applyFont="1" applyBorder="1" applyAlignment="1">
      <alignment horizontal="left"/>
    </xf>
    <xf numFmtId="0" fontId="3" fillId="0" borderId="4" xfId="2" applyFont="1" applyBorder="1" applyAlignment="1">
      <alignment horizontal="center"/>
    </xf>
    <xf numFmtId="166" fontId="3" fillId="0" borderId="4" xfId="2" applyNumberFormat="1" applyFont="1" applyBorder="1" applyAlignment="1">
      <alignment horizontal="right"/>
    </xf>
    <xf numFmtId="0" fontId="3" fillId="0" borderId="6" xfId="2" applyFont="1" applyBorder="1"/>
    <xf numFmtId="166" fontId="4" fillId="0" borderId="0" xfId="2" applyNumberFormat="1" applyFont="1"/>
    <xf numFmtId="0" fontId="4" fillId="0" borderId="0" xfId="2" applyFont="1" applyAlignment="1">
      <alignment horizontal="center"/>
    </xf>
    <xf numFmtId="166" fontId="4" fillId="0" borderId="5" xfId="2" applyNumberFormat="1" applyFont="1" applyBorder="1"/>
    <xf numFmtId="0" fontId="9" fillId="7" borderId="2" xfId="2" applyFont="1" applyFill="1" applyBorder="1"/>
    <xf numFmtId="0" fontId="9" fillId="2" borderId="1" xfId="2" applyFont="1" applyFill="1" applyBorder="1" applyAlignment="1">
      <alignment vertical="top"/>
    </xf>
    <xf numFmtId="0" fontId="10" fillId="0" borderId="0" xfId="4" applyNumberFormat="1" applyFont="1"/>
    <xf numFmtId="0" fontId="9" fillId="2" borderId="1" xfId="2" applyFont="1" applyFill="1" applyBorder="1" applyAlignment="1">
      <alignment horizontal="left" vertical="top"/>
    </xf>
    <xf numFmtId="0" fontId="9" fillId="2" borderId="1" xfId="2" applyFont="1" applyFill="1" applyBorder="1" applyAlignment="1">
      <alignment horizontal="center" vertical="top"/>
    </xf>
    <xf numFmtId="15" fontId="9" fillId="2" borderId="1" xfId="2" applyNumberFormat="1" applyFont="1" applyFill="1" applyBorder="1" applyAlignment="1">
      <alignment horizontal="right" vertical="top"/>
    </xf>
    <xf numFmtId="166" fontId="9" fillId="2" borderId="1" xfId="4" applyNumberFormat="1" applyFont="1" applyFill="1" applyBorder="1" applyAlignment="1">
      <alignment vertical="top"/>
    </xf>
    <xf numFmtId="0" fontId="10" fillId="0" borderId="0" xfId="2" applyFont="1" applyAlignment="1">
      <alignment horizontal="center"/>
    </xf>
    <xf numFmtId="15" fontId="10" fillId="0" borderId="0" xfId="2" applyNumberFormat="1" applyFont="1"/>
    <xf numFmtId="167" fontId="10" fillId="0" borderId="0" xfId="1" applyNumberFormat="1" applyFont="1"/>
    <xf numFmtId="166" fontId="9" fillId="8" borderId="1" xfId="4" applyNumberFormat="1" applyFont="1" applyFill="1" applyBorder="1" applyAlignment="1">
      <alignment vertical="top"/>
    </xf>
    <xf numFmtId="166" fontId="9" fillId="2" borderId="1" xfId="4" applyNumberFormat="1" applyFont="1" applyFill="1" applyBorder="1" applyAlignment="1">
      <alignment horizontal="right" vertical="top"/>
    </xf>
    <xf numFmtId="167" fontId="9" fillId="2" borderId="1" xfId="1" applyNumberFormat="1" applyFont="1" applyFill="1" applyBorder="1" applyAlignment="1">
      <alignment horizontal="right" vertical="top"/>
    </xf>
  </cellXfs>
  <cellStyles count="135">
    <cellStyle name="40% - Accent1 2" xfId="132" xr:uid="{00000000-0005-0000-0000-000000000000}"/>
    <cellStyle name="60% - Accent4 2" xfId="134" xr:uid="{00000000-0005-0000-0000-000001000000}"/>
    <cellStyle name="Check Cell 2" xfId="133" xr:uid="{00000000-0005-0000-0000-000002000000}"/>
    <cellStyle name="Comma 2" xfId="4" xr:uid="{00000000-0005-0000-0000-000006000000}"/>
    <cellStyle name="Currency 2" xfId="131" xr:uid="{00000000-0005-0000-0000-000007000000}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Millares" xfId="1" builtinId="3"/>
    <cellStyle name="MyBlue" xfId="5" xr:uid="{00000000-0005-0000-0000-000084000000}"/>
    <cellStyle name="Normal" xfId="0" builtinId="0"/>
    <cellStyle name="Normal 2" xfId="2" xr:uid="{00000000-0005-0000-0000-000086000000}"/>
    <cellStyle name="Normal 3" xfId="6" xr:uid="{00000000-0005-0000-0000-000087000000}"/>
    <cellStyle name="Percent 2" xfId="3" xr:uid="{00000000-0005-0000-0000-000088000000}"/>
  </cellStyles>
  <dxfs count="0"/>
  <tableStyles count="0" defaultTableStyle="TableStyleMedium2" defaultPivotStyle="PivotStyleLight16"/>
  <colors>
    <mruColors>
      <color rgb="FF66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indexed="11"/>
    <pageSetUpPr autoPageBreaks="0"/>
  </sheetPr>
  <dimension ref="A1:K742"/>
  <sheetViews>
    <sheetView zoomScale="145" zoomScaleNormal="145" zoomScaleSheetLayoutView="100" zoomScalePageLayoutView="115" workbookViewId="0">
      <selection activeCell="K6" sqref="K6"/>
    </sheetView>
  </sheetViews>
  <sheetFormatPr baseColWidth="10" defaultColWidth="19.88671875" defaultRowHeight="14.4" x14ac:dyDescent="0.3"/>
  <cols>
    <col min="1" max="1" width="19.33203125" style="5" customWidth="1"/>
    <col min="2" max="2" width="8.33203125" style="70" bestFit="1" customWidth="1"/>
    <col min="3" max="3" width="14.5546875" style="5" customWidth="1"/>
    <col min="4" max="4" width="10.109375" style="71" bestFit="1" customWidth="1"/>
    <col min="5" max="5" width="7.109375" style="5" bestFit="1" customWidth="1"/>
    <col min="6" max="6" width="8.33203125" style="5" bestFit="1" customWidth="1"/>
    <col min="7" max="7" width="9.109375" style="6" bestFit="1" customWidth="1"/>
    <col min="8" max="8" width="10" style="5" bestFit="1" customWidth="1"/>
    <col min="9" max="9" width="20.88671875" style="6" customWidth="1"/>
    <col min="10" max="10" width="6.21875" style="5" customWidth="1"/>
    <col min="11" max="11" width="16.21875" style="5" bestFit="1" customWidth="1"/>
    <col min="12" max="16384" width="19.88671875" style="5"/>
  </cols>
  <sheetData>
    <row r="1" spans="1:11" x14ac:dyDescent="0.3">
      <c r="A1" s="66" t="s">
        <v>769</v>
      </c>
      <c r="B1" s="67" t="s">
        <v>768</v>
      </c>
      <c r="C1" s="64" t="s">
        <v>767</v>
      </c>
      <c r="D1" s="68" t="s">
        <v>765</v>
      </c>
      <c r="E1" s="4" t="s">
        <v>764</v>
      </c>
      <c r="F1" s="64" t="s">
        <v>763</v>
      </c>
      <c r="G1" s="69" t="s">
        <v>762</v>
      </c>
      <c r="H1" s="67" t="s">
        <v>761</v>
      </c>
      <c r="I1" s="69" t="s">
        <v>853</v>
      </c>
      <c r="K1" s="73" t="s">
        <v>858</v>
      </c>
    </row>
    <row r="2" spans="1:11" x14ac:dyDescent="0.3">
      <c r="A2" s="5" t="s">
        <v>719</v>
      </c>
      <c r="B2" s="70" t="s">
        <v>32</v>
      </c>
      <c r="C2" s="5" t="s">
        <v>24</v>
      </c>
      <c r="D2" s="71">
        <v>38397</v>
      </c>
      <c r="E2" s="6">
        <f t="shared" ref="E2:E65" ca="1" si="0">DATEDIF(D2,TODAY(),"Y")</f>
        <v>15</v>
      </c>
      <c r="F2" s="6" t="s">
        <v>26</v>
      </c>
      <c r="G2" s="6">
        <v>62262</v>
      </c>
      <c r="H2" s="70">
        <v>5</v>
      </c>
      <c r="I2" s="6">
        <f>IF(H2&gt;3,$K$2,"No Bonus")</f>
        <v>2900</v>
      </c>
      <c r="K2" s="5">
        <v>2900</v>
      </c>
    </row>
    <row r="3" spans="1:11" x14ac:dyDescent="0.3">
      <c r="A3" s="5" t="s">
        <v>680</v>
      </c>
      <c r="B3" s="70" t="s">
        <v>32</v>
      </c>
      <c r="C3" s="5" t="s">
        <v>24</v>
      </c>
      <c r="D3" s="71">
        <v>42821</v>
      </c>
      <c r="E3" s="6">
        <f t="shared" ca="1" si="0"/>
        <v>3</v>
      </c>
      <c r="F3" s="6" t="s">
        <v>28</v>
      </c>
      <c r="G3" s="6">
        <v>62194</v>
      </c>
      <c r="H3" s="70">
        <v>3</v>
      </c>
      <c r="I3" s="6" t="str">
        <f t="shared" ref="I3:I66" si="1">IF(H3&gt;3,$K$2,"No Bonus")</f>
        <v>No Bonus</v>
      </c>
    </row>
    <row r="4" spans="1:11" x14ac:dyDescent="0.3">
      <c r="A4" s="5" t="s">
        <v>857</v>
      </c>
      <c r="B4" s="70" t="s">
        <v>32</v>
      </c>
      <c r="C4" s="5" t="s">
        <v>24</v>
      </c>
      <c r="D4" s="71">
        <v>41373</v>
      </c>
      <c r="E4" s="6">
        <f t="shared" ca="1" si="0"/>
        <v>7</v>
      </c>
      <c r="F4" s="6"/>
      <c r="G4" s="6">
        <v>99109</v>
      </c>
      <c r="H4" s="70">
        <v>5</v>
      </c>
      <c r="I4" s="6">
        <f t="shared" si="1"/>
        <v>2900</v>
      </c>
    </row>
    <row r="5" spans="1:11" x14ac:dyDescent="0.3">
      <c r="A5" s="5" t="s">
        <v>293</v>
      </c>
      <c r="B5" s="70" t="s">
        <v>48</v>
      </c>
      <c r="C5" s="5" t="s">
        <v>24</v>
      </c>
      <c r="D5" s="71">
        <v>43377</v>
      </c>
      <c r="E5" s="6">
        <f t="shared" ca="1" si="0"/>
        <v>1</v>
      </c>
      <c r="F5" s="6"/>
      <c r="G5" s="6">
        <v>117845</v>
      </c>
      <c r="H5" s="70">
        <v>3</v>
      </c>
      <c r="I5" s="6" t="str">
        <f t="shared" si="1"/>
        <v>No Bonus</v>
      </c>
    </row>
    <row r="6" spans="1:11" x14ac:dyDescent="0.3">
      <c r="A6" s="5" t="s">
        <v>25</v>
      </c>
      <c r="B6" s="70" t="s">
        <v>2</v>
      </c>
      <c r="C6" s="5" t="s">
        <v>24</v>
      </c>
      <c r="D6" s="71">
        <v>41673</v>
      </c>
      <c r="E6" s="6">
        <f t="shared" ca="1" si="0"/>
        <v>6</v>
      </c>
      <c r="F6" s="6" t="s">
        <v>18</v>
      </c>
      <c r="G6" s="6">
        <v>117973</v>
      </c>
      <c r="H6" s="70">
        <v>4</v>
      </c>
      <c r="I6" s="6">
        <f t="shared" si="1"/>
        <v>2900</v>
      </c>
    </row>
    <row r="7" spans="1:11" x14ac:dyDescent="0.3">
      <c r="A7" s="5" t="s">
        <v>663</v>
      </c>
      <c r="B7" s="70" t="s">
        <v>12</v>
      </c>
      <c r="C7" s="5" t="s">
        <v>770</v>
      </c>
      <c r="D7" s="71">
        <v>40977</v>
      </c>
      <c r="E7" s="6">
        <f t="shared" ca="1" si="0"/>
        <v>8</v>
      </c>
      <c r="F7" s="6" t="s">
        <v>26</v>
      </c>
      <c r="G7" s="6">
        <v>70665</v>
      </c>
      <c r="H7" s="70">
        <v>2</v>
      </c>
      <c r="I7" s="6" t="str">
        <f t="shared" si="1"/>
        <v>No Bonus</v>
      </c>
    </row>
    <row r="8" spans="1:11" x14ac:dyDescent="0.3">
      <c r="A8" s="5" t="s">
        <v>783</v>
      </c>
      <c r="B8" s="70" t="s">
        <v>48</v>
      </c>
      <c r="C8" s="5" t="s">
        <v>770</v>
      </c>
      <c r="D8" s="71">
        <v>38443</v>
      </c>
      <c r="E8" s="6">
        <f t="shared" ca="1" si="0"/>
        <v>15</v>
      </c>
      <c r="F8" s="6" t="s">
        <v>26</v>
      </c>
      <c r="G8" s="6">
        <v>122722</v>
      </c>
      <c r="H8" s="70">
        <v>1</v>
      </c>
      <c r="I8" s="6" t="str">
        <f t="shared" si="1"/>
        <v>No Bonus</v>
      </c>
    </row>
    <row r="9" spans="1:11" x14ac:dyDescent="0.3">
      <c r="A9" s="5" t="s">
        <v>539</v>
      </c>
      <c r="B9" s="70" t="s">
        <v>16</v>
      </c>
      <c r="C9" s="5" t="s">
        <v>770</v>
      </c>
      <c r="D9" s="71">
        <v>41415</v>
      </c>
      <c r="E9" s="6">
        <f t="shared" ca="1" si="0"/>
        <v>7</v>
      </c>
      <c r="F9" s="6"/>
      <c r="G9" s="6">
        <v>109895</v>
      </c>
      <c r="H9" s="70">
        <v>5</v>
      </c>
      <c r="I9" s="6">
        <f t="shared" si="1"/>
        <v>2900</v>
      </c>
    </row>
    <row r="10" spans="1:11" x14ac:dyDescent="0.3">
      <c r="A10" s="5" t="s">
        <v>520</v>
      </c>
      <c r="B10" s="70" t="s">
        <v>12</v>
      </c>
      <c r="C10" s="5" t="s">
        <v>770</v>
      </c>
      <c r="D10" s="71">
        <v>38486</v>
      </c>
      <c r="E10" s="6">
        <f t="shared" ca="1" si="0"/>
        <v>15</v>
      </c>
      <c r="F10" s="6" t="s">
        <v>26</v>
      </c>
      <c r="G10" s="6">
        <v>115393</v>
      </c>
      <c r="H10" s="70">
        <v>1</v>
      </c>
      <c r="I10" s="6" t="str">
        <f t="shared" si="1"/>
        <v>No Bonus</v>
      </c>
    </row>
    <row r="11" spans="1:11" x14ac:dyDescent="0.3">
      <c r="A11" s="5" t="s">
        <v>447</v>
      </c>
      <c r="B11" s="70" t="s">
        <v>48</v>
      </c>
      <c r="C11" s="5" t="s">
        <v>770</v>
      </c>
      <c r="D11" s="71">
        <v>39630</v>
      </c>
      <c r="E11" s="6">
        <f t="shared" ca="1" si="0"/>
        <v>12</v>
      </c>
      <c r="F11" s="6" t="s">
        <v>26</v>
      </c>
      <c r="G11" s="6">
        <v>84070</v>
      </c>
      <c r="H11" s="70">
        <v>4</v>
      </c>
      <c r="I11" s="6">
        <f t="shared" si="1"/>
        <v>2900</v>
      </c>
    </row>
    <row r="12" spans="1:11" x14ac:dyDescent="0.3">
      <c r="A12" s="5" t="s">
        <v>393</v>
      </c>
      <c r="B12" s="70" t="s">
        <v>16</v>
      </c>
      <c r="C12" s="5" t="s">
        <v>770</v>
      </c>
      <c r="D12" s="71">
        <v>40008</v>
      </c>
      <c r="E12" s="6">
        <f t="shared" ca="1" si="0"/>
        <v>11</v>
      </c>
      <c r="F12" s="6" t="s">
        <v>8</v>
      </c>
      <c r="G12" s="6">
        <v>100669</v>
      </c>
      <c r="H12" s="70">
        <v>3</v>
      </c>
      <c r="I12" s="6" t="str">
        <f t="shared" si="1"/>
        <v>No Bonus</v>
      </c>
    </row>
    <row r="13" spans="1:11" x14ac:dyDescent="0.3">
      <c r="A13" s="5" t="s">
        <v>390</v>
      </c>
      <c r="B13" s="70" t="s">
        <v>16</v>
      </c>
      <c r="C13" s="5" t="s">
        <v>770</v>
      </c>
      <c r="D13" s="71">
        <v>40368</v>
      </c>
      <c r="E13" s="6">
        <f t="shared" ca="1" si="0"/>
        <v>10</v>
      </c>
      <c r="F13" s="6" t="s">
        <v>26</v>
      </c>
      <c r="G13" s="6">
        <v>47323</v>
      </c>
      <c r="H13" s="70">
        <v>4</v>
      </c>
      <c r="I13" s="6">
        <f t="shared" si="1"/>
        <v>2900</v>
      </c>
    </row>
    <row r="14" spans="1:11" x14ac:dyDescent="0.3">
      <c r="A14" s="5" t="s">
        <v>852</v>
      </c>
      <c r="B14" s="70" t="s">
        <v>16</v>
      </c>
      <c r="C14" s="5" t="s">
        <v>770</v>
      </c>
      <c r="D14" s="71">
        <v>43005</v>
      </c>
      <c r="E14" s="6">
        <f t="shared" ca="1" si="0"/>
        <v>2</v>
      </c>
      <c r="F14" s="6" t="s">
        <v>28</v>
      </c>
      <c r="G14" s="6">
        <v>62359</v>
      </c>
      <c r="H14" s="70">
        <v>1</v>
      </c>
      <c r="I14" s="6" t="str">
        <f t="shared" si="1"/>
        <v>No Bonus</v>
      </c>
    </row>
    <row r="15" spans="1:11" x14ac:dyDescent="0.3">
      <c r="A15" s="5" t="s">
        <v>295</v>
      </c>
      <c r="B15" s="70" t="s">
        <v>12</v>
      </c>
      <c r="C15" s="5" t="s">
        <v>770</v>
      </c>
      <c r="D15" s="71">
        <v>43362</v>
      </c>
      <c r="E15" s="6">
        <f t="shared" ca="1" si="0"/>
        <v>1</v>
      </c>
      <c r="F15" s="6" t="s">
        <v>26</v>
      </c>
      <c r="G15" s="6">
        <v>110235</v>
      </c>
      <c r="H15" s="70">
        <v>5</v>
      </c>
      <c r="I15" s="6">
        <f t="shared" si="1"/>
        <v>2900</v>
      </c>
    </row>
    <row r="16" spans="1:11" x14ac:dyDescent="0.3">
      <c r="A16" s="5" t="s">
        <v>271</v>
      </c>
      <c r="B16" s="70" t="s">
        <v>2</v>
      </c>
      <c r="C16" s="5" t="s">
        <v>770</v>
      </c>
      <c r="D16" s="71">
        <v>38990</v>
      </c>
      <c r="E16" s="6">
        <f t="shared" ca="1" si="0"/>
        <v>13</v>
      </c>
      <c r="F16" s="6" t="s">
        <v>8</v>
      </c>
      <c r="G16" s="6">
        <v>104291</v>
      </c>
      <c r="H16" s="70">
        <v>4</v>
      </c>
      <c r="I16" s="6">
        <f t="shared" si="1"/>
        <v>2900</v>
      </c>
    </row>
    <row r="17" spans="1:9" x14ac:dyDescent="0.3">
      <c r="A17" s="5" t="s">
        <v>248</v>
      </c>
      <c r="B17" s="70" t="s">
        <v>9</v>
      </c>
      <c r="C17" s="5" t="s">
        <v>770</v>
      </c>
      <c r="D17" s="71">
        <v>43013</v>
      </c>
      <c r="E17" s="6">
        <f t="shared" ca="1" si="0"/>
        <v>2</v>
      </c>
      <c r="F17" s="6" t="s">
        <v>26</v>
      </c>
      <c r="G17" s="6">
        <v>46975</v>
      </c>
      <c r="H17" s="70">
        <v>3</v>
      </c>
      <c r="I17" s="6" t="str">
        <f t="shared" si="1"/>
        <v>No Bonus</v>
      </c>
    </row>
    <row r="18" spans="1:9" x14ac:dyDescent="0.3">
      <c r="A18" s="5" t="s">
        <v>214</v>
      </c>
      <c r="B18" s="70" t="s">
        <v>32</v>
      </c>
      <c r="C18" s="5" t="s">
        <v>770</v>
      </c>
      <c r="D18" s="71">
        <v>39003</v>
      </c>
      <c r="E18" s="6">
        <f t="shared" ca="1" si="0"/>
        <v>13</v>
      </c>
      <c r="F18" s="6"/>
      <c r="G18" s="6">
        <v>54520</v>
      </c>
      <c r="H18" s="70">
        <v>3</v>
      </c>
      <c r="I18" s="6" t="str">
        <f t="shared" si="1"/>
        <v>No Bonus</v>
      </c>
    </row>
    <row r="19" spans="1:9" x14ac:dyDescent="0.3">
      <c r="A19" s="5" t="s">
        <v>199</v>
      </c>
      <c r="B19" s="70" t="s">
        <v>32</v>
      </c>
      <c r="C19" s="5" t="s">
        <v>770</v>
      </c>
      <c r="D19" s="71">
        <v>41930</v>
      </c>
      <c r="E19" s="6">
        <f t="shared" ca="1" si="0"/>
        <v>5</v>
      </c>
      <c r="F19" s="6" t="s">
        <v>8</v>
      </c>
      <c r="G19" s="6">
        <v>46373</v>
      </c>
      <c r="H19" s="70">
        <v>5</v>
      </c>
      <c r="I19" s="6">
        <f t="shared" si="1"/>
        <v>2900</v>
      </c>
    </row>
    <row r="20" spans="1:9" x14ac:dyDescent="0.3">
      <c r="A20" s="5" t="s">
        <v>103</v>
      </c>
      <c r="B20" s="70" t="s">
        <v>9</v>
      </c>
      <c r="C20" s="5" t="s">
        <v>770</v>
      </c>
      <c r="D20" s="71">
        <v>41255</v>
      </c>
      <c r="E20" s="6">
        <f t="shared" ca="1" si="0"/>
        <v>7</v>
      </c>
      <c r="F20" s="6" t="s">
        <v>4</v>
      </c>
      <c r="G20" s="6">
        <v>70488</v>
      </c>
      <c r="H20" s="70">
        <v>2</v>
      </c>
      <c r="I20" s="6" t="str">
        <f t="shared" si="1"/>
        <v>No Bonus</v>
      </c>
    </row>
    <row r="21" spans="1:9" x14ac:dyDescent="0.3">
      <c r="A21" s="5" t="s">
        <v>77</v>
      </c>
      <c r="B21" s="70" t="s">
        <v>32</v>
      </c>
      <c r="C21" s="5" t="s">
        <v>770</v>
      </c>
      <c r="D21" s="71">
        <v>42352</v>
      </c>
      <c r="E21" s="6">
        <f t="shared" ca="1" si="0"/>
        <v>4</v>
      </c>
      <c r="F21" s="6"/>
      <c r="G21" s="6">
        <v>47132</v>
      </c>
      <c r="H21" s="70">
        <v>4</v>
      </c>
      <c r="I21" s="6">
        <f t="shared" si="1"/>
        <v>2900</v>
      </c>
    </row>
    <row r="22" spans="1:9" x14ac:dyDescent="0.3">
      <c r="A22" s="5" t="s">
        <v>49</v>
      </c>
      <c r="B22" s="70" t="s">
        <v>48</v>
      </c>
      <c r="C22" s="5" t="s">
        <v>770</v>
      </c>
      <c r="D22" s="71">
        <v>38369</v>
      </c>
      <c r="E22" s="6">
        <f t="shared" ca="1" si="0"/>
        <v>15</v>
      </c>
      <c r="F22" s="6" t="s">
        <v>4</v>
      </c>
      <c r="G22" s="6">
        <v>72481</v>
      </c>
      <c r="H22" s="70">
        <v>5</v>
      </c>
      <c r="I22" s="6">
        <f t="shared" si="1"/>
        <v>2900</v>
      </c>
    </row>
    <row r="23" spans="1:9" x14ac:dyDescent="0.3">
      <c r="A23" s="5" t="s">
        <v>31</v>
      </c>
      <c r="B23" s="70" t="s">
        <v>2</v>
      </c>
      <c r="C23" s="5" t="s">
        <v>770</v>
      </c>
      <c r="D23" s="71">
        <v>41295</v>
      </c>
      <c r="E23" s="6">
        <f t="shared" ca="1" si="0"/>
        <v>7</v>
      </c>
      <c r="F23" s="6" t="s">
        <v>18</v>
      </c>
      <c r="G23" s="6">
        <v>46267</v>
      </c>
      <c r="H23" s="70">
        <v>3</v>
      </c>
      <c r="I23" s="6" t="str">
        <f t="shared" si="1"/>
        <v>No Bonus</v>
      </c>
    </row>
    <row r="24" spans="1:9" x14ac:dyDescent="0.3">
      <c r="A24" s="5" t="s">
        <v>726</v>
      </c>
      <c r="B24" s="70" t="s">
        <v>16</v>
      </c>
      <c r="C24" s="5" t="s">
        <v>771</v>
      </c>
      <c r="D24" s="71">
        <v>40972</v>
      </c>
      <c r="E24" s="6">
        <f t="shared" ca="1" si="0"/>
        <v>8</v>
      </c>
      <c r="F24" s="6" t="s">
        <v>4</v>
      </c>
      <c r="G24" s="6">
        <v>104843</v>
      </c>
      <c r="H24" s="70">
        <v>2</v>
      </c>
      <c r="I24" s="6" t="str">
        <f t="shared" si="1"/>
        <v>No Bonus</v>
      </c>
    </row>
    <row r="25" spans="1:9" x14ac:dyDescent="0.3">
      <c r="A25" s="5" t="s">
        <v>709</v>
      </c>
      <c r="B25" s="70" t="s">
        <v>32</v>
      </c>
      <c r="C25" s="5" t="s">
        <v>771</v>
      </c>
      <c r="D25" s="71">
        <v>39119</v>
      </c>
      <c r="E25" s="6">
        <f t="shared" ca="1" si="0"/>
        <v>13</v>
      </c>
      <c r="F25" s="6" t="s">
        <v>4</v>
      </c>
      <c r="G25" s="6">
        <v>123758</v>
      </c>
      <c r="H25" s="70">
        <v>3</v>
      </c>
      <c r="I25" s="6" t="str">
        <f t="shared" si="1"/>
        <v>No Bonus</v>
      </c>
    </row>
    <row r="26" spans="1:9" x14ac:dyDescent="0.3">
      <c r="A26" s="5" t="s">
        <v>648</v>
      </c>
      <c r="B26" s="70" t="s">
        <v>12</v>
      </c>
      <c r="C26" s="5" t="s">
        <v>771</v>
      </c>
      <c r="D26" s="71">
        <v>38440</v>
      </c>
      <c r="E26" s="6">
        <f t="shared" ca="1" si="0"/>
        <v>15</v>
      </c>
      <c r="F26" s="6" t="s">
        <v>8</v>
      </c>
      <c r="G26" s="6">
        <v>76234</v>
      </c>
      <c r="H26" s="70">
        <v>1</v>
      </c>
      <c r="I26" s="6" t="str">
        <f t="shared" si="1"/>
        <v>No Bonus</v>
      </c>
    </row>
    <row r="27" spans="1:9" x14ac:dyDescent="0.3">
      <c r="A27" s="5" t="s">
        <v>574</v>
      </c>
      <c r="B27" s="70" t="s">
        <v>48</v>
      </c>
      <c r="C27" s="5" t="s">
        <v>771</v>
      </c>
      <c r="D27" s="71">
        <v>40277</v>
      </c>
      <c r="E27" s="6">
        <f t="shared" ca="1" si="0"/>
        <v>10</v>
      </c>
      <c r="F27" s="6" t="s">
        <v>26</v>
      </c>
      <c r="G27" s="6">
        <v>91923</v>
      </c>
      <c r="H27" s="70">
        <v>1</v>
      </c>
      <c r="I27" s="6" t="str">
        <f t="shared" si="1"/>
        <v>No Bonus</v>
      </c>
    </row>
    <row r="28" spans="1:9" x14ac:dyDescent="0.3">
      <c r="A28" s="5" t="s">
        <v>515</v>
      </c>
      <c r="B28" s="70" t="s">
        <v>32</v>
      </c>
      <c r="C28" s="5" t="s">
        <v>771</v>
      </c>
      <c r="D28" s="71">
        <v>38845</v>
      </c>
      <c r="E28" s="6">
        <f t="shared" ca="1" si="0"/>
        <v>14</v>
      </c>
      <c r="F28" s="6" t="s">
        <v>18</v>
      </c>
      <c r="G28" s="6">
        <v>44382</v>
      </c>
      <c r="H28" s="70">
        <v>1</v>
      </c>
      <c r="I28" s="6" t="str">
        <f t="shared" si="1"/>
        <v>No Bonus</v>
      </c>
    </row>
    <row r="29" spans="1:9" x14ac:dyDescent="0.3">
      <c r="A29" s="5" t="s">
        <v>471</v>
      </c>
      <c r="B29" s="70" t="s">
        <v>32</v>
      </c>
      <c r="C29" s="5" t="s">
        <v>771</v>
      </c>
      <c r="D29" s="71">
        <v>41077</v>
      </c>
      <c r="E29" s="6">
        <f t="shared" ca="1" si="0"/>
        <v>8</v>
      </c>
      <c r="F29" s="6" t="s">
        <v>26</v>
      </c>
      <c r="G29" s="6">
        <v>70316</v>
      </c>
      <c r="H29" s="70">
        <v>1</v>
      </c>
      <c r="I29" s="6" t="str">
        <f t="shared" si="1"/>
        <v>No Bonus</v>
      </c>
    </row>
    <row r="30" spans="1:9" x14ac:dyDescent="0.3">
      <c r="A30" s="5" t="s">
        <v>232</v>
      </c>
      <c r="B30" s="70" t="s">
        <v>16</v>
      </c>
      <c r="C30" s="5" t="s">
        <v>771</v>
      </c>
      <c r="D30" s="71">
        <v>41187</v>
      </c>
      <c r="E30" s="6">
        <f t="shared" ca="1" si="0"/>
        <v>7</v>
      </c>
      <c r="F30" s="6"/>
      <c r="G30" s="6">
        <v>115517</v>
      </c>
      <c r="H30" s="70">
        <v>4</v>
      </c>
      <c r="I30" s="6">
        <f t="shared" si="1"/>
        <v>2900</v>
      </c>
    </row>
    <row r="31" spans="1:9" x14ac:dyDescent="0.3">
      <c r="A31" s="5" t="s">
        <v>132</v>
      </c>
      <c r="B31" s="70" t="s">
        <v>32</v>
      </c>
      <c r="C31" s="5" t="s">
        <v>771</v>
      </c>
      <c r="D31" s="71">
        <v>42332</v>
      </c>
      <c r="E31" s="6">
        <f t="shared" ca="1" si="0"/>
        <v>4</v>
      </c>
      <c r="F31" s="6" t="s">
        <v>28</v>
      </c>
      <c r="G31" s="6">
        <v>106918</v>
      </c>
      <c r="H31" s="70">
        <v>3</v>
      </c>
      <c r="I31" s="6" t="str">
        <f t="shared" si="1"/>
        <v>No Bonus</v>
      </c>
    </row>
    <row r="32" spans="1:9" x14ac:dyDescent="0.3">
      <c r="A32" s="5" t="s">
        <v>121</v>
      </c>
      <c r="B32" s="70" t="s">
        <v>32</v>
      </c>
      <c r="C32" s="5" t="s">
        <v>771</v>
      </c>
      <c r="D32" s="71">
        <v>43082</v>
      </c>
      <c r="E32" s="6">
        <f t="shared" ca="1" si="0"/>
        <v>2</v>
      </c>
      <c r="F32" s="6" t="s">
        <v>28</v>
      </c>
      <c r="G32" s="6">
        <v>62733</v>
      </c>
      <c r="H32" s="70">
        <v>2</v>
      </c>
      <c r="I32" s="6" t="str">
        <f t="shared" si="1"/>
        <v>No Bonus</v>
      </c>
    </row>
    <row r="33" spans="1:9" x14ac:dyDescent="0.3">
      <c r="A33" s="5" t="s">
        <v>114</v>
      </c>
      <c r="B33" s="70" t="s">
        <v>12</v>
      </c>
      <c r="C33" s="5" t="s">
        <v>771</v>
      </c>
      <c r="D33" s="71">
        <v>41640</v>
      </c>
      <c r="E33" s="6">
        <f t="shared" ca="1" si="0"/>
        <v>6</v>
      </c>
      <c r="F33" s="6" t="s">
        <v>26</v>
      </c>
      <c r="G33" s="6">
        <v>117773</v>
      </c>
      <c r="H33" s="70">
        <v>1</v>
      </c>
      <c r="I33" s="6" t="str">
        <f t="shared" si="1"/>
        <v>No Bonus</v>
      </c>
    </row>
    <row r="34" spans="1:9" x14ac:dyDescent="0.3">
      <c r="A34" s="5" t="s">
        <v>545</v>
      </c>
      <c r="B34" s="70" t="s">
        <v>12</v>
      </c>
      <c r="C34" s="5" t="s">
        <v>771</v>
      </c>
      <c r="D34" s="71">
        <v>43244</v>
      </c>
      <c r="E34" s="6">
        <f t="shared" ca="1" si="0"/>
        <v>2</v>
      </c>
      <c r="F34" s="6" t="s">
        <v>26</v>
      </c>
      <c r="G34" s="6">
        <v>72819</v>
      </c>
      <c r="H34" s="70">
        <v>3</v>
      </c>
      <c r="I34" s="6" t="str">
        <f t="shared" si="1"/>
        <v>No Bonus</v>
      </c>
    </row>
    <row r="35" spans="1:9" x14ac:dyDescent="0.3">
      <c r="A35" s="5" t="s">
        <v>105</v>
      </c>
      <c r="B35" s="70" t="s">
        <v>9</v>
      </c>
      <c r="C35" s="5" t="s">
        <v>771</v>
      </c>
      <c r="D35" s="71">
        <v>42734</v>
      </c>
      <c r="E35" s="6">
        <f t="shared" ca="1" si="0"/>
        <v>3</v>
      </c>
      <c r="F35" s="6"/>
      <c r="G35" s="6">
        <v>127419</v>
      </c>
      <c r="H35" s="70">
        <v>2</v>
      </c>
      <c r="I35" s="6" t="str">
        <f t="shared" si="1"/>
        <v>No Bonus</v>
      </c>
    </row>
    <row r="36" spans="1:9" x14ac:dyDescent="0.3">
      <c r="A36" s="5" t="s">
        <v>30</v>
      </c>
      <c r="B36" s="70" t="s">
        <v>12</v>
      </c>
      <c r="C36" s="5" t="s">
        <v>771</v>
      </c>
      <c r="D36" s="71">
        <v>41643</v>
      </c>
      <c r="E36" s="6">
        <f t="shared" ca="1" si="0"/>
        <v>6</v>
      </c>
      <c r="F36" s="6" t="s">
        <v>18</v>
      </c>
      <c r="G36" s="6">
        <v>98572</v>
      </c>
      <c r="H36" s="70">
        <v>3</v>
      </c>
      <c r="I36" s="6" t="str">
        <f t="shared" si="1"/>
        <v>No Bonus</v>
      </c>
    </row>
    <row r="37" spans="1:9" x14ac:dyDescent="0.3">
      <c r="A37" s="5" t="s">
        <v>21</v>
      </c>
      <c r="B37" s="70" t="s">
        <v>16</v>
      </c>
      <c r="C37" s="5" t="s">
        <v>771</v>
      </c>
      <c r="D37" s="71">
        <v>42378</v>
      </c>
      <c r="E37" s="6">
        <f t="shared" ca="1" si="0"/>
        <v>4</v>
      </c>
      <c r="F37" s="6" t="s">
        <v>4</v>
      </c>
      <c r="G37" s="6">
        <v>100908</v>
      </c>
      <c r="H37" s="70">
        <v>1</v>
      </c>
      <c r="I37" s="6" t="str">
        <f t="shared" si="1"/>
        <v>No Bonus</v>
      </c>
    </row>
    <row r="38" spans="1:9" x14ac:dyDescent="0.3">
      <c r="A38" s="5" t="s">
        <v>749</v>
      </c>
      <c r="B38" s="70" t="s">
        <v>12</v>
      </c>
      <c r="C38" s="5" t="s">
        <v>772</v>
      </c>
      <c r="D38" s="71">
        <v>43151</v>
      </c>
      <c r="E38" s="6">
        <f t="shared" ca="1" si="0"/>
        <v>2</v>
      </c>
      <c r="F38" s="6"/>
      <c r="G38" s="6">
        <v>127317</v>
      </c>
      <c r="H38" s="70">
        <v>3</v>
      </c>
      <c r="I38" s="6" t="str">
        <f t="shared" si="1"/>
        <v>No Bonus</v>
      </c>
    </row>
    <row r="39" spans="1:9" x14ac:dyDescent="0.3">
      <c r="A39" s="5" t="s">
        <v>742</v>
      </c>
      <c r="B39" s="70" t="s">
        <v>32</v>
      </c>
      <c r="C39" s="5" t="s">
        <v>772</v>
      </c>
      <c r="D39" s="71">
        <v>41320</v>
      </c>
      <c r="E39" s="6">
        <f t="shared" ca="1" si="0"/>
        <v>7</v>
      </c>
      <c r="F39" s="6"/>
      <c r="G39" s="6">
        <v>108689</v>
      </c>
      <c r="H39" s="70">
        <v>4</v>
      </c>
      <c r="I39" s="6">
        <f t="shared" si="1"/>
        <v>2900</v>
      </c>
    </row>
    <row r="40" spans="1:9" x14ac:dyDescent="0.3">
      <c r="A40" s="5" t="s">
        <v>733</v>
      </c>
      <c r="B40" s="70" t="s">
        <v>16</v>
      </c>
      <c r="C40" s="5" t="s">
        <v>772</v>
      </c>
      <c r="D40" s="71">
        <v>42426</v>
      </c>
      <c r="E40" s="6">
        <f t="shared" ca="1" si="0"/>
        <v>4</v>
      </c>
      <c r="F40" s="6" t="s">
        <v>18</v>
      </c>
      <c r="G40" s="6">
        <v>90021</v>
      </c>
      <c r="H40" s="70">
        <v>5</v>
      </c>
      <c r="I40" s="6">
        <f t="shared" si="1"/>
        <v>2900</v>
      </c>
    </row>
    <row r="41" spans="1:9" x14ac:dyDescent="0.3">
      <c r="A41" s="5" t="s">
        <v>708</v>
      </c>
      <c r="B41" s="70" t="s">
        <v>2</v>
      </c>
      <c r="C41" s="5" t="s">
        <v>772</v>
      </c>
      <c r="D41" s="71">
        <v>39122</v>
      </c>
      <c r="E41" s="6">
        <f t="shared" ca="1" si="0"/>
        <v>13</v>
      </c>
      <c r="F41" s="6" t="s">
        <v>26</v>
      </c>
      <c r="G41" s="6">
        <v>84903</v>
      </c>
      <c r="H41" s="70">
        <v>3</v>
      </c>
      <c r="I41" s="6" t="str">
        <f t="shared" si="1"/>
        <v>No Bonus</v>
      </c>
    </row>
    <row r="42" spans="1:9" x14ac:dyDescent="0.3">
      <c r="A42" s="5" t="s">
        <v>665</v>
      </c>
      <c r="B42" s="70" t="s">
        <v>9</v>
      </c>
      <c r="C42" s="5" t="s">
        <v>772</v>
      </c>
      <c r="D42" s="71">
        <v>42459</v>
      </c>
      <c r="E42" s="6">
        <f t="shared" ca="1" si="0"/>
        <v>4</v>
      </c>
      <c r="F42" s="6"/>
      <c r="G42" s="6">
        <v>73474</v>
      </c>
      <c r="H42" s="70">
        <v>2</v>
      </c>
      <c r="I42" s="6" t="str">
        <f t="shared" si="1"/>
        <v>No Bonus</v>
      </c>
    </row>
    <row r="43" spans="1:9" x14ac:dyDescent="0.3">
      <c r="A43" s="5" t="s">
        <v>660</v>
      </c>
      <c r="B43" s="70" t="s">
        <v>12</v>
      </c>
      <c r="C43" s="5" t="s">
        <v>772</v>
      </c>
      <c r="D43" s="71">
        <v>38055</v>
      </c>
      <c r="E43" s="6">
        <f t="shared" ca="1" si="0"/>
        <v>16</v>
      </c>
      <c r="F43" s="6" t="s">
        <v>26</v>
      </c>
      <c r="G43" s="6">
        <v>85888</v>
      </c>
      <c r="H43" s="70">
        <v>3</v>
      </c>
      <c r="I43" s="6" t="str">
        <f t="shared" si="1"/>
        <v>No Bonus</v>
      </c>
    </row>
    <row r="44" spans="1:9" x14ac:dyDescent="0.3">
      <c r="A44" s="5" t="s">
        <v>657</v>
      </c>
      <c r="B44" s="70" t="s">
        <v>16</v>
      </c>
      <c r="C44" s="5" t="s">
        <v>772</v>
      </c>
      <c r="D44" s="71">
        <v>38068</v>
      </c>
      <c r="E44" s="6">
        <f t="shared" ca="1" si="0"/>
        <v>16</v>
      </c>
      <c r="F44" s="6" t="s">
        <v>8</v>
      </c>
      <c r="G44" s="6">
        <v>74593</v>
      </c>
      <c r="H44" s="70">
        <v>4</v>
      </c>
      <c r="I44" s="6">
        <f t="shared" si="1"/>
        <v>2900</v>
      </c>
    </row>
    <row r="45" spans="1:9" x14ac:dyDescent="0.3">
      <c r="A45" s="5" t="s">
        <v>655</v>
      </c>
      <c r="B45" s="70" t="s">
        <v>16</v>
      </c>
      <c r="C45" s="5" t="s">
        <v>772</v>
      </c>
      <c r="D45" s="71">
        <v>38074</v>
      </c>
      <c r="E45" s="6">
        <f t="shared" ca="1" si="0"/>
        <v>16</v>
      </c>
      <c r="F45" s="6"/>
      <c r="G45" s="6">
        <v>117675</v>
      </c>
      <c r="H45" s="70">
        <v>5</v>
      </c>
      <c r="I45" s="6">
        <f t="shared" si="1"/>
        <v>2900</v>
      </c>
    </row>
    <row r="46" spans="1:9" x14ac:dyDescent="0.3">
      <c r="A46" s="5" t="s">
        <v>629</v>
      </c>
      <c r="B46" s="70" t="s">
        <v>48</v>
      </c>
      <c r="C46" s="5" t="s">
        <v>772</v>
      </c>
      <c r="D46" s="71">
        <v>42801</v>
      </c>
      <c r="E46" s="6">
        <f t="shared" ca="1" si="0"/>
        <v>3</v>
      </c>
      <c r="F46" s="6" t="s">
        <v>8</v>
      </c>
      <c r="G46" s="6">
        <v>76839</v>
      </c>
      <c r="H46" s="70">
        <v>2</v>
      </c>
      <c r="I46" s="6" t="str">
        <f t="shared" si="1"/>
        <v>No Bonus</v>
      </c>
    </row>
    <row r="47" spans="1:9" x14ac:dyDescent="0.3">
      <c r="A47" s="5" t="s">
        <v>626</v>
      </c>
      <c r="B47" s="70" t="s">
        <v>12</v>
      </c>
      <c r="C47" s="5" t="s">
        <v>772</v>
      </c>
      <c r="D47" s="71">
        <v>42822</v>
      </c>
      <c r="E47" s="6">
        <f t="shared" ca="1" si="0"/>
        <v>3</v>
      </c>
      <c r="F47" s="6" t="s">
        <v>18</v>
      </c>
      <c r="G47" s="6">
        <v>106794</v>
      </c>
      <c r="H47" s="70">
        <v>5</v>
      </c>
      <c r="I47" s="6">
        <f t="shared" si="1"/>
        <v>2900</v>
      </c>
    </row>
    <row r="48" spans="1:9" x14ac:dyDescent="0.3">
      <c r="A48" s="5" t="s">
        <v>621</v>
      </c>
      <c r="B48" s="70" t="s">
        <v>48</v>
      </c>
      <c r="C48" s="5" t="s">
        <v>772</v>
      </c>
      <c r="D48" s="71">
        <v>43209</v>
      </c>
      <c r="E48" s="6">
        <f t="shared" ca="1" si="0"/>
        <v>2</v>
      </c>
      <c r="F48" s="6"/>
      <c r="G48" s="6">
        <v>126748</v>
      </c>
      <c r="H48" s="70">
        <v>1</v>
      </c>
      <c r="I48" s="6" t="str">
        <f t="shared" si="1"/>
        <v>No Bonus</v>
      </c>
    </row>
    <row r="49" spans="1:9" x14ac:dyDescent="0.3">
      <c r="A49" s="5" t="s">
        <v>599</v>
      </c>
      <c r="B49" s="70" t="s">
        <v>16</v>
      </c>
      <c r="C49" s="5" t="s">
        <v>772</v>
      </c>
      <c r="D49" s="71">
        <v>41018</v>
      </c>
      <c r="E49" s="6">
        <f t="shared" ca="1" si="0"/>
        <v>8</v>
      </c>
      <c r="F49" s="6"/>
      <c r="G49" s="6">
        <v>121974</v>
      </c>
      <c r="H49" s="70">
        <v>5</v>
      </c>
      <c r="I49" s="6">
        <f t="shared" si="1"/>
        <v>2900</v>
      </c>
    </row>
    <row r="50" spans="1:9" x14ac:dyDescent="0.3">
      <c r="A50" s="5" t="s">
        <v>596</v>
      </c>
      <c r="B50" s="70" t="s">
        <v>32</v>
      </c>
      <c r="C50" s="5" t="s">
        <v>772</v>
      </c>
      <c r="D50" s="71">
        <v>41030</v>
      </c>
      <c r="E50" s="6">
        <f t="shared" ca="1" si="0"/>
        <v>8</v>
      </c>
      <c r="F50" s="6" t="s">
        <v>18</v>
      </c>
      <c r="G50" s="6">
        <v>52570</v>
      </c>
      <c r="H50" s="70">
        <v>4</v>
      </c>
      <c r="I50" s="6">
        <f t="shared" si="1"/>
        <v>2900</v>
      </c>
    </row>
    <row r="51" spans="1:9" x14ac:dyDescent="0.3">
      <c r="A51" s="5" t="s">
        <v>584</v>
      </c>
      <c r="B51" s="70" t="s">
        <v>12</v>
      </c>
      <c r="C51" s="5" t="s">
        <v>772</v>
      </c>
      <c r="D51" s="71">
        <v>38828</v>
      </c>
      <c r="E51" s="6">
        <f t="shared" ca="1" si="0"/>
        <v>14</v>
      </c>
      <c r="F51" s="6"/>
      <c r="G51" s="6">
        <v>47043</v>
      </c>
      <c r="H51" s="70">
        <v>3</v>
      </c>
      <c r="I51" s="6" t="str">
        <f t="shared" si="1"/>
        <v>No Bonus</v>
      </c>
    </row>
    <row r="52" spans="1:9" x14ac:dyDescent="0.3">
      <c r="A52" s="5" t="s">
        <v>551</v>
      </c>
      <c r="B52" s="70" t="s">
        <v>32</v>
      </c>
      <c r="C52" s="5" t="s">
        <v>772</v>
      </c>
      <c r="D52" s="71">
        <v>42879</v>
      </c>
      <c r="E52" s="6">
        <f t="shared" ca="1" si="0"/>
        <v>3</v>
      </c>
      <c r="F52" s="6" t="s">
        <v>8</v>
      </c>
      <c r="G52" s="6">
        <v>104992</v>
      </c>
      <c r="H52" s="70">
        <v>2</v>
      </c>
      <c r="I52" s="6" t="str">
        <f t="shared" si="1"/>
        <v>No Bonus</v>
      </c>
    </row>
    <row r="53" spans="1:9" x14ac:dyDescent="0.3">
      <c r="A53" s="5" t="s">
        <v>531</v>
      </c>
      <c r="B53" s="70" t="s">
        <v>32</v>
      </c>
      <c r="C53" s="5" t="s">
        <v>772</v>
      </c>
      <c r="D53" s="71">
        <v>42499</v>
      </c>
      <c r="E53" s="6">
        <f t="shared" ca="1" si="0"/>
        <v>4</v>
      </c>
      <c r="F53" s="6"/>
      <c r="G53" s="6">
        <v>66865</v>
      </c>
      <c r="H53" s="70">
        <v>2</v>
      </c>
      <c r="I53" s="6" t="str">
        <f t="shared" si="1"/>
        <v>No Bonus</v>
      </c>
    </row>
    <row r="54" spans="1:9" x14ac:dyDescent="0.3">
      <c r="A54" s="5" t="s">
        <v>522</v>
      </c>
      <c r="B54" s="70" t="s">
        <v>16</v>
      </c>
      <c r="C54" s="5" t="s">
        <v>772</v>
      </c>
      <c r="D54" s="71">
        <v>38128</v>
      </c>
      <c r="E54" s="6">
        <f t="shared" ca="1" si="0"/>
        <v>16</v>
      </c>
      <c r="F54" s="6"/>
      <c r="G54" s="6">
        <v>112128</v>
      </c>
      <c r="H54" s="70">
        <v>3</v>
      </c>
      <c r="I54" s="6" t="str">
        <f t="shared" si="1"/>
        <v>No Bonus</v>
      </c>
    </row>
    <row r="55" spans="1:9" x14ac:dyDescent="0.3">
      <c r="A55" s="5" t="s">
        <v>508</v>
      </c>
      <c r="B55" s="70" t="s">
        <v>12</v>
      </c>
      <c r="C55" s="5" t="s">
        <v>772</v>
      </c>
      <c r="D55" s="71">
        <v>39234</v>
      </c>
      <c r="E55" s="6">
        <f t="shared" ca="1" si="0"/>
        <v>13</v>
      </c>
      <c r="F55" s="6" t="s">
        <v>26</v>
      </c>
      <c r="G55" s="6">
        <v>95105</v>
      </c>
      <c r="H55" s="70">
        <v>4</v>
      </c>
      <c r="I55" s="6">
        <f t="shared" si="1"/>
        <v>2900</v>
      </c>
    </row>
    <row r="56" spans="1:9" x14ac:dyDescent="0.3">
      <c r="A56" s="5" t="s">
        <v>506</v>
      </c>
      <c r="B56" s="70" t="s">
        <v>12</v>
      </c>
      <c r="C56" s="5" t="s">
        <v>772</v>
      </c>
      <c r="D56" s="71">
        <v>39574</v>
      </c>
      <c r="E56" s="6">
        <f t="shared" ca="1" si="0"/>
        <v>12</v>
      </c>
      <c r="F56" s="6" t="s">
        <v>28</v>
      </c>
      <c r="G56" s="6">
        <v>81403</v>
      </c>
      <c r="H56" s="70">
        <v>3</v>
      </c>
      <c r="I56" s="6" t="str">
        <f t="shared" si="1"/>
        <v>No Bonus</v>
      </c>
    </row>
    <row r="57" spans="1:9" x14ac:dyDescent="0.3">
      <c r="A57" s="5" t="s">
        <v>499</v>
      </c>
      <c r="B57" s="70" t="s">
        <v>9</v>
      </c>
      <c r="C57" s="5" t="s">
        <v>772</v>
      </c>
      <c r="D57" s="71">
        <v>42148</v>
      </c>
      <c r="E57" s="6">
        <f t="shared" ca="1" si="0"/>
        <v>5</v>
      </c>
      <c r="F57" s="6"/>
      <c r="G57" s="6">
        <v>55965</v>
      </c>
      <c r="H57" s="70">
        <v>3</v>
      </c>
      <c r="I57" s="6" t="str">
        <f t="shared" si="1"/>
        <v>No Bonus</v>
      </c>
    </row>
    <row r="58" spans="1:9" x14ac:dyDescent="0.3">
      <c r="A58" s="5" t="s">
        <v>496</v>
      </c>
      <c r="B58" s="70" t="s">
        <v>16</v>
      </c>
      <c r="C58" s="5" t="s">
        <v>772</v>
      </c>
      <c r="D58" s="71">
        <v>42500</v>
      </c>
      <c r="E58" s="6">
        <f t="shared" ca="1" si="0"/>
        <v>4</v>
      </c>
      <c r="F58" s="6" t="s">
        <v>28</v>
      </c>
      <c r="G58" s="6">
        <v>98211</v>
      </c>
      <c r="H58" s="70">
        <v>1</v>
      </c>
      <c r="I58" s="6" t="str">
        <f t="shared" si="1"/>
        <v>No Bonus</v>
      </c>
    </row>
    <row r="59" spans="1:9" x14ac:dyDescent="0.3">
      <c r="A59" s="5" t="s">
        <v>495</v>
      </c>
      <c r="B59" s="70" t="s">
        <v>32</v>
      </c>
      <c r="C59" s="5" t="s">
        <v>772</v>
      </c>
      <c r="D59" s="71">
        <v>42518</v>
      </c>
      <c r="E59" s="6">
        <f t="shared" ca="1" si="0"/>
        <v>4</v>
      </c>
      <c r="F59" s="6" t="s">
        <v>26</v>
      </c>
      <c r="G59" s="6">
        <v>114756</v>
      </c>
      <c r="H59" s="70">
        <v>1</v>
      </c>
      <c r="I59" s="6" t="str">
        <f t="shared" si="1"/>
        <v>No Bonus</v>
      </c>
    </row>
    <row r="60" spans="1:9" x14ac:dyDescent="0.3">
      <c r="A60" s="5" t="s">
        <v>485</v>
      </c>
      <c r="B60" s="70" t="s">
        <v>12</v>
      </c>
      <c r="C60" s="5" t="s">
        <v>772</v>
      </c>
      <c r="D60" s="71">
        <v>43277</v>
      </c>
      <c r="E60" s="6">
        <f t="shared" ca="1" si="0"/>
        <v>2</v>
      </c>
      <c r="F60" s="6" t="s">
        <v>28</v>
      </c>
      <c r="G60" s="6">
        <v>120723</v>
      </c>
      <c r="H60" s="70">
        <v>3</v>
      </c>
      <c r="I60" s="6" t="str">
        <f t="shared" si="1"/>
        <v>No Bonus</v>
      </c>
    </row>
    <row r="61" spans="1:9" x14ac:dyDescent="0.3">
      <c r="A61" s="5" t="s">
        <v>482</v>
      </c>
      <c r="B61" s="70" t="s">
        <v>12</v>
      </c>
      <c r="C61" s="5" t="s">
        <v>772</v>
      </c>
      <c r="D61" s="71">
        <v>41814</v>
      </c>
      <c r="E61" s="6">
        <f t="shared" ca="1" si="0"/>
        <v>6</v>
      </c>
      <c r="F61" s="6" t="s">
        <v>28</v>
      </c>
      <c r="G61" s="6">
        <v>116811</v>
      </c>
      <c r="H61" s="70">
        <v>5</v>
      </c>
      <c r="I61" s="6">
        <f t="shared" si="1"/>
        <v>2900</v>
      </c>
    </row>
    <row r="62" spans="1:9" x14ac:dyDescent="0.3">
      <c r="A62" s="5" t="s">
        <v>478</v>
      </c>
      <c r="B62" s="70" t="s">
        <v>16</v>
      </c>
      <c r="C62" s="5" t="s">
        <v>772</v>
      </c>
      <c r="D62" s="71">
        <v>41441</v>
      </c>
      <c r="E62" s="6">
        <f t="shared" ca="1" si="0"/>
        <v>7</v>
      </c>
      <c r="F62" s="6" t="s">
        <v>26</v>
      </c>
      <c r="G62" s="6">
        <v>106320</v>
      </c>
      <c r="H62" s="70">
        <v>5</v>
      </c>
      <c r="I62" s="6">
        <f t="shared" si="1"/>
        <v>2900</v>
      </c>
    </row>
    <row r="63" spans="1:9" x14ac:dyDescent="0.3">
      <c r="A63" s="5" t="s">
        <v>474</v>
      </c>
      <c r="B63" s="70" t="s">
        <v>48</v>
      </c>
      <c r="C63" s="5" t="s">
        <v>772</v>
      </c>
      <c r="D63" s="71">
        <v>42536</v>
      </c>
      <c r="E63" s="6">
        <f t="shared" ca="1" si="0"/>
        <v>4</v>
      </c>
      <c r="F63" s="6" t="s">
        <v>8</v>
      </c>
      <c r="G63" s="6">
        <v>101546</v>
      </c>
      <c r="H63" s="70">
        <v>5</v>
      </c>
      <c r="I63" s="6">
        <f t="shared" si="1"/>
        <v>2900</v>
      </c>
    </row>
    <row r="64" spans="1:9" x14ac:dyDescent="0.3">
      <c r="A64" s="5" t="s">
        <v>472</v>
      </c>
      <c r="B64" s="70" t="s">
        <v>12</v>
      </c>
      <c r="C64" s="5" t="s">
        <v>772</v>
      </c>
      <c r="D64" s="71">
        <v>42546</v>
      </c>
      <c r="E64" s="6">
        <f t="shared" ca="1" si="0"/>
        <v>4</v>
      </c>
      <c r="F64" s="6" t="s">
        <v>18</v>
      </c>
      <c r="G64" s="6">
        <v>50288</v>
      </c>
      <c r="H64" s="70">
        <v>3</v>
      </c>
      <c r="I64" s="6" t="str">
        <f t="shared" si="1"/>
        <v>No Bonus</v>
      </c>
    </row>
    <row r="65" spans="1:9" x14ac:dyDescent="0.3">
      <c r="A65" s="5" t="s">
        <v>469</v>
      </c>
      <c r="B65" s="70" t="s">
        <v>12</v>
      </c>
      <c r="C65" s="5" t="s">
        <v>772</v>
      </c>
      <c r="D65" s="71">
        <v>41082</v>
      </c>
      <c r="E65" s="6">
        <f t="shared" ca="1" si="0"/>
        <v>8</v>
      </c>
      <c r="F65" s="6"/>
      <c r="G65" s="6">
        <v>129418</v>
      </c>
      <c r="H65" s="70">
        <v>2</v>
      </c>
      <c r="I65" s="6" t="str">
        <f t="shared" si="1"/>
        <v>No Bonus</v>
      </c>
    </row>
    <row r="66" spans="1:9" x14ac:dyDescent="0.3">
      <c r="A66" s="5" t="s">
        <v>460</v>
      </c>
      <c r="B66" s="70" t="s">
        <v>2</v>
      </c>
      <c r="C66" s="5" t="s">
        <v>772</v>
      </c>
      <c r="D66" s="71">
        <v>38166</v>
      </c>
      <c r="E66" s="6">
        <f t="shared" ref="E66:E129" ca="1" si="2">DATEDIF(D66,TODAY(),"Y")</f>
        <v>16</v>
      </c>
      <c r="F66" s="6"/>
      <c r="G66" s="6">
        <v>117551</v>
      </c>
      <c r="H66" s="70">
        <v>5</v>
      </c>
      <c r="I66" s="6">
        <f t="shared" si="1"/>
        <v>2900</v>
      </c>
    </row>
    <row r="67" spans="1:9" x14ac:dyDescent="0.3">
      <c r="A67" s="5" t="s">
        <v>449</v>
      </c>
      <c r="B67" s="70" t="s">
        <v>12</v>
      </c>
      <c r="C67" s="5" t="s">
        <v>772</v>
      </c>
      <c r="D67" s="71">
        <v>39244</v>
      </c>
      <c r="E67" s="6">
        <f t="shared" ca="1" si="2"/>
        <v>13</v>
      </c>
      <c r="F67" s="6" t="s">
        <v>4</v>
      </c>
      <c r="G67" s="6">
        <v>103231</v>
      </c>
      <c r="H67" s="70">
        <v>4</v>
      </c>
      <c r="I67" s="6">
        <f t="shared" ref="I67:I130" si="3">IF(H67&gt;3,$K$2,"No Bonus")</f>
        <v>2900</v>
      </c>
    </row>
    <row r="68" spans="1:9" x14ac:dyDescent="0.3">
      <c r="A68" s="5" t="s">
        <v>441</v>
      </c>
      <c r="B68" s="70" t="s">
        <v>12</v>
      </c>
      <c r="C68" s="5" t="s">
        <v>772</v>
      </c>
      <c r="D68" s="71">
        <v>42185</v>
      </c>
      <c r="E68" s="6">
        <f t="shared" ca="1" si="2"/>
        <v>5</v>
      </c>
      <c r="F68" s="6"/>
      <c r="G68" s="6">
        <v>63517</v>
      </c>
      <c r="H68" s="70">
        <v>5</v>
      </c>
      <c r="I68" s="6">
        <f t="shared" si="3"/>
        <v>2900</v>
      </c>
    </row>
    <row r="69" spans="1:9" x14ac:dyDescent="0.3">
      <c r="A69" s="5" t="s">
        <v>412</v>
      </c>
      <c r="B69" s="70" t="s">
        <v>32</v>
      </c>
      <c r="C69" s="5" t="s">
        <v>772</v>
      </c>
      <c r="D69" s="71">
        <v>38191</v>
      </c>
      <c r="E69" s="6">
        <f t="shared" ca="1" si="2"/>
        <v>16</v>
      </c>
      <c r="F69" s="6" t="s">
        <v>18</v>
      </c>
      <c r="G69" s="6">
        <v>72283</v>
      </c>
      <c r="H69" s="70">
        <v>4</v>
      </c>
      <c r="I69" s="6">
        <f t="shared" si="3"/>
        <v>2900</v>
      </c>
    </row>
    <row r="70" spans="1:9" x14ac:dyDescent="0.3">
      <c r="A70" s="5" t="s">
        <v>392</v>
      </c>
      <c r="B70" s="70" t="s">
        <v>12</v>
      </c>
      <c r="C70" s="5" t="s">
        <v>772</v>
      </c>
      <c r="D70" s="71">
        <v>40011</v>
      </c>
      <c r="E70" s="6">
        <f t="shared" ca="1" si="2"/>
        <v>11</v>
      </c>
      <c r="F70" s="6" t="s">
        <v>4</v>
      </c>
      <c r="G70" s="6">
        <v>69149</v>
      </c>
      <c r="H70" s="70">
        <v>4</v>
      </c>
      <c r="I70" s="6">
        <f t="shared" si="3"/>
        <v>2900</v>
      </c>
    </row>
    <row r="71" spans="1:9" x14ac:dyDescent="0.3">
      <c r="A71" s="5" t="s">
        <v>371</v>
      </c>
      <c r="B71" s="70" t="s">
        <v>32</v>
      </c>
      <c r="C71" s="5" t="s">
        <v>772</v>
      </c>
      <c r="D71" s="71">
        <v>43317</v>
      </c>
      <c r="E71" s="6">
        <f t="shared" ca="1" si="2"/>
        <v>2</v>
      </c>
      <c r="F71" s="6" t="s">
        <v>26</v>
      </c>
      <c r="G71" s="6">
        <v>111492</v>
      </c>
      <c r="H71" s="70">
        <v>2</v>
      </c>
      <c r="I71" s="6" t="str">
        <f t="shared" si="3"/>
        <v>No Bonus</v>
      </c>
    </row>
    <row r="72" spans="1:9" x14ac:dyDescent="0.3">
      <c r="A72" s="5" t="s">
        <v>360</v>
      </c>
      <c r="B72" s="70" t="s">
        <v>16</v>
      </c>
      <c r="C72" s="5" t="s">
        <v>772</v>
      </c>
      <c r="D72" s="71">
        <v>41505</v>
      </c>
      <c r="E72" s="6">
        <f t="shared" ca="1" si="2"/>
        <v>7</v>
      </c>
      <c r="F72" s="6" t="s">
        <v>26</v>
      </c>
      <c r="G72" s="6">
        <v>121805</v>
      </c>
      <c r="H72" s="70">
        <v>3</v>
      </c>
      <c r="I72" s="6" t="str">
        <f t="shared" si="3"/>
        <v>No Bonus</v>
      </c>
    </row>
    <row r="73" spans="1:9" x14ac:dyDescent="0.3">
      <c r="A73" s="5" t="s">
        <v>348</v>
      </c>
      <c r="B73" s="70" t="s">
        <v>12</v>
      </c>
      <c r="C73" s="5" t="s">
        <v>772</v>
      </c>
      <c r="D73" s="71">
        <v>42594</v>
      </c>
      <c r="E73" s="6">
        <f t="shared" ca="1" si="2"/>
        <v>4</v>
      </c>
      <c r="F73" s="6"/>
      <c r="G73" s="6">
        <v>127236</v>
      </c>
      <c r="H73" s="70">
        <v>5</v>
      </c>
      <c r="I73" s="6">
        <f t="shared" si="3"/>
        <v>2900</v>
      </c>
    </row>
    <row r="74" spans="1:9" x14ac:dyDescent="0.3">
      <c r="A74" s="5" t="s">
        <v>299</v>
      </c>
      <c r="B74" s="70" t="s">
        <v>12</v>
      </c>
      <c r="C74" s="5" t="s">
        <v>772</v>
      </c>
      <c r="D74" s="71">
        <v>43003</v>
      </c>
      <c r="E74" s="6">
        <f t="shared" ca="1" si="2"/>
        <v>2</v>
      </c>
      <c r="F74" s="6" t="s">
        <v>28</v>
      </c>
      <c r="G74" s="6">
        <v>63782</v>
      </c>
      <c r="H74" s="70">
        <v>3</v>
      </c>
      <c r="I74" s="6" t="str">
        <f t="shared" si="3"/>
        <v>No Bonus</v>
      </c>
    </row>
    <row r="75" spans="1:9" x14ac:dyDescent="0.3">
      <c r="A75" s="5" t="s">
        <v>292</v>
      </c>
      <c r="B75" s="70" t="s">
        <v>12</v>
      </c>
      <c r="C75" s="5" t="s">
        <v>772</v>
      </c>
      <c r="D75" s="71">
        <v>41888</v>
      </c>
      <c r="E75" s="6">
        <f t="shared" ca="1" si="2"/>
        <v>6</v>
      </c>
      <c r="F75" s="6" t="s">
        <v>8</v>
      </c>
      <c r="G75" s="6">
        <v>54308</v>
      </c>
      <c r="H75" s="70">
        <v>4</v>
      </c>
      <c r="I75" s="6">
        <f t="shared" si="3"/>
        <v>2900</v>
      </c>
    </row>
    <row r="76" spans="1:9" x14ac:dyDescent="0.3">
      <c r="A76" s="5" t="s">
        <v>283</v>
      </c>
      <c r="B76" s="70" t="s">
        <v>32</v>
      </c>
      <c r="C76" s="5" t="s">
        <v>772</v>
      </c>
      <c r="D76" s="71">
        <v>41180</v>
      </c>
      <c r="E76" s="6">
        <f t="shared" ca="1" si="2"/>
        <v>7</v>
      </c>
      <c r="F76" s="6" t="s">
        <v>26</v>
      </c>
      <c r="G76" s="6">
        <v>46250</v>
      </c>
      <c r="H76" s="70">
        <v>4</v>
      </c>
      <c r="I76" s="6">
        <f t="shared" si="3"/>
        <v>2900</v>
      </c>
    </row>
    <row r="77" spans="1:9" x14ac:dyDescent="0.3">
      <c r="A77" s="5" t="s">
        <v>276</v>
      </c>
      <c r="B77" s="70" t="s">
        <v>9</v>
      </c>
      <c r="C77" s="5" t="s">
        <v>772</v>
      </c>
      <c r="D77" s="71">
        <v>38264</v>
      </c>
      <c r="E77" s="6">
        <f t="shared" ca="1" si="2"/>
        <v>15</v>
      </c>
      <c r="F77" s="6"/>
      <c r="G77" s="6">
        <v>120593</v>
      </c>
      <c r="H77" s="70">
        <v>3</v>
      </c>
      <c r="I77" s="6" t="str">
        <f t="shared" si="3"/>
        <v>No Bonus</v>
      </c>
    </row>
    <row r="78" spans="1:9" x14ac:dyDescent="0.3">
      <c r="A78" s="5" t="s">
        <v>223</v>
      </c>
      <c r="B78" s="70" t="s">
        <v>32</v>
      </c>
      <c r="C78" s="5" t="s">
        <v>772</v>
      </c>
      <c r="D78" s="71">
        <v>38285</v>
      </c>
      <c r="E78" s="6">
        <f t="shared" ca="1" si="2"/>
        <v>15</v>
      </c>
      <c r="F78" s="6"/>
      <c r="G78" s="6">
        <v>114989</v>
      </c>
      <c r="H78" s="70">
        <v>5</v>
      </c>
      <c r="I78" s="6">
        <f t="shared" si="3"/>
        <v>2900</v>
      </c>
    </row>
    <row r="79" spans="1:9" x14ac:dyDescent="0.3">
      <c r="A79" s="5" t="s">
        <v>202</v>
      </c>
      <c r="B79" s="70" t="s">
        <v>32</v>
      </c>
      <c r="C79" s="5" t="s">
        <v>772</v>
      </c>
      <c r="D79" s="71">
        <v>41196</v>
      </c>
      <c r="E79" s="6">
        <f t="shared" ca="1" si="2"/>
        <v>7</v>
      </c>
      <c r="F79" s="6"/>
      <c r="G79" s="6">
        <v>107333</v>
      </c>
      <c r="H79" s="70">
        <v>3</v>
      </c>
      <c r="I79" s="6" t="str">
        <f t="shared" si="3"/>
        <v>No Bonus</v>
      </c>
    </row>
    <row r="80" spans="1:9" x14ac:dyDescent="0.3">
      <c r="A80" s="5" t="s">
        <v>195</v>
      </c>
      <c r="B80" s="70" t="s">
        <v>16</v>
      </c>
      <c r="C80" s="5" t="s">
        <v>772</v>
      </c>
      <c r="D80" s="71">
        <v>42311</v>
      </c>
      <c r="E80" s="6">
        <f t="shared" ca="1" si="2"/>
        <v>4</v>
      </c>
      <c r="F80" s="6" t="s">
        <v>26</v>
      </c>
      <c r="G80" s="6">
        <v>52464</v>
      </c>
      <c r="H80" s="70">
        <v>5</v>
      </c>
      <c r="I80" s="6">
        <f t="shared" si="3"/>
        <v>2900</v>
      </c>
    </row>
    <row r="81" spans="1:9" x14ac:dyDescent="0.3">
      <c r="A81" s="5" t="s">
        <v>185</v>
      </c>
      <c r="B81" s="70" t="s">
        <v>16</v>
      </c>
      <c r="C81" s="5" t="s">
        <v>772</v>
      </c>
      <c r="D81" s="71">
        <v>43058</v>
      </c>
      <c r="E81" s="6">
        <f t="shared" ca="1" si="2"/>
        <v>2</v>
      </c>
      <c r="F81" s="6" t="s">
        <v>4</v>
      </c>
      <c r="G81" s="6">
        <v>83944</v>
      </c>
      <c r="H81" s="70">
        <v>4</v>
      </c>
      <c r="I81" s="6">
        <f t="shared" si="3"/>
        <v>2900</v>
      </c>
    </row>
    <row r="82" spans="1:9" x14ac:dyDescent="0.3">
      <c r="A82" s="5" t="s">
        <v>180</v>
      </c>
      <c r="B82" s="70" t="s">
        <v>12</v>
      </c>
      <c r="C82" s="5" t="s">
        <v>772</v>
      </c>
      <c r="D82" s="71">
        <v>43426</v>
      </c>
      <c r="E82" s="6">
        <f t="shared" ca="1" si="2"/>
        <v>1</v>
      </c>
      <c r="F82" s="6" t="s">
        <v>4</v>
      </c>
      <c r="G82" s="6">
        <v>97628</v>
      </c>
      <c r="H82" s="70">
        <v>4</v>
      </c>
      <c r="I82" s="6">
        <f t="shared" si="3"/>
        <v>2900</v>
      </c>
    </row>
    <row r="83" spans="1:9" x14ac:dyDescent="0.3">
      <c r="A83" s="5" t="s">
        <v>175</v>
      </c>
      <c r="B83" s="70" t="s">
        <v>2</v>
      </c>
      <c r="C83" s="5" t="s">
        <v>772</v>
      </c>
      <c r="D83" s="71">
        <v>41605</v>
      </c>
      <c r="E83" s="6">
        <f t="shared" ca="1" si="2"/>
        <v>6</v>
      </c>
      <c r="F83" s="6" t="s">
        <v>26</v>
      </c>
      <c r="G83" s="6">
        <v>48512</v>
      </c>
      <c r="H83" s="70">
        <v>5</v>
      </c>
      <c r="I83" s="6">
        <f t="shared" si="3"/>
        <v>2900</v>
      </c>
    </row>
    <row r="84" spans="1:9" x14ac:dyDescent="0.3">
      <c r="A84" s="5" t="s">
        <v>153</v>
      </c>
      <c r="B84" s="70" t="s">
        <v>32</v>
      </c>
      <c r="C84" s="5" t="s">
        <v>772</v>
      </c>
      <c r="D84" s="71">
        <v>38313</v>
      </c>
      <c r="E84" s="6">
        <f t="shared" ca="1" si="2"/>
        <v>15</v>
      </c>
      <c r="F84" s="6"/>
      <c r="G84" s="6">
        <v>107866</v>
      </c>
      <c r="H84" s="70">
        <v>1</v>
      </c>
      <c r="I84" s="6" t="str">
        <f t="shared" si="3"/>
        <v>No Bonus</v>
      </c>
    </row>
    <row r="85" spans="1:9" x14ac:dyDescent="0.3">
      <c r="A85" s="5" t="s">
        <v>143</v>
      </c>
      <c r="B85" s="70" t="s">
        <v>16</v>
      </c>
      <c r="C85" s="5" t="s">
        <v>772</v>
      </c>
      <c r="D85" s="71">
        <v>39402</v>
      </c>
      <c r="E85" s="6">
        <f t="shared" ca="1" si="2"/>
        <v>12</v>
      </c>
      <c r="F85" s="6" t="s">
        <v>18</v>
      </c>
      <c r="G85" s="6">
        <v>128148</v>
      </c>
      <c r="H85" s="70">
        <v>2</v>
      </c>
      <c r="I85" s="6" t="str">
        <f t="shared" si="3"/>
        <v>No Bonus</v>
      </c>
    </row>
    <row r="86" spans="1:9" x14ac:dyDescent="0.3">
      <c r="A86" s="5" t="s">
        <v>113</v>
      </c>
      <c r="B86" s="70" t="s">
        <v>12</v>
      </c>
      <c r="C86" s="5" t="s">
        <v>772</v>
      </c>
      <c r="D86" s="71">
        <v>41991</v>
      </c>
      <c r="E86" s="6">
        <f t="shared" ca="1" si="2"/>
        <v>5</v>
      </c>
      <c r="F86" s="6"/>
      <c r="G86" s="6">
        <v>46267</v>
      </c>
      <c r="H86" s="70">
        <v>3</v>
      </c>
      <c r="I86" s="6" t="str">
        <f t="shared" si="3"/>
        <v>No Bonus</v>
      </c>
    </row>
    <row r="87" spans="1:9" x14ac:dyDescent="0.3">
      <c r="A87" s="5" t="s">
        <v>97</v>
      </c>
      <c r="B87" s="70" t="s">
        <v>32</v>
      </c>
      <c r="C87" s="5" t="s">
        <v>772</v>
      </c>
      <c r="D87" s="71">
        <v>38696</v>
      </c>
      <c r="E87" s="6">
        <f t="shared" ca="1" si="2"/>
        <v>14</v>
      </c>
      <c r="F87" s="6"/>
      <c r="G87" s="6">
        <v>53321</v>
      </c>
      <c r="H87" s="70">
        <v>3</v>
      </c>
      <c r="I87" s="6" t="str">
        <f t="shared" si="3"/>
        <v>No Bonus</v>
      </c>
    </row>
    <row r="88" spans="1:9" x14ac:dyDescent="0.3">
      <c r="A88" s="5" t="s">
        <v>95</v>
      </c>
      <c r="B88" s="70" t="s">
        <v>32</v>
      </c>
      <c r="C88" s="5" t="s">
        <v>772</v>
      </c>
      <c r="D88" s="71">
        <v>38713</v>
      </c>
      <c r="E88" s="6">
        <f t="shared" ca="1" si="2"/>
        <v>14</v>
      </c>
      <c r="F88" s="6"/>
      <c r="G88" s="6">
        <v>112717</v>
      </c>
      <c r="H88" s="70">
        <v>5</v>
      </c>
      <c r="I88" s="6">
        <f t="shared" si="3"/>
        <v>2900</v>
      </c>
    </row>
    <row r="89" spans="1:9" x14ac:dyDescent="0.3">
      <c r="A89" s="5" t="s">
        <v>83</v>
      </c>
      <c r="B89" s="70" t="s">
        <v>32</v>
      </c>
      <c r="C89" s="5" t="s">
        <v>772</v>
      </c>
      <c r="D89" s="71">
        <v>41266</v>
      </c>
      <c r="E89" s="6">
        <f t="shared" ca="1" si="2"/>
        <v>7</v>
      </c>
      <c r="F89" s="6"/>
      <c r="G89" s="6">
        <v>90357</v>
      </c>
      <c r="H89" s="70">
        <v>4</v>
      </c>
      <c r="I89" s="6">
        <f t="shared" si="3"/>
        <v>2900</v>
      </c>
    </row>
    <row r="90" spans="1:9" x14ac:dyDescent="0.3">
      <c r="A90" s="5" t="s">
        <v>75</v>
      </c>
      <c r="B90" s="70" t="s">
        <v>16</v>
      </c>
      <c r="C90" s="5" t="s">
        <v>772</v>
      </c>
      <c r="D90" s="71">
        <v>42727</v>
      </c>
      <c r="E90" s="6">
        <f t="shared" ca="1" si="2"/>
        <v>3</v>
      </c>
      <c r="F90" s="6" t="s">
        <v>18</v>
      </c>
      <c r="G90" s="6">
        <v>106693</v>
      </c>
      <c r="H90" s="70">
        <v>3</v>
      </c>
      <c r="I90" s="6" t="str">
        <f t="shared" si="3"/>
        <v>No Bonus</v>
      </c>
    </row>
    <row r="91" spans="1:9" x14ac:dyDescent="0.3">
      <c r="A91" s="5" t="s">
        <v>71</v>
      </c>
      <c r="B91" s="70" t="s">
        <v>16</v>
      </c>
      <c r="C91" s="5" t="s">
        <v>772</v>
      </c>
      <c r="D91" s="71">
        <v>42029</v>
      </c>
      <c r="E91" s="6">
        <f t="shared" ca="1" si="2"/>
        <v>5</v>
      </c>
      <c r="F91" s="6"/>
      <c r="G91" s="6">
        <v>110423</v>
      </c>
      <c r="H91" s="70">
        <v>1</v>
      </c>
      <c r="I91" s="6" t="str">
        <f t="shared" si="3"/>
        <v>No Bonus</v>
      </c>
    </row>
    <row r="92" spans="1:9" x14ac:dyDescent="0.3">
      <c r="A92" s="5" t="s">
        <v>68</v>
      </c>
      <c r="B92" s="70" t="s">
        <v>16</v>
      </c>
      <c r="C92" s="5" t="s">
        <v>772</v>
      </c>
      <c r="D92" s="71">
        <v>43106</v>
      </c>
      <c r="E92" s="6">
        <f t="shared" ca="1" si="2"/>
        <v>2</v>
      </c>
      <c r="F92" s="6" t="s">
        <v>28</v>
      </c>
      <c r="G92" s="6">
        <v>129213</v>
      </c>
      <c r="H92" s="70">
        <v>5</v>
      </c>
      <c r="I92" s="6">
        <f t="shared" si="3"/>
        <v>2900</v>
      </c>
    </row>
    <row r="93" spans="1:9" x14ac:dyDescent="0.3">
      <c r="A93" s="5" t="s">
        <v>46</v>
      </c>
      <c r="B93" s="70" t="s">
        <v>12</v>
      </c>
      <c r="C93" s="5" t="s">
        <v>772</v>
      </c>
      <c r="D93" s="71">
        <v>38732</v>
      </c>
      <c r="E93" s="6">
        <f t="shared" ca="1" si="2"/>
        <v>14</v>
      </c>
      <c r="F93" s="6" t="s">
        <v>4</v>
      </c>
      <c r="G93" s="6">
        <v>58257</v>
      </c>
      <c r="H93" s="70">
        <v>1</v>
      </c>
      <c r="I93" s="6" t="str">
        <f t="shared" si="3"/>
        <v>No Bonus</v>
      </c>
    </row>
    <row r="94" spans="1:9" x14ac:dyDescent="0.3">
      <c r="A94" s="5" t="s">
        <v>39</v>
      </c>
      <c r="B94" s="70" t="s">
        <v>16</v>
      </c>
      <c r="C94" s="5" t="s">
        <v>772</v>
      </c>
      <c r="D94" s="71">
        <v>39467</v>
      </c>
      <c r="E94" s="6">
        <f t="shared" ca="1" si="2"/>
        <v>12</v>
      </c>
      <c r="F94" s="6" t="s">
        <v>26</v>
      </c>
      <c r="G94" s="6">
        <v>126403</v>
      </c>
      <c r="H94" s="70">
        <v>5</v>
      </c>
      <c r="I94" s="6">
        <f t="shared" si="3"/>
        <v>2900</v>
      </c>
    </row>
    <row r="95" spans="1:9" x14ac:dyDescent="0.3">
      <c r="A95" s="5" t="s">
        <v>35</v>
      </c>
      <c r="B95" s="70" t="s">
        <v>32</v>
      </c>
      <c r="C95" s="5" t="s">
        <v>772</v>
      </c>
      <c r="D95" s="71">
        <v>40186</v>
      </c>
      <c r="E95" s="6">
        <f t="shared" ca="1" si="2"/>
        <v>10</v>
      </c>
      <c r="F95" s="6" t="s">
        <v>26</v>
      </c>
      <c r="G95" s="6">
        <v>87721</v>
      </c>
      <c r="H95" s="70">
        <v>5</v>
      </c>
      <c r="I95" s="6">
        <f t="shared" si="3"/>
        <v>2900</v>
      </c>
    </row>
    <row r="96" spans="1:9" x14ac:dyDescent="0.3">
      <c r="A96" s="5" t="s">
        <v>22</v>
      </c>
      <c r="B96" s="70" t="s">
        <v>2</v>
      </c>
      <c r="C96" s="5" t="s">
        <v>772</v>
      </c>
      <c r="D96" s="71">
        <v>42028</v>
      </c>
      <c r="E96" s="6">
        <f t="shared" ca="1" si="2"/>
        <v>5</v>
      </c>
      <c r="F96" s="6" t="s">
        <v>8</v>
      </c>
      <c r="G96" s="6">
        <v>54450</v>
      </c>
      <c r="H96" s="70">
        <v>3</v>
      </c>
      <c r="I96" s="6" t="str">
        <f t="shared" si="3"/>
        <v>No Bonus</v>
      </c>
    </row>
    <row r="97" spans="1:9" x14ac:dyDescent="0.3">
      <c r="A97" s="5" t="s">
        <v>636</v>
      </c>
      <c r="B97" s="70" t="s">
        <v>16</v>
      </c>
      <c r="C97" s="5" t="s">
        <v>773</v>
      </c>
      <c r="D97" s="71">
        <v>41718</v>
      </c>
      <c r="E97" s="6">
        <f t="shared" ca="1" si="2"/>
        <v>6</v>
      </c>
      <c r="F97" s="6" t="s">
        <v>26</v>
      </c>
      <c r="G97" s="6">
        <v>74637</v>
      </c>
      <c r="H97" s="70">
        <v>4</v>
      </c>
      <c r="I97" s="6">
        <f t="shared" si="3"/>
        <v>2900</v>
      </c>
    </row>
    <row r="98" spans="1:9" x14ac:dyDescent="0.3">
      <c r="A98" s="5" t="s">
        <v>634</v>
      </c>
      <c r="B98" s="70" t="s">
        <v>12</v>
      </c>
      <c r="C98" s="5" t="s">
        <v>773</v>
      </c>
      <c r="D98" s="71">
        <v>40981</v>
      </c>
      <c r="E98" s="6">
        <f t="shared" ca="1" si="2"/>
        <v>8</v>
      </c>
      <c r="F98" s="6"/>
      <c r="G98" s="6">
        <v>114901</v>
      </c>
      <c r="H98" s="70">
        <v>2</v>
      </c>
      <c r="I98" s="6" t="str">
        <f t="shared" si="3"/>
        <v>No Bonus</v>
      </c>
    </row>
    <row r="99" spans="1:9" x14ac:dyDescent="0.3">
      <c r="A99" s="5" t="s">
        <v>563</v>
      </c>
      <c r="B99" s="70" t="s">
        <v>16</v>
      </c>
      <c r="C99" s="5" t="s">
        <v>773</v>
      </c>
      <c r="D99" s="71">
        <v>41755</v>
      </c>
      <c r="E99" s="6">
        <f t="shared" ca="1" si="2"/>
        <v>6</v>
      </c>
      <c r="F99" s="6"/>
      <c r="G99" s="6">
        <v>44739</v>
      </c>
      <c r="H99" s="70">
        <v>4</v>
      </c>
      <c r="I99" s="6">
        <f t="shared" si="3"/>
        <v>2900</v>
      </c>
    </row>
    <row r="100" spans="1:9" x14ac:dyDescent="0.3">
      <c r="A100" s="5" t="s">
        <v>558</v>
      </c>
      <c r="B100" s="70" t="s">
        <v>12</v>
      </c>
      <c r="C100" s="5" t="s">
        <v>773</v>
      </c>
      <c r="D100" s="71">
        <v>42479</v>
      </c>
      <c r="E100" s="6">
        <f t="shared" ca="1" si="2"/>
        <v>4</v>
      </c>
      <c r="F100" s="6"/>
      <c r="G100" s="6">
        <v>86927</v>
      </c>
      <c r="H100" s="70">
        <v>5</v>
      </c>
      <c r="I100" s="6">
        <f t="shared" si="3"/>
        <v>2900</v>
      </c>
    </row>
    <row r="101" spans="1:9" x14ac:dyDescent="0.3">
      <c r="A101" s="5" t="s">
        <v>498</v>
      </c>
      <c r="B101" s="70" t="s">
        <v>12</v>
      </c>
      <c r="C101" s="5" t="s">
        <v>773</v>
      </c>
      <c r="D101" s="71">
        <v>42149</v>
      </c>
      <c r="E101" s="6">
        <f t="shared" ca="1" si="2"/>
        <v>5</v>
      </c>
      <c r="F101" s="6" t="s">
        <v>26</v>
      </c>
      <c r="G101" s="6">
        <v>84416</v>
      </c>
      <c r="H101" s="70">
        <v>3</v>
      </c>
      <c r="I101" s="6" t="str">
        <f t="shared" si="3"/>
        <v>No Bonus</v>
      </c>
    </row>
    <row r="102" spans="1:9" x14ac:dyDescent="0.3">
      <c r="A102" s="5" t="s">
        <v>204</v>
      </c>
      <c r="B102" s="70" t="s">
        <v>12</v>
      </c>
      <c r="C102" s="5" t="s">
        <v>773</v>
      </c>
      <c r="D102" s="71">
        <v>40109</v>
      </c>
      <c r="E102" s="6">
        <f t="shared" ca="1" si="2"/>
        <v>10</v>
      </c>
      <c r="F102" s="6" t="s">
        <v>26</v>
      </c>
      <c r="G102" s="6">
        <v>105427</v>
      </c>
      <c r="H102" s="70">
        <v>1</v>
      </c>
      <c r="I102" s="6" t="str">
        <f t="shared" si="3"/>
        <v>No Bonus</v>
      </c>
    </row>
    <row r="103" spans="1:9" x14ac:dyDescent="0.3">
      <c r="A103" s="5" t="s">
        <v>81</v>
      </c>
      <c r="B103" s="70" t="s">
        <v>9</v>
      </c>
      <c r="C103" s="5" t="s">
        <v>773</v>
      </c>
      <c r="D103" s="71">
        <v>41614</v>
      </c>
      <c r="E103" s="6">
        <f t="shared" ca="1" si="2"/>
        <v>6</v>
      </c>
      <c r="F103" s="6" t="s">
        <v>26</v>
      </c>
      <c r="G103" s="6">
        <v>72566</v>
      </c>
      <c r="H103" s="70">
        <v>4</v>
      </c>
      <c r="I103" s="6">
        <f t="shared" si="3"/>
        <v>2900</v>
      </c>
    </row>
    <row r="104" spans="1:9" x14ac:dyDescent="0.3">
      <c r="A104" s="5" t="s">
        <v>74</v>
      </c>
      <c r="B104" s="70" t="s">
        <v>48</v>
      </c>
      <c r="C104" s="5" t="s">
        <v>773</v>
      </c>
      <c r="D104" s="71">
        <v>42731</v>
      </c>
      <c r="E104" s="6">
        <f t="shared" ca="1" si="2"/>
        <v>3</v>
      </c>
      <c r="F104" s="6" t="s">
        <v>4</v>
      </c>
      <c r="G104" s="6">
        <v>71626</v>
      </c>
      <c r="H104" s="70">
        <v>2</v>
      </c>
      <c r="I104" s="6" t="str">
        <f t="shared" si="3"/>
        <v>No Bonus</v>
      </c>
    </row>
    <row r="105" spans="1:9" x14ac:dyDescent="0.3">
      <c r="A105" s="5" t="s">
        <v>730</v>
      </c>
      <c r="B105" s="70" t="s">
        <v>16</v>
      </c>
      <c r="C105" s="5" t="s">
        <v>15</v>
      </c>
      <c r="D105" s="71">
        <v>40962</v>
      </c>
      <c r="E105" s="6">
        <f t="shared" ca="1" si="2"/>
        <v>8</v>
      </c>
      <c r="F105" s="6" t="s">
        <v>4</v>
      </c>
      <c r="G105" s="6">
        <v>54214</v>
      </c>
      <c r="H105" s="70">
        <v>3</v>
      </c>
      <c r="I105" s="6" t="str">
        <f t="shared" si="3"/>
        <v>No Bonus</v>
      </c>
    </row>
    <row r="106" spans="1:9" x14ac:dyDescent="0.3">
      <c r="A106" s="5" t="s">
        <v>715</v>
      </c>
      <c r="B106" s="70" t="s">
        <v>9</v>
      </c>
      <c r="C106" s="5" t="s">
        <v>15</v>
      </c>
      <c r="D106" s="71">
        <v>38408</v>
      </c>
      <c r="E106" s="6">
        <f t="shared" ca="1" si="2"/>
        <v>15</v>
      </c>
      <c r="F106" s="6" t="s">
        <v>4</v>
      </c>
      <c r="G106" s="6">
        <v>53664</v>
      </c>
      <c r="H106" s="70">
        <v>5</v>
      </c>
      <c r="I106" s="6">
        <f t="shared" si="3"/>
        <v>2900</v>
      </c>
    </row>
    <row r="107" spans="1:9" x14ac:dyDescent="0.3">
      <c r="A107" s="5" t="s">
        <v>686</v>
      </c>
      <c r="B107" s="70" t="s">
        <v>12</v>
      </c>
      <c r="C107" s="5" t="s">
        <v>15</v>
      </c>
      <c r="D107" s="71">
        <v>42798</v>
      </c>
      <c r="E107" s="6">
        <f t="shared" ca="1" si="2"/>
        <v>3</v>
      </c>
      <c r="F107" s="6" t="s">
        <v>4</v>
      </c>
      <c r="G107" s="6">
        <v>47818</v>
      </c>
      <c r="H107" s="70">
        <v>4</v>
      </c>
      <c r="I107" s="6">
        <f t="shared" si="3"/>
        <v>2900</v>
      </c>
    </row>
    <row r="108" spans="1:9" x14ac:dyDescent="0.3">
      <c r="A108" s="5" t="s">
        <v>597</v>
      </c>
      <c r="B108" s="70" t="s">
        <v>2</v>
      </c>
      <c r="C108" s="5" t="s">
        <v>15</v>
      </c>
      <c r="D108" s="71">
        <v>41027</v>
      </c>
      <c r="E108" s="6">
        <f t="shared" ca="1" si="2"/>
        <v>8</v>
      </c>
      <c r="F108" s="6" t="s">
        <v>18</v>
      </c>
      <c r="G108" s="6">
        <v>99703</v>
      </c>
      <c r="H108" s="70">
        <v>1</v>
      </c>
      <c r="I108" s="6" t="str">
        <f t="shared" si="3"/>
        <v>No Bonus</v>
      </c>
    </row>
    <row r="109" spans="1:9" x14ac:dyDescent="0.3">
      <c r="A109" s="5" t="s">
        <v>586</v>
      </c>
      <c r="B109" s="70" t="s">
        <v>16</v>
      </c>
      <c r="C109" s="5" t="s">
        <v>15</v>
      </c>
      <c r="D109" s="71">
        <v>38475</v>
      </c>
      <c r="E109" s="6">
        <f t="shared" ca="1" si="2"/>
        <v>15</v>
      </c>
      <c r="F109" s="6" t="s">
        <v>26</v>
      </c>
      <c r="G109" s="6">
        <v>45309</v>
      </c>
      <c r="H109" s="70">
        <v>2</v>
      </c>
      <c r="I109" s="6" t="str">
        <f t="shared" si="3"/>
        <v>No Bonus</v>
      </c>
    </row>
    <row r="110" spans="1:9" x14ac:dyDescent="0.3">
      <c r="A110" s="5" t="s">
        <v>567</v>
      </c>
      <c r="B110" s="70" t="s">
        <v>12</v>
      </c>
      <c r="C110" s="5" t="s">
        <v>15</v>
      </c>
      <c r="D110" s="71">
        <v>41373</v>
      </c>
      <c r="E110" s="6">
        <f t="shared" ca="1" si="2"/>
        <v>7</v>
      </c>
      <c r="F110" s="6" t="s">
        <v>4</v>
      </c>
      <c r="G110" s="6">
        <v>85873</v>
      </c>
      <c r="H110" s="70">
        <v>5</v>
      </c>
      <c r="I110" s="6">
        <f t="shared" si="3"/>
        <v>2900</v>
      </c>
    </row>
    <row r="111" spans="1:9" x14ac:dyDescent="0.3">
      <c r="A111" s="5" t="s">
        <v>440</v>
      </c>
      <c r="B111" s="70" t="s">
        <v>16</v>
      </c>
      <c r="C111" s="5" t="s">
        <v>15</v>
      </c>
      <c r="D111" s="71">
        <v>42539</v>
      </c>
      <c r="E111" s="6">
        <f t="shared" ca="1" si="2"/>
        <v>4</v>
      </c>
      <c r="F111" s="6"/>
      <c r="G111" s="6">
        <v>66109</v>
      </c>
      <c r="H111" s="70">
        <v>4</v>
      </c>
      <c r="I111" s="6">
        <f t="shared" si="3"/>
        <v>2900</v>
      </c>
    </row>
    <row r="112" spans="1:9" x14ac:dyDescent="0.3">
      <c r="A112" s="5" t="s">
        <v>377</v>
      </c>
      <c r="B112" s="70" t="s">
        <v>12</v>
      </c>
      <c r="C112" s="5" t="s">
        <v>15</v>
      </c>
      <c r="D112" s="71">
        <v>41872</v>
      </c>
      <c r="E112" s="6">
        <f t="shared" ca="1" si="2"/>
        <v>6</v>
      </c>
      <c r="F112" s="6" t="s">
        <v>4</v>
      </c>
      <c r="G112" s="6">
        <v>98119</v>
      </c>
      <c r="H112" s="70">
        <v>1</v>
      </c>
      <c r="I112" s="6" t="str">
        <f t="shared" si="3"/>
        <v>No Bonus</v>
      </c>
    </row>
    <row r="113" spans="1:9" x14ac:dyDescent="0.3">
      <c r="A113" s="5" t="s">
        <v>17</v>
      </c>
      <c r="B113" s="70" t="s">
        <v>16</v>
      </c>
      <c r="C113" s="5" t="s">
        <v>15</v>
      </c>
      <c r="D113" s="71">
        <v>42742</v>
      </c>
      <c r="E113" s="6">
        <f t="shared" ca="1" si="2"/>
        <v>3</v>
      </c>
      <c r="F113" s="6" t="s">
        <v>4</v>
      </c>
      <c r="G113" s="6">
        <v>61541</v>
      </c>
      <c r="H113" s="70">
        <v>1</v>
      </c>
      <c r="I113" s="6" t="str">
        <f t="shared" si="3"/>
        <v>No Bonus</v>
      </c>
    </row>
    <row r="114" spans="1:9" x14ac:dyDescent="0.3">
      <c r="A114" s="5" t="s">
        <v>760</v>
      </c>
      <c r="B114" s="70" t="s">
        <v>48</v>
      </c>
      <c r="C114" s="5" t="s">
        <v>774</v>
      </c>
      <c r="D114" s="71">
        <v>42776</v>
      </c>
      <c r="E114" s="6">
        <f t="shared" ca="1" si="2"/>
        <v>3</v>
      </c>
      <c r="F114" s="6"/>
      <c r="G114" s="6">
        <v>66559</v>
      </c>
      <c r="H114" s="70">
        <v>2</v>
      </c>
      <c r="I114" s="6" t="str">
        <f t="shared" si="3"/>
        <v>No Bonus</v>
      </c>
    </row>
    <row r="115" spans="1:9" x14ac:dyDescent="0.3">
      <c r="A115" s="5" t="s">
        <v>753</v>
      </c>
      <c r="B115" s="70" t="s">
        <v>16</v>
      </c>
      <c r="C115" s="5" t="s">
        <v>774</v>
      </c>
      <c r="D115" s="71">
        <v>43144</v>
      </c>
      <c r="E115" s="6">
        <f t="shared" ca="1" si="2"/>
        <v>2</v>
      </c>
      <c r="F115" s="6" t="s">
        <v>18</v>
      </c>
      <c r="G115" s="6">
        <v>124232</v>
      </c>
      <c r="H115" s="70">
        <v>5</v>
      </c>
      <c r="I115" s="6">
        <f t="shared" si="3"/>
        <v>2900</v>
      </c>
    </row>
    <row r="116" spans="1:9" x14ac:dyDescent="0.3">
      <c r="A116" s="5" t="s">
        <v>740</v>
      </c>
      <c r="B116" s="70" t="s">
        <v>12</v>
      </c>
      <c r="C116" s="5" t="s">
        <v>774</v>
      </c>
      <c r="D116" s="71">
        <v>41333</v>
      </c>
      <c r="E116" s="6">
        <f t="shared" ca="1" si="2"/>
        <v>7</v>
      </c>
      <c r="F116" s="6" t="s">
        <v>8</v>
      </c>
      <c r="G116" s="6">
        <v>55899</v>
      </c>
      <c r="H116" s="70">
        <v>4</v>
      </c>
      <c r="I116" s="6">
        <f t="shared" si="3"/>
        <v>2900</v>
      </c>
    </row>
    <row r="117" spans="1:9" x14ac:dyDescent="0.3">
      <c r="A117" s="5" t="s">
        <v>717</v>
      </c>
      <c r="B117" s="70" t="s">
        <v>48</v>
      </c>
      <c r="C117" s="5" t="s">
        <v>774</v>
      </c>
      <c r="D117" s="71">
        <v>38402</v>
      </c>
      <c r="E117" s="6">
        <f t="shared" ca="1" si="2"/>
        <v>15</v>
      </c>
      <c r="F117" s="6"/>
      <c r="G117" s="6">
        <v>75817</v>
      </c>
      <c r="H117" s="70">
        <v>5</v>
      </c>
      <c r="I117" s="6">
        <f t="shared" si="3"/>
        <v>2900</v>
      </c>
    </row>
    <row r="118" spans="1:9" x14ac:dyDescent="0.3">
      <c r="A118" s="5" t="s">
        <v>661</v>
      </c>
      <c r="B118" s="70" t="s">
        <v>2</v>
      </c>
      <c r="C118" s="5" t="s">
        <v>774</v>
      </c>
      <c r="D118" s="71">
        <v>41000</v>
      </c>
      <c r="E118" s="6">
        <f t="shared" ca="1" si="2"/>
        <v>8</v>
      </c>
      <c r="F118" s="6" t="s">
        <v>26</v>
      </c>
      <c r="G118" s="6">
        <v>110528</v>
      </c>
      <c r="H118" s="70">
        <v>4</v>
      </c>
      <c r="I118" s="6">
        <f t="shared" si="3"/>
        <v>2900</v>
      </c>
    </row>
    <row r="119" spans="1:9" x14ac:dyDescent="0.3">
      <c r="A119" s="5" t="s">
        <v>639</v>
      </c>
      <c r="B119" s="70" t="s">
        <v>9</v>
      </c>
      <c r="C119" s="5" t="s">
        <v>774</v>
      </c>
      <c r="D119" s="71">
        <v>39893</v>
      </c>
      <c r="E119" s="6">
        <f t="shared" ca="1" si="2"/>
        <v>11</v>
      </c>
      <c r="F119" s="6"/>
      <c r="G119" s="6">
        <v>124103</v>
      </c>
      <c r="H119" s="70">
        <v>2</v>
      </c>
      <c r="I119" s="6" t="str">
        <f t="shared" si="3"/>
        <v>No Bonus</v>
      </c>
    </row>
    <row r="120" spans="1:9" x14ac:dyDescent="0.3">
      <c r="A120" s="5" t="s">
        <v>605</v>
      </c>
      <c r="B120" s="70" t="s">
        <v>32</v>
      </c>
      <c r="C120" s="5" t="s">
        <v>774</v>
      </c>
      <c r="D120" s="71">
        <v>42489</v>
      </c>
      <c r="E120" s="6">
        <f t="shared" ca="1" si="2"/>
        <v>4</v>
      </c>
      <c r="F120" s="6"/>
      <c r="G120" s="6">
        <v>108135</v>
      </c>
      <c r="H120" s="70">
        <v>2</v>
      </c>
      <c r="I120" s="6" t="str">
        <f t="shared" si="3"/>
        <v>No Bonus</v>
      </c>
    </row>
    <row r="121" spans="1:9" x14ac:dyDescent="0.3">
      <c r="A121" s="5" t="s">
        <v>518</v>
      </c>
      <c r="B121" s="70" t="s">
        <v>12</v>
      </c>
      <c r="C121" s="5" t="s">
        <v>774</v>
      </c>
      <c r="D121" s="71">
        <v>38495</v>
      </c>
      <c r="E121" s="6">
        <f t="shared" ca="1" si="2"/>
        <v>15</v>
      </c>
      <c r="F121" s="6" t="s">
        <v>4</v>
      </c>
      <c r="G121" s="6">
        <v>43446</v>
      </c>
      <c r="H121" s="70">
        <v>1</v>
      </c>
      <c r="I121" s="6" t="str">
        <f t="shared" si="3"/>
        <v>No Bonus</v>
      </c>
    </row>
    <row r="122" spans="1:9" x14ac:dyDescent="0.3">
      <c r="A122" s="5" t="s">
        <v>414</v>
      </c>
      <c r="B122" s="70" t="s">
        <v>16</v>
      </c>
      <c r="C122" s="5" t="s">
        <v>774</v>
      </c>
      <c r="D122" s="71">
        <v>38185</v>
      </c>
      <c r="E122" s="6">
        <f t="shared" ca="1" si="2"/>
        <v>16</v>
      </c>
      <c r="F122" s="6"/>
      <c r="G122" s="6">
        <v>105190</v>
      </c>
      <c r="H122" s="70">
        <v>3</v>
      </c>
      <c r="I122" s="6" t="str">
        <f t="shared" si="3"/>
        <v>No Bonus</v>
      </c>
    </row>
    <row r="123" spans="1:9" x14ac:dyDescent="0.3">
      <c r="A123" s="5" t="s">
        <v>372</v>
      </c>
      <c r="B123" s="70" t="s">
        <v>32</v>
      </c>
      <c r="C123" s="5" t="s">
        <v>774</v>
      </c>
      <c r="D123" s="71">
        <v>42978</v>
      </c>
      <c r="E123" s="6">
        <f t="shared" ca="1" si="2"/>
        <v>3</v>
      </c>
      <c r="F123" s="6" t="s">
        <v>4</v>
      </c>
      <c r="G123" s="6">
        <v>58742</v>
      </c>
      <c r="H123" s="70">
        <v>5</v>
      </c>
      <c r="I123" s="6">
        <f t="shared" si="3"/>
        <v>2900</v>
      </c>
    </row>
    <row r="124" spans="1:9" x14ac:dyDescent="0.3">
      <c r="A124" s="5" t="s">
        <v>338</v>
      </c>
      <c r="B124" s="70" t="s">
        <v>2</v>
      </c>
      <c r="C124" s="5" t="s">
        <v>774</v>
      </c>
      <c r="D124" s="71">
        <v>38568</v>
      </c>
      <c r="E124" s="6">
        <f t="shared" ca="1" si="2"/>
        <v>15</v>
      </c>
      <c r="F124" s="6"/>
      <c r="G124" s="6">
        <v>73618</v>
      </c>
      <c r="H124" s="70">
        <v>4</v>
      </c>
      <c r="I124" s="6">
        <f t="shared" si="3"/>
        <v>2900</v>
      </c>
    </row>
    <row r="125" spans="1:9" x14ac:dyDescent="0.3">
      <c r="A125" s="5" t="s">
        <v>336</v>
      </c>
      <c r="B125" s="70" t="s">
        <v>16</v>
      </c>
      <c r="C125" s="5" t="s">
        <v>774</v>
      </c>
      <c r="D125" s="71">
        <v>38583</v>
      </c>
      <c r="E125" s="6">
        <f t="shared" ca="1" si="2"/>
        <v>15</v>
      </c>
      <c r="F125" s="6" t="s">
        <v>8</v>
      </c>
      <c r="G125" s="6">
        <v>65554</v>
      </c>
      <c r="H125" s="70">
        <v>1</v>
      </c>
      <c r="I125" s="6" t="str">
        <f t="shared" si="3"/>
        <v>No Bonus</v>
      </c>
    </row>
    <row r="126" spans="1:9" x14ac:dyDescent="0.3">
      <c r="A126" s="5" t="s">
        <v>296</v>
      </c>
      <c r="B126" s="70" t="s">
        <v>12</v>
      </c>
      <c r="C126" s="5" t="s">
        <v>774</v>
      </c>
      <c r="D126" s="71">
        <v>43354</v>
      </c>
      <c r="E126" s="6">
        <f t="shared" ca="1" si="2"/>
        <v>2</v>
      </c>
      <c r="F126" s="6" t="s">
        <v>4</v>
      </c>
      <c r="G126" s="6">
        <v>75197</v>
      </c>
      <c r="H126" s="70">
        <v>4</v>
      </c>
      <c r="I126" s="6">
        <f t="shared" si="3"/>
        <v>2900</v>
      </c>
    </row>
    <row r="127" spans="1:9" x14ac:dyDescent="0.3">
      <c r="A127" s="5" t="s">
        <v>282</v>
      </c>
      <c r="B127" s="70" t="s">
        <v>12</v>
      </c>
      <c r="C127" s="5" t="s">
        <v>774</v>
      </c>
      <c r="D127" s="71">
        <v>41186</v>
      </c>
      <c r="E127" s="6">
        <f t="shared" ca="1" si="2"/>
        <v>7</v>
      </c>
      <c r="F127" s="6"/>
      <c r="G127" s="6">
        <v>68732</v>
      </c>
      <c r="H127" s="70">
        <v>2</v>
      </c>
      <c r="I127" s="6" t="str">
        <f t="shared" si="3"/>
        <v>No Bonus</v>
      </c>
    </row>
    <row r="128" spans="1:9" x14ac:dyDescent="0.3">
      <c r="A128" s="5" t="s">
        <v>269</v>
      </c>
      <c r="B128" s="70" t="s">
        <v>16</v>
      </c>
      <c r="C128" s="5" t="s">
        <v>774</v>
      </c>
      <c r="D128" s="71">
        <v>39339</v>
      </c>
      <c r="E128" s="6">
        <f t="shared" ca="1" si="2"/>
        <v>13</v>
      </c>
      <c r="F128" s="6" t="s">
        <v>18</v>
      </c>
      <c r="G128" s="6">
        <v>78290</v>
      </c>
      <c r="H128" s="70">
        <v>4</v>
      </c>
      <c r="I128" s="6">
        <f t="shared" si="3"/>
        <v>2900</v>
      </c>
    </row>
    <row r="129" spans="1:9" x14ac:dyDescent="0.3">
      <c r="A129" s="5" t="s">
        <v>162</v>
      </c>
      <c r="B129" s="70" t="s">
        <v>16</v>
      </c>
      <c r="C129" s="5" t="s">
        <v>774</v>
      </c>
      <c r="D129" s="71">
        <v>38303</v>
      </c>
      <c r="E129" s="6">
        <f t="shared" ca="1" si="2"/>
        <v>15</v>
      </c>
      <c r="F129" s="6" t="s">
        <v>4</v>
      </c>
      <c r="G129" s="6">
        <v>123231</v>
      </c>
      <c r="H129" s="70">
        <v>1</v>
      </c>
      <c r="I129" s="6" t="str">
        <f t="shared" si="3"/>
        <v>No Bonus</v>
      </c>
    </row>
    <row r="130" spans="1:9" x14ac:dyDescent="0.3">
      <c r="A130" s="5" t="s">
        <v>125</v>
      </c>
      <c r="B130" s="70" t="s">
        <v>12</v>
      </c>
      <c r="C130" s="5" t="s">
        <v>774</v>
      </c>
      <c r="D130" s="71">
        <v>41984</v>
      </c>
      <c r="E130" s="6">
        <f t="shared" ref="E130:E193" ca="1" si="4">DATEDIF(D130,TODAY(),"Y")</f>
        <v>5</v>
      </c>
      <c r="F130" s="6"/>
      <c r="G130" s="6">
        <v>117053</v>
      </c>
      <c r="H130" s="70">
        <v>5</v>
      </c>
      <c r="I130" s="6">
        <f t="shared" si="3"/>
        <v>2900</v>
      </c>
    </row>
    <row r="131" spans="1:9" x14ac:dyDescent="0.3">
      <c r="A131" s="5" t="s">
        <v>104</v>
      </c>
      <c r="B131" s="70" t="s">
        <v>16</v>
      </c>
      <c r="C131" s="5" t="s">
        <v>774</v>
      </c>
      <c r="D131" s="71">
        <v>41250</v>
      </c>
      <c r="E131" s="6">
        <f t="shared" ca="1" si="4"/>
        <v>7</v>
      </c>
      <c r="F131" s="6"/>
      <c r="G131" s="6">
        <v>51795</v>
      </c>
      <c r="H131" s="70">
        <v>1</v>
      </c>
      <c r="I131" s="6" t="str">
        <f t="shared" ref="I131:I194" si="5">IF(H131&gt;3,$K$2,"No Bonus")</f>
        <v>No Bonus</v>
      </c>
    </row>
    <row r="132" spans="1:9" x14ac:dyDescent="0.3">
      <c r="A132" s="5" t="s">
        <v>37</v>
      </c>
      <c r="B132" s="70" t="s">
        <v>2</v>
      </c>
      <c r="C132" s="5" t="s">
        <v>774</v>
      </c>
      <c r="D132" s="71">
        <v>39838</v>
      </c>
      <c r="E132" s="6">
        <f t="shared" ca="1" si="4"/>
        <v>11</v>
      </c>
      <c r="F132" s="6" t="s">
        <v>18</v>
      </c>
      <c r="G132" s="6">
        <v>101939</v>
      </c>
      <c r="H132" s="70">
        <v>1</v>
      </c>
      <c r="I132" s="6" t="str">
        <f t="shared" si="5"/>
        <v>No Bonus</v>
      </c>
    </row>
    <row r="133" spans="1:9" x14ac:dyDescent="0.3">
      <c r="A133" s="5" t="s">
        <v>642</v>
      </c>
      <c r="B133" s="70" t="s">
        <v>32</v>
      </c>
      <c r="C133" s="5" t="s">
        <v>776</v>
      </c>
      <c r="D133" s="71">
        <v>38795</v>
      </c>
      <c r="E133" s="6">
        <f t="shared" ca="1" si="4"/>
        <v>14</v>
      </c>
      <c r="F133" s="6" t="s">
        <v>4</v>
      </c>
      <c r="G133" s="6">
        <v>52421</v>
      </c>
      <c r="H133" s="70">
        <v>5</v>
      </c>
      <c r="I133" s="6">
        <f t="shared" si="5"/>
        <v>2900</v>
      </c>
    </row>
    <row r="134" spans="1:9" x14ac:dyDescent="0.3">
      <c r="A134" s="5" t="s">
        <v>386</v>
      </c>
      <c r="B134" s="70" t="s">
        <v>12</v>
      </c>
      <c r="C134" s="5" t="s">
        <v>776</v>
      </c>
      <c r="D134" s="71">
        <v>41849</v>
      </c>
      <c r="E134" s="6">
        <f t="shared" ca="1" si="4"/>
        <v>6</v>
      </c>
      <c r="F134" s="6"/>
      <c r="G134" s="6">
        <v>106971</v>
      </c>
      <c r="H134" s="70">
        <v>2</v>
      </c>
      <c r="I134" s="6" t="str">
        <f t="shared" si="5"/>
        <v>No Bonus</v>
      </c>
    </row>
    <row r="135" spans="1:9" x14ac:dyDescent="0.3">
      <c r="A135" s="5" t="s">
        <v>264</v>
      </c>
      <c r="B135" s="70" t="s">
        <v>12</v>
      </c>
      <c r="C135" s="5" t="s">
        <v>776</v>
      </c>
      <c r="D135" s="71">
        <v>41909</v>
      </c>
      <c r="E135" s="6">
        <f t="shared" ca="1" si="4"/>
        <v>5</v>
      </c>
      <c r="F135" s="6" t="s">
        <v>26</v>
      </c>
      <c r="G135" s="6">
        <v>52833</v>
      </c>
      <c r="H135" s="70">
        <v>5</v>
      </c>
      <c r="I135" s="6">
        <f t="shared" si="5"/>
        <v>2900</v>
      </c>
    </row>
    <row r="136" spans="1:9" x14ac:dyDescent="0.3">
      <c r="A136" s="5" t="s">
        <v>256</v>
      </c>
      <c r="B136" s="70" t="s">
        <v>32</v>
      </c>
      <c r="C136" s="5" t="s">
        <v>776</v>
      </c>
      <c r="D136" s="71">
        <v>42626</v>
      </c>
      <c r="E136" s="6">
        <f t="shared" ca="1" si="4"/>
        <v>4</v>
      </c>
      <c r="F136" s="6" t="s">
        <v>4</v>
      </c>
      <c r="G136" s="6">
        <v>47371</v>
      </c>
      <c r="H136" s="70">
        <v>2</v>
      </c>
      <c r="I136" s="6" t="str">
        <f t="shared" si="5"/>
        <v>No Bonus</v>
      </c>
    </row>
    <row r="137" spans="1:9" x14ac:dyDescent="0.3">
      <c r="A137" s="5" t="s">
        <v>234</v>
      </c>
      <c r="B137" s="70" t="s">
        <v>16</v>
      </c>
      <c r="C137" s="5" t="s">
        <v>776</v>
      </c>
      <c r="D137" s="71">
        <v>42668</v>
      </c>
      <c r="E137" s="6">
        <f t="shared" ca="1" si="4"/>
        <v>3</v>
      </c>
      <c r="F137" s="6" t="s">
        <v>26</v>
      </c>
      <c r="G137" s="6">
        <v>53780</v>
      </c>
      <c r="H137" s="70">
        <v>2</v>
      </c>
      <c r="I137" s="6" t="str">
        <f t="shared" si="5"/>
        <v>No Bonus</v>
      </c>
    </row>
    <row r="138" spans="1:9" x14ac:dyDescent="0.3">
      <c r="A138" s="5" t="s">
        <v>735</v>
      </c>
      <c r="B138" s="70" t="s">
        <v>12</v>
      </c>
      <c r="C138" s="5" t="s">
        <v>775</v>
      </c>
      <c r="D138" s="71">
        <v>42410</v>
      </c>
      <c r="E138" s="6">
        <f t="shared" ca="1" si="4"/>
        <v>4</v>
      </c>
      <c r="F138" s="6" t="s">
        <v>8</v>
      </c>
      <c r="G138" s="6">
        <v>120435</v>
      </c>
      <c r="H138" s="70">
        <v>3</v>
      </c>
      <c r="I138" s="6" t="str">
        <f t="shared" si="5"/>
        <v>No Bonus</v>
      </c>
    </row>
    <row r="139" spans="1:9" x14ac:dyDescent="0.3">
      <c r="A139" s="5" t="s">
        <v>734</v>
      </c>
      <c r="B139" s="70" t="s">
        <v>16</v>
      </c>
      <c r="C139" s="5" t="s">
        <v>775</v>
      </c>
      <c r="D139" s="71">
        <v>42424</v>
      </c>
      <c r="E139" s="6">
        <f t="shared" ca="1" si="4"/>
        <v>4</v>
      </c>
      <c r="F139" s="6" t="s">
        <v>8</v>
      </c>
      <c r="G139" s="6">
        <v>56760</v>
      </c>
      <c r="H139" s="70">
        <v>3</v>
      </c>
      <c r="I139" s="6" t="str">
        <f t="shared" si="5"/>
        <v>No Bonus</v>
      </c>
    </row>
    <row r="140" spans="1:9" x14ac:dyDescent="0.3">
      <c r="A140" s="5" t="s">
        <v>703</v>
      </c>
      <c r="B140" s="70" t="s">
        <v>12</v>
      </c>
      <c r="C140" s="5" t="s">
        <v>775</v>
      </c>
      <c r="D140" s="71">
        <v>39867</v>
      </c>
      <c r="E140" s="6">
        <f t="shared" ca="1" si="4"/>
        <v>11</v>
      </c>
      <c r="F140" s="6"/>
      <c r="G140" s="6">
        <v>47980</v>
      </c>
      <c r="H140" s="70">
        <v>5</v>
      </c>
      <c r="I140" s="6">
        <f t="shared" si="5"/>
        <v>2900</v>
      </c>
    </row>
    <row r="141" spans="1:9" x14ac:dyDescent="0.3">
      <c r="A141" s="5" t="s">
        <v>666</v>
      </c>
      <c r="B141" s="70" t="s">
        <v>12</v>
      </c>
      <c r="C141" s="5" t="s">
        <v>775</v>
      </c>
      <c r="D141" s="71">
        <v>41364</v>
      </c>
      <c r="E141" s="6">
        <f t="shared" ca="1" si="4"/>
        <v>7</v>
      </c>
      <c r="F141" s="6" t="s">
        <v>18</v>
      </c>
      <c r="G141" s="6">
        <v>93881</v>
      </c>
      <c r="H141" s="70">
        <v>4</v>
      </c>
      <c r="I141" s="6">
        <f t="shared" si="5"/>
        <v>2900</v>
      </c>
    </row>
    <row r="142" spans="1:9" x14ac:dyDescent="0.3">
      <c r="A142" s="5" t="s">
        <v>640</v>
      </c>
      <c r="B142" s="70" t="s">
        <v>16</v>
      </c>
      <c r="C142" s="5" t="s">
        <v>775</v>
      </c>
      <c r="D142" s="71">
        <v>39514</v>
      </c>
      <c r="E142" s="6">
        <f t="shared" ca="1" si="4"/>
        <v>12</v>
      </c>
      <c r="F142" s="6" t="s">
        <v>26</v>
      </c>
      <c r="G142" s="6">
        <v>98435</v>
      </c>
      <c r="H142" s="70">
        <v>3</v>
      </c>
      <c r="I142" s="6" t="str">
        <f t="shared" si="5"/>
        <v>No Bonus</v>
      </c>
    </row>
    <row r="143" spans="1:9" x14ac:dyDescent="0.3">
      <c r="A143" s="5" t="s">
        <v>635</v>
      </c>
      <c r="B143" s="70" t="s">
        <v>12</v>
      </c>
      <c r="C143" s="5" t="s">
        <v>775</v>
      </c>
      <c r="D143" s="71">
        <v>40979</v>
      </c>
      <c r="E143" s="6">
        <f t="shared" ca="1" si="4"/>
        <v>8</v>
      </c>
      <c r="F143" s="6" t="s">
        <v>26</v>
      </c>
      <c r="G143" s="6">
        <v>105517</v>
      </c>
      <c r="H143" s="70">
        <v>4</v>
      </c>
      <c r="I143" s="6">
        <f t="shared" si="5"/>
        <v>2900</v>
      </c>
    </row>
    <row r="144" spans="1:9" x14ac:dyDescent="0.3">
      <c r="A144" s="5" t="s">
        <v>630</v>
      </c>
      <c r="B144" s="70" t="s">
        <v>16</v>
      </c>
      <c r="C144" s="5" t="s">
        <v>775</v>
      </c>
      <c r="D144" s="71">
        <v>42462</v>
      </c>
      <c r="E144" s="6">
        <f t="shared" ca="1" si="4"/>
        <v>4</v>
      </c>
      <c r="F144" s="6"/>
      <c r="G144" s="6">
        <v>120525</v>
      </c>
      <c r="H144" s="70">
        <v>4</v>
      </c>
      <c r="I144" s="6">
        <f t="shared" si="5"/>
        <v>2900</v>
      </c>
    </row>
    <row r="145" spans="1:9" x14ac:dyDescent="0.3">
      <c r="A145" s="5" t="s">
        <v>611</v>
      </c>
      <c r="B145" s="70" t="s">
        <v>32</v>
      </c>
      <c r="C145" s="5" t="s">
        <v>775</v>
      </c>
      <c r="D145" s="71">
        <v>41370</v>
      </c>
      <c r="E145" s="6">
        <f t="shared" ca="1" si="4"/>
        <v>7</v>
      </c>
      <c r="F145" s="6"/>
      <c r="G145" s="6">
        <v>51080</v>
      </c>
      <c r="H145" s="70">
        <v>5</v>
      </c>
      <c r="I145" s="6">
        <f t="shared" si="5"/>
        <v>2900</v>
      </c>
    </row>
    <row r="146" spans="1:9" x14ac:dyDescent="0.3">
      <c r="A146" s="5" t="s">
        <v>610</v>
      </c>
      <c r="B146" s="70" t="s">
        <v>16</v>
      </c>
      <c r="C146" s="5" t="s">
        <v>775</v>
      </c>
      <c r="D146" s="71">
        <v>41380</v>
      </c>
      <c r="E146" s="6">
        <f t="shared" ca="1" si="4"/>
        <v>7</v>
      </c>
      <c r="F146" s="6"/>
      <c r="G146" s="6">
        <v>64626</v>
      </c>
      <c r="H146" s="70">
        <v>4</v>
      </c>
      <c r="I146" s="6">
        <f t="shared" si="5"/>
        <v>2900</v>
      </c>
    </row>
    <row r="147" spans="1:9" x14ac:dyDescent="0.3">
      <c r="A147" s="5" t="s">
        <v>600</v>
      </c>
      <c r="B147" s="70" t="s">
        <v>12</v>
      </c>
      <c r="C147" s="5" t="s">
        <v>775</v>
      </c>
      <c r="D147" s="71">
        <v>41014</v>
      </c>
      <c r="E147" s="6">
        <f t="shared" ca="1" si="4"/>
        <v>8</v>
      </c>
      <c r="F147" s="6" t="s">
        <v>4</v>
      </c>
      <c r="G147" s="6">
        <v>95341</v>
      </c>
      <c r="H147" s="70">
        <v>5</v>
      </c>
      <c r="I147" s="6">
        <f t="shared" si="5"/>
        <v>2900</v>
      </c>
    </row>
    <row r="148" spans="1:9" x14ac:dyDescent="0.3">
      <c r="A148" s="5" t="s">
        <v>560</v>
      </c>
      <c r="B148" s="70" t="s">
        <v>16</v>
      </c>
      <c r="C148" s="5" t="s">
        <v>775</v>
      </c>
      <c r="D148" s="71">
        <v>42119</v>
      </c>
      <c r="E148" s="6">
        <f t="shared" ca="1" si="4"/>
        <v>5</v>
      </c>
      <c r="F148" s="6"/>
      <c r="G148" s="6">
        <v>102588</v>
      </c>
      <c r="H148" s="70">
        <v>3</v>
      </c>
      <c r="I148" s="6" t="str">
        <f t="shared" si="5"/>
        <v>No Bonus</v>
      </c>
    </row>
    <row r="149" spans="1:9" x14ac:dyDescent="0.3">
      <c r="A149" s="5" t="s">
        <v>556</v>
      </c>
      <c r="B149" s="70" t="s">
        <v>2</v>
      </c>
      <c r="C149" s="5" t="s">
        <v>775</v>
      </c>
      <c r="D149" s="71">
        <v>42485</v>
      </c>
      <c r="E149" s="6">
        <f t="shared" ca="1" si="4"/>
        <v>4</v>
      </c>
      <c r="F149" s="6"/>
      <c r="G149" s="6">
        <v>98812</v>
      </c>
      <c r="H149" s="70">
        <v>3</v>
      </c>
      <c r="I149" s="6" t="str">
        <f t="shared" si="5"/>
        <v>No Bonus</v>
      </c>
    </row>
    <row r="150" spans="1:9" x14ac:dyDescent="0.3">
      <c r="A150" s="5" t="s">
        <v>547</v>
      </c>
      <c r="B150" s="70" t="s">
        <v>32</v>
      </c>
      <c r="C150" s="5" t="s">
        <v>775</v>
      </c>
      <c r="D150" s="71">
        <v>43240</v>
      </c>
      <c r="E150" s="6">
        <f t="shared" ca="1" si="4"/>
        <v>2</v>
      </c>
      <c r="F150" s="6" t="s">
        <v>26</v>
      </c>
      <c r="G150" s="6">
        <v>52568</v>
      </c>
      <c r="H150" s="70">
        <v>4</v>
      </c>
      <c r="I150" s="6">
        <f t="shared" si="5"/>
        <v>2900</v>
      </c>
    </row>
    <row r="151" spans="1:9" x14ac:dyDescent="0.3">
      <c r="A151" s="5" t="s">
        <v>538</v>
      </c>
      <c r="B151" s="70" t="s">
        <v>12</v>
      </c>
      <c r="C151" s="5" t="s">
        <v>775</v>
      </c>
      <c r="D151" s="71">
        <v>41425</v>
      </c>
      <c r="E151" s="6">
        <f t="shared" ca="1" si="4"/>
        <v>7</v>
      </c>
      <c r="F151" s="6" t="s">
        <v>26</v>
      </c>
      <c r="G151" s="6">
        <v>45631</v>
      </c>
      <c r="H151" s="70">
        <v>1</v>
      </c>
      <c r="I151" s="6" t="str">
        <f t="shared" si="5"/>
        <v>No Bonus</v>
      </c>
    </row>
    <row r="152" spans="1:9" x14ac:dyDescent="0.3">
      <c r="A152" s="5" t="s">
        <v>519</v>
      </c>
      <c r="B152" s="70" t="s">
        <v>9</v>
      </c>
      <c r="C152" s="5" t="s">
        <v>775</v>
      </c>
      <c r="D152" s="71">
        <v>38489</v>
      </c>
      <c r="E152" s="6">
        <f t="shared" ca="1" si="4"/>
        <v>15</v>
      </c>
      <c r="F152" s="6"/>
      <c r="G152" s="6">
        <v>116424</v>
      </c>
      <c r="H152" s="70">
        <v>4</v>
      </c>
      <c r="I152" s="6">
        <f t="shared" si="5"/>
        <v>2900</v>
      </c>
    </row>
    <row r="153" spans="1:9" x14ac:dyDescent="0.3">
      <c r="A153" s="5" t="s">
        <v>510</v>
      </c>
      <c r="B153" s="70" t="s">
        <v>32</v>
      </c>
      <c r="C153" s="5" t="s">
        <v>775</v>
      </c>
      <c r="D153" s="71">
        <v>38869</v>
      </c>
      <c r="E153" s="6">
        <f t="shared" ca="1" si="4"/>
        <v>14</v>
      </c>
      <c r="F153" s="6" t="s">
        <v>4</v>
      </c>
      <c r="G153" s="6">
        <v>103612</v>
      </c>
      <c r="H153" s="70">
        <v>2</v>
      </c>
      <c r="I153" s="6" t="str">
        <f t="shared" si="5"/>
        <v>No Bonus</v>
      </c>
    </row>
    <row r="154" spans="1:9" x14ac:dyDescent="0.3">
      <c r="A154" s="5" t="s">
        <v>477</v>
      </c>
      <c r="B154" s="70" t="s">
        <v>12</v>
      </c>
      <c r="C154" s="5" t="s">
        <v>775</v>
      </c>
      <c r="D154" s="71">
        <v>42525</v>
      </c>
      <c r="E154" s="6">
        <f t="shared" ca="1" si="4"/>
        <v>4</v>
      </c>
      <c r="F154" s="6" t="s">
        <v>8</v>
      </c>
      <c r="G154" s="6">
        <v>116268</v>
      </c>
      <c r="H154" s="70">
        <v>2</v>
      </c>
      <c r="I154" s="6" t="str">
        <f t="shared" si="5"/>
        <v>No Bonus</v>
      </c>
    </row>
    <row r="155" spans="1:9" x14ac:dyDescent="0.3">
      <c r="A155" s="5" t="s">
        <v>461</v>
      </c>
      <c r="B155" s="70" t="s">
        <v>16</v>
      </c>
      <c r="C155" s="5" t="s">
        <v>775</v>
      </c>
      <c r="D155" s="71">
        <v>38165</v>
      </c>
      <c r="E155" s="6">
        <f t="shared" ca="1" si="4"/>
        <v>16</v>
      </c>
      <c r="F155" s="6"/>
      <c r="G155" s="6">
        <v>76806</v>
      </c>
      <c r="H155" s="70">
        <v>5</v>
      </c>
      <c r="I155" s="6">
        <f t="shared" si="5"/>
        <v>2900</v>
      </c>
    </row>
    <row r="156" spans="1:9" x14ac:dyDescent="0.3">
      <c r="A156" s="5" t="s">
        <v>444</v>
      </c>
      <c r="B156" s="70" t="s">
        <v>12</v>
      </c>
      <c r="C156" s="5" t="s">
        <v>775</v>
      </c>
      <c r="D156" s="71">
        <v>40361</v>
      </c>
      <c r="E156" s="6">
        <f t="shared" ca="1" si="4"/>
        <v>10</v>
      </c>
      <c r="F156" s="6" t="s">
        <v>18</v>
      </c>
      <c r="G156" s="6">
        <v>64110</v>
      </c>
      <c r="H156" s="70">
        <v>1</v>
      </c>
      <c r="I156" s="6" t="str">
        <f t="shared" si="5"/>
        <v>No Bonus</v>
      </c>
    </row>
    <row r="157" spans="1:9" x14ac:dyDescent="0.3">
      <c r="A157" s="5" t="s">
        <v>432</v>
      </c>
      <c r="B157" s="70" t="s">
        <v>16</v>
      </c>
      <c r="C157" s="5" t="s">
        <v>775</v>
      </c>
      <c r="D157" s="71">
        <v>42936</v>
      </c>
      <c r="E157" s="6">
        <f t="shared" ca="1" si="4"/>
        <v>3</v>
      </c>
      <c r="F157" s="6" t="s">
        <v>4</v>
      </c>
      <c r="G157" s="6">
        <v>87901</v>
      </c>
      <c r="H157" s="70">
        <v>2</v>
      </c>
      <c r="I157" s="6" t="str">
        <f t="shared" si="5"/>
        <v>No Bonus</v>
      </c>
    </row>
    <row r="158" spans="1:9" x14ac:dyDescent="0.3">
      <c r="A158" s="5" t="s">
        <v>416</v>
      </c>
      <c r="B158" s="70" t="s">
        <v>16</v>
      </c>
      <c r="C158" s="5" t="s">
        <v>775</v>
      </c>
      <c r="D158" s="71">
        <v>41118</v>
      </c>
      <c r="E158" s="6">
        <f t="shared" ca="1" si="4"/>
        <v>8</v>
      </c>
      <c r="F158" s="6" t="s">
        <v>4</v>
      </c>
      <c r="G158" s="6">
        <v>50918</v>
      </c>
      <c r="H158" s="70">
        <v>1</v>
      </c>
      <c r="I158" s="6" t="str">
        <f t="shared" si="5"/>
        <v>No Bonus</v>
      </c>
    </row>
    <row r="159" spans="1:9" x14ac:dyDescent="0.3">
      <c r="A159" s="5" t="s">
        <v>376</v>
      </c>
      <c r="B159" s="70" t="s">
        <v>9</v>
      </c>
      <c r="C159" s="5" t="s">
        <v>775</v>
      </c>
      <c r="D159" s="71">
        <v>41880</v>
      </c>
      <c r="E159" s="6">
        <f t="shared" ca="1" si="4"/>
        <v>6</v>
      </c>
      <c r="F159" s="6" t="s">
        <v>8</v>
      </c>
      <c r="G159" s="6">
        <v>82627</v>
      </c>
      <c r="H159" s="70">
        <v>4</v>
      </c>
      <c r="I159" s="6">
        <f t="shared" si="5"/>
        <v>2900</v>
      </c>
    </row>
    <row r="160" spans="1:9" x14ac:dyDescent="0.3">
      <c r="A160" s="5" t="s">
        <v>374</v>
      </c>
      <c r="B160" s="70" t="s">
        <v>12</v>
      </c>
      <c r="C160" s="5" t="s">
        <v>775</v>
      </c>
      <c r="D160" s="71">
        <v>42955</v>
      </c>
      <c r="E160" s="6">
        <f t="shared" ca="1" si="4"/>
        <v>3</v>
      </c>
      <c r="F160" s="6"/>
      <c r="G160" s="6">
        <v>92269</v>
      </c>
      <c r="H160" s="70">
        <v>2</v>
      </c>
      <c r="I160" s="6" t="str">
        <f t="shared" si="5"/>
        <v>No Bonus</v>
      </c>
    </row>
    <row r="161" spans="1:9" x14ac:dyDescent="0.3">
      <c r="A161" s="5" t="s">
        <v>363</v>
      </c>
      <c r="B161" s="70" t="s">
        <v>32</v>
      </c>
      <c r="C161" s="5" t="s">
        <v>775</v>
      </c>
      <c r="D161" s="71">
        <v>41500</v>
      </c>
      <c r="E161" s="6">
        <f t="shared" ca="1" si="4"/>
        <v>7</v>
      </c>
      <c r="F161" s="6"/>
      <c r="G161" s="6">
        <v>60252</v>
      </c>
      <c r="H161" s="70">
        <v>2</v>
      </c>
      <c r="I161" s="6" t="str">
        <f t="shared" si="5"/>
        <v>No Bonus</v>
      </c>
    </row>
    <row r="162" spans="1:9" x14ac:dyDescent="0.3">
      <c r="A162" s="5" t="s">
        <v>350</v>
      </c>
      <c r="B162" s="70" t="s">
        <v>12</v>
      </c>
      <c r="C162" s="5" t="s">
        <v>775</v>
      </c>
      <c r="D162" s="71">
        <v>42592</v>
      </c>
      <c r="E162" s="6">
        <f t="shared" ca="1" si="4"/>
        <v>4</v>
      </c>
      <c r="F162" s="6" t="s">
        <v>26</v>
      </c>
      <c r="G162" s="6">
        <v>78116</v>
      </c>
      <c r="H162" s="70">
        <v>5</v>
      </c>
      <c r="I162" s="6">
        <f t="shared" si="5"/>
        <v>2900</v>
      </c>
    </row>
    <row r="163" spans="1:9" x14ac:dyDescent="0.3">
      <c r="A163" s="5" t="s">
        <v>343</v>
      </c>
      <c r="B163" s="70" t="s">
        <v>48</v>
      </c>
      <c r="C163" s="5" t="s">
        <v>775</v>
      </c>
      <c r="D163" s="71">
        <v>38215</v>
      </c>
      <c r="E163" s="6">
        <f t="shared" ca="1" si="4"/>
        <v>16</v>
      </c>
      <c r="F163" s="6" t="s">
        <v>28</v>
      </c>
      <c r="G163" s="6">
        <v>118830</v>
      </c>
      <c r="H163" s="70">
        <v>5</v>
      </c>
      <c r="I163" s="6">
        <f t="shared" si="5"/>
        <v>2900</v>
      </c>
    </row>
    <row r="164" spans="1:9" x14ac:dyDescent="0.3">
      <c r="A164" s="5" t="s">
        <v>291</v>
      </c>
      <c r="B164" s="70" t="s">
        <v>12</v>
      </c>
      <c r="C164" s="5" t="s">
        <v>775</v>
      </c>
      <c r="D164" s="71">
        <v>41521</v>
      </c>
      <c r="E164" s="6">
        <f t="shared" ca="1" si="4"/>
        <v>7</v>
      </c>
      <c r="F164" s="6"/>
      <c r="G164" s="6">
        <v>70841</v>
      </c>
      <c r="H164" s="70">
        <v>5</v>
      </c>
      <c r="I164" s="6">
        <f t="shared" si="5"/>
        <v>2900</v>
      </c>
    </row>
    <row r="165" spans="1:9" x14ac:dyDescent="0.3">
      <c r="A165" s="5" t="s">
        <v>259</v>
      </c>
      <c r="B165" s="70" t="s">
        <v>48</v>
      </c>
      <c r="C165" s="5" t="s">
        <v>775</v>
      </c>
      <c r="D165" s="71">
        <v>42280</v>
      </c>
      <c r="E165" s="6">
        <f t="shared" ca="1" si="4"/>
        <v>4</v>
      </c>
      <c r="F165" s="6"/>
      <c r="G165" s="6">
        <v>125921</v>
      </c>
      <c r="H165" s="70">
        <v>4</v>
      </c>
      <c r="I165" s="6">
        <f t="shared" si="5"/>
        <v>2900</v>
      </c>
    </row>
    <row r="166" spans="1:9" x14ac:dyDescent="0.3">
      <c r="A166" s="5" t="s">
        <v>257</v>
      </c>
      <c r="B166" s="70" t="s">
        <v>16</v>
      </c>
      <c r="C166" s="5" t="s">
        <v>775</v>
      </c>
      <c r="D166" s="71">
        <v>42625</v>
      </c>
      <c r="E166" s="6">
        <f t="shared" ca="1" si="4"/>
        <v>4</v>
      </c>
      <c r="F166" s="6" t="s">
        <v>18</v>
      </c>
      <c r="G166" s="6">
        <v>56875</v>
      </c>
      <c r="H166" s="70">
        <v>4</v>
      </c>
      <c r="I166" s="6">
        <f t="shared" si="5"/>
        <v>2900</v>
      </c>
    </row>
    <row r="167" spans="1:9" x14ac:dyDescent="0.3">
      <c r="A167" s="5" t="s">
        <v>251</v>
      </c>
      <c r="B167" s="70" t="s">
        <v>16</v>
      </c>
      <c r="C167" s="5" t="s">
        <v>775</v>
      </c>
      <c r="D167" s="71">
        <v>41918</v>
      </c>
      <c r="E167" s="6">
        <f t="shared" ca="1" si="4"/>
        <v>5</v>
      </c>
      <c r="F167" s="6" t="s">
        <v>18</v>
      </c>
      <c r="G167" s="6">
        <v>74424</v>
      </c>
      <c r="H167" s="70">
        <v>5</v>
      </c>
      <c r="I167" s="6">
        <f t="shared" si="5"/>
        <v>2900</v>
      </c>
    </row>
    <row r="168" spans="1:9" x14ac:dyDescent="0.3">
      <c r="A168" s="5" t="s">
        <v>242</v>
      </c>
      <c r="B168" s="70" t="s">
        <v>9</v>
      </c>
      <c r="C168" s="5" t="s">
        <v>775</v>
      </c>
      <c r="D168" s="71">
        <v>43403</v>
      </c>
      <c r="E168" s="6">
        <f t="shared" ca="1" si="4"/>
        <v>1</v>
      </c>
      <c r="F168" s="6" t="s">
        <v>26</v>
      </c>
      <c r="G168" s="6">
        <v>64449</v>
      </c>
      <c r="H168" s="70">
        <v>3</v>
      </c>
      <c r="I168" s="6" t="str">
        <f t="shared" si="5"/>
        <v>No Bonus</v>
      </c>
    </row>
    <row r="169" spans="1:9" x14ac:dyDescent="0.3">
      <c r="A169" s="5" t="s">
        <v>241</v>
      </c>
      <c r="B169" s="70" t="s">
        <v>16</v>
      </c>
      <c r="C169" s="5" t="s">
        <v>775</v>
      </c>
      <c r="D169" s="71">
        <v>41552</v>
      </c>
      <c r="E169" s="6">
        <f t="shared" ca="1" si="4"/>
        <v>6</v>
      </c>
      <c r="F169" s="6" t="s">
        <v>26</v>
      </c>
      <c r="G169" s="6">
        <v>65541</v>
      </c>
      <c r="H169" s="70">
        <v>3</v>
      </c>
      <c r="I169" s="6" t="str">
        <f t="shared" si="5"/>
        <v>No Bonus</v>
      </c>
    </row>
    <row r="170" spans="1:9" x14ac:dyDescent="0.3">
      <c r="A170" s="5" t="s">
        <v>218</v>
      </c>
      <c r="B170" s="70" t="s">
        <v>9</v>
      </c>
      <c r="C170" s="5" t="s">
        <v>775</v>
      </c>
      <c r="D170" s="71">
        <v>38640</v>
      </c>
      <c r="E170" s="6">
        <f t="shared" ca="1" si="4"/>
        <v>14</v>
      </c>
      <c r="F170" s="6" t="s">
        <v>8</v>
      </c>
      <c r="G170" s="6">
        <v>113574</v>
      </c>
      <c r="H170" s="70">
        <v>5</v>
      </c>
      <c r="I170" s="6">
        <f t="shared" si="5"/>
        <v>2900</v>
      </c>
    </row>
    <row r="171" spans="1:9" x14ac:dyDescent="0.3">
      <c r="A171" s="5" t="s">
        <v>158</v>
      </c>
      <c r="B171" s="70" t="s">
        <v>48</v>
      </c>
      <c r="C171" s="5" t="s">
        <v>775</v>
      </c>
      <c r="D171" s="71">
        <v>38308</v>
      </c>
      <c r="E171" s="6">
        <f t="shared" ca="1" si="4"/>
        <v>15</v>
      </c>
      <c r="F171" s="6" t="s">
        <v>4</v>
      </c>
      <c r="G171" s="6">
        <v>63757</v>
      </c>
      <c r="H171" s="70">
        <v>2</v>
      </c>
      <c r="I171" s="6" t="str">
        <f t="shared" si="5"/>
        <v>No Bonus</v>
      </c>
    </row>
    <row r="172" spans="1:9" x14ac:dyDescent="0.3">
      <c r="A172" s="5" t="s">
        <v>129</v>
      </c>
      <c r="B172" s="70" t="s">
        <v>12</v>
      </c>
      <c r="C172" s="5" t="s">
        <v>775</v>
      </c>
      <c r="D172" s="71">
        <v>42696</v>
      </c>
      <c r="E172" s="6">
        <f t="shared" ca="1" si="4"/>
        <v>3</v>
      </c>
      <c r="F172" s="6" t="s">
        <v>4</v>
      </c>
      <c r="G172" s="6">
        <v>72579</v>
      </c>
      <c r="H172" s="70">
        <v>3</v>
      </c>
      <c r="I172" s="6" t="str">
        <f t="shared" si="5"/>
        <v>No Bonus</v>
      </c>
    </row>
    <row r="173" spans="1:9" x14ac:dyDescent="0.3">
      <c r="A173" s="5" t="s">
        <v>118</v>
      </c>
      <c r="B173" s="70" t="s">
        <v>48</v>
      </c>
      <c r="C173" s="5" t="s">
        <v>775</v>
      </c>
      <c r="D173" s="71">
        <v>43454</v>
      </c>
      <c r="E173" s="6">
        <f t="shared" ca="1" si="4"/>
        <v>1</v>
      </c>
      <c r="F173" s="6" t="s">
        <v>4</v>
      </c>
      <c r="G173" s="6">
        <v>70489</v>
      </c>
      <c r="H173" s="70">
        <v>5</v>
      </c>
      <c r="I173" s="6">
        <f t="shared" si="5"/>
        <v>2900</v>
      </c>
    </row>
    <row r="174" spans="1:9" x14ac:dyDescent="0.3">
      <c r="A174" s="5" t="s">
        <v>78</v>
      </c>
      <c r="B174" s="70" t="s">
        <v>16</v>
      </c>
      <c r="C174" s="5" t="s">
        <v>775</v>
      </c>
      <c r="D174" s="71">
        <v>41994</v>
      </c>
      <c r="E174" s="6">
        <f t="shared" ca="1" si="4"/>
        <v>5</v>
      </c>
      <c r="F174" s="6" t="s">
        <v>26</v>
      </c>
      <c r="G174" s="6">
        <v>80927</v>
      </c>
      <c r="H174" s="70">
        <v>5</v>
      </c>
      <c r="I174" s="6">
        <f t="shared" si="5"/>
        <v>2900</v>
      </c>
    </row>
    <row r="175" spans="1:9" x14ac:dyDescent="0.3">
      <c r="A175" s="5" t="s">
        <v>63</v>
      </c>
      <c r="B175" s="70" t="s">
        <v>16</v>
      </c>
      <c r="C175" s="5" t="s">
        <v>775</v>
      </c>
      <c r="D175" s="71">
        <v>43480</v>
      </c>
      <c r="E175" s="6">
        <f t="shared" ca="1" si="4"/>
        <v>1</v>
      </c>
      <c r="F175" s="6"/>
      <c r="G175" s="6">
        <v>56855</v>
      </c>
      <c r="H175" s="70">
        <v>5</v>
      </c>
      <c r="I175" s="6">
        <f t="shared" si="5"/>
        <v>2900</v>
      </c>
    </row>
    <row r="176" spans="1:9" x14ac:dyDescent="0.3">
      <c r="A176" s="5" t="s">
        <v>614</v>
      </c>
      <c r="B176" s="70" t="s">
        <v>16</v>
      </c>
      <c r="C176" s="5" t="s">
        <v>42</v>
      </c>
      <c r="D176" s="71">
        <v>41741</v>
      </c>
      <c r="E176" s="6">
        <f t="shared" ca="1" si="4"/>
        <v>6</v>
      </c>
      <c r="F176" s="6" t="s">
        <v>18</v>
      </c>
      <c r="G176" s="6">
        <v>49596</v>
      </c>
      <c r="H176" s="70">
        <v>4</v>
      </c>
      <c r="I176" s="6">
        <f t="shared" si="5"/>
        <v>2900</v>
      </c>
    </row>
    <row r="177" spans="1:9" x14ac:dyDescent="0.3">
      <c r="A177" s="5" t="s">
        <v>555</v>
      </c>
      <c r="B177" s="70" t="s">
        <v>48</v>
      </c>
      <c r="C177" s="5" t="s">
        <v>42</v>
      </c>
      <c r="D177" s="71">
        <v>42489</v>
      </c>
      <c r="E177" s="6">
        <f t="shared" ca="1" si="4"/>
        <v>4</v>
      </c>
      <c r="F177" s="6" t="s">
        <v>18</v>
      </c>
      <c r="G177" s="6">
        <v>57985</v>
      </c>
      <c r="H177" s="70">
        <v>4</v>
      </c>
      <c r="I177" s="6">
        <f t="shared" si="5"/>
        <v>2900</v>
      </c>
    </row>
    <row r="178" spans="1:9" x14ac:dyDescent="0.3">
      <c r="A178" s="5" t="s">
        <v>488</v>
      </c>
      <c r="B178" s="70" t="s">
        <v>16</v>
      </c>
      <c r="C178" s="5" t="s">
        <v>42</v>
      </c>
      <c r="D178" s="71">
        <v>42916</v>
      </c>
      <c r="E178" s="6">
        <f t="shared" ca="1" si="4"/>
        <v>3</v>
      </c>
      <c r="F178" s="6" t="s">
        <v>26</v>
      </c>
      <c r="G178" s="6">
        <v>105205</v>
      </c>
      <c r="H178" s="70">
        <v>1</v>
      </c>
      <c r="I178" s="6" t="str">
        <f t="shared" si="5"/>
        <v>No Bonus</v>
      </c>
    </row>
    <row r="179" spans="1:9" x14ac:dyDescent="0.3">
      <c r="A179" s="5" t="s">
        <v>451</v>
      </c>
      <c r="B179" s="70" t="s">
        <v>9</v>
      </c>
      <c r="C179" s="5" t="s">
        <v>42</v>
      </c>
      <c r="D179" s="71">
        <v>38899</v>
      </c>
      <c r="E179" s="6">
        <f t="shared" ca="1" si="4"/>
        <v>14</v>
      </c>
      <c r="F179" s="6" t="s">
        <v>4</v>
      </c>
      <c r="G179" s="6">
        <v>117355</v>
      </c>
      <c r="H179" s="70">
        <v>4</v>
      </c>
      <c r="I179" s="6">
        <f t="shared" si="5"/>
        <v>2900</v>
      </c>
    </row>
    <row r="180" spans="1:9" x14ac:dyDescent="0.3">
      <c r="A180" s="5" t="s">
        <v>398</v>
      </c>
      <c r="B180" s="70" t="s">
        <v>9</v>
      </c>
      <c r="C180" s="5" t="s">
        <v>42</v>
      </c>
      <c r="D180" s="71">
        <v>39269</v>
      </c>
      <c r="E180" s="6">
        <f t="shared" ca="1" si="4"/>
        <v>13</v>
      </c>
      <c r="F180" s="6" t="s">
        <v>28</v>
      </c>
      <c r="G180" s="6">
        <v>48242</v>
      </c>
      <c r="H180" s="70">
        <v>1</v>
      </c>
      <c r="I180" s="6" t="str">
        <f t="shared" si="5"/>
        <v>No Bonus</v>
      </c>
    </row>
    <row r="181" spans="1:9" x14ac:dyDescent="0.3">
      <c r="A181" s="5" t="s">
        <v>208</v>
      </c>
      <c r="B181" s="70" t="s">
        <v>12</v>
      </c>
      <c r="C181" s="5" t="s">
        <v>42</v>
      </c>
      <c r="D181" s="71">
        <v>39731</v>
      </c>
      <c r="E181" s="6">
        <f t="shared" ca="1" si="4"/>
        <v>11</v>
      </c>
      <c r="F181" s="6" t="s">
        <v>8</v>
      </c>
      <c r="G181" s="6">
        <v>90835</v>
      </c>
      <c r="H181" s="70">
        <v>1</v>
      </c>
      <c r="I181" s="6" t="str">
        <f t="shared" si="5"/>
        <v>No Bonus</v>
      </c>
    </row>
    <row r="182" spans="1:9" x14ac:dyDescent="0.3">
      <c r="A182" s="5" t="s">
        <v>89</v>
      </c>
      <c r="B182" s="70" t="s">
        <v>12</v>
      </c>
      <c r="C182" s="5" t="s">
        <v>42</v>
      </c>
      <c r="D182" s="71">
        <v>40172</v>
      </c>
      <c r="E182" s="6">
        <f t="shared" ca="1" si="4"/>
        <v>10</v>
      </c>
      <c r="F182" s="6" t="s">
        <v>26</v>
      </c>
      <c r="G182" s="6">
        <v>58005</v>
      </c>
      <c r="H182" s="70">
        <v>5</v>
      </c>
      <c r="I182" s="6">
        <f t="shared" si="5"/>
        <v>2900</v>
      </c>
    </row>
    <row r="183" spans="1:9" x14ac:dyDescent="0.3">
      <c r="A183" s="5" t="s">
        <v>43</v>
      </c>
      <c r="B183" s="70" t="s">
        <v>16</v>
      </c>
      <c r="C183" s="5" t="s">
        <v>42</v>
      </c>
      <c r="D183" s="71">
        <v>38745</v>
      </c>
      <c r="E183" s="6">
        <f t="shared" ca="1" si="4"/>
        <v>14</v>
      </c>
      <c r="F183" s="6" t="s">
        <v>4</v>
      </c>
      <c r="G183" s="6">
        <v>81416</v>
      </c>
      <c r="H183" s="70">
        <v>5</v>
      </c>
      <c r="I183" s="6">
        <f t="shared" si="5"/>
        <v>2900</v>
      </c>
    </row>
    <row r="184" spans="1:9" x14ac:dyDescent="0.3">
      <c r="A184" s="5" t="s">
        <v>752</v>
      </c>
      <c r="B184" s="70" t="s">
        <v>12</v>
      </c>
      <c r="C184" s="5" t="s">
        <v>19</v>
      </c>
      <c r="D184" s="71">
        <v>43144</v>
      </c>
      <c r="E184" s="6">
        <f t="shared" ca="1" si="4"/>
        <v>2</v>
      </c>
      <c r="F184" s="6" t="s">
        <v>751</v>
      </c>
      <c r="G184" s="6">
        <v>43545</v>
      </c>
      <c r="H184" s="70">
        <v>5</v>
      </c>
      <c r="I184" s="6">
        <f t="shared" si="5"/>
        <v>2900</v>
      </c>
    </row>
    <row r="185" spans="1:9" x14ac:dyDescent="0.3">
      <c r="A185" s="5" t="s">
        <v>747</v>
      </c>
      <c r="B185" s="70" t="s">
        <v>16</v>
      </c>
      <c r="C185" s="5" t="s">
        <v>19</v>
      </c>
      <c r="D185" s="71">
        <v>43162</v>
      </c>
      <c r="E185" s="6">
        <f t="shared" ca="1" si="4"/>
        <v>2</v>
      </c>
      <c r="F185" s="6" t="s">
        <v>26</v>
      </c>
      <c r="G185" s="6">
        <v>98752</v>
      </c>
      <c r="H185" s="70">
        <v>4</v>
      </c>
      <c r="I185" s="6">
        <f t="shared" si="5"/>
        <v>2900</v>
      </c>
    </row>
    <row r="186" spans="1:9" x14ac:dyDescent="0.3">
      <c r="A186" s="5" t="s">
        <v>743</v>
      </c>
      <c r="B186" s="70" t="s">
        <v>16</v>
      </c>
      <c r="C186" s="5" t="s">
        <v>19</v>
      </c>
      <c r="D186" s="71">
        <v>41318</v>
      </c>
      <c r="E186" s="6">
        <f t="shared" ca="1" si="4"/>
        <v>7</v>
      </c>
      <c r="F186" s="6"/>
      <c r="G186" s="6">
        <v>94342</v>
      </c>
      <c r="H186" s="70">
        <v>3</v>
      </c>
      <c r="I186" s="6" t="str">
        <f t="shared" si="5"/>
        <v>No Bonus</v>
      </c>
    </row>
    <row r="187" spans="1:9" x14ac:dyDescent="0.3">
      <c r="A187" s="5" t="s">
        <v>741</v>
      </c>
      <c r="B187" s="70" t="s">
        <v>16</v>
      </c>
      <c r="C187" s="5" t="s">
        <v>19</v>
      </c>
      <c r="D187" s="71">
        <v>41332</v>
      </c>
      <c r="E187" s="6">
        <f t="shared" ca="1" si="4"/>
        <v>7</v>
      </c>
      <c r="F187" s="6" t="s">
        <v>4</v>
      </c>
      <c r="G187" s="6">
        <v>113139</v>
      </c>
      <c r="H187" s="70">
        <v>3</v>
      </c>
      <c r="I187" s="6" t="str">
        <f t="shared" si="5"/>
        <v>No Bonus</v>
      </c>
    </row>
    <row r="188" spans="1:9" x14ac:dyDescent="0.3">
      <c r="A188" s="5" t="s">
        <v>729</v>
      </c>
      <c r="B188" s="70" t="s">
        <v>16</v>
      </c>
      <c r="C188" s="5" t="s">
        <v>19</v>
      </c>
      <c r="D188" s="71">
        <v>40964</v>
      </c>
      <c r="E188" s="6">
        <f t="shared" ca="1" si="4"/>
        <v>8</v>
      </c>
      <c r="F188" s="6"/>
      <c r="G188" s="6">
        <v>91762</v>
      </c>
      <c r="H188" s="70">
        <v>5</v>
      </c>
      <c r="I188" s="6">
        <f t="shared" si="5"/>
        <v>2900</v>
      </c>
    </row>
    <row r="189" spans="1:9" x14ac:dyDescent="0.3">
      <c r="A189" s="5" t="s">
        <v>725</v>
      </c>
      <c r="B189" s="70" t="s">
        <v>48</v>
      </c>
      <c r="C189" s="5" t="s">
        <v>19</v>
      </c>
      <c r="D189" s="71">
        <v>38027</v>
      </c>
      <c r="E189" s="6">
        <f t="shared" ca="1" si="4"/>
        <v>16</v>
      </c>
      <c r="F189" s="6" t="s">
        <v>26</v>
      </c>
      <c r="G189" s="6">
        <v>83297</v>
      </c>
      <c r="H189" s="70">
        <v>1</v>
      </c>
      <c r="I189" s="6" t="str">
        <f t="shared" si="5"/>
        <v>No Bonus</v>
      </c>
    </row>
    <row r="190" spans="1:9" x14ac:dyDescent="0.3">
      <c r="A190" s="5" t="s">
        <v>723</v>
      </c>
      <c r="B190" s="70" t="s">
        <v>48</v>
      </c>
      <c r="C190" s="5" t="s">
        <v>19</v>
      </c>
      <c r="D190" s="71">
        <v>38033</v>
      </c>
      <c r="E190" s="6">
        <f t="shared" ca="1" si="4"/>
        <v>16</v>
      </c>
      <c r="F190" s="6" t="s">
        <v>26</v>
      </c>
      <c r="G190" s="6">
        <v>76338</v>
      </c>
      <c r="H190" s="70">
        <v>5</v>
      </c>
      <c r="I190" s="6">
        <f t="shared" si="5"/>
        <v>2900</v>
      </c>
    </row>
    <row r="191" spans="1:9" x14ac:dyDescent="0.3">
      <c r="A191" s="5" t="s">
        <v>716</v>
      </c>
      <c r="B191" s="70" t="s">
        <v>16</v>
      </c>
      <c r="C191" s="5" t="s">
        <v>19</v>
      </c>
      <c r="D191" s="71">
        <v>38403</v>
      </c>
      <c r="E191" s="6">
        <f t="shared" ca="1" si="4"/>
        <v>15</v>
      </c>
      <c r="F191" s="6" t="s">
        <v>18</v>
      </c>
      <c r="G191" s="6">
        <v>106932</v>
      </c>
      <c r="H191" s="70">
        <v>2</v>
      </c>
      <c r="I191" s="6" t="str">
        <f t="shared" si="5"/>
        <v>No Bonus</v>
      </c>
    </row>
    <row r="192" spans="1:9" x14ac:dyDescent="0.3">
      <c r="A192" s="5" t="s">
        <v>712</v>
      </c>
      <c r="B192" s="70" t="s">
        <v>16</v>
      </c>
      <c r="C192" s="5" t="s">
        <v>19</v>
      </c>
      <c r="D192" s="71">
        <v>38761</v>
      </c>
      <c r="E192" s="6">
        <f t="shared" ca="1" si="4"/>
        <v>14</v>
      </c>
      <c r="F192" s="6" t="s">
        <v>26</v>
      </c>
      <c r="G192" s="6">
        <v>82251</v>
      </c>
      <c r="H192" s="70">
        <v>4</v>
      </c>
      <c r="I192" s="6">
        <f t="shared" si="5"/>
        <v>2900</v>
      </c>
    </row>
    <row r="193" spans="1:9" x14ac:dyDescent="0.3">
      <c r="A193" s="5" t="s">
        <v>704</v>
      </c>
      <c r="B193" s="70" t="s">
        <v>12</v>
      </c>
      <c r="C193" s="5" t="s">
        <v>19</v>
      </c>
      <c r="D193" s="71">
        <v>39860</v>
      </c>
      <c r="E193" s="6">
        <f t="shared" ca="1" si="4"/>
        <v>11</v>
      </c>
      <c r="F193" s="6"/>
      <c r="G193" s="6">
        <v>70829</v>
      </c>
      <c r="H193" s="70">
        <v>3</v>
      </c>
      <c r="I193" s="6" t="str">
        <f t="shared" si="5"/>
        <v>No Bonus</v>
      </c>
    </row>
    <row r="194" spans="1:9" x14ac:dyDescent="0.3">
      <c r="A194" s="5" t="s">
        <v>700</v>
      </c>
      <c r="B194" s="70" t="s">
        <v>9</v>
      </c>
      <c r="C194" s="5" t="s">
        <v>19</v>
      </c>
      <c r="D194" s="71">
        <v>41698</v>
      </c>
      <c r="E194" s="6">
        <f t="shared" ref="E194:E257" ca="1" si="6">DATEDIF(D194,TODAY(),"Y")</f>
        <v>6</v>
      </c>
      <c r="F194" s="6" t="s">
        <v>26</v>
      </c>
      <c r="G194" s="6">
        <v>86682</v>
      </c>
      <c r="H194" s="70">
        <v>3</v>
      </c>
      <c r="I194" s="6" t="str">
        <f t="shared" si="5"/>
        <v>No Bonus</v>
      </c>
    </row>
    <row r="195" spans="1:9" x14ac:dyDescent="0.3">
      <c r="A195" s="5" t="s">
        <v>699</v>
      </c>
      <c r="B195" s="70" t="s">
        <v>12</v>
      </c>
      <c r="C195" s="5" t="s">
        <v>19</v>
      </c>
      <c r="D195" s="71">
        <v>41698</v>
      </c>
      <c r="E195" s="6">
        <f t="shared" ca="1" si="6"/>
        <v>6</v>
      </c>
      <c r="F195" s="6" t="s">
        <v>26</v>
      </c>
      <c r="G195" s="6">
        <v>72945</v>
      </c>
      <c r="H195" s="70">
        <v>1</v>
      </c>
      <c r="I195" s="6" t="str">
        <f t="shared" ref="I195:I258" si="7">IF(H195&gt;3,$K$2,"No Bonus")</f>
        <v>No Bonus</v>
      </c>
    </row>
    <row r="196" spans="1:9" x14ac:dyDescent="0.3">
      <c r="A196" s="5" t="s">
        <v>697</v>
      </c>
      <c r="B196" s="70" t="s">
        <v>32</v>
      </c>
      <c r="C196" s="5" t="s">
        <v>19</v>
      </c>
      <c r="D196" s="71">
        <v>40959</v>
      </c>
      <c r="E196" s="6">
        <f t="shared" ca="1" si="6"/>
        <v>8</v>
      </c>
      <c r="F196" s="6" t="s">
        <v>8</v>
      </c>
      <c r="G196" s="6">
        <v>58834</v>
      </c>
      <c r="H196" s="70">
        <v>4</v>
      </c>
      <c r="I196" s="6">
        <f t="shared" si="7"/>
        <v>2900</v>
      </c>
    </row>
    <row r="197" spans="1:9" x14ac:dyDescent="0.3">
      <c r="A197" s="5" t="s">
        <v>696</v>
      </c>
      <c r="B197" s="70" t="s">
        <v>32</v>
      </c>
      <c r="C197" s="5" t="s">
        <v>19</v>
      </c>
      <c r="D197" s="71">
        <v>41313</v>
      </c>
      <c r="E197" s="6">
        <f t="shared" ca="1" si="6"/>
        <v>7</v>
      </c>
      <c r="F197" s="6"/>
      <c r="G197" s="6">
        <v>120567</v>
      </c>
      <c r="H197" s="70">
        <v>4</v>
      </c>
      <c r="I197" s="6">
        <f t="shared" si="7"/>
        <v>2900</v>
      </c>
    </row>
    <row r="198" spans="1:9" x14ac:dyDescent="0.3">
      <c r="A198" s="5" t="s">
        <v>694</v>
      </c>
      <c r="B198" s="70" t="s">
        <v>2</v>
      </c>
      <c r="C198" s="5" t="s">
        <v>19</v>
      </c>
      <c r="D198" s="71">
        <v>41681</v>
      </c>
      <c r="E198" s="6">
        <f t="shared" ca="1" si="6"/>
        <v>6</v>
      </c>
      <c r="F198" s="6" t="s">
        <v>4</v>
      </c>
      <c r="G198" s="6">
        <v>47227</v>
      </c>
      <c r="H198" s="70">
        <v>4</v>
      </c>
      <c r="I198" s="6">
        <f t="shared" si="7"/>
        <v>2900</v>
      </c>
    </row>
    <row r="199" spans="1:9" x14ac:dyDescent="0.3">
      <c r="A199" s="5" t="s">
        <v>692</v>
      </c>
      <c r="B199" s="70" t="s">
        <v>32</v>
      </c>
      <c r="C199" s="5" t="s">
        <v>19</v>
      </c>
      <c r="D199" s="71">
        <v>42048</v>
      </c>
      <c r="E199" s="6">
        <f t="shared" ca="1" si="6"/>
        <v>5</v>
      </c>
      <c r="F199" s="6"/>
      <c r="G199" s="6">
        <v>44058</v>
      </c>
      <c r="H199" s="70">
        <v>5</v>
      </c>
      <c r="I199" s="6">
        <f t="shared" si="7"/>
        <v>2900</v>
      </c>
    </row>
    <row r="200" spans="1:9" x14ac:dyDescent="0.3">
      <c r="A200" s="5" t="s">
        <v>691</v>
      </c>
      <c r="B200" s="70" t="s">
        <v>32</v>
      </c>
      <c r="C200" s="5" t="s">
        <v>19</v>
      </c>
      <c r="D200" s="71">
        <v>42056</v>
      </c>
      <c r="E200" s="6">
        <f t="shared" ca="1" si="6"/>
        <v>5</v>
      </c>
      <c r="F200" s="6"/>
      <c r="G200" s="6">
        <v>81243</v>
      </c>
      <c r="H200" s="70">
        <v>4</v>
      </c>
      <c r="I200" s="6">
        <f t="shared" si="7"/>
        <v>2900</v>
      </c>
    </row>
    <row r="201" spans="1:9" x14ac:dyDescent="0.3">
      <c r="A201" s="5" t="s">
        <v>690</v>
      </c>
      <c r="B201" s="70" t="s">
        <v>12</v>
      </c>
      <c r="C201" s="5" t="s">
        <v>19</v>
      </c>
      <c r="D201" s="71">
        <v>42429</v>
      </c>
      <c r="E201" s="6">
        <f t="shared" ca="1" si="6"/>
        <v>4</v>
      </c>
      <c r="F201" s="6" t="s">
        <v>26</v>
      </c>
      <c r="G201" s="6">
        <v>121888</v>
      </c>
      <c r="H201" s="70">
        <v>5</v>
      </c>
      <c r="I201" s="6">
        <f t="shared" si="7"/>
        <v>2900</v>
      </c>
    </row>
    <row r="202" spans="1:9" x14ac:dyDescent="0.3">
      <c r="A202" s="5" t="s">
        <v>685</v>
      </c>
      <c r="B202" s="70" t="s">
        <v>16</v>
      </c>
      <c r="C202" s="5" t="s">
        <v>19</v>
      </c>
      <c r="D202" s="71">
        <v>42800</v>
      </c>
      <c r="E202" s="6">
        <f t="shared" ca="1" si="6"/>
        <v>3</v>
      </c>
      <c r="F202" s="6"/>
      <c r="G202" s="6">
        <v>79397</v>
      </c>
      <c r="H202" s="70">
        <v>4</v>
      </c>
      <c r="I202" s="6">
        <f t="shared" si="7"/>
        <v>2900</v>
      </c>
    </row>
    <row r="203" spans="1:9" x14ac:dyDescent="0.3">
      <c r="A203" s="5" t="s">
        <v>676</v>
      </c>
      <c r="B203" s="70" t="s">
        <v>16</v>
      </c>
      <c r="C203" s="5" t="s">
        <v>19</v>
      </c>
      <c r="D203" s="71">
        <v>43179</v>
      </c>
      <c r="E203" s="6">
        <f t="shared" ca="1" si="6"/>
        <v>2</v>
      </c>
      <c r="F203" s="6" t="s">
        <v>8</v>
      </c>
      <c r="G203" s="6">
        <v>118597</v>
      </c>
      <c r="H203" s="70">
        <v>4</v>
      </c>
      <c r="I203" s="6">
        <f t="shared" si="7"/>
        <v>2900</v>
      </c>
    </row>
    <row r="204" spans="1:9" x14ac:dyDescent="0.3">
      <c r="A204" s="5" t="s">
        <v>659</v>
      </c>
      <c r="B204" s="70" t="s">
        <v>32</v>
      </c>
      <c r="C204" s="5" t="s">
        <v>19</v>
      </c>
      <c r="D204" s="71">
        <v>38055</v>
      </c>
      <c r="E204" s="6">
        <f t="shared" ca="1" si="6"/>
        <v>16</v>
      </c>
      <c r="F204" s="6"/>
      <c r="G204" s="6">
        <v>87140</v>
      </c>
      <c r="H204" s="70">
        <v>3</v>
      </c>
      <c r="I204" s="6" t="str">
        <f t="shared" si="7"/>
        <v>No Bonus</v>
      </c>
    </row>
    <row r="205" spans="1:9" x14ac:dyDescent="0.3">
      <c r="A205" s="5" t="s">
        <v>658</v>
      </c>
      <c r="B205" s="70" t="s">
        <v>2</v>
      </c>
      <c r="C205" s="5" t="s">
        <v>19</v>
      </c>
      <c r="D205" s="71">
        <v>38056</v>
      </c>
      <c r="E205" s="6">
        <f t="shared" ca="1" si="6"/>
        <v>16</v>
      </c>
      <c r="F205" s="6" t="s">
        <v>18</v>
      </c>
      <c r="G205" s="6">
        <v>100211</v>
      </c>
      <c r="H205" s="70">
        <v>5</v>
      </c>
      <c r="I205" s="6">
        <f t="shared" si="7"/>
        <v>2900</v>
      </c>
    </row>
    <row r="206" spans="1:9" x14ac:dyDescent="0.3">
      <c r="A206" s="5" t="s">
        <v>650</v>
      </c>
      <c r="B206" s="70" t="s">
        <v>48</v>
      </c>
      <c r="C206" s="5" t="s">
        <v>19</v>
      </c>
      <c r="D206" s="71">
        <v>38424</v>
      </c>
      <c r="E206" s="6">
        <f t="shared" ca="1" si="6"/>
        <v>15</v>
      </c>
      <c r="F206" s="6" t="s">
        <v>8</v>
      </c>
      <c r="G206" s="6">
        <v>87402</v>
      </c>
      <c r="H206" s="70">
        <v>2</v>
      </c>
      <c r="I206" s="6" t="str">
        <f t="shared" si="7"/>
        <v>No Bonus</v>
      </c>
    </row>
    <row r="207" spans="1:9" x14ac:dyDescent="0.3">
      <c r="A207" s="5" t="s">
        <v>637</v>
      </c>
      <c r="B207" s="70" t="s">
        <v>12</v>
      </c>
      <c r="C207" s="5" t="s">
        <v>19</v>
      </c>
      <c r="D207" s="71">
        <v>40270</v>
      </c>
      <c r="E207" s="6">
        <f t="shared" ca="1" si="6"/>
        <v>10</v>
      </c>
      <c r="F207" s="6"/>
      <c r="G207" s="6">
        <v>44998</v>
      </c>
      <c r="H207" s="70">
        <v>2</v>
      </c>
      <c r="I207" s="6" t="str">
        <f t="shared" si="7"/>
        <v>No Bonus</v>
      </c>
    </row>
    <row r="208" spans="1:9" x14ac:dyDescent="0.3">
      <c r="A208" s="5" t="s">
        <v>628</v>
      </c>
      <c r="B208" s="70" t="s">
        <v>32</v>
      </c>
      <c r="C208" s="5" t="s">
        <v>19</v>
      </c>
      <c r="D208" s="71">
        <v>42804</v>
      </c>
      <c r="E208" s="6">
        <f t="shared" ca="1" si="6"/>
        <v>3</v>
      </c>
      <c r="F208" s="6" t="s">
        <v>26</v>
      </c>
      <c r="G208" s="6">
        <v>50984</v>
      </c>
      <c r="H208" s="70">
        <v>2</v>
      </c>
      <c r="I208" s="6" t="str">
        <f t="shared" si="7"/>
        <v>No Bonus</v>
      </c>
    </row>
    <row r="209" spans="1:9" x14ac:dyDescent="0.3">
      <c r="A209" s="5" t="s">
        <v>618</v>
      </c>
      <c r="B209" s="70" t="s">
        <v>48</v>
      </c>
      <c r="C209" s="5" t="s">
        <v>19</v>
      </c>
      <c r="D209" s="71">
        <v>41370</v>
      </c>
      <c r="E209" s="6">
        <f t="shared" ca="1" si="6"/>
        <v>7</v>
      </c>
      <c r="F209" s="6"/>
      <c r="G209" s="6">
        <v>60403</v>
      </c>
      <c r="H209" s="70">
        <v>4</v>
      </c>
      <c r="I209" s="6">
        <f t="shared" si="7"/>
        <v>2900</v>
      </c>
    </row>
    <row r="210" spans="1:9" x14ac:dyDescent="0.3">
      <c r="A210" s="5" t="s">
        <v>854</v>
      </c>
      <c r="B210" s="70" t="s">
        <v>32</v>
      </c>
      <c r="C210" s="5" t="s">
        <v>19</v>
      </c>
      <c r="D210" s="71">
        <v>41392</v>
      </c>
      <c r="E210" s="6">
        <f t="shared" ca="1" si="6"/>
        <v>7</v>
      </c>
      <c r="F210" s="6"/>
      <c r="G210" s="6">
        <v>50170</v>
      </c>
      <c r="H210" s="70">
        <v>4</v>
      </c>
      <c r="I210" s="6">
        <f t="shared" si="7"/>
        <v>2900</v>
      </c>
    </row>
    <row r="211" spans="1:9" x14ac:dyDescent="0.3">
      <c r="A211" s="5" t="s">
        <v>613</v>
      </c>
      <c r="B211" s="70" t="s">
        <v>16</v>
      </c>
      <c r="C211" s="5" t="s">
        <v>19</v>
      </c>
      <c r="D211" s="71">
        <v>41744</v>
      </c>
      <c r="E211" s="6">
        <f t="shared" ca="1" si="6"/>
        <v>6</v>
      </c>
      <c r="F211" s="6" t="s">
        <v>4</v>
      </c>
      <c r="G211" s="6">
        <v>112517</v>
      </c>
      <c r="H211" s="70">
        <v>2</v>
      </c>
      <c r="I211" s="6" t="str">
        <f t="shared" si="7"/>
        <v>No Bonus</v>
      </c>
    </row>
    <row r="212" spans="1:9" x14ac:dyDescent="0.3">
      <c r="A212" s="5" t="s">
        <v>609</v>
      </c>
      <c r="B212" s="70" t="s">
        <v>48</v>
      </c>
      <c r="C212" s="5" t="s">
        <v>19</v>
      </c>
      <c r="D212" s="71">
        <v>41394</v>
      </c>
      <c r="E212" s="6">
        <f t="shared" ca="1" si="6"/>
        <v>7</v>
      </c>
      <c r="F212" s="6" t="s">
        <v>26</v>
      </c>
      <c r="G212" s="6">
        <v>75783</v>
      </c>
      <c r="H212" s="70">
        <v>3</v>
      </c>
      <c r="I212" s="6" t="str">
        <f t="shared" si="7"/>
        <v>No Bonus</v>
      </c>
    </row>
    <row r="213" spans="1:9" x14ac:dyDescent="0.3">
      <c r="A213" s="5" t="s">
        <v>602</v>
      </c>
      <c r="B213" s="70" t="s">
        <v>32</v>
      </c>
      <c r="C213" s="5" t="s">
        <v>19</v>
      </c>
      <c r="D213" s="71">
        <v>41003</v>
      </c>
      <c r="E213" s="6">
        <f t="shared" ca="1" si="6"/>
        <v>8</v>
      </c>
      <c r="F213" s="6"/>
      <c r="G213" s="6">
        <v>93624</v>
      </c>
      <c r="H213" s="70">
        <v>1</v>
      </c>
      <c r="I213" s="6" t="str">
        <f t="shared" si="7"/>
        <v>No Bonus</v>
      </c>
    </row>
    <row r="214" spans="1:9" x14ac:dyDescent="0.3">
      <c r="A214" s="5" t="s">
        <v>598</v>
      </c>
      <c r="B214" s="70" t="s">
        <v>32</v>
      </c>
      <c r="C214" s="5" t="s">
        <v>19</v>
      </c>
      <c r="D214" s="71">
        <v>41024</v>
      </c>
      <c r="E214" s="6">
        <f t="shared" ca="1" si="6"/>
        <v>8</v>
      </c>
      <c r="F214" s="6" t="s">
        <v>4</v>
      </c>
      <c r="G214" s="6">
        <v>77391</v>
      </c>
      <c r="H214" s="70">
        <v>5</v>
      </c>
      <c r="I214" s="6">
        <f t="shared" si="7"/>
        <v>2900</v>
      </c>
    </row>
    <row r="215" spans="1:9" x14ac:dyDescent="0.3">
      <c r="A215" s="5" t="s">
        <v>593</v>
      </c>
      <c r="B215" s="70" t="s">
        <v>16</v>
      </c>
      <c r="C215" s="5" t="s">
        <v>19</v>
      </c>
      <c r="D215" s="71">
        <v>41033</v>
      </c>
      <c r="E215" s="6">
        <f t="shared" ca="1" si="6"/>
        <v>8</v>
      </c>
      <c r="F215" s="6" t="s">
        <v>26</v>
      </c>
      <c r="G215" s="6">
        <v>102023</v>
      </c>
      <c r="H215" s="70">
        <v>2</v>
      </c>
      <c r="I215" s="6" t="str">
        <f t="shared" si="7"/>
        <v>No Bonus</v>
      </c>
    </row>
    <row r="216" spans="1:9" x14ac:dyDescent="0.3">
      <c r="A216" s="5" t="s">
        <v>585</v>
      </c>
      <c r="B216" s="70" t="s">
        <v>9</v>
      </c>
      <c r="C216" s="5" t="s">
        <v>19</v>
      </c>
      <c r="D216" s="71">
        <v>38826</v>
      </c>
      <c r="E216" s="6">
        <f t="shared" ca="1" si="6"/>
        <v>14</v>
      </c>
      <c r="F216" s="6"/>
      <c r="G216" s="6">
        <v>110862</v>
      </c>
      <c r="H216" s="70">
        <v>2</v>
      </c>
      <c r="I216" s="6" t="str">
        <f t="shared" si="7"/>
        <v>No Bonus</v>
      </c>
    </row>
    <row r="217" spans="1:9" x14ac:dyDescent="0.3">
      <c r="A217" s="5" t="s">
        <v>583</v>
      </c>
      <c r="B217" s="70" t="s">
        <v>12</v>
      </c>
      <c r="C217" s="5" t="s">
        <v>19</v>
      </c>
      <c r="D217" s="71">
        <v>38830</v>
      </c>
      <c r="E217" s="6">
        <f t="shared" ca="1" si="6"/>
        <v>14</v>
      </c>
      <c r="F217" s="6" t="s">
        <v>4</v>
      </c>
      <c r="G217" s="6">
        <v>46453</v>
      </c>
      <c r="H217" s="70">
        <v>3</v>
      </c>
      <c r="I217" s="6" t="str">
        <f t="shared" si="7"/>
        <v>No Bonus</v>
      </c>
    </row>
    <row r="218" spans="1:9" x14ac:dyDescent="0.3">
      <c r="A218" s="5" t="s">
        <v>580</v>
      </c>
      <c r="B218" s="70" t="s">
        <v>12</v>
      </c>
      <c r="C218" s="5" t="s">
        <v>19</v>
      </c>
      <c r="D218" s="71">
        <v>39203</v>
      </c>
      <c r="E218" s="6">
        <f t="shared" ca="1" si="6"/>
        <v>13</v>
      </c>
      <c r="F218" s="6"/>
      <c r="G218" s="6">
        <v>56852</v>
      </c>
      <c r="H218" s="70">
        <v>5</v>
      </c>
      <c r="I218" s="6">
        <f t="shared" si="7"/>
        <v>2900</v>
      </c>
    </row>
    <row r="219" spans="1:9" x14ac:dyDescent="0.3">
      <c r="A219" s="5" t="s">
        <v>579</v>
      </c>
      <c r="B219" s="70" t="s">
        <v>48</v>
      </c>
      <c r="C219" s="5" t="s">
        <v>19</v>
      </c>
      <c r="D219" s="71">
        <v>39552</v>
      </c>
      <c r="E219" s="6">
        <f t="shared" ca="1" si="6"/>
        <v>12</v>
      </c>
      <c r="F219" s="6"/>
      <c r="G219" s="6">
        <v>65084</v>
      </c>
      <c r="H219" s="70">
        <v>2</v>
      </c>
      <c r="I219" s="6" t="str">
        <f t="shared" si="7"/>
        <v>No Bonus</v>
      </c>
    </row>
    <row r="220" spans="1:9" x14ac:dyDescent="0.3">
      <c r="A220" s="5" t="s">
        <v>578</v>
      </c>
      <c r="B220" s="70" t="s">
        <v>16</v>
      </c>
      <c r="C220" s="5" t="s">
        <v>19</v>
      </c>
      <c r="D220" s="71">
        <v>39557</v>
      </c>
      <c r="E220" s="6">
        <f t="shared" ca="1" si="6"/>
        <v>12</v>
      </c>
      <c r="F220" s="6" t="s">
        <v>4</v>
      </c>
      <c r="G220" s="6">
        <v>79372</v>
      </c>
      <c r="H220" s="70">
        <v>3</v>
      </c>
      <c r="I220" s="6" t="str">
        <f t="shared" si="7"/>
        <v>No Bonus</v>
      </c>
    </row>
    <row r="221" spans="1:9" x14ac:dyDescent="0.3">
      <c r="A221" s="5" t="s">
        <v>573</v>
      </c>
      <c r="B221" s="70" t="s">
        <v>12</v>
      </c>
      <c r="C221" s="5" t="s">
        <v>19</v>
      </c>
      <c r="D221" s="71">
        <v>40299</v>
      </c>
      <c r="E221" s="6">
        <f t="shared" ca="1" si="6"/>
        <v>10</v>
      </c>
      <c r="F221" s="6"/>
      <c r="G221" s="6">
        <v>56560</v>
      </c>
      <c r="H221" s="70">
        <v>2</v>
      </c>
      <c r="I221" s="6" t="str">
        <f t="shared" si="7"/>
        <v>No Bonus</v>
      </c>
    </row>
    <row r="222" spans="1:9" x14ac:dyDescent="0.3">
      <c r="A222" s="5" t="s">
        <v>561</v>
      </c>
      <c r="B222" s="70" t="s">
        <v>32</v>
      </c>
      <c r="C222" s="5" t="s">
        <v>19</v>
      </c>
      <c r="D222" s="71">
        <v>41764</v>
      </c>
      <c r="E222" s="6">
        <f t="shared" ca="1" si="6"/>
        <v>6</v>
      </c>
      <c r="F222" s="6"/>
      <c r="G222" s="6">
        <v>44573</v>
      </c>
      <c r="H222" s="70">
        <v>4</v>
      </c>
      <c r="I222" s="6">
        <f t="shared" si="7"/>
        <v>2900</v>
      </c>
    </row>
    <row r="223" spans="1:9" x14ac:dyDescent="0.3">
      <c r="A223" s="5" t="s">
        <v>554</v>
      </c>
      <c r="B223" s="70" t="s">
        <v>12</v>
      </c>
      <c r="C223" s="5" t="s">
        <v>19</v>
      </c>
      <c r="D223" s="71">
        <v>42829</v>
      </c>
      <c r="E223" s="6">
        <f t="shared" ca="1" si="6"/>
        <v>3</v>
      </c>
      <c r="F223" s="6" t="s">
        <v>18</v>
      </c>
      <c r="G223" s="6">
        <v>81747</v>
      </c>
      <c r="H223" s="70">
        <v>1</v>
      </c>
      <c r="I223" s="6" t="str">
        <f t="shared" si="7"/>
        <v>No Bonus</v>
      </c>
    </row>
    <row r="224" spans="1:9" x14ac:dyDescent="0.3">
      <c r="A224" s="5" t="s">
        <v>544</v>
      </c>
      <c r="B224" s="70" t="s">
        <v>32</v>
      </c>
      <c r="C224" s="5" t="s">
        <v>19</v>
      </c>
      <c r="D224" s="71">
        <v>43251</v>
      </c>
      <c r="E224" s="6">
        <f t="shared" ca="1" si="6"/>
        <v>2</v>
      </c>
      <c r="F224" s="6" t="s">
        <v>4</v>
      </c>
      <c r="G224" s="6">
        <v>56047</v>
      </c>
      <c r="H224" s="70">
        <v>1</v>
      </c>
      <c r="I224" s="6" t="str">
        <f t="shared" si="7"/>
        <v>No Bonus</v>
      </c>
    </row>
    <row r="225" spans="1:9" x14ac:dyDescent="0.3">
      <c r="A225" s="5" t="s">
        <v>543</v>
      </c>
      <c r="B225" s="70" t="s">
        <v>16</v>
      </c>
      <c r="C225" s="5" t="s">
        <v>19</v>
      </c>
      <c r="D225" s="71">
        <v>43252</v>
      </c>
      <c r="E225" s="6">
        <f t="shared" ca="1" si="6"/>
        <v>2</v>
      </c>
      <c r="F225" s="6" t="s">
        <v>4</v>
      </c>
      <c r="G225" s="6">
        <v>82293</v>
      </c>
      <c r="H225" s="70">
        <v>5</v>
      </c>
      <c r="I225" s="6">
        <f t="shared" si="7"/>
        <v>2900</v>
      </c>
    </row>
    <row r="226" spans="1:9" x14ac:dyDescent="0.3">
      <c r="A226" s="5" t="s">
        <v>540</v>
      </c>
      <c r="B226" s="70" t="s">
        <v>9</v>
      </c>
      <c r="C226" s="5" t="s">
        <v>19</v>
      </c>
      <c r="D226" s="71">
        <v>41407</v>
      </c>
      <c r="E226" s="6">
        <f t="shared" ca="1" si="6"/>
        <v>7</v>
      </c>
      <c r="F226" s="6" t="s">
        <v>4</v>
      </c>
      <c r="G226" s="6">
        <v>110439</v>
      </c>
      <c r="H226" s="70">
        <v>4</v>
      </c>
      <c r="I226" s="6">
        <f t="shared" si="7"/>
        <v>2900</v>
      </c>
    </row>
    <row r="227" spans="1:9" x14ac:dyDescent="0.3">
      <c r="A227" s="5" t="s">
        <v>537</v>
      </c>
      <c r="B227" s="70" t="s">
        <v>16</v>
      </c>
      <c r="C227" s="5" t="s">
        <v>19</v>
      </c>
      <c r="D227" s="71">
        <v>41765</v>
      </c>
      <c r="E227" s="6">
        <f t="shared" ca="1" si="6"/>
        <v>6</v>
      </c>
      <c r="F227" s="6"/>
      <c r="G227" s="6">
        <v>127187</v>
      </c>
      <c r="H227" s="70">
        <v>3</v>
      </c>
      <c r="I227" s="6" t="str">
        <f t="shared" si="7"/>
        <v>No Bonus</v>
      </c>
    </row>
    <row r="228" spans="1:9" x14ac:dyDescent="0.3">
      <c r="A228" s="5" t="s">
        <v>532</v>
      </c>
      <c r="B228" s="70" t="s">
        <v>16</v>
      </c>
      <c r="C228" s="5" t="s">
        <v>19</v>
      </c>
      <c r="D228" s="71">
        <v>42495</v>
      </c>
      <c r="E228" s="6">
        <f t="shared" ca="1" si="6"/>
        <v>4</v>
      </c>
      <c r="F228" s="6" t="s">
        <v>4</v>
      </c>
      <c r="G228" s="6">
        <v>61958</v>
      </c>
      <c r="H228" s="70">
        <v>3</v>
      </c>
      <c r="I228" s="6" t="str">
        <f t="shared" si="7"/>
        <v>No Bonus</v>
      </c>
    </row>
    <row r="229" spans="1:9" x14ac:dyDescent="0.3">
      <c r="A229" s="5" t="s">
        <v>529</v>
      </c>
      <c r="B229" s="70" t="s">
        <v>12</v>
      </c>
      <c r="C229" s="5" t="s">
        <v>19</v>
      </c>
      <c r="D229" s="71">
        <v>42524</v>
      </c>
      <c r="E229" s="6">
        <f t="shared" ca="1" si="6"/>
        <v>4</v>
      </c>
      <c r="F229" s="6"/>
      <c r="G229" s="6">
        <v>91682</v>
      </c>
      <c r="H229" s="70">
        <v>3</v>
      </c>
      <c r="I229" s="6" t="str">
        <f t="shared" si="7"/>
        <v>No Bonus</v>
      </c>
    </row>
    <row r="230" spans="1:9" x14ac:dyDescent="0.3">
      <c r="A230" s="5" t="s">
        <v>528</v>
      </c>
      <c r="B230" s="70" t="s">
        <v>12</v>
      </c>
      <c r="C230" s="5" t="s">
        <v>19</v>
      </c>
      <c r="D230" s="71">
        <v>41039</v>
      </c>
      <c r="E230" s="6">
        <f t="shared" ca="1" si="6"/>
        <v>8</v>
      </c>
      <c r="F230" s="6" t="s">
        <v>4</v>
      </c>
      <c r="G230" s="6">
        <v>103800</v>
      </c>
      <c r="H230" s="70">
        <v>2</v>
      </c>
      <c r="I230" s="6" t="str">
        <f t="shared" si="7"/>
        <v>No Bonus</v>
      </c>
    </row>
    <row r="231" spans="1:9" x14ac:dyDescent="0.3">
      <c r="A231" s="5" t="s">
        <v>526</v>
      </c>
      <c r="B231" s="70" t="s">
        <v>9</v>
      </c>
      <c r="C231" s="5" t="s">
        <v>19</v>
      </c>
      <c r="D231" s="71">
        <v>41042</v>
      </c>
      <c r="E231" s="6">
        <f t="shared" ca="1" si="6"/>
        <v>8</v>
      </c>
      <c r="F231" s="6" t="s">
        <v>18</v>
      </c>
      <c r="G231" s="6">
        <v>105784</v>
      </c>
      <c r="H231" s="70">
        <v>1</v>
      </c>
      <c r="I231" s="6" t="str">
        <f t="shared" si="7"/>
        <v>No Bonus</v>
      </c>
    </row>
    <row r="232" spans="1:9" x14ac:dyDescent="0.3">
      <c r="A232" s="5" t="s">
        <v>517</v>
      </c>
      <c r="B232" s="70" t="s">
        <v>16</v>
      </c>
      <c r="C232" s="5" t="s">
        <v>19</v>
      </c>
      <c r="D232" s="71">
        <v>38495</v>
      </c>
      <c r="E232" s="6">
        <f t="shared" ca="1" si="6"/>
        <v>15</v>
      </c>
      <c r="F232" s="6" t="s">
        <v>4</v>
      </c>
      <c r="G232" s="6">
        <v>97560</v>
      </c>
      <c r="H232" s="70">
        <v>1</v>
      </c>
      <c r="I232" s="6" t="str">
        <f t="shared" si="7"/>
        <v>No Bonus</v>
      </c>
    </row>
    <row r="233" spans="1:9" x14ac:dyDescent="0.3">
      <c r="A233" s="5" t="s">
        <v>516</v>
      </c>
      <c r="B233" s="70" t="s">
        <v>16</v>
      </c>
      <c r="C233" s="5" t="s">
        <v>19</v>
      </c>
      <c r="D233" s="71">
        <v>38499</v>
      </c>
      <c r="E233" s="6">
        <f t="shared" ca="1" si="6"/>
        <v>15</v>
      </c>
      <c r="F233" s="6" t="s">
        <v>4</v>
      </c>
      <c r="G233" s="6">
        <v>62000</v>
      </c>
      <c r="H233" s="70">
        <v>4</v>
      </c>
      <c r="I233" s="6">
        <f t="shared" si="7"/>
        <v>2900</v>
      </c>
    </row>
    <row r="234" spans="1:9" x14ac:dyDescent="0.3">
      <c r="A234" s="5" t="s">
        <v>512</v>
      </c>
      <c r="B234" s="70" t="s">
        <v>16</v>
      </c>
      <c r="C234" s="5" t="s">
        <v>19</v>
      </c>
      <c r="D234" s="71">
        <v>38863</v>
      </c>
      <c r="E234" s="6">
        <f t="shared" ca="1" si="6"/>
        <v>14</v>
      </c>
      <c r="F234" s="6"/>
      <c r="G234" s="6">
        <v>97189</v>
      </c>
      <c r="H234" s="70">
        <v>3</v>
      </c>
      <c r="I234" s="6" t="str">
        <f t="shared" si="7"/>
        <v>No Bonus</v>
      </c>
    </row>
    <row r="235" spans="1:9" x14ac:dyDescent="0.3">
      <c r="A235" s="5" t="s">
        <v>505</v>
      </c>
      <c r="B235" s="70" t="s">
        <v>12</v>
      </c>
      <c r="C235" s="5" t="s">
        <v>19</v>
      </c>
      <c r="D235" s="71">
        <v>39956</v>
      </c>
      <c r="E235" s="6">
        <f t="shared" ca="1" si="6"/>
        <v>11</v>
      </c>
      <c r="F235" s="6"/>
      <c r="G235" s="6">
        <v>123047</v>
      </c>
      <c r="H235" s="70">
        <v>1</v>
      </c>
      <c r="I235" s="6" t="str">
        <f t="shared" si="7"/>
        <v>No Bonus</v>
      </c>
    </row>
    <row r="236" spans="1:9" x14ac:dyDescent="0.3">
      <c r="A236" s="5" t="s">
        <v>504</v>
      </c>
      <c r="B236" s="70" t="s">
        <v>32</v>
      </c>
      <c r="C236" s="5" t="s">
        <v>19</v>
      </c>
      <c r="D236" s="71">
        <v>41035</v>
      </c>
      <c r="E236" s="6">
        <f t="shared" ca="1" si="6"/>
        <v>8</v>
      </c>
      <c r="F236" s="6" t="s">
        <v>28</v>
      </c>
      <c r="G236" s="6">
        <v>84200</v>
      </c>
      <c r="H236" s="70">
        <v>1</v>
      </c>
      <c r="I236" s="6" t="str">
        <f t="shared" si="7"/>
        <v>No Bonus</v>
      </c>
    </row>
    <row r="237" spans="1:9" x14ac:dyDescent="0.3">
      <c r="A237" s="5" t="s">
        <v>503</v>
      </c>
      <c r="B237" s="70" t="s">
        <v>12</v>
      </c>
      <c r="C237" s="5" t="s">
        <v>19</v>
      </c>
      <c r="D237" s="71">
        <v>41047</v>
      </c>
      <c r="E237" s="6">
        <f t="shared" ca="1" si="6"/>
        <v>8</v>
      </c>
      <c r="F237" s="6" t="s">
        <v>4</v>
      </c>
      <c r="G237" s="6">
        <v>48054</v>
      </c>
      <c r="H237" s="70">
        <v>1</v>
      </c>
      <c r="I237" s="6" t="str">
        <f t="shared" si="7"/>
        <v>No Bonus</v>
      </c>
    </row>
    <row r="238" spans="1:9" x14ac:dyDescent="0.3">
      <c r="A238" s="5" t="s">
        <v>502</v>
      </c>
      <c r="B238" s="70" t="s">
        <v>12</v>
      </c>
      <c r="C238" s="5" t="s">
        <v>19</v>
      </c>
      <c r="D238" s="71">
        <v>41058</v>
      </c>
      <c r="E238" s="6">
        <f t="shared" ca="1" si="6"/>
        <v>8</v>
      </c>
      <c r="F238" s="6" t="s">
        <v>8</v>
      </c>
      <c r="G238" s="6">
        <v>77009</v>
      </c>
      <c r="H238" s="70">
        <v>5</v>
      </c>
      <c r="I238" s="6">
        <f t="shared" si="7"/>
        <v>2900</v>
      </c>
    </row>
    <row r="239" spans="1:9" x14ac:dyDescent="0.3">
      <c r="A239" s="5" t="s">
        <v>501</v>
      </c>
      <c r="B239" s="70" t="s">
        <v>12</v>
      </c>
      <c r="C239" s="5" t="s">
        <v>19</v>
      </c>
      <c r="D239" s="71">
        <v>41415</v>
      </c>
      <c r="E239" s="6">
        <f t="shared" ca="1" si="6"/>
        <v>7</v>
      </c>
      <c r="F239" s="6"/>
      <c r="G239" s="6">
        <v>63962</v>
      </c>
      <c r="H239" s="70">
        <v>2</v>
      </c>
      <c r="I239" s="6" t="str">
        <f t="shared" si="7"/>
        <v>No Bonus</v>
      </c>
    </row>
    <row r="240" spans="1:9" x14ac:dyDescent="0.3">
      <c r="A240" s="5" t="s">
        <v>500</v>
      </c>
      <c r="B240" s="70" t="s">
        <v>16</v>
      </c>
      <c r="C240" s="5" t="s">
        <v>19</v>
      </c>
      <c r="D240" s="71">
        <v>41771</v>
      </c>
      <c r="E240" s="6">
        <f t="shared" ca="1" si="6"/>
        <v>6</v>
      </c>
      <c r="F240" s="6"/>
      <c r="G240" s="6">
        <v>104391</v>
      </c>
      <c r="H240" s="70">
        <v>2</v>
      </c>
      <c r="I240" s="6" t="str">
        <f t="shared" si="7"/>
        <v>No Bonus</v>
      </c>
    </row>
    <row r="241" spans="1:9" x14ac:dyDescent="0.3">
      <c r="A241" s="5" t="s">
        <v>497</v>
      </c>
      <c r="B241" s="70" t="s">
        <v>16</v>
      </c>
      <c r="C241" s="5" t="s">
        <v>19</v>
      </c>
      <c r="D241" s="71">
        <v>42496</v>
      </c>
      <c r="E241" s="6">
        <f t="shared" ca="1" si="6"/>
        <v>4</v>
      </c>
      <c r="F241" s="6" t="s">
        <v>4</v>
      </c>
      <c r="G241" s="6">
        <v>127624</v>
      </c>
      <c r="H241" s="70">
        <v>5</v>
      </c>
      <c r="I241" s="6">
        <f t="shared" si="7"/>
        <v>2900</v>
      </c>
    </row>
    <row r="242" spans="1:9" x14ac:dyDescent="0.3">
      <c r="A242" s="5" t="s">
        <v>492</v>
      </c>
      <c r="B242" s="70" t="s">
        <v>16</v>
      </c>
      <c r="C242" s="5" t="s">
        <v>19</v>
      </c>
      <c r="D242" s="71">
        <v>42860</v>
      </c>
      <c r="E242" s="6">
        <f t="shared" ca="1" si="6"/>
        <v>3</v>
      </c>
      <c r="F242" s="6" t="s">
        <v>26</v>
      </c>
      <c r="G242" s="6">
        <v>117325</v>
      </c>
      <c r="H242" s="70">
        <v>3</v>
      </c>
      <c r="I242" s="6" t="str">
        <f t="shared" si="7"/>
        <v>No Bonus</v>
      </c>
    </row>
    <row r="243" spans="1:9" x14ac:dyDescent="0.3">
      <c r="A243" s="5" t="s">
        <v>484</v>
      </c>
      <c r="B243" s="70" t="s">
        <v>9</v>
      </c>
      <c r="C243" s="5" t="s">
        <v>19</v>
      </c>
      <c r="D243" s="71">
        <v>43282</v>
      </c>
      <c r="E243" s="6">
        <f t="shared" ca="1" si="6"/>
        <v>2</v>
      </c>
      <c r="F243" s="6"/>
      <c r="G243" s="6">
        <v>52843</v>
      </c>
      <c r="H243" s="70">
        <v>4</v>
      </c>
      <c r="I243" s="6">
        <f t="shared" si="7"/>
        <v>2900</v>
      </c>
    </row>
    <row r="244" spans="1:9" x14ac:dyDescent="0.3">
      <c r="A244" s="5" t="s">
        <v>480</v>
      </c>
      <c r="B244" s="70" t="s">
        <v>48</v>
      </c>
      <c r="C244" s="5" t="s">
        <v>19</v>
      </c>
      <c r="D244" s="71">
        <v>41823</v>
      </c>
      <c r="E244" s="6">
        <f t="shared" ca="1" si="6"/>
        <v>6</v>
      </c>
      <c r="F244" s="6" t="s">
        <v>26</v>
      </c>
      <c r="G244" s="6">
        <v>87466</v>
      </c>
      <c r="H244" s="70">
        <v>4</v>
      </c>
      <c r="I244" s="6">
        <f t="shared" si="7"/>
        <v>2900</v>
      </c>
    </row>
    <row r="245" spans="1:9" x14ac:dyDescent="0.3">
      <c r="A245" s="5" t="s">
        <v>476</v>
      </c>
      <c r="B245" s="70" t="s">
        <v>16</v>
      </c>
      <c r="C245" s="5" t="s">
        <v>19</v>
      </c>
      <c r="D245" s="71">
        <v>42527</v>
      </c>
      <c r="E245" s="6">
        <f t="shared" ca="1" si="6"/>
        <v>4</v>
      </c>
      <c r="F245" s="6" t="s">
        <v>4</v>
      </c>
      <c r="G245" s="6">
        <v>77965</v>
      </c>
      <c r="H245" s="70">
        <v>2</v>
      </c>
      <c r="I245" s="6" t="str">
        <f t="shared" si="7"/>
        <v>No Bonus</v>
      </c>
    </row>
    <row r="246" spans="1:9" x14ac:dyDescent="0.3">
      <c r="A246" s="5" t="s">
        <v>475</v>
      </c>
      <c r="B246" s="70" t="s">
        <v>12</v>
      </c>
      <c r="C246" s="5" t="s">
        <v>19</v>
      </c>
      <c r="D246" s="71">
        <v>42528</v>
      </c>
      <c r="E246" s="6">
        <f t="shared" ca="1" si="6"/>
        <v>4</v>
      </c>
      <c r="F246" s="6" t="s">
        <v>26</v>
      </c>
      <c r="G246" s="6">
        <v>43814</v>
      </c>
      <c r="H246" s="70">
        <v>5</v>
      </c>
      <c r="I246" s="6">
        <f t="shared" si="7"/>
        <v>2900</v>
      </c>
    </row>
    <row r="247" spans="1:9" x14ac:dyDescent="0.3">
      <c r="A247" s="5" t="s">
        <v>473</v>
      </c>
      <c r="B247" s="70" t="s">
        <v>12</v>
      </c>
      <c r="C247" s="5" t="s">
        <v>19</v>
      </c>
      <c r="D247" s="71">
        <v>42538</v>
      </c>
      <c r="E247" s="6">
        <f t="shared" ca="1" si="6"/>
        <v>4</v>
      </c>
      <c r="F247" s="6" t="s">
        <v>26</v>
      </c>
      <c r="G247" s="6">
        <v>101812</v>
      </c>
      <c r="H247" s="70">
        <v>3</v>
      </c>
      <c r="I247" s="6" t="str">
        <f t="shared" si="7"/>
        <v>No Bonus</v>
      </c>
    </row>
    <row r="248" spans="1:9" x14ac:dyDescent="0.3">
      <c r="A248" s="5" t="s">
        <v>464</v>
      </c>
      <c r="B248" s="70" t="s">
        <v>48</v>
      </c>
      <c r="C248" s="5" t="s">
        <v>19</v>
      </c>
      <c r="D248" s="71">
        <v>38153</v>
      </c>
      <c r="E248" s="6">
        <f t="shared" ca="1" si="6"/>
        <v>16</v>
      </c>
      <c r="F248" s="6"/>
      <c r="G248" s="6">
        <v>63378</v>
      </c>
      <c r="H248" s="70">
        <v>1</v>
      </c>
      <c r="I248" s="6" t="str">
        <f t="shared" si="7"/>
        <v>No Bonus</v>
      </c>
    </row>
    <row r="249" spans="1:9" x14ac:dyDescent="0.3">
      <c r="A249" s="5" t="s">
        <v>463</v>
      </c>
      <c r="B249" s="70" t="s">
        <v>12</v>
      </c>
      <c r="C249" s="5" t="s">
        <v>19</v>
      </c>
      <c r="D249" s="71">
        <v>38158</v>
      </c>
      <c r="E249" s="6">
        <f t="shared" ca="1" si="6"/>
        <v>16</v>
      </c>
      <c r="F249" s="6" t="s">
        <v>4</v>
      </c>
      <c r="G249" s="6">
        <v>99337</v>
      </c>
      <c r="H249" s="70">
        <v>5</v>
      </c>
      <c r="I249" s="6">
        <f t="shared" si="7"/>
        <v>2900</v>
      </c>
    </row>
    <row r="250" spans="1:9" x14ac:dyDescent="0.3">
      <c r="A250" s="5" t="s">
        <v>462</v>
      </c>
      <c r="B250" s="70" t="s">
        <v>32</v>
      </c>
      <c r="C250" s="5" t="s">
        <v>19</v>
      </c>
      <c r="D250" s="71">
        <v>38164</v>
      </c>
      <c r="E250" s="6">
        <f t="shared" ca="1" si="6"/>
        <v>16</v>
      </c>
      <c r="F250" s="6" t="s">
        <v>18</v>
      </c>
      <c r="G250" s="6">
        <v>93303</v>
      </c>
      <c r="H250" s="70">
        <v>5</v>
      </c>
      <c r="I250" s="6">
        <f t="shared" si="7"/>
        <v>2900</v>
      </c>
    </row>
    <row r="251" spans="1:9" x14ac:dyDescent="0.3">
      <c r="A251" s="5" t="s">
        <v>458</v>
      </c>
      <c r="B251" s="70" t="s">
        <v>9</v>
      </c>
      <c r="C251" s="5" t="s">
        <v>19</v>
      </c>
      <c r="D251" s="71">
        <v>38509</v>
      </c>
      <c r="E251" s="6">
        <f t="shared" ca="1" si="6"/>
        <v>15</v>
      </c>
      <c r="F251" s="6"/>
      <c r="G251" s="6">
        <v>123926</v>
      </c>
      <c r="H251" s="70">
        <v>5</v>
      </c>
      <c r="I251" s="6">
        <f t="shared" si="7"/>
        <v>2900</v>
      </c>
    </row>
    <row r="252" spans="1:9" x14ac:dyDescent="0.3">
      <c r="A252" s="5" t="s">
        <v>454</v>
      </c>
      <c r="B252" s="70" t="s">
        <v>16</v>
      </c>
      <c r="C252" s="5" t="s">
        <v>19</v>
      </c>
      <c r="D252" s="71">
        <v>38531</v>
      </c>
      <c r="E252" s="6">
        <f t="shared" ca="1" si="6"/>
        <v>15</v>
      </c>
      <c r="F252" s="6"/>
      <c r="G252" s="6">
        <v>119898</v>
      </c>
      <c r="H252" s="70">
        <v>4</v>
      </c>
      <c r="I252" s="6">
        <f t="shared" si="7"/>
        <v>2900</v>
      </c>
    </row>
    <row r="253" spans="1:9" x14ac:dyDescent="0.3">
      <c r="A253" s="5" t="s">
        <v>448</v>
      </c>
      <c r="B253" s="70" t="s">
        <v>12</v>
      </c>
      <c r="C253" s="5" t="s">
        <v>19</v>
      </c>
      <c r="D253" s="71">
        <v>39620</v>
      </c>
      <c r="E253" s="6">
        <f t="shared" ca="1" si="6"/>
        <v>12</v>
      </c>
      <c r="F253" s="6" t="s">
        <v>26</v>
      </c>
      <c r="G253" s="6">
        <v>106818</v>
      </c>
      <c r="H253" s="70">
        <v>3</v>
      </c>
      <c r="I253" s="6" t="str">
        <f t="shared" si="7"/>
        <v>No Bonus</v>
      </c>
    </row>
    <row r="254" spans="1:9" x14ac:dyDescent="0.3">
      <c r="A254" s="5" t="s">
        <v>438</v>
      </c>
      <c r="B254" s="70" t="s">
        <v>16</v>
      </c>
      <c r="C254" s="5" t="s">
        <v>19</v>
      </c>
      <c r="D254" s="71">
        <v>42906</v>
      </c>
      <c r="E254" s="6">
        <f t="shared" ca="1" si="6"/>
        <v>3</v>
      </c>
      <c r="F254" s="6"/>
      <c r="G254" s="6">
        <v>86991</v>
      </c>
      <c r="H254" s="70">
        <v>3</v>
      </c>
      <c r="I254" s="6" t="str">
        <f t="shared" si="7"/>
        <v>No Bonus</v>
      </c>
    </row>
    <row r="255" spans="1:9" x14ac:dyDescent="0.3">
      <c r="A255" s="5" t="s">
        <v>428</v>
      </c>
      <c r="B255" s="70" t="s">
        <v>12</v>
      </c>
      <c r="C255" s="5" t="s">
        <v>19</v>
      </c>
      <c r="D255" s="71">
        <v>43305</v>
      </c>
      <c r="E255" s="6">
        <f t="shared" ca="1" si="6"/>
        <v>2</v>
      </c>
      <c r="F255" s="6"/>
      <c r="G255" s="6">
        <v>42986</v>
      </c>
      <c r="H255" s="70">
        <v>3</v>
      </c>
      <c r="I255" s="6" t="str">
        <f t="shared" si="7"/>
        <v>No Bonus</v>
      </c>
    </row>
    <row r="256" spans="1:9" x14ac:dyDescent="0.3">
      <c r="A256" s="5" t="s">
        <v>424</v>
      </c>
      <c r="B256" s="70" t="s">
        <v>16</v>
      </c>
      <c r="C256" s="5" t="s">
        <v>19</v>
      </c>
      <c r="D256" s="71">
        <v>41488</v>
      </c>
      <c r="E256" s="6">
        <f t="shared" ca="1" si="6"/>
        <v>7</v>
      </c>
      <c r="F256" s="6"/>
      <c r="G256" s="6">
        <v>68023</v>
      </c>
      <c r="H256" s="70">
        <v>5</v>
      </c>
      <c r="I256" s="6">
        <f t="shared" si="7"/>
        <v>2900</v>
      </c>
    </row>
    <row r="257" spans="1:9" x14ac:dyDescent="0.3">
      <c r="A257" s="5" t="s">
        <v>418</v>
      </c>
      <c r="B257" s="70" t="s">
        <v>16</v>
      </c>
      <c r="C257" s="5" t="s">
        <v>19</v>
      </c>
      <c r="D257" s="71">
        <v>41102</v>
      </c>
      <c r="E257" s="6">
        <f t="shared" ca="1" si="6"/>
        <v>8</v>
      </c>
      <c r="F257" s="6" t="s">
        <v>26</v>
      </c>
      <c r="G257" s="6">
        <v>66250</v>
      </c>
      <c r="H257" s="70">
        <v>1</v>
      </c>
      <c r="I257" s="6" t="str">
        <f t="shared" si="7"/>
        <v>No Bonus</v>
      </c>
    </row>
    <row r="258" spans="1:9" x14ac:dyDescent="0.3">
      <c r="A258" s="5" t="s">
        <v>417</v>
      </c>
      <c r="B258" s="70" t="s">
        <v>48</v>
      </c>
      <c r="C258" s="5" t="s">
        <v>19</v>
      </c>
      <c r="D258" s="71">
        <v>41104</v>
      </c>
      <c r="E258" s="6">
        <f t="shared" ref="E258:E321" ca="1" si="8">DATEDIF(D258,TODAY(),"Y")</f>
        <v>8</v>
      </c>
      <c r="F258" s="6" t="s">
        <v>4</v>
      </c>
      <c r="G258" s="6">
        <v>45691</v>
      </c>
      <c r="H258" s="70">
        <v>2</v>
      </c>
      <c r="I258" s="6" t="str">
        <f t="shared" si="7"/>
        <v>No Bonus</v>
      </c>
    </row>
    <row r="259" spans="1:9" x14ac:dyDescent="0.3">
      <c r="A259" s="5" t="s">
        <v>410</v>
      </c>
      <c r="B259" s="70" t="s">
        <v>12</v>
      </c>
      <c r="C259" s="5" t="s">
        <v>19</v>
      </c>
      <c r="D259" s="71">
        <v>38198</v>
      </c>
      <c r="E259" s="6">
        <f t="shared" ca="1" si="8"/>
        <v>16</v>
      </c>
      <c r="F259" s="6"/>
      <c r="G259" s="6">
        <v>43362</v>
      </c>
      <c r="H259" s="70">
        <v>5</v>
      </c>
      <c r="I259" s="6">
        <f t="shared" ref="I259:I322" si="9">IF(H259&gt;3,$K$2,"No Bonus")</f>
        <v>2900</v>
      </c>
    </row>
    <row r="260" spans="1:9" x14ac:dyDescent="0.3">
      <c r="A260" s="5" t="s">
        <v>408</v>
      </c>
      <c r="B260" s="70" t="s">
        <v>12</v>
      </c>
      <c r="C260" s="5" t="s">
        <v>19</v>
      </c>
      <c r="D260" s="71">
        <v>38544</v>
      </c>
      <c r="E260" s="6">
        <f t="shared" ca="1" si="8"/>
        <v>15</v>
      </c>
      <c r="F260" s="6" t="s">
        <v>4</v>
      </c>
      <c r="G260" s="6">
        <v>92019</v>
      </c>
      <c r="H260" s="70">
        <v>1</v>
      </c>
      <c r="I260" s="6" t="str">
        <f t="shared" si="9"/>
        <v>No Bonus</v>
      </c>
    </row>
    <row r="261" spans="1:9" x14ac:dyDescent="0.3">
      <c r="A261" s="5" t="s">
        <v>405</v>
      </c>
      <c r="B261" s="70" t="s">
        <v>12</v>
      </c>
      <c r="C261" s="5" t="s">
        <v>19</v>
      </c>
      <c r="D261" s="71">
        <v>38558</v>
      </c>
      <c r="E261" s="6">
        <f t="shared" ca="1" si="8"/>
        <v>15</v>
      </c>
      <c r="F261" s="6" t="s">
        <v>18</v>
      </c>
      <c r="G261" s="6">
        <v>48768</v>
      </c>
      <c r="H261" s="70">
        <v>2</v>
      </c>
      <c r="I261" s="6" t="str">
        <f t="shared" si="9"/>
        <v>No Bonus</v>
      </c>
    </row>
    <row r="262" spans="1:9" x14ac:dyDescent="0.3">
      <c r="A262" s="5" t="s">
        <v>402</v>
      </c>
      <c r="B262" s="70" t="s">
        <v>32</v>
      </c>
      <c r="C262" s="5" t="s">
        <v>19</v>
      </c>
      <c r="D262" s="71">
        <v>38924</v>
      </c>
      <c r="E262" s="6">
        <f t="shared" ca="1" si="8"/>
        <v>14</v>
      </c>
      <c r="F262" s="6" t="s">
        <v>18</v>
      </c>
      <c r="G262" s="6">
        <v>66876</v>
      </c>
      <c r="H262" s="70">
        <v>1</v>
      </c>
      <c r="I262" s="6" t="str">
        <f t="shared" si="9"/>
        <v>No Bonus</v>
      </c>
    </row>
    <row r="263" spans="1:9" x14ac:dyDescent="0.3">
      <c r="A263" s="5" t="s">
        <v>400</v>
      </c>
      <c r="B263" s="70" t="s">
        <v>9</v>
      </c>
      <c r="C263" s="5" t="s">
        <v>19</v>
      </c>
      <c r="D263" s="71">
        <v>38930</v>
      </c>
      <c r="E263" s="6">
        <f t="shared" ca="1" si="8"/>
        <v>14</v>
      </c>
      <c r="F263" s="6"/>
      <c r="G263" s="6">
        <v>43560</v>
      </c>
      <c r="H263" s="70">
        <v>3</v>
      </c>
      <c r="I263" s="6" t="str">
        <f t="shared" si="9"/>
        <v>No Bonus</v>
      </c>
    </row>
    <row r="264" spans="1:9" x14ac:dyDescent="0.3">
      <c r="A264" s="5" t="s">
        <v>399</v>
      </c>
      <c r="B264" s="70" t="s">
        <v>12</v>
      </c>
      <c r="C264" s="5" t="s">
        <v>19</v>
      </c>
      <c r="D264" s="71">
        <v>38933</v>
      </c>
      <c r="E264" s="6">
        <f t="shared" ca="1" si="8"/>
        <v>14</v>
      </c>
      <c r="F264" s="6" t="s">
        <v>8</v>
      </c>
      <c r="G264" s="6">
        <v>99811</v>
      </c>
      <c r="H264" s="70">
        <v>2</v>
      </c>
      <c r="I264" s="6" t="str">
        <f t="shared" si="9"/>
        <v>No Bonus</v>
      </c>
    </row>
    <row r="265" spans="1:9" x14ac:dyDescent="0.3">
      <c r="A265" s="5" t="s">
        <v>396</v>
      </c>
      <c r="B265" s="70" t="s">
        <v>12</v>
      </c>
      <c r="C265" s="5" t="s">
        <v>19</v>
      </c>
      <c r="D265" s="71">
        <v>39294</v>
      </c>
      <c r="E265" s="6">
        <f t="shared" ca="1" si="8"/>
        <v>13</v>
      </c>
      <c r="F265" s="6" t="s">
        <v>28</v>
      </c>
      <c r="G265" s="6">
        <v>90724</v>
      </c>
      <c r="H265" s="70">
        <v>5</v>
      </c>
      <c r="I265" s="6">
        <f t="shared" si="9"/>
        <v>2900</v>
      </c>
    </row>
    <row r="266" spans="1:9" x14ac:dyDescent="0.3">
      <c r="A266" s="5" t="s">
        <v>395</v>
      </c>
      <c r="B266" s="70" t="s">
        <v>16</v>
      </c>
      <c r="C266" s="5" t="s">
        <v>19</v>
      </c>
      <c r="D266" s="71">
        <v>39662</v>
      </c>
      <c r="E266" s="6">
        <f t="shared" ca="1" si="8"/>
        <v>12</v>
      </c>
      <c r="F266" s="6" t="s">
        <v>18</v>
      </c>
      <c r="G266" s="6">
        <v>94263</v>
      </c>
      <c r="H266" s="70">
        <v>1</v>
      </c>
      <c r="I266" s="6" t="str">
        <f t="shared" si="9"/>
        <v>No Bonus</v>
      </c>
    </row>
    <row r="267" spans="1:9" x14ac:dyDescent="0.3">
      <c r="A267" s="5" t="s">
        <v>388</v>
      </c>
      <c r="B267" s="70" t="s">
        <v>32</v>
      </c>
      <c r="C267" s="5" t="s">
        <v>19</v>
      </c>
      <c r="D267" s="71">
        <v>40372</v>
      </c>
      <c r="E267" s="6">
        <f t="shared" ca="1" si="8"/>
        <v>10</v>
      </c>
      <c r="F267" s="6" t="s">
        <v>26</v>
      </c>
      <c r="G267" s="6">
        <v>104951</v>
      </c>
      <c r="H267" s="70">
        <v>2</v>
      </c>
      <c r="I267" s="6" t="str">
        <f t="shared" si="9"/>
        <v>No Bonus</v>
      </c>
    </row>
    <row r="268" spans="1:9" x14ac:dyDescent="0.3">
      <c r="A268" s="5" t="s">
        <v>387</v>
      </c>
      <c r="B268" s="70" t="s">
        <v>12</v>
      </c>
      <c r="C268" s="5" t="s">
        <v>19</v>
      </c>
      <c r="D268" s="71">
        <v>41829</v>
      </c>
      <c r="E268" s="6">
        <f t="shared" ca="1" si="8"/>
        <v>6</v>
      </c>
      <c r="F268" s="6"/>
      <c r="G268" s="6">
        <v>70594</v>
      </c>
      <c r="H268" s="70">
        <v>2</v>
      </c>
      <c r="I268" s="6" t="str">
        <f t="shared" si="9"/>
        <v>No Bonus</v>
      </c>
    </row>
    <row r="269" spans="1:9" x14ac:dyDescent="0.3">
      <c r="A269" s="5" t="s">
        <v>385</v>
      </c>
      <c r="B269" s="70" t="s">
        <v>9</v>
      </c>
      <c r="C269" s="5" t="s">
        <v>19</v>
      </c>
      <c r="D269" s="71">
        <v>41100</v>
      </c>
      <c r="E269" s="6">
        <f t="shared" ca="1" si="8"/>
        <v>8</v>
      </c>
      <c r="F269" s="6"/>
      <c r="G269" s="6">
        <v>97293</v>
      </c>
      <c r="H269" s="70">
        <v>4</v>
      </c>
      <c r="I269" s="6">
        <f t="shared" si="9"/>
        <v>2900</v>
      </c>
    </row>
    <row r="270" spans="1:9" x14ac:dyDescent="0.3">
      <c r="A270" s="5" t="s">
        <v>383</v>
      </c>
      <c r="B270" s="70" t="s">
        <v>9</v>
      </c>
      <c r="C270" s="5" t="s">
        <v>19</v>
      </c>
      <c r="D270" s="71">
        <v>42198</v>
      </c>
      <c r="E270" s="6">
        <f t="shared" ca="1" si="8"/>
        <v>5</v>
      </c>
      <c r="F270" s="6" t="s">
        <v>26</v>
      </c>
      <c r="G270" s="6">
        <v>67067</v>
      </c>
      <c r="H270" s="70">
        <v>5</v>
      </c>
      <c r="I270" s="6">
        <f t="shared" si="9"/>
        <v>2900</v>
      </c>
    </row>
    <row r="271" spans="1:9" x14ac:dyDescent="0.3">
      <c r="A271" s="5" t="s">
        <v>367</v>
      </c>
      <c r="B271" s="70" t="s">
        <v>16</v>
      </c>
      <c r="C271" s="5" t="s">
        <v>19</v>
      </c>
      <c r="D271" s="71">
        <v>41490</v>
      </c>
      <c r="E271" s="6">
        <f t="shared" ca="1" si="8"/>
        <v>7</v>
      </c>
      <c r="F271" s="6" t="s">
        <v>4</v>
      </c>
      <c r="G271" s="6">
        <v>88955</v>
      </c>
      <c r="H271" s="70">
        <v>2</v>
      </c>
      <c r="I271" s="6" t="str">
        <f t="shared" si="9"/>
        <v>No Bonus</v>
      </c>
    </row>
    <row r="272" spans="1:9" x14ac:dyDescent="0.3">
      <c r="A272" s="5" t="s">
        <v>362</v>
      </c>
      <c r="B272" s="70" t="s">
        <v>32</v>
      </c>
      <c r="C272" s="5" t="s">
        <v>19</v>
      </c>
      <c r="D272" s="71">
        <v>41502</v>
      </c>
      <c r="E272" s="6">
        <f t="shared" ca="1" si="8"/>
        <v>7</v>
      </c>
      <c r="F272" s="6" t="s">
        <v>28</v>
      </c>
      <c r="G272" s="6">
        <v>97890</v>
      </c>
      <c r="H272" s="70">
        <v>4</v>
      </c>
      <c r="I272" s="6">
        <f t="shared" si="9"/>
        <v>2900</v>
      </c>
    </row>
    <row r="273" spans="1:9" x14ac:dyDescent="0.3">
      <c r="A273" s="5" t="s">
        <v>361</v>
      </c>
      <c r="B273" s="70" t="s">
        <v>9</v>
      </c>
      <c r="C273" s="5" t="s">
        <v>19</v>
      </c>
      <c r="D273" s="71">
        <v>41504</v>
      </c>
      <c r="E273" s="6">
        <f t="shared" ca="1" si="8"/>
        <v>7</v>
      </c>
      <c r="F273" s="6"/>
      <c r="G273" s="6">
        <v>106706</v>
      </c>
      <c r="H273" s="70">
        <v>1</v>
      </c>
      <c r="I273" s="6" t="str">
        <f t="shared" si="9"/>
        <v>No Bonus</v>
      </c>
    </row>
    <row r="274" spans="1:9" x14ac:dyDescent="0.3">
      <c r="A274" s="5" t="s">
        <v>354</v>
      </c>
      <c r="B274" s="70" t="s">
        <v>32</v>
      </c>
      <c r="C274" s="5" t="s">
        <v>19</v>
      </c>
      <c r="D274" s="71">
        <v>41881</v>
      </c>
      <c r="E274" s="6">
        <f t="shared" ca="1" si="8"/>
        <v>6</v>
      </c>
      <c r="F274" s="6" t="s">
        <v>8</v>
      </c>
      <c r="G274" s="6">
        <v>54553</v>
      </c>
      <c r="H274" s="70">
        <v>3</v>
      </c>
      <c r="I274" s="6" t="str">
        <f t="shared" si="9"/>
        <v>No Bonus</v>
      </c>
    </row>
    <row r="275" spans="1:9" x14ac:dyDescent="0.3">
      <c r="A275" s="5" t="s">
        <v>353</v>
      </c>
      <c r="B275" s="70" t="s">
        <v>12</v>
      </c>
      <c r="C275" s="5" t="s">
        <v>19</v>
      </c>
      <c r="D275" s="71">
        <v>41490</v>
      </c>
      <c r="E275" s="6">
        <f t="shared" ca="1" si="8"/>
        <v>7</v>
      </c>
      <c r="F275" s="6" t="s">
        <v>28</v>
      </c>
      <c r="G275" s="6">
        <v>55780</v>
      </c>
      <c r="H275" s="70">
        <v>1</v>
      </c>
      <c r="I275" s="6" t="str">
        <f t="shared" si="9"/>
        <v>No Bonus</v>
      </c>
    </row>
    <row r="276" spans="1:9" x14ac:dyDescent="0.3">
      <c r="A276" s="5" t="s">
        <v>344</v>
      </c>
      <c r="B276" s="70" t="s">
        <v>12</v>
      </c>
      <c r="C276" s="5" t="s">
        <v>19</v>
      </c>
      <c r="D276" s="71">
        <v>38208</v>
      </c>
      <c r="E276" s="6">
        <f t="shared" ca="1" si="8"/>
        <v>16</v>
      </c>
      <c r="F276" s="6"/>
      <c r="G276" s="6">
        <v>63734</v>
      </c>
      <c r="H276" s="70">
        <v>3</v>
      </c>
      <c r="I276" s="6" t="str">
        <f t="shared" si="9"/>
        <v>No Bonus</v>
      </c>
    </row>
    <row r="277" spans="1:9" x14ac:dyDescent="0.3">
      <c r="A277" s="5" t="s">
        <v>341</v>
      </c>
      <c r="B277" s="70" t="s">
        <v>16</v>
      </c>
      <c r="C277" s="5" t="s">
        <v>19</v>
      </c>
      <c r="D277" s="71">
        <v>38218</v>
      </c>
      <c r="E277" s="6">
        <f t="shared" ca="1" si="8"/>
        <v>16</v>
      </c>
      <c r="F277" s="6"/>
      <c r="G277" s="6">
        <v>110190</v>
      </c>
      <c r="H277" s="70">
        <v>5</v>
      </c>
      <c r="I277" s="6">
        <f t="shared" si="9"/>
        <v>2900</v>
      </c>
    </row>
    <row r="278" spans="1:9" x14ac:dyDescent="0.3">
      <c r="A278" s="5" t="s">
        <v>340</v>
      </c>
      <c r="B278" s="70" t="s">
        <v>16</v>
      </c>
      <c r="C278" s="5" t="s">
        <v>19</v>
      </c>
      <c r="D278" s="71">
        <v>38222</v>
      </c>
      <c r="E278" s="6">
        <f t="shared" ca="1" si="8"/>
        <v>16</v>
      </c>
      <c r="F278" s="6" t="s">
        <v>26</v>
      </c>
      <c r="G278" s="6">
        <v>51673</v>
      </c>
      <c r="H278" s="70">
        <v>2</v>
      </c>
      <c r="I278" s="6" t="str">
        <f t="shared" si="9"/>
        <v>No Bonus</v>
      </c>
    </row>
    <row r="279" spans="1:9" x14ac:dyDescent="0.3">
      <c r="A279" s="5" t="s">
        <v>339</v>
      </c>
      <c r="B279" s="70" t="s">
        <v>12</v>
      </c>
      <c r="C279" s="5" t="s">
        <v>19</v>
      </c>
      <c r="D279" s="71">
        <v>38223</v>
      </c>
      <c r="E279" s="6">
        <f t="shared" ca="1" si="8"/>
        <v>16</v>
      </c>
      <c r="F279" s="6"/>
      <c r="G279" s="6">
        <v>86851</v>
      </c>
      <c r="H279" s="70">
        <v>3</v>
      </c>
      <c r="I279" s="6" t="str">
        <f t="shared" si="9"/>
        <v>No Bonus</v>
      </c>
    </row>
    <row r="280" spans="1:9" x14ac:dyDescent="0.3">
      <c r="A280" s="5" t="s">
        <v>337</v>
      </c>
      <c r="B280" s="70" t="s">
        <v>2</v>
      </c>
      <c r="C280" s="5" t="s">
        <v>19</v>
      </c>
      <c r="D280" s="71">
        <v>38576</v>
      </c>
      <c r="E280" s="6">
        <f t="shared" ca="1" si="8"/>
        <v>15</v>
      </c>
      <c r="F280" s="6"/>
      <c r="G280" s="6">
        <v>59486</v>
      </c>
      <c r="H280" s="70">
        <v>3</v>
      </c>
      <c r="I280" s="6" t="str">
        <f t="shared" si="9"/>
        <v>No Bonus</v>
      </c>
    </row>
    <row r="281" spans="1:9" x14ac:dyDescent="0.3">
      <c r="A281" s="5" t="s">
        <v>335</v>
      </c>
      <c r="B281" s="70" t="s">
        <v>12</v>
      </c>
      <c r="C281" s="5" t="s">
        <v>19</v>
      </c>
      <c r="D281" s="71">
        <v>38586</v>
      </c>
      <c r="E281" s="6">
        <f t="shared" ca="1" si="8"/>
        <v>15</v>
      </c>
      <c r="F281" s="6" t="s">
        <v>4</v>
      </c>
      <c r="G281" s="6">
        <v>102467</v>
      </c>
      <c r="H281" s="70">
        <v>1</v>
      </c>
      <c r="I281" s="6" t="str">
        <f t="shared" si="9"/>
        <v>No Bonus</v>
      </c>
    </row>
    <row r="282" spans="1:9" x14ac:dyDescent="0.3">
      <c r="A282" s="5" t="s">
        <v>331</v>
      </c>
      <c r="B282" s="70" t="s">
        <v>12</v>
      </c>
      <c r="C282" s="5" t="s">
        <v>19</v>
      </c>
      <c r="D282" s="71">
        <v>38944</v>
      </c>
      <c r="E282" s="6">
        <f t="shared" ca="1" si="8"/>
        <v>14</v>
      </c>
      <c r="F282" s="6"/>
      <c r="G282" s="6">
        <v>111177</v>
      </c>
      <c r="H282" s="70">
        <v>5</v>
      </c>
      <c r="I282" s="6">
        <f t="shared" si="9"/>
        <v>2900</v>
      </c>
    </row>
    <row r="283" spans="1:9" x14ac:dyDescent="0.3">
      <c r="A283" s="5" t="s">
        <v>330</v>
      </c>
      <c r="B283" s="70" t="s">
        <v>12</v>
      </c>
      <c r="C283" s="5" t="s">
        <v>19</v>
      </c>
      <c r="D283" s="71">
        <v>38955</v>
      </c>
      <c r="E283" s="6">
        <f t="shared" ca="1" si="8"/>
        <v>14</v>
      </c>
      <c r="F283" s="6"/>
      <c r="G283" s="6">
        <v>52521</v>
      </c>
      <c r="H283" s="70">
        <v>1</v>
      </c>
      <c r="I283" s="6" t="str">
        <f t="shared" si="9"/>
        <v>No Bonus</v>
      </c>
    </row>
    <row r="284" spans="1:9" x14ac:dyDescent="0.3">
      <c r="A284" s="5" t="s">
        <v>321</v>
      </c>
      <c r="B284" s="70" t="s">
        <v>2</v>
      </c>
      <c r="C284" s="5" t="s">
        <v>19</v>
      </c>
      <c r="D284" s="71">
        <v>40046</v>
      </c>
      <c r="E284" s="6">
        <f t="shared" ca="1" si="8"/>
        <v>11</v>
      </c>
      <c r="F284" s="6"/>
      <c r="G284" s="6">
        <v>44485</v>
      </c>
      <c r="H284" s="70">
        <v>1</v>
      </c>
      <c r="I284" s="6" t="str">
        <f t="shared" si="9"/>
        <v>No Bonus</v>
      </c>
    </row>
    <row r="285" spans="1:9" x14ac:dyDescent="0.3">
      <c r="A285" s="5" t="s">
        <v>318</v>
      </c>
      <c r="B285" s="70" t="s">
        <v>32</v>
      </c>
      <c r="C285" s="5" t="s">
        <v>19</v>
      </c>
      <c r="D285" s="71">
        <v>41859</v>
      </c>
      <c r="E285" s="6">
        <f t="shared" ca="1" si="8"/>
        <v>6</v>
      </c>
      <c r="F285" s="6"/>
      <c r="G285" s="6">
        <v>123633</v>
      </c>
      <c r="H285" s="70">
        <v>1</v>
      </c>
      <c r="I285" s="6" t="str">
        <f t="shared" si="9"/>
        <v>No Bonus</v>
      </c>
    </row>
    <row r="286" spans="1:9" x14ac:dyDescent="0.3">
      <c r="A286" s="5" t="s">
        <v>316</v>
      </c>
      <c r="B286" s="70" t="s">
        <v>48</v>
      </c>
      <c r="C286" s="5" t="s">
        <v>19</v>
      </c>
      <c r="D286" s="71">
        <v>41138</v>
      </c>
      <c r="E286" s="6">
        <f t="shared" ca="1" si="8"/>
        <v>8</v>
      </c>
      <c r="F286" s="6"/>
      <c r="G286" s="6">
        <v>55537</v>
      </c>
      <c r="H286" s="70">
        <v>4</v>
      </c>
      <c r="I286" s="6">
        <f t="shared" si="9"/>
        <v>2900</v>
      </c>
    </row>
    <row r="287" spans="1:9" x14ac:dyDescent="0.3">
      <c r="A287" s="5" t="s">
        <v>298</v>
      </c>
      <c r="B287" s="70" t="s">
        <v>16</v>
      </c>
      <c r="C287" s="5" t="s">
        <v>19</v>
      </c>
      <c r="D287" s="71">
        <v>43350</v>
      </c>
      <c r="E287" s="6">
        <f t="shared" ca="1" si="8"/>
        <v>2</v>
      </c>
      <c r="F287" s="6"/>
      <c r="G287" s="6">
        <v>104299</v>
      </c>
      <c r="H287" s="70">
        <v>2</v>
      </c>
      <c r="I287" s="6" t="str">
        <f t="shared" si="9"/>
        <v>No Bonus</v>
      </c>
    </row>
    <row r="288" spans="1:9" x14ac:dyDescent="0.3">
      <c r="A288" s="5" t="s">
        <v>281</v>
      </c>
      <c r="B288" s="70" t="s">
        <v>16</v>
      </c>
      <c r="C288" s="5" t="s">
        <v>19</v>
      </c>
      <c r="D288" s="71">
        <v>38235</v>
      </c>
      <c r="E288" s="6">
        <f t="shared" ca="1" si="8"/>
        <v>16</v>
      </c>
      <c r="F288" s="6" t="s">
        <v>26</v>
      </c>
      <c r="G288" s="6">
        <v>62331</v>
      </c>
      <c r="H288" s="70">
        <v>5</v>
      </c>
      <c r="I288" s="6">
        <f t="shared" si="9"/>
        <v>2900</v>
      </c>
    </row>
    <row r="289" spans="1:9" x14ac:dyDescent="0.3">
      <c r="A289" s="5" t="s">
        <v>280</v>
      </c>
      <c r="B289" s="70" t="s">
        <v>9</v>
      </c>
      <c r="C289" s="5" t="s">
        <v>19</v>
      </c>
      <c r="D289" s="71">
        <v>38237</v>
      </c>
      <c r="E289" s="6">
        <f t="shared" ca="1" si="8"/>
        <v>16</v>
      </c>
      <c r="F289" s="6"/>
      <c r="G289" s="6">
        <v>74407</v>
      </c>
      <c r="H289" s="70">
        <v>1</v>
      </c>
      <c r="I289" s="6" t="str">
        <f t="shared" si="9"/>
        <v>No Bonus</v>
      </c>
    </row>
    <row r="290" spans="1:9" x14ac:dyDescent="0.3">
      <c r="A290" s="5" t="s">
        <v>262</v>
      </c>
      <c r="B290" s="70" t="s">
        <v>2</v>
      </c>
      <c r="C290" s="5" t="s">
        <v>19</v>
      </c>
      <c r="D290" s="71">
        <v>41538</v>
      </c>
      <c r="E290" s="6">
        <f t="shared" ca="1" si="8"/>
        <v>6</v>
      </c>
      <c r="F290" s="6" t="s">
        <v>28</v>
      </c>
      <c r="G290" s="6">
        <v>87858</v>
      </c>
      <c r="H290" s="70">
        <v>3</v>
      </c>
      <c r="I290" s="6" t="str">
        <f t="shared" si="9"/>
        <v>No Bonus</v>
      </c>
    </row>
    <row r="291" spans="1:9" x14ac:dyDescent="0.3">
      <c r="A291" s="5" t="s">
        <v>239</v>
      </c>
      <c r="B291" s="70" t="s">
        <v>48</v>
      </c>
      <c r="C291" s="5" t="s">
        <v>19</v>
      </c>
      <c r="D291" s="71">
        <v>41923</v>
      </c>
      <c r="E291" s="6">
        <f t="shared" ca="1" si="8"/>
        <v>5</v>
      </c>
      <c r="F291" s="6" t="s">
        <v>28</v>
      </c>
      <c r="G291" s="6">
        <v>115715</v>
      </c>
      <c r="H291" s="70">
        <v>2</v>
      </c>
      <c r="I291" s="6" t="str">
        <f t="shared" si="9"/>
        <v>No Bonus</v>
      </c>
    </row>
    <row r="292" spans="1:9" x14ac:dyDescent="0.3">
      <c r="A292" s="5" t="s">
        <v>236</v>
      </c>
      <c r="B292" s="70" t="s">
        <v>12</v>
      </c>
      <c r="C292" s="5" t="s">
        <v>19</v>
      </c>
      <c r="D292" s="71">
        <v>41580</v>
      </c>
      <c r="E292" s="6">
        <f t="shared" ca="1" si="8"/>
        <v>6</v>
      </c>
      <c r="F292" s="6" t="s">
        <v>4</v>
      </c>
      <c r="G292" s="6">
        <v>56938</v>
      </c>
      <c r="H292" s="70">
        <v>4</v>
      </c>
      <c r="I292" s="6">
        <f t="shared" si="9"/>
        <v>2900</v>
      </c>
    </row>
    <row r="293" spans="1:9" x14ac:dyDescent="0.3">
      <c r="A293" s="5" t="s">
        <v>235</v>
      </c>
      <c r="B293" s="70" t="s">
        <v>48</v>
      </c>
      <c r="C293" s="5" t="s">
        <v>19</v>
      </c>
      <c r="D293" s="71">
        <v>42650</v>
      </c>
      <c r="E293" s="6">
        <f t="shared" ca="1" si="8"/>
        <v>3</v>
      </c>
      <c r="F293" s="6" t="s">
        <v>18</v>
      </c>
      <c r="G293" s="6">
        <v>57328</v>
      </c>
      <c r="H293" s="70">
        <v>5</v>
      </c>
      <c r="I293" s="6">
        <f t="shared" si="9"/>
        <v>2900</v>
      </c>
    </row>
    <row r="294" spans="1:9" x14ac:dyDescent="0.3">
      <c r="A294" s="5" t="s">
        <v>228</v>
      </c>
      <c r="B294" s="70" t="s">
        <v>16</v>
      </c>
      <c r="C294" s="5" t="s">
        <v>19</v>
      </c>
      <c r="D294" s="71">
        <v>41208</v>
      </c>
      <c r="E294" s="6">
        <f t="shared" ca="1" si="8"/>
        <v>7</v>
      </c>
      <c r="F294" s="6" t="s">
        <v>26</v>
      </c>
      <c r="G294" s="6">
        <v>56127</v>
      </c>
      <c r="H294" s="70">
        <v>1</v>
      </c>
      <c r="I294" s="6" t="str">
        <f t="shared" si="9"/>
        <v>No Bonus</v>
      </c>
    </row>
    <row r="295" spans="1:9" x14ac:dyDescent="0.3">
      <c r="A295" s="5" t="s">
        <v>226</v>
      </c>
      <c r="B295" s="70" t="s">
        <v>12</v>
      </c>
      <c r="C295" s="5" t="s">
        <v>19</v>
      </c>
      <c r="D295" s="71">
        <v>41216</v>
      </c>
      <c r="E295" s="6">
        <f t="shared" ca="1" si="8"/>
        <v>7</v>
      </c>
      <c r="F295" s="6" t="s">
        <v>28</v>
      </c>
      <c r="G295" s="6">
        <v>122468</v>
      </c>
      <c r="H295" s="70">
        <v>2</v>
      </c>
      <c r="I295" s="6" t="str">
        <f t="shared" si="9"/>
        <v>No Bonus</v>
      </c>
    </row>
    <row r="296" spans="1:9" x14ac:dyDescent="0.3">
      <c r="A296" s="5" t="s">
        <v>222</v>
      </c>
      <c r="B296" s="70" t="s">
        <v>9</v>
      </c>
      <c r="C296" s="5" t="s">
        <v>19</v>
      </c>
      <c r="D296" s="71">
        <v>38293</v>
      </c>
      <c r="E296" s="6">
        <f t="shared" ca="1" si="8"/>
        <v>15</v>
      </c>
      <c r="F296" s="6"/>
      <c r="G296" s="6">
        <v>50527</v>
      </c>
      <c r="H296" s="70">
        <v>4</v>
      </c>
      <c r="I296" s="6">
        <f t="shared" si="9"/>
        <v>2900</v>
      </c>
    </row>
    <row r="297" spans="1:9" x14ac:dyDescent="0.3">
      <c r="A297" s="5" t="s">
        <v>219</v>
      </c>
      <c r="B297" s="70" t="s">
        <v>9</v>
      </c>
      <c r="C297" s="5" t="s">
        <v>19</v>
      </c>
      <c r="D297" s="71">
        <v>38639</v>
      </c>
      <c r="E297" s="6">
        <f t="shared" ca="1" si="8"/>
        <v>14</v>
      </c>
      <c r="F297" s="6" t="s">
        <v>26</v>
      </c>
      <c r="G297" s="6">
        <v>44253</v>
      </c>
      <c r="H297" s="70">
        <v>3</v>
      </c>
      <c r="I297" s="6" t="str">
        <f t="shared" si="9"/>
        <v>No Bonus</v>
      </c>
    </row>
    <row r="298" spans="1:9" x14ac:dyDescent="0.3">
      <c r="A298" s="5" t="s">
        <v>217</v>
      </c>
      <c r="B298" s="70" t="s">
        <v>12</v>
      </c>
      <c r="C298" s="5" t="s">
        <v>19</v>
      </c>
      <c r="D298" s="71">
        <v>38648</v>
      </c>
      <c r="E298" s="6">
        <f t="shared" ca="1" si="8"/>
        <v>14</v>
      </c>
      <c r="F298" s="6" t="s">
        <v>4</v>
      </c>
      <c r="G298" s="6">
        <v>59355</v>
      </c>
      <c r="H298" s="70">
        <v>5</v>
      </c>
      <c r="I298" s="6">
        <f t="shared" si="9"/>
        <v>2900</v>
      </c>
    </row>
    <row r="299" spans="1:9" x14ac:dyDescent="0.3">
      <c r="A299" s="5" t="s">
        <v>215</v>
      </c>
      <c r="B299" s="70" t="s">
        <v>12</v>
      </c>
      <c r="C299" s="5" t="s">
        <v>19</v>
      </c>
      <c r="D299" s="71">
        <v>38657</v>
      </c>
      <c r="E299" s="6">
        <f t="shared" ca="1" si="8"/>
        <v>14</v>
      </c>
      <c r="F299" s="6" t="s">
        <v>26</v>
      </c>
      <c r="G299" s="6">
        <v>56456</v>
      </c>
      <c r="H299" s="70">
        <v>2</v>
      </c>
      <c r="I299" s="6" t="str">
        <f t="shared" si="9"/>
        <v>No Bonus</v>
      </c>
    </row>
    <row r="300" spans="1:9" x14ac:dyDescent="0.3">
      <c r="A300" s="5" t="s">
        <v>207</v>
      </c>
      <c r="B300" s="70" t="s">
        <v>16</v>
      </c>
      <c r="C300" s="5" t="s">
        <v>19</v>
      </c>
      <c r="D300" s="71">
        <v>39735</v>
      </c>
      <c r="E300" s="6">
        <f t="shared" ca="1" si="8"/>
        <v>11</v>
      </c>
      <c r="F300" s="6" t="s">
        <v>4</v>
      </c>
      <c r="G300" s="6">
        <v>106385</v>
      </c>
      <c r="H300" s="70">
        <v>3</v>
      </c>
      <c r="I300" s="6" t="str">
        <f t="shared" si="9"/>
        <v>No Bonus</v>
      </c>
    </row>
    <row r="301" spans="1:9" x14ac:dyDescent="0.3">
      <c r="A301" s="5" t="s">
        <v>205</v>
      </c>
      <c r="B301" s="70" t="s">
        <v>12</v>
      </c>
      <c r="C301" s="5" t="s">
        <v>19</v>
      </c>
      <c r="D301" s="71">
        <v>40092</v>
      </c>
      <c r="E301" s="6">
        <f t="shared" ca="1" si="8"/>
        <v>10</v>
      </c>
      <c r="F301" s="6" t="s">
        <v>28</v>
      </c>
      <c r="G301" s="6">
        <v>46972</v>
      </c>
      <c r="H301" s="70">
        <v>5</v>
      </c>
      <c r="I301" s="6">
        <f t="shared" si="9"/>
        <v>2900</v>
      </c>
    </row>
    <row r="302" spans="1:9" x14ac:dyDescent="0.3">
      <c r="A302" s="5" t="s">
        <v>201</v>
      </c>
      <c r="B302" s="70" t="s">
        <v>9</v>
      </c>
      <c r="C302" s="5" t="s">
        <v>19</v>
      </c>
      <c r="D302" s="71">
        <v>41574</v>
      </c>
      <c r="E302" s="6">
        <f t="shared" ca="1" si="8"/>
        <v>6</v>
      </c>
      <c r="F302" s="6" t="s">
        <v>26</v>
      </c>
      <c r="G302" s="6">
        <v>107886</v>
      </c>
      <c r="H302" s="70">
        <v>2</v>
      </c>
      <c r="I302" s="6" t="str">
        <f t="shared" si="9"/>
        <v>No Bonus</v>
      </c>
    </row>
    <row r="303" spans="1:9" x14ac:dyDescent="0.3">
      <c r="A303" s="5" t="s">
        <v>200</v>
      </c>
      <c r="B303" s="70" t="s">
        <v>16</v>
      </c>
      <c r="C303" s="5" t="s">
        <v>19</v>
      </c>
      <c r="D303" s="71">
        <v>41922</v>
      </c>
      <c r="E303" s="6">
        <f t="shared" ca="1" si="8"/>
        <v>5</v>
      </c>
      <c r="F303" s="6" t="s">
        <v>26</v>
      </c>
      <c r="G303" s="6">
        <v>51057</v>
      </c>
      <c r="H303" s="70">
        <v>3</v>
      </c>
      <c r="I303" s="6" t="str">
        <f t="shared" si="9"/>
        <v>No Bonus</v>
      </c>
    </row>
    <row r="304" spans="1:9" x14ac:dyDescent="0.3">
      <c r="A304" s="5" t="s">
        <v>192</v>
      </c>
      <c r="B304" s="70" t="s">
        <v>12</v>
      </c>
      <c r="C304" s="5" t="s">
        <v>19</v>
      </c>
      <c r="D304" s="71">
        <v>42675</v>
      </c>
      <c r="E304" s="6">
        <f t="shared" ca="1" si="8"/>
        <v>3</v>
      </c>
      <c r="F304" s="6"/>
      <c r="G304" s="6">
        <v>78633</v>
      </c>
      <c r="H304" s="70">
        <v>5</v>
      </c>
      <c r="I304" s="6">
        <f t="shared" si="9"/>
        <v>2900</v>
      </c>
    </row>
    <row r="305" spans="1:9" x14ac:dyDescent="0.3">
      <c r="A305" s="5" t="s">
        <v>178</v>
      </c>
      <c r="B305" s="70" t="s">
        <v>9</v>
      </c>
      <c r="C305" s="5" t="s">
        <v>19</v>
      </c>
      <c r="D305" s="71">
        <v>41604</v>
      </c>
      <c r="E305" s="6">
        <f t="shared" ca="1" si="8"/>
        <v>6</v>
      </c>
      <c r="F305" s="6"/>
      <c r="G305" s="6">
        <v>127762</v>
      </c>
      <c r="H305" s="70">
        <v>3</v>
      </c>
      <c r="I305" s="6" t="str">
        <f t="shared" si="9"/>
        <v>No Bonus</v>
      </c>
    </row>
    <row r="306" spans="1:9" x14ac:dyDescent="0.3">
      <c r="A306" s="5" t="s">
        <v>173</v>
      </c>
      <c r="B306" s="70" t="s">
        <v>48</v>
      </c>
      <c r="C306" s="5" t="s">
        <v>19</v>
      </c>
      <c r="D306" s="71">
        <v>42682</v>
      </c>
      <c r="E306" s="6">
        <f t="shared" ca="1" si="8"/>
        <v>3</v>
      </c>
      <c r="F306" s="6" t="s">
        <v>26</v>
      </c>
      <c r="G306" s="6">
        <v>67338</v>
      </c>
      <c r="H306" s="70">
        <v>5</v>
      </c>
      <c r="I306" s="6">
        <f t="shared" si="9"/>
        <v>2900</v>
      </c>
    </row>
    <row r="307" spans="1:9" x14ac:dyDescent="0.3">
      <c r="A307" s="5" t="s">
        <v>172</v>
      </c>
      <c r="B307" s="70" t="s">
        <v>16</v>
      </c>
      <c r="C307" s="5" t="s">
        <v>19</v>
      </c>
      <c r="D307" s="71">
        <v>42688</v>
      </c>
      <c r="E307" s="6">
        <f t="shared" ca="1" si="8"/>
        <v>3</v>
      </c>
      <c r="F307" s="6"/>
      <c r="G307" s="6">
        <v>86720</v>
      </c>
      <c r="H307" s="70">
        <v>4</v>
      </c>
      <c r="I307" s="6">
        <f t="shared" si="9"/>
        <v>2900</v>
      </c>
    </row>
    <row r="308" spans="1:9" x14ac:dyDescent="0.3">
      <c r="A308" s="5" t="s">
        <v>171</v>
      </c>
      <c r="B308" s="70" t="s">
        <v>16</v>
      </c>
      <c r="C308" s="5" t="s">
        <v>19</v>
      </c>
      <c r="D308" s="71">
        <v>42695</v>
      </c>
      <c r="E308" s="6">
        <f t="shared" ca="1" si="8"/>
        <v>3</v>
      </c>
      <c r="F308" s="6" t="s">
        <v>28</v>
      </c>
      <c r="G308" s="6">
        <v>43407</v>
      </c>
      <c r="H308" s="70">
        <v>4</v>
      </c>
      <c r="I308" s="6">
        <f t="shared" si="9"/>
        <v>2900</v>
      </c>
    </row>
    <row r="309" spans="1:9" x14ac:dyDescent="0.3">
      <c r="A309" s="5" t="s">
        <v>169</v>
      </c>
      <c r="B309" s="70" t="s">
        <v>2</v>
      </c>
      <c r="C309" s="5" t="s">
        <v>19</v>
      </c>
      <c r="D309" s="71">
        <v>42699</v>
      </c>
      <c r="E309" s="6">
        <f t="shared" ca="1" si="8"/>
        <v>3</v>
      </c>
      <c r="F309" s="6"/>
      <c r="G309" s="6">
        <v>70424</v>
      </c>
      <c r="H309" s="70">
        <v>5</v>
      </c>
      <c r="I309" s="6">
        <f t="shared" si="9"/>
        <v>2900</v>
      </c>
    </row>
    <row r="310" spans="1:9" x14ac:dyDescent="0.3">
      <c r="A310" s="5" t="s">
        <v>168</v>
      </c>
      <c r="B310" s="70" t="s">
        <v>2</v>
      </c>
      <c r="C310" s="5" t="s">
        <v>19</v>
      </c>
      <c r="D310" s="71">
        <v>42700</v>
      </c>
      <c r="E310" s="6">
        <f t="shared" ca="1" si="8"/>
        <v>3</v>
      </c>
      <c r="F310" s="6" t="s">
        <v>26</v>
      </c>
      <c r="G310" s="6">
        <v>102738</v>
      </c>
      <c r="H310" s="70">
        <v>4</v>
      </c>
      <c r="I310" s="6">
        <f t="shared" si="9"/>
        <v>2900</v>
      </c>
    </row>
    <row r="311" spans="1:9" x14ac:dyDescent="0.3">
      <c r="A311" s="5" t="s">
        <v>166</v>
      </c>
      <c r="B311" s="70" t="s">
        <v>32</v>
      </c>
      <c r="C311" s="5" t="s">
        <v>19</v>
      </c>
      <c r="D311" s="71">
        <v>41227</v>
      </c>
      <c r="E311" s="6">
        <f t="shared" ca="1" si="8"/>
        <v>7</v>
      </c>
      <c r="F311" s="6" t="s">
        <v>28</v>
      </c>
      <c r="G311" s="6">
        <v>72702</v>
      </c>
      <c r="H311" s="70">
        <v>3</v>
      </c>
      <c r="I311" s="6" t="str">
        <f t="shared" si="9"/>
        <v>No Bonus</v>
      </c>
    </row>
    <row r="312" spans="1:9" x14ac:dyDescent="0.3">
      <c r="A312" s="5" t="s">
        <v>157</v>
      </c>
      <c r="B312" s="70" t="s">
        <v>9</v>
      </c>
      <c r="C312" s="5" t="s">
        <v>19</v>
      </c>
      <c r="D312" s="71">
        <v>38310</v>
      </c>
      <c r="E312" s="6">
        <f t="shared" ca="1" si="8"/>
        <v>15</v>
      </c>
      <c r="F312" s="6" t="s">
        <v>26</v>
      </c>
      <c r="G312" s="6">
        <v>75735</v>
      </c>
      <c r="H312" s="70">
        <v>4</v>
      </c>
      <c r="I312" s="6">
        <f t="shared" si="9"/>
        <v>2900</v>
      </c>
    </row>
    <row r="313" spans="1:9" x14ac:dyDescent="0.3">
      <c r="A313" s="5" t="s">
        <v>150</v>
      </c>
      <c r="B313" s="70" t="s">
        <v>32</v>
      </c>
      <c r="C313" s="5" t="s">
        <v>19</v>
      </c>
      <c r="D313" s="71">
        <v>38670</v>
      </c>
      <c r="E313" s="6">
        <f t="shared" ca="1" si="8"/>
        <v>14</v>
      </c>
      <c r="F313" s="6" t="s">
        <v>26</v>
      </c>
      <c r="G313" s="6">
        <v>112367</v>
      </c>
      <c r="H313" s="70">
        <v>3</v>
      </c>
      <c r="I313" s="6" t="str">
        <f t="shared" si="9"/>
        <v>No Bonus</v>
      </c>
    </row>
    <row r="314" spans="1:9" x14ac:dyDescent="0.3">
      <c r="A314" s="5" t="s">
        <v>149</v>
      </c>
      <c r="B314" s="70" t="s">
        <v>16</v>
      </c>
      <c r="C314" s="5" t="s">
        <v>19</v>
      </c>
      <c r="D314" s="71">
        <v>38681</v>
      </c>
      <c r="E314" s="6">
        <f t="shared" ca="1" si="8"/>
        <v>14</v>
      </c>
      <c r="F314" s="6"/>
      <c r="G314" s="6">
        <v>125720</v>
      </c>
      <c r="H314" s="70">
        <v>4</v>
      </c>
      <c r="I314" s="6">
        <f t="shared" si="9"/>
        <v>2900</v>
      </c>
    </row>
    <row r="315" spans="1:9" x14ac:dyDescent="0.3">
      <c r="A315" s="5" t="s">
        <v>142</v>
      </c>
      <c r="B315" s="70" t="s">
        <v>2</v>
      </c>
      <c r="C315" s="5" t="s">
        <v>19</v>
      </c>
      <c r="D315" s="71">
        <v>40125</v>
      </c>
      <c r="E315" s="6">
        <f t="shared" ca="1" si="8"/>
        <v>10</v>
      </c>
      <c r="F315" s="6"/>
      <c r="G315" s="6">
        <v>58394</v>
      </c>
      <c r="H315" s="70">
        <v>5</v>
      </c>
      <c r="I315" s="6">
        <f t="shared" si="9"/>
        <v>2900</v>
      </c>
    </row>
    <row r="316" spans="1:9" x14ac:dyDescent="0.3">
      <c r="A316" s="5" t="s">
        <v>141</v>
      </c>
      <c r="B316" s="70" t="s">
        <v>32</v>
      </c>
      <c r="C316" s="5" t="s">
        <v>19</v>
      </c>
      <c r="D316" s="71">
        <v>40515</v>
      </c>
      <c r="E316" s="6">
        <f t="shared" ca="1" si="8"/>
        <v>9</v>
      </c>
      <c r="F316" s="6"/>
      <c r="G316" s="6">
        <v>49180</v>
      </c>
      <c r="H316" s="70">
        <v>3</v>
      </c>
      <c r="I316" s="6" t="str">
        <f t="shared" si="9"/>
        <v>No Bonus</v>
      </c>
    </row>
    <row r="317" spans="1:9" x14ac:dyDescent="0.3">
      <c r="A317" s="5" t="s">
        <v>133</v>
      </c>
      <c r="B317" s="70" t="s">
        <v>2</v>
      </c>
      <c r="C317" s="5" t="s">
        <v>19</v>
      </c>
      <c r="D317" s="71">
        <v>41973</v>
      </c>
      <c r="E317" s="6">
        <f t="shared" ca="1" si="8"/>
        <v>5</v>
      </c>
      <c r="F317" s="6"/>
      <c r="G317" s="6">
        <v>121040</v>
      </c>
      <c r="H317" s="70">
        <v>4</v>
      </c>
      <c r="I317" s="6">
        <f t="shared" si="9"/>
        <v>2900</v>
      </c>
    </row>
    <row r="318" spans="1:9" x14ac:dyDescent="0.3">
      <c r="A318" s="5" t="s">
        <v>128</v>
      </c>
      <c r="B318" s="70" t="s">
        <v>16</v>
      </c>
      <c r="C318" s="5" t="s">
        <v>19</v>
      </c>
      <c r="D318" s="71">
        <v>42696</v>
      </c>
      <c r="E318" s="6">
        <f t="shared" ca="1" si="8"/>
        <v>3</v>
      </c>
      <c r="F318" s="6"/>
      <c r="G318" s="6">
        <v>57720</v>
      </c>
      <c r="H318" s="70">
        <v>1</v>
      </c>
      <c r="I318" s="6" t="str">
        <f t="shared" si="9"/>
        <v>No Bonus</v>
      </c>
    </row>
    <row r="319" spans="1:9" x14ac:dyDescent="0.3">
      <c r="A319" s="5" t="s">
        <v>111</v>
      </c>
      <c r="B319" s="70" t="s">
        <v>32</v>
      </c>
      <c r="C319" s="5" t="s">
        <v>19</v>
      </c>
      <c r="D319" s="71">
        <v>41629</v>
      </c>
      <c r="E319" s="6">
        <f t="shared" ca="1" si="8"/>
        <v>6</v>
      </c>
      <c r="F319" s="6" t="s">
        <v>28</v>
      </c>
      <c r="G319" s="6">
        <v>115751</v>
      </c>
      <c r="H319" s="70">
        <v>2</v>
      </c>
      <c r="I319" s="6" t="str">
        <f t="shared" si="9"/>
        <v>No Bonus</v>
      </c>
    </row>
    <row r="320" spans="1:9" x14ac:dyDescent="0.3">
      <c r="A320" s="5" t="s">
        <v>110</v>
      </c>
      <c r="B320" s="70" t="s">
        <v>12</v>
      </c>
      <c r="C320" s="5" t="s">
        <v>19</v>
      </c>
      <c r="D320" s="71">
        <v>41633</v>
      </c>
      <c r="E320" s="6">
        <f t="shared" ca="1" si="8"/>
        <v>6</v>
      </c>
      <c r="F320" s="6" t="s">
        <v>4</v>
      </c>
      <c r="G320" s="6">
        <v>43298</v>
      </c>
      <c r="H320" s="70">
        <v>5</v>
      </c>
      <c r="I320" s="6">
        <f t="shared" si="9"/>
        <v>2900</v>
      </c>
    </row>
    <row r="321" spans="1:9" x14ac:dyDescent="0.3">
      <c r="A321" s="5" t="s">
        <v>108</v>
      </c>
      <c r="B321" s="70" t="s">
        <v>16</v>
      </c>
      <c r="C321" s="5" t="s">
        <v>19</v>
      </c>
      <c r="D321" s="71">
        <v>42718</v>
      </c>
      <c r="E321" s="6">
        <f t="shared" ca="1" si="8"/>
        <v>3</v>
      </c>
      <c r="F321" s="6"/>
      <c r="G321" s="6">
        <v>48344</v>
      </c>
      <c r="H321" s="70">
        <v>2</v>
      </c>
      <c r="I321" s="6" t="str">
        <f t="shared" si="9"/>
        <v>No Bonus</v>
      </c>
    </row>
    <row r="322" spans="1:9" x14ac:dyDescent="0.3">
      <c r="A322" s="5" t="s">
        <v>102</v>
      </c>
      <c r="B322" s="70" t="s">
        <v>16</v>
      </c>
      <c r="C322" s="5" t="s">
        <v>19</v>
      </c>
      <c r="D322" s="71">
        <v>38327</v>
      </c>
      <c r="E322" s="6">
        <f t="shared" ref="E322:E385" ca="1" si="10">DATEDIF(D322,TODAY(),"Y")</f>
        <v>15</v>
      </c>
      <c r="F322" s="6" t="s">
        <v>26</v>
      </c>
      <c r="G322" s="6">
        <v>44907</v>
      </c>
      <c r="H322" s="70">
        <v>5</v>
      </c>
      <c r="I322" s="6">
        <f t="shared" si="9"/>
        <v>2900</v>
      </c>
    </row>
    <row r="323" spans="1:9" x14ac:dyDescent="0.3">
      <c r="A323" s="5" t="s">
        <v>99</v>
      </c>
      <c r="B323" s="70" t="s">
        <v>32</v>
      </c>
      <c r="C323" s="5" t="s">
        <v>19</v>
      </c>
      <c r="D323" s="71">
        <v>38348</v>
      </c>
      <c r="E323" s="6">
        <f t="shared" ca="1" si="10"/>
        <v>15</v>
      </c>
      <c r="F323" s="6" t="s">
        <v>28</v>
      </c>
      <c r="G323" s="6">
        <v>125684</v>
      </c>
      <c r="H323" s="70">
        <v>2</v>
      </c>
      <c r="I323" s="6" t="str">
        <f t="shared" ref="I323:I386" si="11">IF(H323&gt;3,$K$2,"No Bonus")</f>
        <v>No Bonus</v>
      </c>
    </row>
    <row r="324" spans="1:9" x14ac:dyDescent="0.3">
      <c r="A324" s="5" t="s">
        <v>92</v>
      </c>
      <c r="B324" s="70" t="s">
        <v>2</v>
      </c>
      <c r="C324" s="5" t="s">
        <v>19</v>
      </c>
      <c r="D324" s="71">
        <v>40162</v>
      </c>
      <c r="E324" s="6">
        <f t="shared" ca="1" si="10"/>
        <v>10</v>
      </c>
      <c r="F324" s="6" t="s">
        <v>4</v>
      </c>
      <c r="G324" s="6">
        <v>97562</v>
      </c>
      <c r="H324" s="70">
        <v>5</v>
      </c>
      <c r="I324" s="6">
        <f t="shared" si="11"/>
        <v>2900</v>
      </c>
    </row>
    <row r="325" spans="1:9" x14ac:dyDescent="0.3">
      <c r="A325" s="5" t="s">
        <v>90</v>
      </c>
      <c r="B325" s="70" t="s">
        <v>16</v>
      </c>
      <c r="C325" s="5" t="s">
        <v>19</v>
      </c>
      <c r="D325" s="71">
        <v>40169</v>
      </c>
      <c r="E325" s="6">
        <f t="shared" ca="1" si="10"/>
        <v>10</v>
      </c>
      <c r="F325" s="6" t="s">
        <v>26</v>
      </c>
      <c r="G325" s="6">
        <v>70791</v>
      </c>
      <c r="H325" s="70">
        <v>3</v>
      </c>
      <c r="I325" s="6" t="str">
        <f t="shared" si="11"/>
        <v>No Bonus</v>
      </c>
    </row>
    <row r="326" spans="1:9" x14ac:dyDescent="0.3">
      <c r="A326" s="5" t="s">
        <v>88</v>
      </c>
      <c r="B326" s="70" t="s">
        <v>12</v>
      </c>
      <c r="C326" s="5" t="s">
        <v>19</v>
      </c>
      <c r="D326" s="71">
        <v>40547</v>
      </c>
      <c r="E326" s="6">
        <f t="shared" ca="1" si="10"/>
        <v>9</v>
      </c>
      <c r="F326" s="6"/>
      <c r="G326" s="6">
        <v>46359</v>
      </c>
      <c r="H326" s="70">
        <v>4</v>
      </c>
      <c r="I326" s="6">
        <f t="shared" si="11"/>
        <v>2900</v>
      </c>
    </row>
    <row r="327" spans="1:9" x14ac:dyDescent="0.3">
      <c r="A327" s="5" t="s">
        <v>87</v>
      </c>
      <c r="B327" s="70" t="s">
        <v>2</v>
      </c>
      <c r="C327" s="5" t="s">
        <v>19</v>
      </c>
      <c r="D327" s="71">
        <v>40547</v>
      </c>
      <c r="E327" s="6">
        <f t="shared" ca="1" si="10"/>
        <v>9</v>
      </c>
      <c r="F327" s="6" t="s">
        <v>28</v>
      </c>
      <c r="G327" s="6">
        <v>46836</v>
      </c>
      <c r="H327" s="70">
        <v>1</v>
      </c>
      <c r="I327" s="6" t="str">
        <f t="shared" si="11"/>
        <v>No Bonus</v>
      </c>
    </row>
    <row r="328" spans="1:9" x14ac:dyDescent="0.3">
      <c r="A328" s="5" t="s">
        <v>86</v>
      </c>
      <c r="B328" s="70" t="s">
        <v>12</v>
      </c>
      <c r="C328" s="5" t="s">
        <v>19</v>
      </c>
      <c r="D328" s="71">
        <v>41986</v>
      </c>
      <c r="E328" s="6">
        <f t="shared" ca="1" si="10"/>
        <v>5</v>
      </c>
      <c r="F328" s="6" t="s">
        <v>26</v>
      </c>
      <c r="G328" s="6">
        <v>120148</v>
      </c>
      <c r="H328" s="70">
        <v>5</v>
      </c>
      <c r="I328" s="6">
        <f t="shared" si="11"/>
        <v>2900</v>
      </c>
    </row>
    <row r="329" spans="1:9" x14ac:dyDescent="0.3">
      <c r="A329" s="5" t="s">
        <v>80</v>
      </c>
      <c r="B329" s="70" t="s">
        <v>16</v>
      </c>
      <c r="C329" s="5" t="s">
        <v>19</v>
      </c>
      <c r="D329" s="71">
        <v>41616</v>
      </c>
      <c r="E329" s="6">
        <f t="shared" ca="1" si="10"/>
        <v>6</v>
      </c>
      <c r="F329" s="6" t="s">
        <v>18</v>
      </c>
      <c r="G329" s="6">
        <v>50785</v>
      </c>
      <c r="H329" s="70">
        <v>5</v>
      </c>
      <c r="I329" s="6">
        <f t="shared" si="11"/>
        <v>2900</v>
      </c>
    </row>
    <row r="330" spans="1:9" x14ac:dyDescent="0.3">
      <c r="A330" s="5" t="s">
        <v>59</v>
      </c>
      <c r="B330" s="70" t="s">
        <v>2</v>
      </c>
      <c r="C330" s="5" t="s">
        <v>19</v>
      </c>
      <c r="D330" s="71">
        <v>42011</v>
      </c>
      <c r="E330" s="6">
        <f t="shared" ca="1" si="10"/>
        <v>5</v>
      </c>
      <c r="F330" s="6"/>
      <c r="G330" s="6">
        <v>84748</v>
      </c>
      <c r="H330" s="70">
        <v>3</v>
      </c>
      <c r="I330" s="6" t="str">
        <f t="shared" si="11"/>
        <v>No Bonus</v>
      </c>
    </row>
    <row r="331" spans="1:9" x14ac:dyDescent="0.3">
      <c r="A331" s="5" t="s">
        <v>47</v>
      </c>
      <c r="B331" s="70" t="s">
        <v>16</v>
      </c>
      <c r="C331" s="5" t="s">
        <v>19</v>
      </c>
      <c r="D331" s="71">
        <v>38729</v>
      </c>
      <c r="E331" s="6">
        <f t="shared" ca="1" si="10"/>
        <v>14</v>
      </c>
      <c r="F331" s="6" t="s">
        <v>18</v>
      </c>
      <c r="G331" s="6">
        <v>61064</v>
      </c>
      <c r="H331" s="70">
        <v>1</v>
      </c>
      <c r="I331" s="6" t="str">
        <f t="shared" si="11"/>
        <v>No Bonus</v>
      </c>
    </row>
    <row r="332" spans="1:9" x14ac:dyDescent="0.3">
      <c r="A332" s="5" t="s">
        <v>41</v>
      </c>
      <c r="B332" s="70" t="s">
        <v>9</v>
      </c>
      <c r="C332" s="5" t="s">
        <v>19</v>
      </c>
      <c r="D332" s="71">
        <v>39455</v>
      </c>
      <c r="E332" s="6">
        <f t="shared" ca="1" si="10"/>
        <v>12</v>
      </c>
      <c r="F332" s="6" t="s">
        <v>4</v>
      </c>
      <c r="G332" s="6">
        <v>76079</v>
      </c>
      <c r="H332" s="70">
        <v>4</v>
      </c>
      <c r="I332" s="6">
        <f t="shared" si="11"/>
        <v>2900</v>
      </c>
    </row>
    <row r="333" spans="1:9" x14ac:dyDescent="0.3">
      <c r="A333" s="5" t="s">
        <v>36</v>
      </c>
      <c r="B333" s="70" t="s">
        <v>32</v>
      </c>
      <c r="C333" s="5" t="s">
        <v>19</v>
      </c>
      <c r="D333" s="71">
        <v>39846</v>
      </c>
      <c r="E333" s="6">
        <f t="shared" ca="1" si="10"/>
        <v>11</v>
      </c>
      <c r="F333" s="6" t="s">
        <v>26</v>
      </c>
      <c r="G333" s="6">
        <v>105779</v>
      </c>
      <c r="H333" s="70">
        <v>1</v>
      </c>
      <c r="I333" s="6" t="str">
        <f t="shared" si="11"/>
        <v>No Bonus</v>
      </c>
    </row>
    <row r="334" spans="1:9" x14ac:dyDescent="0.3">
      <c r="A334" s="5" t="s">
        <v>20</v>
      </c>
      <c r="B334" s="70" t="s">
        <v>2</v>
      </c>
      <c r="C334" s="5" t="s">
        <v>19</v>
      </c>
      <c r="D334" s="71">
        <v>42401</v>
      </c>
      <c r="E334" s="6">
        <f t="shared" ca="1" si="10"/>
        <v>4</v>
      </c>
      <c r="F334" s="6" t="s">
        <v>18</v>
      </c>
      <c r="G334" s="6">
        <v>129286</v>
      </c>
      <c r="H334" s="70">
        <v>2</v>
      </c>
      <c r="I334" s="6" t="str">
        <f t="shared" si="11"/>
        <v>No Bonus</v>
      </c>
    </row>
    <row r="335" spans="1:9" x14ac:dyDescent="0.3">
      <c r="A335" s="5" t="s">
        <v>494</v>
      </c>
      <c r="B335" s="70" t="s">
        <v>2</v>
      </c>
      <c r="C335" s="5" t="s">
        <v>84</v>
      </c>
      <c r="D335" s="71">
        <v>42518</v>
      </c>
      <c r="E335" s="6">
        <f t="shared" ca="1" si="10"/>
        <v>4</v>
      </c>
      <c r="F335" s="6"/>
      <c r="G335" s="6">
        <v>113082</v>
      </c>
      <c r="H335" s="70">
        <v>2</v>
      </c>
      <c r="I335" s="6" t="str">
        <f t="shared" si="11"/>
        <v>No Bonus</v>
      </c>
    </row>
    <row r="336" spans="1:9" x14ac:dyDescent="0.3">
      <c r="A336" s="5" t="s">
        <v>445</v>
      </c>
      <c r="B336" s="70" t="s">
        <v>48</v>
      </c>
      <c r="C336" s="5" t="s">
        <v>84</v>
      </c>
      <c r="D336" s="71">
        <v>39633</v>
      </c>
      <c r="E336" s="6">
        <f t="shared" ca="1" si="10"/>
        <v>12</v>
      </c>
      <c r="F336" s="6" t="s">
        <v>26</v>
      </c>
      <c r="G336" s="6">
        <v>105428</v>
      </c>
      <c r="H336" s="70">
        <v>5</v>
      </c>
      <c r="I336" s="6">
        <f t="shared" si="11"/>
        <v>2900</v>
      </c>
    </row>
    <row r="337" spans="1:9" x14ac:dyDescent="0.3">
      <c r="A337" s="5" t="s">
        <v>439</v>
      </c>
      <c r="B337" s="70" t="s">
        <v>2</v>
      </c>
      <c r="C337" s="5" t="s">
        <v>84</v>
      </c>
      <c r="D337" s="71">
        <v>42539</v>
      </c>
      <c r="E337" s="6">
        <f t="shared" ca="1" si="10"/>
        <v>4</v>
      </c>
      <c r="F337" s="6" t="s">
        <v>4</v>
      </c>
      <c r="G337" s="6">
        <v>62934</v>
      </c>
      <c r="H337" s="70">
        <v>5</v>
      </c>
      <c r="I337" s="6">
        <f t="shared" si="11"/>
        <v>2900</v>
      </c>
    </row>
    <row r="338" spans="1:9" x14ac:dyDescent="0.3">
      <c r="A338" s="5" t="s">
        <v>294</v>
      </c>
      <c r="B338" s="70" t="s">
        <v>9</v>
      </c>
      <c r="C338" s="5" t="s">
        <v>84</v>
      </c>
      <c r="D338" s="71">
        <v>43363</v>
      </c>
      <c r="E338" s="6">
        <f t="shared" ca="1" si="10"/>
        <v>1</v>
      </c>
      <c r="F338" s="6" t="s">
        <v>26</v>
      </c>
      <c r="G338" s="6">
        <v>113748</v>
      </c>
      <c r="H338" s="70">
        <v>3</v>
      </c>
      <c r="I338" s="6" t="str">
        <f t="shared" si="11"/>
        <v>No Bonus</v>
      </c>
    </row>
    <row r="339" spans="1:9" x14ac:dyDescent="0.3">
      <c r="A339" s="5" t="s">
        <v>270</v>
      </c>
      <c r="B339" s="70" t="s">
        <v>32</v>
      </c>
      <c r="C339" s="5" t="s">
        <v>84</v>
      </c>
      <c r="D339" s="71">
        <v>38991</v>
      </c>
      <c r="E339" s="6">
        <f t="shared" ca="1" si="10"/>
        <v>13</v>
      </c>
      <c r="F339" s="6"/>
      <c r="G339" s="6">
        <v>45403</v>
      </c>
      <c r="H339" s="70">
        <v>4</v>
      </c>
      <c r="I339" s="6">
        <f t="shared" si="11"/>
        <v>2900</v>
      </c>
    </row>
    <row r="340" spans="1:9" x14ac:dyDescent="0.3">
      <c r="A340" s="5" t="s">
        <v>91</v>
      </c>
      <c r="B340" s="70" t="s">
        <v>12</v>
      </c>
      <c r="C340" s="5" t="s">
        <v>84</v>
      </c>
      <c r="D340" s="71">
        <v>40162</v>
      </c>
      <c r="E340" s="6">
        <f t="shared" ca="1" si="10"/>
        <v>10</v>
      </c>
      <c r="F340" s="6" t="s">
        <v>4</v>
      </c>
      <c r="G340" s="6">
        <v>117660</v>
      </c>
      <c r="H340" s="70">
        <v>2</v>
      </c>
      <c r="I340" s="6" t="str">
        <f t="shared" si="11"/>
        <v>No Bonus</v>
      </c>
    </row>
    <row r="341" spans="1:9" x14ac:dyDescent="0.3">
      <c r="A341" s="5" t="s">
        <v>85</v>
      </c>
      <c r="B341" s="70" t="s">
        <v>32</v>
      </c>
      <c r="C341" s="5" t="s">
        <v>84</v>
      </c>
      <c r="D341" s="71">
        <v>41264</v>
      </c>
      <c r="E341" s="6">
        <f t="shared" ca="1" si="10"/>
        <v>7</v>
      </c>
      <c r="F341" s="6" t="s">
        <v>8</v>
      </c>
      <c r="G341" s="6">
        <v>95197</v>
      </c>
      <c r="H341" s="70">
        <v>4</v>
      </c>
      <c r="I341" s="6">
        <f t="shared" si="11"/>
        <v>2900</v>
      </c>
    </row>
    <row r="342" spans="1:9" x14ac:dyDescent="0.3">
      <c r="A342" s="5" t="s">
        <v>758</v>
      </c>
      <c r="B342" s="70" t="s">
        <v>9</v>
      </c>
      <c r="C342" s="5" t="s">
        <v>777</v>
      </c>
      <c r="D342" s="71">
        <v>42778</v>
      </c>
      <c r="E342" s="6">
        <f t="shared" ca="1" si="10"/>
        <v>3</v>
      </c>
      <c r="F342" s="6" t="s">
        <v>26</v>
      </c>
      <c r="G342" s="6">
        <v>125796</v>
      </c>
      <c r="H342" s="70">
        <v>4</v>
      </c>
      <c r="I342" s="6">
        <f t="shared" si="11"/>
        <v>2900</v>
      </c>
    </row>
    <row r="343" spans="1:9" x14ac:dyDescent="0.3">
      <c r="A343" s="5" t="s">
        <v>754</v>
      </c>
      <c r="B343" s="70" t="s">
        <v>12</v>
      </c>
      <c r="C343" s="5" t="s">
        <v>777</v>
      </c>
      <c r="D343" s="71">
        <v>43137</v>
      </c>
      <c r="E343" s="6">
        <f t="shared" ca="1" si="10"/>
        <v>2</v>
      </c>
      <c r="F343" s="6" t="s">
        <v>28</v>
      </c>
      <c r="G343" s="6">
        <v>107990</v>
      </c>
      <c r="H343" s="70">
        <v>3</v>
      </c>
      <c r="I343" s="6" t="str">
        <f t="shared" si="11"/>
        <v>No Bonus</v>
      </c>
    </row>
    <row r="344" spans="1:9" x14ac:dyDescent="0.3">
      <c r="A344" s="5" t="s">
        <v>701</v>
      </c>
      <c r="B344" s="70" t="s">
        <v>12</v>
      </c>
      <c r="C344" s="5" t="s">
        <v>777</v>
      </c>
      <c r="D344" s="71">
        <v>41683</v>
      </c>
      <c r="E344" s="6">
        <f t="shared" ca="1" si="10"/>
        <v>6</v>
      </c>
      <c r="F344" s="6" t="s">
        <v>26</v>
      </c>
      <c r="G344" s="6">
        <v>88501</v>
      </c>
      <c r="H344" s="70">
        <v>5</v>
      </c>
      <c r="I344" s="6">
        <f t="shared" si="11"/>
        <v>2900</v>
      </c>
    </row>
    <row r="345" spans="1:9" x14ac:dyDescent="0.3">
      <c r="A345" s="5" t="s">
        <v>695</v>
      </c>
      <c r="B345" s="70" t="s">
        <v>32</v>
      </c>
      <c r="C345" s="5" t="s">
        <v>777</v>
      </c>
      <c r="D345" s="71">
        <v>41324</v>
      </c>
      <c r="E345" s="6">
        <f t="shared" ca="1" si="10"/>
        <v>7</v>
      </c>
      <c r="F345" s="6" t="s">
        <v>4</v>
      </c>
      <c r="G345" s="6">
        <v>83123</v>
      </c>
      <c r="H345" s="70">
        <v>5</v>
      </c>
      <c r="I345" s="6">
        <f t="shared" si="11"/>
        <v>2900</v>
      </c>
    </row>
    <row r="346" spans="1:9" x14ac:dyDescent="0.3">
      <c r="A346" s="5" t="s">
        <v>689</v>
      </c>
      <c r="B346" s="70" t="s">
        <v>16</v>
      </c>
      <c r="C346" s="5" t="s">
        <v>777</v>
      </c>
      <c r="D346" s="71">
        <v>42435</v>
      </c>
      <c r="E346" s="6">
        <f t="shared" ca="1" si="10"/>
        <v>4</v>
      </c>
      <c r="F346" s="6" t="s">
        <v>4</v>
      </c>
      <c r="G346" s="6">
        <v>80261</v>
      </c>
      <c r="H346" s="70">
        <v>4</v>
      </c>
      <c r="I346" s="6">
        <f t="shared" si="11"/>
        <v>2900</v>
      </c>
    </row>
    <row r="347" spans="1:9" x14ac:dyDescent="0.3">
      <c r="A347" s="5" t="s">
        <v>654</v>
      </c>
      <c r="B347" s="70" t="s">
        <v>32</v>
      </c>
      <c r="C347" s="5" t="s">
        <v>777</v>
      </c>
      <c r="D347" s="71">
        <v>38418</v>
      </c>
      <c r="E347" s="6">
        <f t="shared" ca="1" si="10"/>
        <v>15</v>
      </c>
      <c r="F347" s="6"/>
      <c r="G347" s="6">
        <v>118762</v>
      </c>
      <c r="H347" s="70">
        <v>5</v>
      </c>
      <c r="I347" s="6">
        <f t="shared" si="11"/>
        <v>2900</v>
      </c>
    </row>
    <row r="348" spans="1:9" x14ac:dyDescent="0.3">
      <c r="A348" s="5" t="s">
        <v>649</v>
      </c>
      <c r="B348" s="70" t="s">
        <v>48</v>
      </c>
      <c r="C348" s="5" t="s">
        <v>777</v>
      </c>
      <c r="D348" s="71">
        <v>38425</v>
      </c>
      <c r="E348" s="6">
        <f t="shared" ca="1" si="10"/>
        <v>15</v>
      </c>
      <c r="F348" s="6"/>
      <c r="G348" s="6">
        <v>66797</v>
      </c>
      <c r="H348" s="70">
        <v>5</v>
      </c>
      <c r="I348" s="6">
        <f t="shared" si="11"/>
        <v>2900</v>
      </c>
    </row>
    <row r="349" spans="1:9" x14ac:dyDescent="0.3">
      <c r="A349" s="5" t="s">
        <v>641</v>
      </c>
      <c r="B349" s="70" t="s">
        <v>32</v>
      </c>
      <c r="C349" s="5" t="s">
        <v>777</v>
      </c>
      <c r="D349" s="71">
        <v>39166</v>
      </c>
      <c r="E349" s="6">
        <f t="shared" ca="1" si="10"/>
        <v>13</v>
      </c>
      <c r="F349" s="6" t="s">
        <v>26</v>
      </c>
      <c r="G349" s="6">
        <v>55145</v>
      </c>
      <c r="H349" s="70">
        <v>5</v>
      </c>
      <c r="I349" s="6">
        <f t="shared" si="11"/>
        <v>2900</v>
      </c>
    </row>
    <row r="350" spans="1:9" x14ac:dyDescent="0.3">
      <c r="A350" s="5" t="s">
        <v>632</v>
      </c>
      <c r="B350" s="70" t="s">
        <v>32</v>
      </c>
      <c r="C350" s="5" t="s">
        <v>777</v>
      </c>
      <c r="D350" s="71">
        <v>42097</v>
      </c>
      <c r="E350" s="6">
        <f t="shared" ca="1" si="10"/>
        <v>5</v>
      </c>
      <c r="F350" s="6" t="s">
        <v>18</v>
      </c>
      <c r="G350" s="6">
        <v>57835</v>
      </c>
      <c r="H350" s="70">
        <v>2</v>
      </c>
      <c r="I350" s="6" t="str">
        <f t="shared" si="11"/>
        <v>No Bonus</v>
      </c>
    </row>
    <row r="351" spans="1:9" x14ac:dyDescent="0.3">
      <c r="A351" s="5" t="s">
        <v>625</v>
      </c>
      <c r="B351" s="70" t="s">
        <v>12</v>
      </c>
      <c r="C351" s="5" t="s">
        <v>777</v>
      </c>
      <c r="D351" s="71">
        <v>42836</v>
      </c>
      <c r="E351" s="6">
        <f t="shared" ca="1" si="10"/>
        <v>3</v>
      </c>
      <c r="F351" s="6"/>
      <c r="G351" s="6">
        <v>115159</v>
      </c>
      <c r="H351" s="70">
        <v>4</v>
      </c>
      <c r="I351" s="6">
        <f t="shared" si="11"/>
        <v>2900</v>
      </c>
    </row>
    <row r="352" spans="1:9" x14ac:dyDescent="0.3">
      <c r="A352" s="5" t="s">
        <v>624</v>
      </c>
      <c r="B352" s="70" t="s">
        <v>16</v>
      </c>
      <c r="C352" s="5" t="s">
        <v>777</v>
      </c>
      <c r="D352" s="71">
        <v>42850</v>
      </c>
      <c r="E352" s="6">
        <f t="shared" ca="1" si="10"/>
        <v>3</v>
      </c>
      <c r="F352" s="6" t="s">
        <v>18</v>
      </c>
      <c r="G352" s="6">
        <v>127695</v>
      </c>
      <c r="H352" s="70">
        <v>4</v>
      </c>
      <c r="I352" s="6">
        <f t="shared" si="11"/>
        <v>2900</v>
      </c>
    </row>
    <row r="353" spans="1:9" x14ac:dyDescent="0.3">
      <c r="A353" s="5" t="s">
        <v>617</v>
      </c>
      <c r="B353" s="70" t="s">
        <v>12</v>
      </c>
      <c r="C353" s="5" t="s">
        <v>777</v>
      </c>
      <c r="D353" s="71">
        <v>41373</v>
      </c>
      <c r="E353" s="6">
        <f t="shared" ca="1" si="10"/>
        <v>7</v>
      </c>
      <c r="F353" s="6" t="s">
        <v>18</v>
      </c>
      <c r="G353" s="6">
        <v>76984</v>
      </c>
      <c r="H353" s="70">
        <v>5</v>
      </c>
      <c r="I353" s="6">
        <f t="shared" si="11"/>
        <v>2900</v>
      </c>
    </row>
    <row r="354" spans="1:9" x14ac:dyDescent="0.3">
      <c r="A354" s="5" t="s">
        <v>615</v>
      </c>
      <c r="B354" s="70" t="s">
        <v>2</v>
      </c>
      <c r="C354" s="5" t="s">
        <v>777</v>
      </c>
      <c r="D354" s="71">
        <v>41393</v>
      </c>
      <c r="E354" s="6">
        <f t="shared" ca="1" si="10"/>
        <v>7</v>
      </c>
      <c r="F354" s="6"/>
      <c r="G354" s="6">
        <v>97577</v>
      </c>
      <c r="H354" s="70">
        <v>5</v>
      </c>
      <c r="I354" s="6">
        <f t="shared" si="11"/>
        <v>2900</v>
      </c>
    </row>
    <row r="355" spans="1:9" x14ac:dyDescent="0.3">
      <c r="A355" s="5" t="s">
        <v>595</v>
      </c>
      <c r="B355" s="70" t="s">
        <v>2</v>
      </c>
      <c r="C355" s="5" t="s">
        <v>777</v>
      </c>
      <c r="D355" s="71">
        <v>41031</v>
      </c>
      <c r="E355" s="6">
        <f t="shared" ca="1" si="10"/>
        <v>8</v>
      </c>
      <c r="F355" s="6"/>
      <c r="G355" s="6">
        <v>85155</v>
      </c>
      <c r="H355" s="70">
        <v>2</v>
      </c>
      <c r="I355" s="6" t="str">
        <f t="shared" si="11"/>
        <v>No Bonus</v>
      </c>
    </row>
    <row r="356" spans="1:9" x14ac:dyDescent="0.3">
      <c r="A356" s="5" t="s">
        <v>592</v>
      </c>
      <c r="B356" s="70" t="s">
        <v>32</v>
      </c>
      <c r="C356" s="5" t="s">
        <v>777</v>
      </c>
      <c r="D356" s="71">
        <v>38082</v>
      </c>
      <c r="E356" s="6">
        <f t="shared" ca="1" si="10"/>
        <v>16</v>
      </c>
      <c r="F356" s="6" t="s">
        <v>8</v>
      </c>
      <c r="G356" s="6">
        <v>71266</v>
      </c>
      <c r="H356" s="70">
        <v>3</v>
      </c>
      <c r="I356" s="6" t="str">
        <f t="shared" si="11"/>
        <v>No Bonus</v>
      </c>
    </row>
    <row r="357" spans="1:9" x14ac:dyDescent="0.3">
      <c r="A357" s="5" t="s">
        <v>591</v>
      </c>
      <c r="B357" s="70" t="s">
        <v>16</v>
      </c>
      <c r="C357" s="5" t="s">
        <v>777</v>
      </c>
      <c r="D357" s="71">
        <v>38083</v>
      </c>
      <c r="E357" s="6">
        <f t="shared" ca="1" si="10"/>
        <v>16</v>
      </c>
      <c r="F357" s="6" t="s">
        <v>4</v>
      </c>
      <c r="G357" s="6">
        <v>85766</v>
      </c>
      <c r="H357" s="70">
        <v>3</v>
      </c>
      <c r="I357" s="6" t="str">
        <f t="shared" si="11"/>
        <v>No Bonus</v>
      </c>
    </row>
    <row r="358" spans="1:9" x14ac:dyDescent="0.3">
      <c r="A358" s="5" t="s">
        <v>565</v>
      </c>
      <c r="B358" s="70" t="s">
        <v>32</v>
      </c>
      <c r="C358" s="5" t="s">
        <v>777</v>
      </c>
      <c r="D358" s="71">
        <v>41383</v>
      </c>
      <c r="E358" s="6">
        <f t="shared" ca="1" si="10"/>
        <v>7</v>
      </c>
      <c r="F358" s="6" t="s">
        <v>4</v>
      </c>
      <c r="G358" s="6">
        <v>125635</v>
      </c>
      <c r="H358" s="70">
        <v>4</v>
      </c>
      <c r="I358" s="6">
        <f t="shared" si="11"/>
        <v>2900</v>
      </c>
    </row>
    <row r="359" spans="1:9" x14ac:dyDescent="0.3">
      <c r="A359" s="5" t="s">
        <v>549</v>
      </c>
      <c r="B359" s="70" t="s">
        <v>12</v>
      </c>
      <c r="C359" s="5" t="s">
        <v>777</v>
      </c>
      <c r="D359" s="71">
        <v>43226</v>
      </c>
      <c r="E359" s="6">
        <f t="shared" ca="1" si="10"/>
        <v>2</v>
      </c>
      <c r="F359" s="6" t="s">
        <v>28</v>
      </c>
      <c r="G359" s="6">
        <v>125822</v>
      </c>
      <c r="H359" s="70">
        <v>4</v>
      </c>
      <c r="I359" s="6">
        <f t="shared" si="11"/>
        <v>2900</v>
      </c>
    </row>
    <row r="360" spans="1:9" x14ac:dyDescent="0.3">
      <c r="A360" s="5" t="s">
        <v>548</v>
      </c>
      <c r="B360" s="70" t="s">
        <v>32</v>
      </c>
      <c r="C360" s="5" t="s">
        <v>777</v>
      </c>
      <c r="D360" s="71">
        <v>43233</v>
      </c>
      <c r="E360" s="6">
        <f t="shared" ca="1" si="10"/>
        <v>2</v>
      </c>
      <c r="F360" s="6" t="s">
        <v>26</v>
      </c>
      <c r="G360" s="6">
        <v>62509</v>
      </c>
      <c r="H360" s="70">
        <v>2</v>
      </c>
      <c r="I360" s="6" t="str">
        <f t="shared" si="11"/>
        <v>No Bonus</v>
      </c>
    </row>
    <row r="361" spans="1:9" x14ac:dyDescent="0.3">
      <c r="A361" s="5" t="s">
        <v>541</v>
      </c>
      <c r="B361" s="70" t="s">
        <v>12</v>
      </c>
      <c r="C361" s="5" t="s">
        <v>777</v>
      </c>
      <c r="D361" s="71">
        <v>41406</v>
      </c>
      <c r="E361" s="6">
        <f t="shared" ca="1" si="10"/>
        <v>7</v>
      </c>
      <c r="F361" s="6" t="s">
        <v>18</v>
      </c>
      <c r="G361" s="6">
        <v>122266</v>
      </c>
      <c r="H361" s="70">
        <v>4</v>
      </c>
      <c r="I361" s="6">
        <f t="shared" si="11"/>
        <v>2900</v>
      </c>
    </row>
    <row r="362" spans="1:9" x14ac:dyDescent="0.3">
      <c r="A362" s="5" t="s">
        <v>524</v>
      </c>
      <c r="B362" s="70" t="s">
        <v>12</v>
      </c>
      <c r="C362" s="5" t="s">
        <v>777</v>
      </c>
      <c r="D362" s="71">
        <v>41060</v>
      </c>
      <c r="E362" s="6">
        <f t="shared" ca="1" si="10"/>
        <v>8</v>
      </c>
      <c r="F362" s="6" t="s">
        <v>26</v>
      </c>
      <c r="G362" s="6">
        <v>82333</v>
      </c>
      <c r="H362" s="70">
        <v>4</v>
      </c>
      <c r="I362" s="6">
        <f t="shared" si="11"/>
        <v>2900</v>
      </c>
    </row>
    <row r="363" spans="1:9" x14ac:dyDescent="0.3">
      <c r="A363" s="5" t="s">
        <v>456</v>
      </c>
      <c r="B363" s="70" t="s">
        <v>2</v>
      </c>
      <c r="C363" s="5" t="s">
        <v>777</v>
      </c>
      <c r="D363" s="71">
        <v>38523</v>
      </c>
      <c r="E363" s="6">
        <f t="shared" ca="1" si="10"/>
        <v>15</v>
      </c>
      <c r="F363" s="6" t="s">
        <v>26</v>
      </c>
      <c r="G363" s="6">
        <v>72956</v>
      </c>
      <c r="H363" s="70">
        <v>2</v>
      </c>
      <c r="I363" s="6" t="str">
        <f t="shared" si="11"/>
        <v>No Bonus</v>
      </c>
    </row>
    <row r="364" spans="1:9" x14ac:dyDescent="0.3">
      <c r="A364" s="5" t="s">
        <v>453</v>
      </c>
      <c r="B364" s="70" t="s">
        <v>32</v>
      </c>
      <c r="C364" s="5" t="s">
        <v>777</v>
      </c>
      <c r="D364" s="71">
        <v>38888</v>
      </c>
      <c r="E364" s="6">
        <f t="shared" ca="1" si="10"/>
        <v>14</v>
      </c>
      <c r="F364" s="6" t="s">
        <v>4</v>
      </c>
      <c r="G364" s="6">
        <v>75864</v>
      </c>
      <c r="H364" s="70">
        <v>4</v>
      </c>
      <c r="I364" s="6">
        <f t="shared" si="11"/>
        <v>2900</v>
      </c>
    </row>
    <row r="365" spans="1:9" x14ac:dyDescent="0.3">
      <c r="A365" s="5" t="s">
        <v>443</v>
      </c>
      <c r="B365" s="70" t="s">
        <v>48</v>
      </c>
      <c r="C365" s="5" t="s">
        <v>777</v>
      </c>
      <c r="D365" s="71">
        <v>41818</v>
      </c>
      <c r="E365" s="6">
        <f t="shared" ca="1" si="10"/>
        <v>6</v>
      </c>
      <c r="F365" s="6"/>
      <c r="G365" s="6">
        <v>87919</v>
      </c>
      <c r="H365" s="70">
        <v>3</v>
      </c>
      <c r="I365" s="6" t="str">
        <f t="shared" si="11"/>
        <v>No Bonus</v>
      </c>
    </row>
    <row r="366" spans="1:9" x14ac:dyDescent="0.3">
      <c r="A366" s="5" t="s">
        <v>431</v>
      </c>
      <c r="B366" s="70" t="s">
        <v>48</v>
      </c>
      <c r="C366" s="5" t="s">
        <v>777</v>
      </c>
      <c r="D366" s="71">
        <v>42938</v>
      </c>
      <c r="E366" s="6">
        <f t="shared" ca="1" si="10"/>
        <v>3</v>
      </c>
      <c r="F366" s="6" t="s">
        <v>26</v>
      </c>
      <c r="G366" s="6">
        <v>124730</v>
      </c>
      <c r="H366" s="70">
        <v>1</v>
      </c>
      <c r="I366" s="6" t="str">
        <f t="shared" si="11"/>
        <v>No Bonus</v>
      </c>
    </row>
    <row r="367" spans="1:9" x14ac:dyDescent="0.3">
      <c r="A367" s="5" t="s">
        <v>429</v>
      </c>
      <c r="B367" s="70" t="s">
        <v>48</v>
      </c>
      <c r="C367" s="5" t="s">
        <v>777</v>
      </c>
      <c r="D367" s="71">
        <v>43296</v>
      </c>
      <c r="E367" s="6">
        <f t="shared" ca="1" si="10"/>
        <v>2</v>
      </c>
      <c r="F367" s="6" t="s">
        <v>28</v>
      </c>
      <c r="G367" s="6">
        <v>106983</v>
      </c>
      <c r="H367" s="70">
        <v>1</v>
      </c>
      <c r="I367" s="6" t="str">
        <f t="shared" si="11"/>
        <v>No Bonus</v>
      </c>
    </row>
    <row r="368" spans="1:9" x14ac:dyDescent="0.3">
      <c r="A368" s="5" t="s">
        <v>421</v>
      </c>
      <c r="B368" s="70" t="s">
        <v>12</v>
      </c>
      <c r="C368" s="5" t="s">
        <v>777</v>
      </c>
      <c r="D368" s="71">
        <v>41484</v>
      </c>
      <c r="E368" s="6">
        <f t="shared" ca="1" si="10"/>
        <v>7</v>
      </c>
      <c r="F368" s="6" t="s">
        <v>8</v>
      </c>
      <c r="G368" s="6">
        <v>58936</v>
      </c>
      <c r="H368" s="70">
        <v>2</v>
      </c>
      <c r="I368" s="6" t="str">
        <f t="shared" si="11"/>
        <v>No Bonus</v>
      </c>
    </row>
    <row r="369" spans="1:9" x14ac:dyDescent="0.3">
      <c r="A369" s="5" t="s">
        <v>419</v>
      </c>
      <c r="B369" s="70" t="s">
        <v>32</v>
      </c>
      <c r="C369" s="5" t="s">
        <v>777</v>
      </c>
      <c r="D369" s="71">
        <v>42559</v>
      </c>
      <c r="E369" s="6">
        <f t="shared" ca="1" si="10"/>
        <v>4</v>
      </c>
      <c r="F369" s="6" t="s">
        <v>18</v>
      </c>
      <c r="G369" s="6">
        <v>67402</v>
      </c>
      <c r="H369" s="70">
        <v>4</v>
      </c>
      <c r="I369" s="6">
        <f t="shared" si="11"/>
        <v>2900</v>
      </c>
    </row>
    <row r="370" spans="1:9" x14ac:dyDescent="0.3">
      <c r="A370" s="5" t="s">
        <v>401</v>
      </c>
      <c r="B370" s="70" t="s">
        <v>12</v>
      </c>
      <c r="C370" s="5" t="s">
        <v>777</v>
      </c>
      <c r="D370" s="71">
        <v>38929</v>
      </c>
      <c r="E370" s="6">
        <f t="shared" ca="1" si="10"/>
        <v>14</v>
      </c>
      <c r="F370" s="6"/>
      <c r="G370" s="6">
        <v>90112</v>
      </c>
      <c r="H370" s="70">
        <v>4</v>
      </c>
      <c r="I370" s="6">
        <f t="shared" si="11"/>
        <v>2900</v>
      </c>
    </row>
    <row r="371" spans="1:9" x14ac:dyDescent="0.3">
      <c r="A371" s="5" t="s">
        <v>379</v>
      </c>
      <c r="B371" s="70" t="s">
        <v>16</v>
      </c>
      <c r="C371" s="5" t="s">
        <v>777</v>
      </c>
      <c r="D371" s="71">
        <v>42577</v>
      </c>
      <c r="E371" s="6">
        <f t="shared" ca="1" si="10"/>
        <v>4</v>
      </c>
      <c r="F371" s="6" t="s">
        <v>4</v>
      </c>
      <c r="G371" s="6">
        <v>98648</v>
      </c>
      <c r="H371" s="70">
        <v>3</v>
      </c>
      <c r="I371" s="6" t="str">
        <f t="shared" si="11"/>
        <v>No Bonus</v>
      </c>
    </row>
    <row r="372" spans="1:9" x14ac:dyDescent="0.3">
      <c r="A372" s="5" t="s">
        <v>358</v>
      </c>
      <c r="B372" s="70" t="s">
        <v>12</v>
      </c>
      <c r="C372" s="5" t="s">
        <v>777</v>
      </c>
      <c r="D372" s="71">
        <v>41516</v>
      </c>
      <c r="E372" s="6">
        <f t="shared" ca="1" si="10"/>
        <v>7</v>
      </c>
      <c r="F372" s="6" t="s">
        <v>4</v>
      </c>
      <c r="G372" s="6">
        <v>48856</v>
      </c>
      <c r="H372" s="70">
        <v>2</v>
      </c>
      <c r="I372" s="6" t="str">
        <f t="shared" si="11"/>
        <v>No Bonus</v>
      </c>
    </row>
    <row r="373" spans="1:9" x14ac:dyDescent="0.3">
      <c r="A373" s="5" t="s">
        <v>349</v>
      </c>
      <c r="B373" s="70" t="s">
        <v>32</v>
      </c>
      <c r="C373" s="5" t="s">
        <v>777</v>
      </c>
      <c r="D373" s="71">
        <v>42593</v>
      </c>
      <c r="E373" s="6">
        <f t="shared" ca="1" si="10"/>
        <v>4</v>
      </c>
      <c r="F373" s="6" t="s">
        <v>26</v>
      </c>
      <c r="G373" s="6">
        <v>56573</v>
      </c>
      <c r="H373" s="70">
        <v>4</v>
      </c>
      <c r="I373" s="6">
        <f t="shared" si="11"/>
        <v>2900</v>
      </c>
    </row>
    <row r="374" spans="1:9" x14ac:dyDescent="0.3">
      <c r="A374" s="5" t="s">
        <v>332</v>
      </c>
      <c r="B374" s="70" t="s">
        <v>9</v>
      </c>
      <c r="C374" s="5" t="s">
        <v>777</v>
      </c>
      <c r="D374" s="71">
        <v>38597</v>
      </c>
      <c r="E374" s="6">
        <f t="shared" ca="1" si="10"/>
        <v>15</v>
      </c>
      <c r="F374" s="6" t="s">
        <v>4</v>
      </c>
      <c r="G374" s="6">
        <v>118609</v>
      </c>
      <c r="H374" s="70">
        <v>2</v>
      </c>
      <c r="I374" s="6" t="str">
        <f t="shared" si="11"/>
        <v>No Bonus</v>
      </c>
    </row>
    <row r="375" spans="1:9" x14ac:dyDescent="0.3">
      <c r="A375" s="5" t="s">
        <v>314</v>
      </c>
      <c r="B375" s="70" t="s">
        <v>16</v>
      </c>
      <c r="C375" s="5" t="s">
        <v>777</v>
      </c>
      <c r="D375" s="71">
        <v>41509</v>
      </c>
      <c r="E375" s="6">
        <f t="shared" ca="1" si="10"/>
        <v>7</v>
      </c>
      <c r="F375" s="6"/>
      <c r="G375" s="6">
        <v>96817</v>
      </c>
      <c r="H375" s="70">
        <v>3</v>
      </c>
      <c r="I375" s="6" t="str">
        <f t="shared" si="11"/>
        <v>No Bonus</v>
      </c>
    </row>
    <row r="376" spans="1:9" x14ac:dyDescent="0.3">
      <c r="A376" s="5" t="s">
        <v>310</v>
      </c>
      <c r="B376" s="70" t="s">
        <v>16</v>
      </c>
      <c r="C376" s="5" t="s">
        <v>777</v>
      </c>
      <c r="D376" s="71">
        <v>42587</v>
      </c>
      <c r="E376" s="6">
        <f t="shared" ca="1" si="10"/>
        <v>4</v>
      </c>
      <c r="F376" s="6" t="s">
        <v>18</v>
      </c>
      <c r="G376" s="6">
        <v>98443</v>
      </c>
      <c r="H376" s="70">
        <v>2</v>
      </c>
      <c r="I376" s="6" t="str">
        <f t="shared" si="11"/>
        <v>No Bonus</v>
      </c>
    </row>
    <row r="377" spans="1:9" x14ac:dyDescent="0.3">
      <c r="A377" s="5" t="s">
        <v>288</v>
      </c>
      <c r="B377" s="70" t="s">
        <v>48</v>
      </c>
      <c r="C377" s="5" t="s">
        <v>777</v>
      </c>
      <c r="D377" s="71">
        <v>42621</v>
      </c>
      <c r="E377" s="6">
        <f t="shared" ca="1" si="10"/>
        <v>4</v>
      </c>
      <c r="F377" s="6" t="s">
        <v>26</v>
      </c>
      <c r="G377" s="6">
        <v>43337</v>
      </c>
      <c r="H377" s="70">
        <v>4</v>
      </c>
      <c r="I377" s="6">
        <f t="shared" si="11"/>
        <v>2900</v>
      </c>
    </row>
    <row r="378" spans="1:9" x14ac:dyDescent="0.3">
      <c r="A378" s="5" t="s">
        <v>273</v>
      </c>
      <c r="B378" s="70" t="s">
        <v>48</v>
      </c>
      <c r="C378" s="5" t="s">
        <v>777</v>
      </c>
      <c r="D378" s="71">
        <v>38618</v>
      </c>
      <c r="E378" s="6">
        <f t="shared" ca="1" si="10"/>
        <v>14</v>
      </c>
      <c r="F378" s="6" t="s">
        <v>4</v>
      </c>
      <c r="G378" s="6">
        <v>92585</v>
      </c>
      <c r="H378" s="70">
        <v>4</v>
      </c>
      <c r="I378" s="6">
        <f t="shared" si="11"/>
        <v>2900</v>
      </c>
    </row>
    <row r="379" spans="1:9" x14ac:dyDescent="0.3">
      <c r="A379" s="5" t="s">
        <v>238</v>
      </c>
      <c r="B379" s="70" t="s">
        <v>9</v>
      </c>
      <c r="C379" s="5" t="s">
        <v>777</v>
      </c>
      <c r="D379" s="71">
        <v>41556</v>
      </c>
      <c r="E379" s="6">
        <f t="shared" ca="1" si="10"/>
        <v>6</v>
      </c>
      <c r="F379" s="6"/>
      <c r="G379" s="6">
        <v>60027</v>
      </c>
      <c r="H379" s="70">
        <v>5</v>
      </c>
      <c r="I379" s="6">
        <f t="shared" si="11"/>
        <v>2900</v>
      </c>
    </row>
    <row r="380" spans="1:9" x14ac:dyDescent="0.3">
      <c r="A380" s="5" t="s">
        <v>231</v>
      </c>
      <c r="B380" s="70" t="s">
        <v>12</v>
      </c>
      <c r="C380" s="5" t="s">
        <v>777</v>
      </c>
      <c r="D380" s="71">
        <v>41195</v>
      </c>
      <c r="E380" s="6">
        <f t="shared" ca="1" si="10"/>
        <v>7</v>
      </c>
      <c r="F380" s="6"/>
      <c r="G380" s="6">
        <v>90531</v>
      </c>
      <c r="H380" s="70">
        <v>2</v>
      </c>
      <c r="I380" s="6" t="str">
        <f t="shared" si="11"/>
        <v>No Bonus</v>
      </c>
    </row>
    <row r="381" spans="1:9" x14ac:dyDescent="0.3">
      <c r="A381" s="5" t="s">
        <v>212</v>
      </c>
      <c r="B381" s="70" t="s">
        <v>32</v>
      </c>
      <c r="C381" s="5" t="s">
        <v>777</v>
      </c>
      <c r="D381" s="71">
        <v>39364</v>
      </c>
      <c r="E381" s="6">
        <f t="shared" ca="1" si="10"/>
        <v>12</v>
      </c>
      <c r="F381" s="6" t="s">
        <v>28</v>
      </c>
      <c r="G381" s="6">
        <v>97338</v>
      </c>
      <c r="H381" s="70">
        <v>1</v>
      </c>
      <c r="I381" s="6" t="str">
        <f t="shared" si="11"/>
        <v>No Bonus</v>
      </c>
    </row>
    <row r="382" spans="1:9" x14ac:dyDescent="0.3">
      <c r="A382" s="5" t="s">
        <v>210</v>
      </c>
      <c r="B382" s="70" t="s">
        <v>9</v>
      </c>
      <c r="C382" s="5" t="s">
        <v>777</v>
      </c>
      <c r="D382" s="71">
        <v>39367</v>
      </c>
      <c r="E382" s="6">
        <f t="shared" ca="1" si="10"/>
        <v>12</v>
      </c>
      <c r="F382" s="6" t="s">
        <v>8</v>
      </c>
      <c r="G382" s="6">
        <v>58930</v>
      </c>
      <c r="H382" s="70">
        <v>3</v>
      </c>
      <c r="I382" s="6" t="str">
        <f t="shared" si="11"/>
        <v>No Bonus</v>
      </c>
    </row>
    <row r="383" spans="1:9" x14ac:dyDescent="0.3">
      <c r="A383" s="5" t="s">
        <v>196</v>
      </c>
      <c r="B383" s="70" t="s">
        <v>2</v>
      </c>
      <c r="C383" s="5" t="s">
        <v>777</v>
      </c>
      <c r="D383" s="71">
        <v>42309</v>
      </c>
      <c r="E383" s="6">
        <f t="shared" ca="1" si="10"/>
        <v>4</v>
      </c>
      <c r="F383" s="6" t="s">
        <v>4</v>
      </c>
      <c r="G383" s="6">
        <v>105834</v>
      </c>
      <c r="H383" s="70">
        <v>4</v>
      </c>
      <c r="I383" s="6">
        <f t="shared" si="11"/>
        <v>2900</v>
      </c>
    </row>
    <row r="384" spans="1:9" x14ac:dyDescent="0.3">
      <c r="A384" s="5" t="s">
        <v>193</v>
      </c>
      <c r="B384" s="70" t="s">
        <v>16</v>
      </c>
      <c r="C384" s="5" t="s">
        <v>777</v>
      </c>
      <c r="D384" s="71">
        <v>42673</v>
      </c>
      <c r="E384" s="6">
        <f t="shared" ca="1" si="10"/>
        <v>3</v>
      </c>
      <c r="F384" s="6" t="s">
        <v>26</v>
      </c>
      <c r="G384" s="6">
        <v>81824</v>
      </c>
      <c r="H384" s="70">
        <v>4</v>
      </c>
      <c r="I384" s="6">
        <f t="shared" si="11"/>
        <v>2900</v>
      </c>
    </row>
    <row r="385" spans="1:9" x14ac:dyDescent="0.3">
      <c r="A385" s="5" t="s">
        <v>151</v>
      </c>
      <c r="B385" s="70" t="s">
        <v>12</v>
      </c>
      <c r="C385" s="5" t="s">
        <v>777</v>
      </c>
      <c r="D385" s="71">
        <v>38320</v>
      </c>
      <c r="E385" s="6">
        <f t="shared" ca="1" si="10"/>
        <v>15</v>
      </c>
      <c r="F385" s="6" t="s">
        <v>26</v>
      </c>
      <c r="G385" s="6">
        <v>49565</v>
      </c>
      <c r="H385" s="70">
        <v>1</v>
      </c>
      <c r="I385" s="6" t="str">
        <f t="shared" si="11"/>
        <v>No Bonus</v>
      </c>
    </row>
    <row r="386" spans="1:9" x14ac:dyDescent="0.3">
      <c r="A386" s="5" t="s">
        <v>148</v>
      </c>
      <c r="B386" s="70" t="s">
        <v>16</v>
      </c>
      <c r="C386" s="5" t="s">
        <v>777</v>
      </c>
      <c r="D386" s="71">
        <v>38682</v>
      </c>
      <c r="E386" s="6">
        <f t="shared" ref="E386:E449" ca="1" si="12">DATEDIF(D386,TODAY(),"Y")</f>
        <v>14</v>
      </c>
      <c r="F386" s="6" t="s">
        <v>4</v>
      </c>
      <c r="G386" s="6">
        <v>61759</v>
      </c>
      <c r="H386" s="70">
        <v>5</v>
      </c>
      <c r="I386" s="6">
        <f t="shared" si="11"/>
        <v>2900</v>
      </c>
    </row>
    <row r="387" spans="1:9" x14ac:dyDescent="0.3">
      <c r="A387" s="5" t="s">
        <v>145</v>
      </c>
      <c r="B387" s="70" t="s">
        <v>12</v>
      </c>
      <c r="C387" s="5" t="s">
        <v>777</v>
      </c>
      <c r="D387" s="71">
        <v>38689</v>
      </c>
      <c r="E387" s="6">
        <f t="shared" ca="1" si="12"/>
        <v>14</v>
      </c>
      <c r="F387" s="6" t="s">
        <v>26</v>
      </c>
      <c r="G387" s="6">
        <v>78813</v>
      </c>
      <c r="H387" s="70">
        <v>3</v>
      </c>
      <c r="I387" s="6" t="str">
        <f t="shared" ref="I387:I450" si="13">IF(H387&gt;3,$K$2,"No Bonus")</f>
        <v>No Bonus</v>
      </c>
    </row>
    <row r="388" spans="1:9" x14ac:dyDescent="0.3">
      <c r="A388" s="5" t="s">
        <v>144</v>
      </c>
      <c r="B388" s="70" t="s">
        <v>16</v>
      </c>
      <c r="C388" s="5" t="s">
        <v>777</v>
      </c>
      <c r="D388" s="71">
        <v>39392</v>
      </c>
      <c r="E388" s="6">
        <f t="shared" ca="1" si="12"/>
        <v>12</v>
      </c>
      <c r="F388" s="6" t="s">
        <v>28</v>
      </c>
      <c r="G388" s="6">
        <v>70872</v>
      </c>
      <c r="H388" s="70">
        <v>4</v>
      </c>
      <c r="I388" s="6">
        <f t="shared" si="13"/>
        <v>2900</v>
      </c>
    </row>
    <row r="389" spans="1:9" x14ac:dyDescent="0.3">
      <c r="A389" s="5" t="s">
        <v>101</v>
      </c>
      <c r="B389" s="70" t="s">
        <v>12</v>
      </c>
      <c r="C389" s="5" t="s">
        <v>777</v>
      </c>
      <c r="D389" s="71">
        <v>38342</v>
      </c>
      <c r="E389" s="6">
        <f t="shared" ca="1" si="12"/>
        <v>15</v>
      </c>
      <c r="F389" s="6" t="s">
        <v>8</v>
      </c>
      <c r="G389" s="6">
        <v>124989</v>
      </c>
      <c r="H389" s="70">
        <v>1</v>
      </c>
      <c r="I389" s="6" t="str">
        <f t="shared" si="13"/>
        <v>No Bonus</v>
      </c>
    </row>
    <row r="390" spans="1:9" x14ac:dyDescent="0.3">
      <c r="A390" s="5" t="s">
        <v>100</v>
      </c>
      <c r="B390" s="70" t="s">
        <v>32</v>
      </c>
      <c r="C390" s="5" t="s">
        <v>777</v>
      </c>
      <c r="D390" s="71">
        <v>38347</v>
      </c>
      <c r="E390" s="6">
        <f t="shared" ca="1" si="12"/>
        <v>15</v>
      </c>
      <c r="F390" s="6" t="s">
        <v>4</v>
      </c>
      <c r="G390" s="6">
        <v>112659</v>
      </c>
      <c r="H390" s="70">
        <v>3</v>
      </c>
      <c r="I390" s="6" t="str">
        <f t="shared" si="13"/>
        <v>No Bonus</v>
      </c>
    </row>
    <row r="391" spans="1:9" x14ac:dyDescent="0.3">
      <c r="A391" s="5" t="s">
        <v>72</v>
      </c>
      <c r="B391" s="70" t="s">
        <v>32</v>
      </c>
      <c r="C391" s="5" t="s">
        <v>777</v>
      </c>
      <c r="D391" s="71">
        <v>38371</v>
      </c>
      <c r="E391" s="6">
        <f t="shared" ca="1" si="12"/>
        <v>15</v>
      </c>
      <c r="F391" s="6" t="s">
        <v>28</v>
      </c>
      <c r="G391" s="6">
        <v>76493</v>
      </c>
      <c r="H391" s="70">
        <v>5</v>
      </c>
      <c r="I391" s="6">
        <f t="shared" si="13"/>
        <v>2900</v>
      </c>
    </row>
    <row r="392" spans="1:9" x14ac:dyDescent="0.3">
      <c r="A392" s="5" t="s">
        <v>52</v>
      </c>
      <c r="B392" s="70" t="s">
        <v>16</v>
      </c>
      <c r="C392" s="5" t="s">
        <v>777</v>
      </c>
      <c r="D392" s="71">
        <v>41289</v>
      </c>
      <c r="E392" s="6">
        <f t="shared" ca="1" si="12"/>
        <v>7</v>
      </c>
      <c r="F392" s="6"/>
      <c r="G392" s="6">
        <v>53336</v>
      </c>
      <c r="H392" s="70">
        <v>5</v>
      </c>
      <c r="I392" s="6">
        <f t="shared" si="13"/>
        <v>2900</v>
      </c>
    </row>
    <row r="393" spans="1:9" x14ac:dyDescent="0.3">
      <c r="A393" s="5" t="s">
        <v>750</v>
      </c>
      <c r="B393" s="70" t="s">
        <v>9</v>
      </c>
      <c r="C393" s="5" t="s">
        <v>778</v>
      </c>
      <c r="D393" s="71">
        <v>43148</v>
      </c>
      <c r="E393" s="6">
        <f t="shared" ca="1" si="12"/>
        <v>2</v>
      </c>
      <c r="F393" s="6" t="s">
        <v>26</v>
      </c>
      <c r="G393" s="6">
        <v>89634</v>
      </c>
      <c r="H393" s="70">
        <v>5</v>
      </c>
      <c r="I393" s="6">
        <f t="shared" si="13"/>
        <v>2900</v>
      </c>
    </row>
    <row r="394" spans="1:9" x14ac:dyDescent="0.3">
      <c r="A394" s="5" t="s">
        <v>731</v>
      </c>
      <c r="B394" s="70" t="s">
        <v>12</v>
      </c>
      <c r="C394" s="5" t="s">
        <v>778</v>
      </c>
      <c r="D394" s="71">
        <v>40960</v>
      </c>
      <c r="E394" s="6">
        <f t="shared" ca="1" si="12"/>
        <v>8</v>
      </c>
      <c r="F394" s="6"/>
      <c r="G394" s="6">
        <v>87125</v>
      </c>
      <c r="H394" s="70">
        <v>4</v>
      </c>
      <c r="I394" s="6">
        <f t="shared" si="13"/>
        <v>2900</v>
      </c>
    </row>
    <row r="395" spans="1:9" x14ac:dyDescent="0.3">
      <c r="A395" s="5" t="s">
        <v>718</v>
      </c>
      <c r="B395" s="70" t="s">
        <v>16</v>
      </c>
      <c r="C395" s="5" t="s">
        <v>778</v>
      </c>
      <c r="D395" s="71">
        <v>38401</v>
      </c>
      <c r="E395" s="6">
        <f t="shared" ca="1" si="12"/>
        <v>15</v>
      </c>
      <c r="F395" s="6" t="s">
        <v>4</v>
      </c>
      <c r="G395" s="6">
        <v>125119</v>
      </c>
      <c r="H395" s="70">
        <v>2</v>
      </c>
      <c r="I395" s="6" t="str">
        <f t="shared" si="13"/>
        <v>No Bonus</v>
      </c>
    </row>
    <row r="396" spans="1:9" x14ac:dyDescent="0.3">
      <c r="A396" s="5" t="s">
        <v>707</v>
      </c>
      <c r="B396" s="70" t="s">
        <v>16</v>
      </c>
      <c r="C396" s="5" t="s">
        <v>778</v>
      </c>
      <c r="D396" s="71">
        <v>39124</v>
      </c>
      <c r="E396" s="6">
        <f t="shared" ca="1" si="12"/>
        <v>13</v>
      </c>
      <c r="F396" s="6" t="s">
        <v>26</v>
      </c>
      <c r="G396" s="6">
        <v>68256</v>
      </c>
      <c r="H396" s="70">
        <v>2</v>
      </c>
      <c r="I396" s="6" t="str">
        <f t="shared" si="13"/>
        <v>No Bonus</v>
      </c>
    </row>
    <row r="397" spans="1:9" x14ac:dyDescent="0.3">
      <c r="A397" s="5" t="s">
        <v>664</v>
      </c>
      <c r="B397" s="70" t="s">
        <v>12</v>
      </c>
      <c r="C397" s="5" t="s">
        <v>778</v>
      </c>
      <c r="D397" s="71">
        <v>42461</v>
      </c>
      <c r="E397" s="6">
        <f t="shared" ca="1" si="12"/>
        <v>4</v>
      </c>
      <c r="F397" s="6" t="s">
        <v>4</v>
      </c>
      <c r="G397" s="6">
        <v>75317</v>
      </c>
      <c r="H397" s="70">
        <v>5</v>
      </c>
      <c r="I397" s="6">
        <f t="shared" si="13"/>
        <v>2900</v>
      </c>
    </row>
    <row r="398" spans="1:9" x14ac:dyDescent="0.3">
      <c r="A398" s="5" t="s">
        <v>643</v>
      </c>
      <c r="B398" s="70" t="s">
        <v>9</v>
      </c>
      <c r="C398" s="5" t="s">
        <v>778</v>
      </c>
      <c r="D398" s="71">
        <v>38793</v>
      </c>
      <c r="E398" s="6">
        <f t="shared" ca="1" si="12"/>
        <v>14</v>
      </c>
      <c r="F398" s="6" t="s">
        <v>8</v>
      </c>
      <c r="G398" s="6">
        <v>124220</v>
      </c>
      <c r="H398" s="70">
        <v>5</v>
      </c>
      <c r="I398" s="6">
        <f t="shared" si="13"/>
        <v>2900</v>
      </c>
    </row>
    <row r="399" spans="1:9" x14ac:dyDescent="0.3">
      <c r="A399" s="5" t="s">
        <v>604</v>
      </c>
      <c r="B399" s="70" t="s">
        <v>9</v>
      </c>
      <c r="C399" s="5" t="s">
        <v>778</v>
      </c>
      <c r="D399" s="71">
        <v>42489</v>
      </c>
      <c r="E399" s="6">
        <f t="shared" ca="1" si="12"/>
        <v>4</v>
      </c>
      <c r="F399" s="6" t="s">
        <v>26</v>
      </c>
      <c r="G399" s="6">
        <v>55411</v>
      </c>
      <c r="H399" s="70">
        <v>4</v>
      </c>
      <c r="I399" s="6">
        <f t="shared" si="13"/>
        <v>2900</v>
      </c>
    </row>
    <row r="400" spans="1:9" x14ac:dyDescent="0.3">
      <c r="A400" s="5" t="s">
        <v>486</v>
      </c>
      <c r="B400" s="70" t="s">
        <v>12</v>
      </c>
      <c r="C400" s="5" t="s">
        <v>778</v>
      </c>
      <c r="D400" s="71">
        <v>43272</v>
      </c>
      <c r="E400" s="6">
        <f t="shared" ca="1" si="12"/>
        <v>2</v>
      </c>
      <c r="F400" s="6" t="s">
        <v>26</v>
      </c>
      <c r="G400" s="6">
        <v>114838</v>
      </c>
      <c r="H400" s="70">
        <v>5</v>
      </c>
      <c r="I400" s="6">
        <f t="shared" si="13"/>
        <v>2900</v>
      </c>
    </row>
    <row r="401" spans="1:9" x14ac:dyDescent="0.3">
      <c r="A401" s="5" t="s">
        <v>413</v>
      </c>
      <c r="B401" s="70" t="s">
        <v>16</v>
      </c>
      <c r="C401" s="5" t="s">
        <v>778</v>
      </c>
      <c r="D401" s="71">
        <v>38187</v>
      </c>
      <c r="E401" s="6">
        <f t="shared" ca="1" si="12"/>
        <v>16</v>
      </c>
      <c r="F401" s="6" t="s">
        <v>26</v>
      </c>
      <c r="G401" s="6">
        <v>112989</v>
      </c>
      <c r="H401" s="70">
        <v>3</v>
      </c>
      <c r="I401" s="6" t="str">
        <f t="shared" si="13"/>
        <v>No Bonus</v>
      </c>
    </row>
    <row r="402" spans="1:9" x14ac:dyDescent="0.3">
      <c r="A402" s="5" t="s">
        <v>382</v>
      </c>
      <c r="B402" s="70" t="s">
        <v>48</v>
      </c>
      <c r="C402" s="5" t="s">
        <v>778</v>
      </c>
      <c r="D402" s="71">
        <v>42559</v>
      </c>
      <c r="E402" s="6">
        <f t="shared" ca="1" si="12"/>
        <v>4</v>
      </c>
      <c r="F402" s="6"/>
      <c r="G402" s="6">
        <v>89101</v>
      </c>
      <c r="H402" s="70">
        <v>2</v>
      </c>
      <c r="I402" s="6" t="str">
        <f t="shared" si="13"/>
        <v>No Bonus</v>
      </c>
    </row>
    <row r="403" spans="1:9" x14ac:dyDescent="0.3">
      <c r="A403" s="5" t="s">
        <v>324</v>
      </c>
      <c r="B403" s="70" t="s">
        <v>12</v>
      </c>
      <c r="C403" s="5" t="s">
        <v>778</v>
      </c>
      <c r="D403" s="71">
        <v>40029</v>
      </c>
      <c r="E403" s="6">
        <f t="shared" ca="1" si="12"/>
        <v>11</v>
      </c>
      <c r="F403" s="6"/>
      <c r="G403" s="6">
        <v>98325</v>
      </c>
      <c r="H403" s="70">
        <v>3</v>
      </c>
      <c r="I403" s="6" t="str">
        <f t="shared" si="13"/>
        <v>No Bonus</v>
      </c>
    </row>
    <row r="404" spans="1:9" x14ac:dyDescent="0.3">
      <c r="A404" s="5" t="s">
        <v>320</v>
      </c>
      <c r="B404" s="70" t="s">
        <v>2</v>
      </c>
      <c r="C404" s="5" t="s">
        <v>778</v>
      </c>
      <c r="D404" s="71">
        <v>40053</v>
      </c>
      <c r="E404" s="6">
        <f t="shared" ca="1" si="12"/>
        <v>11</v>
      </c>
      <c r="F404" s="6"/>
      <c r="G404" s="6">
        <v>77092</v>
      </c>
      <c r="H404" s="70">
        <v>2</v>
      </c>
      <c r="I404" s="6" t="str">
        <f t="shared" si="13"/>
        <v>No Bonus</v>
      </c>
    </row>
    <row r="405" spans="1:9" x14ac:dyDescent="0.3">
      <c r="A405" s="5" t="s">
        <v>308</v>
      </c>
      <c r="B405" s="70" t="s">
        <v>16</v>
      </c>
      <c r="C405" s="5" t="s">
        <v>778</v>
      </c>
      <c r="D405" s="71">
        <v>42598</v>
      </c>
      <c r="E405" s="6">
        <f t="shared" ca="1" si="12"/>
        <v>4</v>
      </c>
      <c r="F405" s="6"/>
      <c r="G405" s="6">
        <v>76547</v>
      </c>
      <c r="H405" s="70">
        <v>4</v>
      </c>
      <c r="I405" s="6">
        <f t="shared" si="13"/>
        <v>2900</v>
      </c>
    </row>
    <row r="406" spans="1:9" x14ac:dyDescent="0.3">
      <c r="A406" s="5" t="s">
        <v>225</v>
      </c>
      <c r="B406" s="70" t="s">
        <v>32</v>
      </c>
      <c r="C406" s="5" t="s">
        <v>778</v>
      </c>
      <c r="D406" s="71">
        <v>38273</v>
      </c>
      <c r="E406" s="6">
        <f t="shared" ca="1" si="12"/>
        <v>15</v>
      </c>
      <c r="F406" s="6"/>
      <c r="G406" s="6">
        <v>77827</v>
      </c>
      <c r="H406" s="70">
        <v>2</v>
      </c>
      <c r="I406" s="6" t="str">
        <f t="shared" si="13"/>
        <v>No Bonus</v>
      </c>
    </row>
    <row r="407" spans="1:9" x14ac:dyDescent="0.3">
      <c r="A407" s="5" t="s">
        <v>179</v>
      </c>
      <c r="B407" s="70" t="s">
        <v>12</v>
      </c>
      <c r="C407" s="5" t="s">
        <v>778</v>
      </c>
      <c r="D407" s="71">
        <v>43435</v>
      </c>
      <c r="E407" s="6">
        <f t="shared" ca="1" si="12"/>
        <v>1</v>
      </c>
      <c r="F407" s="6" t="s">
        <v>28</v>
      </c>
      <c r="G407" s="6">
        <v>84093</v>
      </c>
      <c r="H407" s="70">
        <v>1</v>
      </c>
      <c r="I407" s="6" t="str">
        <f t="shared" si="13"/>
        <v>No Bonus</v>
      </c>
    </row>
    <row r="408" spans="1:9" x14ac:dyDescent="0.3">
      <c r="A408" s="5" t="s">
        <v>164</v>
      </c>
      <c r="B408" s="70" t="s">
        <v>48</v>
      </c>
      <c r="C408" s="5" t="s">
        <v>778</v>
      </c>
      <c r="D408" s="71">
        <v>41237</v>
      </c>
      <c r="E408" s="6">
        <f t="shared" ca="1" si="12"/>
        <v>7</v>
      </c>
      <c r="F408" s="6"/>
      <c r="G408" s="6">
        <v>73928</v>
      </c>
      <c r="H408" s="70">
        <v>4</v>
      </c>
      <c r="I408" s="6">
        <f t="shared" si="13"/>
        <v>2900</v>
      </c>
    </row>
    <row r="409" spans="1:9" x14ac:dyDescent="0.3">
      <c r="A409" s="5" t="s">
        <v>156</v>
      </c>
      <c r="B409" s="70" t="s">
        <v>16</v>
      </c>
      <c r="C409" s="5" t="s">
        <v>778</v>
      </c>
      <c r="D409" s="71">
        <v>38310</v>
      </c>
      <c r="E409" s="6">
        <f t="shared" ca="1" si="12"/>
        <v>15</v>
      </c>
      <c r="F409" s="6"/>
      <c r="G409" s="6">
        <v>101554</v>
      </c>
      <c r="H409" s="70">
        <v>4</v>
      </c>
      <c r="I409" s="6">
        <f t="shared" si="13"/>
        <v>2900</v>
      </c>
    </row>
    <row r="410" spans="1:9" x14ac:dyDescent="0.3">
      <c r="A410" s="5" t="s">
        <v>106</v>
      </c>
      <c r="B410" s="70" t="s">
        <v>16</v>
      </c>
      <c r="C410" s="5" t="s">
        <v>778</v>
      </c>
      <c r="D410" s="71">
        <v>42720</v>
      </c>
      <c r="E410" s="6">
        <f t="shared" ca="1" si="12"/>
        <v>3</v>
      </c>
      <c r="F410" s="6"/>
      <c r="G410" s="6">
        <v>117130</v>
      </c>
      <c r="H410" s="70">
        <v>3</v>
      </c>
      <c r="I410" s="6" t="str">
        <f t="shared" si="13"/>
        <v>No Bonus</v>
      </c>
    </row>
    <row r="411" spans="1:9" x14ac:dyDescent="0.3">
      <c r="A411" s="5" t="s">
        <v>98</v>
      </c>
      <c r="B411" s="70" t="s">
        <v>2</v>
      </c>
      <c r="C411" s="5" t="s">
        <v>778</v>
      </c>
      <c r="D411" s="71">
        <v>38692</v>
      </c>
      <c r="E411" s="6">
        <f t="shared" ca="1" si="12"/>
        <v>14</v>
      </c>
      <c r="F411" s="6" t="s">
        <v>4</v>
      </c>
      <c r="G411" s="6">
        <v>90208</v>
      </c>
      <c r="H411" s="70">
        <v>5</v>
      </c>
      <c r="I411" s="6">
        <f t="shared" si="13"/>
        <v>2900</v>
      </c>
    </row>
    <row r="412" spans="1:9" x14ac:dyDescent="0.3">
      <c r="A412" s="5" t="s">
        <v>40</v>
      </c>
      <c r="B412" s="70" t="s">
        <v>32</v>
      </c>
      <c r="C412" s="5" t="s">
        <v>778</v>
      </c>
      <c r="D412" s="71">
        <v>39462</v>
      </c>
      <c r="E412" s="6">
        <f t="shared" ca="1" si="12"/>
        <v>12</v>
      </c>
      <c r="F412" s="6"/>
      <c r="G412" s="6">
        <v>87866</v>
      </c>
      <c r="H412" s="70">
        <v>3</v>
      </c>
      <c r="I412" s="6" t="str">
        <f t="shared" si="13"/>
        <v>No Bonus</v>
      </c>
    </row>
    <row r="413" spans="1:9" x14ac:dyDescent="0.3">
      <c r="A413" s="5" t="s">
        <v>10</v>
      </c>
      <c r="B413" s="70" t="s">
        <v>9</v>
      </c>
      <c r="C413" s="5" t="s">
        <v>778</v>
      </c>
      <c r="D413" s="71">
        <v>42759</v>
      </c>
      <c r="E413" s="6">
        <f t="shared" ca="1" si="12"/>
        <v>3</v>
      </c>
      <c r="F413" s="6" t="s">
        <v>8</v>
      </c>
      <c r="G413" s="6">
        <v>66154</v>
      </c>
      <c r="H413" s="70">
        <v>2</v>
      </c>
      <c r="I413" s="6" t="str">
        <f t="shared" si="13"/>
        <v>No Bonus</v>
      </c>
    </row>
    <row r="414" spans="1:9" x14ac:dyDescent="0.3">
      <c r="A414" s="5" t="s">
        <v>728</v>
      </c>
      <c r="B414" s="70" t="s">
        <v>32</v>
      </c>
      <c r="C414" s="5" t="s">
        <v>776</v>
      </c>
      <c r="D414" s="71">
        <v>40964</v>
      </c>
      <c r="E414" s="6">
        <f t="shared" ca="1" si="12"/>
        <v>8</v>
      </c>
      <c r="F414" s="6"/>
      <c r="G414" s="6">
        <v>42883</v>
      </c>
      <c r="H414" s="70">
        <v>2</v>
      </c>
      <c r="I414" s="6" t="str">
        <f t="shared" si="13"/>
        <v>No Bonus</v>
      </c>
    </row>
    <row r="415" spans="1:9" x14ac:dyDescent="0.3">
      <c r="A415" s="5" t="s">
        <v>612</v>
      </c>
      <c r="B415" s="70" t="s">
        <v>32</v>
      </c>
      <c r="C415" s="5" t="s">
        <v>776</v>
      </c>
      <c r="D415" s="71">
        <v>41748</v>
      </c>
      <c r="E415" s="6">
        <f t="shared" ca="1" si="12"/>
        <v>6</v>
      </c>
      <c r="F415" s="6"/>
      <c r="G415" s="6">
        <v>44400</v>
      </c>
      <c r="H415" s="70">
        <v>2</v>
      </c>
      <c r="I415" s="6" t="str">
        <f t="shared" si="13"/>
        <v>No Bonus</v>
      </c>
    </row>
    <row r="416" spans="1:9" x14ac:dyDescent="0.3">
      <c r="A416" s="5" t="s">
        <v>533</v>
      </c>
      <c r="B416" s="70" t="s">
        <v>12</v>
      </c>
      <c r="C416" s="5" t="s">
        <v>776</v>
      </c>
      <c r="D416" s="71">
        <v>41423</v>
      </c>
      <c r="E416" s="6">
        <f t="shared" ca="1" si="12"/>
        <v>7</v>
      </c>
      <c r="F416" s="6" t="s">
        <v>26</v>
      </c>
      <c r="G416" s="6">
        <v>105091</v>
      </c>
      <c r="H416" s="70">
        <v>1</v>
      </c>
      <c r="I416" s="6" t="str">
        <f t="shared" si="13"/>
        <v>No Bonus</v>
      </c>
    </row>
    <row r="417" spans="1:9" x14ac:dyDescent="0.3">
      <c r="A417" s="5" t="s">
        <v>470</v>
      </c>
      <c r="B417" s="70" t="s">
        <v>16</v>
      </c>
      <c r="C417" s="5" t="s">
        <v>776</v>
      </c>
      <c r="D417" s="71">
        <v>41080</v>
      </c>
      <c r="E417" s="6">
        <f t="shared" ca="1" si="12"/>
        <v>8</v>
      </c>
      <c r="F417" s="6"/>
      <c r="G417" s="6">
        <v>100914</v>
      </c>
      <c r="H417" s="70">
        <v>4</v>
      </c>
      <c r="I417" s="6">
        <f t="shared" si="13"/>
        <v>2900</v>
      </c>
    </row>
    <row r="418" spans="1:9" x14ac:dyDescent="0.3">
      <c r="A418" s="5" t="s">
        <v>748</v>
      </c>
      <c r="B418" s="70" t="s">
        <v>32</v>
      </c>
      <c r="C418" s="5" t="s">
        <v>779</v>
      </c>
      <c r="D418" s="71">
        <v>43151</v>
      </c>
      <c r="E418" s="6">
        <f t="shared" ca="1" si="12"/>
        <v>2</v>
      </c>
      <c r="F418" s="6" t="s">
        <v>4</v>
      </c>
      <c r="G418" s="6">
        <v>85021</v>
      </c>
      <c r="H418" s="70">
        <v>2</v>
      </c>
      <c r="I418" s="6" t="str">
        <f t="shared" si="13"/>
        <v>No Bonus</v>
      </c>
    </row>
    <row r="419" spans="1:9" x14ac:dyDescent="0.3">
      <c r="A419" s="5" t="s">
        <v>738</v>
      </c>
      <c r="B419" s="70" t="s">
        <v>9</v>
      </c>
      <c r="C419" s="5" t="s">
        <v>779</v>
      </c>
      <c r="D419" s="71">
        <v>41311</v>
      </c>
      <c r="E419" s="6">
        <f t="shared" ca="1" si="12"/>
        <v>7</v>
      </c>
      <c r="F419" s="6" t="s">
        <v>26</v>
      </c>
      <c r="G419" s="6">
        <v>64086</v>
      </c>
      <c r="H419" s="70">
        <v>3</v>
      </c>
      <c r="I419" s="6" t="str">
        <f t="shared" si="13"/>
        <v>No Bonus</v>
      </c>
    </row>
    <row r="420" spans="1:9" x14ac:dyDescent="0.3">
      <c r="A420" s="5" t="s">
        <v>679</v>
      </c>
      <c r="B420" s="70" t="s">
        <v>32</v>
      </c>
      <c r="C420" s="5" t="s">
        <v>779</v>
      </c>
      <c r="D420" s="71">
        <v>43167</v>
      </c>
      <c r="E420" s="6">
        <f t="shared" ca="1" si="12"/>
        <v>2</v>
      </c>
      <c r="F420" s="6" t="s">
        <v>26</v>
      </c>
      <c r="G420" s="6">
        <v>53208</v>
      </c>
      <c r="H420" s="70">
        <v>1</v>
      </c>
      <c r="I420" s="6" t="str">
        <f t="shared" si="13"/>
        <v>No Bonus</v>
      </c>
    </row>
    <row r="421" spans="1:9" x14ac:dyDescent="0.3">
      <c r="A421" s="5" t="s">
        <v>677</v>
      </c>
      <c r="B421" s="70" t="s">
        <v>12</v>
      </c>
      <c r="C421" s="5" t="s">
        <v>779</v>
      </c>
      <c r="D421" s="71">
        <v>43173</v>
      </c>
      <c r="E421" s="6">
        <f t="shared" ca="1" si="12"/>
        <v>2</v>
      </c>
      <c r="F421" s="6" t="s">
        <v>26</v>
      </c>
      <c r="G421" s="6">
        <v>114196</v>
      </c>
      <c r="H421" s="70">
        <v>4</v>
      </c>
      <c r="I421" s="6">
        <f t="shared" si="13"/>
        <v>2900</v>
      </c>
    </row>
    <row r="422" spans="1:9" x14ac:dyDescent="0.3">
      <c r="A422" s="5" t="s">
        <v>669</v>
      </c>
      <c r="B422" s="70" t="s">
        <v>12</v>
      </c>
      <c r="C422" s="5" t="s">
        <v>779</v>
      </c>
      <c r="D422" s="71">
        <v>41346</v>
      </c>
      <c r="E422" s="6">
        <f t="shared" ca="1" si="12"/>
        <v>7</v>
      </c>
      <c r="F422" s="6" t="s">
        <v>26</v>
      </c>
      <c r="G422" s="6">
        <v>118350</v>
      </c>
      <c r="H422" s="70">
        <v>3</v>
      </c>
      <c r="I422" s="6" t="str">
        <f t="shared" si="13"/>
        <v>No Bonus</v>
      </c>
    </row>
    <row r="423" spans="1:9" x14ac:dyDescent="0.3">
      <c r="A423" s="5" t="s">
        <v>668</v>
      </c>
      <c r="B423" s="70" t="s">
        <v>2</v>
      </c>
      <c r="C423" s="5" t="s">
        <v>779</v>
      </c>
      <c r="D423" s="71">
        <v>41349</v>
      </c>
      <c r="E423" s="6">
        <f t="shared" ca="1" si="12"/>
        <v>7</v>
      </c>
      <c r="F423" s="6" t="s">
        <v>18</v>
      </c>
      <c r="G423" s="6">
        <v>98258</v>
      </c>
      <c r="H423" s="70">
        <v>2</v>
      </c>
      <c r="I423" s="6" t="str">
        <f t="shared" si="13"/>
        <v>No Bonus</v>
      </c>
    </row>
    <row r="424" spans="1:9" x14ac:dyDescent="0.3">
      <c r="A424" s="5" t="s">
        <v>608</v>
      </c>
      <c r="B424" s="70" t="s">
        <v>9</v>
      </c>
      <c r="C424" s="5" t="s">
        <v>779</v>
      </c>
      <c r="D424" s="71">
        <v>42472</v>
      </c>
      <c r="E424" s="6">
        <f t="shared" ca="1" si="12"/>
        <v>4</v>
      </c>
      <c r="F424" s="6" t="s">
        <v>4</v>
      </c>
      <c r="G424" s="6">
        <v>73423</v>
      </c>
      <c r="H424" s="70">
        <v>5</v>
      </c>
      <c r="I424" s="6">
        <f t="shared" si="13"/>
        <v>2900</v>
      </c>
    </row>
    <row r="425" spans="1:9" x14ac:dyDescent="0.3">
      <c r="A425" s="5" t="s">
        <v>575</v>
      </c>
      <c r="B425" s="70" t="s">
        <v>16</v>
      </c>
      <c r="C425" s="5" t="s">
        <v>779</v>
      </c>
      <c r="D425" s="71">
        <v>39937</v>
      </c>
      <c r="E425" s="6">
        <f t="shared" ca="1" si="12"/>
        <v>11</v>
      </c>
      <c r="F425" s="6"/>
      <c r="G425" s="6">
        <v>71777</v>
      </c>
      <c r="H425" s="70">
        <v>2</v>
      </c>
      <c r="I425" s="6" t="str">
        <f t="shared" si="13"/>
        <v>No Bonus</v>
      </c>
    </row>
    <row r="426" spans="1:9" x14ac:dyDescent="0.3">
      <c r="A426" s="5" t="s">
        <v>568</v>
      </c>
      <c r="B426" s="70" t="s">
        <v>12</v>
      </c>
      <c r="C426" s="5" t="s">
        <v>779</v>
      </c>
      <c r="D426" s="71">
        <v>41033</v>
      </c>
      <c r="E426" s="6">
        <f t="shared" ca="1" si="12"/>
        <v>8</v>
      </c>
      <c r="F426" s="6" t="s">
        <v>26</v>
      </c>
      <c r="G426" s="6">
        <v>75558</v>
      </c>
      <c r="H426" s="70">
        <v>4</v>
      </c>
      <c r="I426" s="6">
        <f t="shared" si="13"/>
        <v>2900</v>
      </c>
    </row>
    <row r="427" spans="1:9" x14ac:dyDescent="0.3">
      <c r="A427" s="5" t="s">
        <v>553</v>
      </c>
      <c r="B427" s="70" t="s">
        <v>48</v>
      </c>
      <c r="C427" s="5" t="s">
        <v>779</v>
      </c>
      <c r="D427" s="71">
        <v>42846</v>
      </c>
      <c r="E427" s="6">
        <f t="shared" ca="1" si="12"/>
        <v>3</v>
      </c>
      <c r="F427" s="6"/>
      <c r="G427" s="6">
        <v>117769</v>
      </c>
      <c r="H427" s="70">
        <v>1</v>
      </c>
      <c r="I427" s="6" t="str">
        <f t="shared" si="13"/>
        <v>No Bonus</v>
      </c>
    </row>
    <row r="428" spans="1:9" x14ac:dyDescent="0.3">
      <c r="A428" s="5" t="s">
        <v>521</v>
      </c>
      <c r="B428" s="70" t="s">
        <v>12</v>
      </c>
      <c r="C428" s="5" t="s">
        <v>779</v>
      </c>
      <c r="D428" s="71">
        <v>38129</v>
      </c>
      <c r="E428" s="6">
        <f t="shared" ca="1" si="12"/>
        <v>16</v>
      </c>
      <c r="F428" s="6" t="s">
        <v>26</v>
      </c>
      <c r="G428" s="6">
        <v>52783</v>
      </c>
      <c r="H428" s="70">
        <v>5</v>
      </c>
      <c r="I428" s="6">
        <f t="shared" si="13"/>
        <v>2900</v>
      </c>
    </row>
    <row r="429" spans="1:9" x14ac:dyDescent="0.3">
      <c r="A429" s="5" t="s">
        <v>513</v>
      </c>
      <c r="B429" s="70" t="s">
        <v>16</v>
      </c>
      <c r="C429" s="5" t="s">
        <v>779</v>
      </c>
      <c r="D429" s="71">
        <v>38849</v>
      </c>
      <c r="E429" s="6">
        <f t="shared" ca="1" si="12"/>
        <v>14</v>
      </c>
      <c r="F429" s="6"/>
      <c r="G429" s="6">
        <v>57144</v>
      </c>
      <c r="H429" s="70">
        <v>1</v>
      </c>
      <c r="I429" s="6" t="str">
        <f t="shared" si="13"/>
        <v>No Bonus</v>
      </c>
    </row>
    <row r="430" spans="1:9" x14ac:dyDescent="0.3">
      <c r="A430" s="5" t="s">
        <v>483</v>
      </c>
      <c r="B430" s="70" t="s">
        <v>16</v>
      </c>
      <c r="C430" s="5" t="s">
        <v>779</v>
      </c>
      <c r="D430" s="71">
        <v>41450</v>
      </c>
      <c r="E430" s="6">
        <f t="shared" ca="1" si="12"/>
        <v>7</v>
      </c>
      <c r="F430" s="6" t="s">
        <v>4</v>
      </c>
      <c r="G430" s="6">
        <v>67684</v>
      </c>
      <c r="H430" s="70">
        <v>5</v>
      </c>
      <c r="I430" s="6">
        <f t="shared" si="13"/>
        <v>2900</v>
      </c>
    </row>
    <row r="431" spans="1:9" x14ac:dyDescent="0.3">
      <c r="A431" s="5" t="s">
        <v>465</v>
      </c>
      <c r="B431" s="70" t="s">
        <v>9</v>
      </c>
      <c r="C431" s="5" t="s">
        <v>779</v>
      </c>
      <c r="D431" s="71">
        <v>38147</v>
      </c>
      <c r="E431" s="6">
        <f t="shared" ca="1" si="12"/>
        <v>16</v>
      </c>
      <c r="F431" s="6"/>
      <c r="G431" s="6">
        <v>104433</v>
      </c>
      <c r="H431" s="70">
        <v>4</v>
      </c>
      <c r="I431" s="6">
        <f t="shared" si="13"/>
        <v>2900</v>
      </c>
    </row>
    <row r="432" spans="1:9" x14ac:dyDescent="0.3">
      <c r="A432" s="5" t="s">
        <v>422</v>
      </c>
      <c r="B432" s="70" t="s">
        <v>48</v>
      </c>
      <c r="C432" s="5" t="s">
        <v>779</v>
      </c>
      <c r="D432" s="71">
        <v>41842</v>
      </c>
      <c r="E432" s="6">
        <f t="shared" ca="1" si="12"/>
        <v>6</v>
      </c>
      <c r="F432" s="6"/>
      <c r="G432" s="6">
        <v>49454</v>
      </c>
      <c r="H432" s="70">
        <v>2</v>
      </c>
      <c r="I432" s="6" t="str">
        <f t="shared" si="13"/>
        <v>No Bonus</v>
      </c>
    </row>
    <row r="433" spans="1:9" x14ac:dyDescent="0.3">
      <c r="A433" s="5" t="s">
        <v>411</v>
      </c>
      <c r="B433" s="70" t="s">
        <v>16</v>
      </c>
      <c r="C433" s="5" t="s">
        <v>779</v>
      </c>
      <c r="D433" s="71">
        <v>38195</v>
      </c>
      <c r="E433" s="6">
        <f t="shared" ca="1" si="12"/>
        <v>16</v>
      </c>
      <c r="F433" s="6" t="s">
        <v>26</v>
      </c>
      <c r="G433" s="6">
        <v>116719</v>
      </c>
      <c r="H433" s="70">
        <v>5</v>
      </c>
      <c r="I433" s="6">
        <f t="shared" si="13"/>
        <v>2900</v>
      </c>
    </row>
    <row r="434" spans="1:9" x14ac:dyDescent="0.3">
      <c r="A434" s="5" t="s">
        <v>407</v>
      </c>
      <c r="B434" s="70" t="s">
        <v>16</v>
      </c>
      <c r="C434" s="5" t="s">
        <v>779</v>
      </c>
      <c r="D434" s="71">
        <v>38555</v>
      </c>
      <c r="E434" s="6">
        <f t="shared" ca="1" si="12"/>
        <v>15</v>
      </c>
      <c r="F434" s="6"/>
      <c r="G434" s="6">
        <v>102228</v>
      </c>
      <c r="H434" s="70">
        <v>1</v>
      </c>
      <c r="I434" s="6" t="str">
        <f t="shared" si="13"/>
        <v>No Bonus</v>
      </c>
    </row>
    <row r="435" spans="1:9" x14ac:dyDescent="0.3">
      <c r="A435" s="5" t="s">
        <v>403</v>
      </c>
      <c r="B435" s="70" t="s">
        <v>12</v>
      </c>
      <c r="C435" s="5" t="s">
        <v>779</v>
      </c>
      <c r="D435" s="71">
        <v>38921</v>
      </c>
      <c r="E435" s="6">
        <f t="shared" ca="1" si="12"/>
        <v>14</v>
      </c>
      <c r="F435" s="6" t="s">
        <v>4</v>
      </c>
      <c r="G435" s="6">
        <v>54037</v>
      </c>
      <c r="H435" s="70">
        <v>1</v>
      </c>
      <c r="I435" s="6" t="str">
        <f t="shared" si="13"/>
        <v>No Bonus</v>
      </c>
    </row>
    <row r="436" spans="1:9" x14ac:dyDescent="0.3">
      <c r="A436" s="5" t="s">
        <v>389</v>
      </c>
      <c r="B436" s="70" t="s">
        <v>12</v>
      </c>
      <c r="C436" s="5" t="s">
        <v>779</v>
      </c>
      <c r="D436" s="71">
        <v>40370</v>
      </c>
      <c r="E436" s="6">
        <f t="shared" ca="1" si="12"/>
        <v>10</v>
      </c>
      <c r="F436" s="6"/>
      <c r="G436" s="6">
        <v>91973</v>
      </c>
      <c r="H436" s="70">
        <v>4</v>
      </c>
      <c r="I436" s="6">
        <f t="shared" si="13"/>
        <v>2900</v>
      </c>
    </row>
    <row r="437" spans="1:9" x14ac:dyDescent="0.3">
      <c r="A437" s="5" t="s">
        <v>368</v>
      </c>
      <c r="B437" s="70" t="s">
        <v>12</v>
      </c>
      <c r="C437" s="5" t="s">
        <v>779</v>
      </c>
      <c r="D437" s="71">
        <v>43342</v>
      </c>
      <c r="E437" s="6">
        <f t="shared" ca="1" si="12"/>
        <v>2</v>
      </c>
      <c r="F437" s="6"/>
      <c r="G437" s="6">
        <v>63032</v>
      </c>
      <c r="H437" s="70">
        <v>1</v>
      </c>
      <c r="I437" s="6" t="str">
        <f t="shared" si="13"/>
        <v>No Bonus</v>
      </c>
    </row>
    <row r="438" spans="1:9" x14ac:dyDescent="0.3">
      <c r="A438" s="5" t="s">
        <v>352</v>
      </c>
      <c r="B438" s="70" t="s">
        <v>16</v>
      </c>
      <c r="C438" s="5" t="s">
        <v>779</v>
      </c>
      <c r="D438" s="71">
        <v>41510</v>
      </c>
      <c r="E438" s="6">
        <f t="shared" ca="1" si="12"/>
        <v>7</v>
      </c>
      <c r="F438" s="6" t="s">
        <v>26</v>
      </c>
      <c r="G438" s="6">
        <v>74006</v>
      </c>
      <c r="H438" s="70">
        <v>5</v>
      </c>
      <c r="I438" s="6">
        <f t="shared" si="13"/>
        <v>2900</v>
      </c>
    </row>
    <row r="439" spans="1:9" x14ac:dyDescent="0.3">
      <c r="A439" s="5" t="s">
        <v>315</v>
      </c>
      <c r="B439" s="70" t="s">
        <v>12</v>
      </c>
      <c r="C439" s="5" t="s">
        <v>779</v>
      </c>
      <c r="D439" s="71">
        <v>41142</v>
      </c>
      <c r="E439" s="6">
        <f t="shared" ca="1" si="12"/>
        <v>8</v>
      </c>
      <c r="F439" s="6" t="s">
        <v>28</v>
      </c>
      <c r="G439" s="6">
        <v>55175</v>
      </c>
      <c r="H439" s="70">
        <v>2</v>
      </c>
      <c r="I439" s="6" t="str">
        <f t="shared" si="13"/>
        <v>No Bonus</v>
      </c>
    </row>
    <row r="440" spans="1:9" x14ac:dyDescent="0.3">
      <c r="A440" s="5" t="s">
        <v>312</v>
      </c>
      <c r="B440" s="70" t="s">
        <v>32</v>
      </c>
      <c r="C440" s="5" t="s">
        <v>779</v>
      </c>
      <c r="D440" s="71">
        <v>41883</v>
      </c>
      <c r="E440" s="6">
        <f t="shared" ca="1" si="12"/>
        <v>6</v>
      </c>
      <c r="F440" s="6" t="s">
        <v>8</v>
      </c>
      <c r="G440" s="6">
        <v>121938</v>
      </c>
      <c r="H440" s="70">
        <v>1</v>
      </c>
      <c r="I440" s="6" t="str">
        <f t="shared" si="13"/>
        <v>No Bonus</v>
      </c>
    </row>
    <row r="441" spans="1:9" x14ac:dyDescent="0.3">
      <c r="A441" s="5" t="s">
        <v>309</v>
      </c>
      <c r="B441" s="70" t="s">
        <v>48</v>
      </c>
      <c r="C441" s="5" t="s">
        <v>779</v>
      </c>
      <c r="D441" s="71">
        <v>42596</v>
      </c>
      <c r="E441" s="6">
        <f t="shared" ca="1" si="12"/>
        <v>4</v>
      </c>
      <c r="F441" s="6" t="s">
        <v>26</v>
      </c>
      <c r="G441" s="6">
        <v>82976</v>
      </c>
      <c r="H441" s="70">
        <v>4</v>
      </c>
      <c r="I441" s="6">
        <f t="shared" si="13"/>
        <v>2900</v>
      </c>
    </row>
    <row r="442" spans="1:9" x14ac:dyDescent="0.3">
      <c r="A442" s="5" t="s">
        <v>302</v>
      </c>
      <c r="B442" s="70" t="s">
        <v>12</v>
      </c>
      <c r="C442" s="5" t="s">
        <v>779</v>
      </c>
      <c r="D442" s="71">
        <v>42988</v>
      </c>
      <c r="E442" s="6">
        <f t="shared" ca="1" si="12"/>
        <v>3</v>
      </c>
      <c r="F442" s="6" t="s">
        <v>18</v>
      </c>
      <c r="G442" s="6">
        <v>90733</v>
      </c>
      <c r="H442" s="70">
        <v>5</v>
      </c>
      <c r="I442" s="6">
        <f t="shared" si="13"/>
        <v>2900</v>
      </c>
    </row>
    <row r="443" spans="1:9" x14ac:dyDescent="0.3">
      <c r="A443" s="5" t="s">
        <v>268</v>
      </c>
      <c r="B443" s="70" t="s">
        <v>32</v>
      </c>
      <c r="C443" s="5" t="s">
        <v>779</v>
      </c>
      <c r="D443" s="71">
        <v>39696</v>
      </c>
      <c r="E443" s="6">
        <f t="shared" ca="1" si="12"/>
        <v>12</v>
      </c>
      <c r="F443" s="6" t="s">
        <v>26</v>
      </c>
      <c r="G443" s="6">
        <v>124687</v>
      </c>
      <c r="H443" s="70">
        <v>5</v>
      </c>
      <c r="I443" s="6">
        <f t="shared" si="13"/>
        <v>2900</v>
      </c>
    </row>
    <row r="444" spans="1:9" x14ac:dyDescent="0.3">
      <c r="A444" s="5" t="s">
        <v>265</v>
      </c>
      <c r="B444" s="70" t="s">
        <v>16</v>
      </c>
      <c r="C444" s="5" t="s">
        <v>779</v>
      </c>
      <c r="D444" s="71">
        <v>40453</v>
      </c>
      <c r="E444" s="6">
        <f t="shared" ca="1" si="12"/>
        <v>9</v>
      </c>
      <c r="F444" s="6" t="s">
        <v>4</v>
      </c>
      <c r="G444" s="6">
        <v>124102</v>
      </c>
      <c r="H444" s="70">
        <v>3</v>
      </c>
      <c r="I444" s="6" t="str">
        <f t="shared" si="13"/>
        <v>No Bonus</v>
      </c>
    </row>
    <row r="445" spans="1:9" x14ac:dyDescent="0.3">
      <c r="A445" s="5" t="s">
        <v>263</v>
      </c>
      <c r="B445" s="70" t="s">
        <v>48</v>
      </c>
      <c r="C445" s="5" t="s">
        <v>779</v>
      </c>
      <c r="D445" s="71">
        <v>41525</v>
      </c>
      <c r="E445" s="6">
        <f t="shared" ca="1" si="12"/>
        <v>7</v>
      </c>
      <c r="F445" s="6" t="s">
        <v>8</v>
      </c>
      <c r="G445" s="6">
        <v>122446</v>
      </c>
      <c r="H445" s="70">
        <v>3</v>
      </c>
      <c r="I445" s="6" t="str">
        <f t="shared" si="13"/>
        <v>No Bonus</v>
      </c>
    </row>
    <row r="446" spans="1:9" x14ac:dyDescent="0.3">
      <c r="A446" s="5" t="s">
        <v>261</v>
      </c>
      <c r="B446" s="70" t="s">
        <v>2</v>
      </c>
      <c r="C446" s="5" t="s">
        <v>779</v>
      </c>
      <c r="D446" s="71">
        <v>41904</v>
      </c>
      <c r="E446" s="6">
        <f t="shared" ca="1" si="12"/>
        <v>5</v>
      </c>
      <c r="F446" s="6" t="s">
        <v>4</v>
      </c>
      <c r="G446" s="6">
        <v>81095</v>
      </c>
      <c r="H446" s="70">
        <v>2</v>
      </c>
      <c r="I446" s="6" t="str">
        <f t="shared" si="13"/>
        <v>No Bonus</v>
      </c>
    </row>
    <row r="447" spans="1:9" x14ac:dyDescent="0.3">
      <c r="A447" s="5" t="s">
        <v>258</v>
      </c>
      <c r="B447" s="70" t="s">
        <v>2</v>
      </c>
      <c r="C447" s="5" t="s">
        <v>779</v>
      </c>
      <c r="D447" s="71">
        <v>42619</v>
      </c>
      <c r="E447" s="6">
        <f t="shared" ca="1" si="12"/>
        <v>4</v>
      </c>
      <c r="F447" s="6" t="s">
        <v>26</v>
      </c>
      <c r="G447" s="6">
        <v>119872</v>
      </c>
      <c r="H447" s="70">
        <v>1</v>
      </c>
      <c r="I447" s="6" t="str">
        <f t="shared" si="13"/>
        <v>No Bonus</v>
      </c>
    </row>
    <row r="448" spans="1:9" x14ac:dyDescent="0.3">
      <c r="A448" s="5" t="s">
        <v>255</v>
      </c>
      <c r="B448" s="70" t="s">
        <v>32</v>
      </c>
      <c r="C448" s="5" t="s">
        <v>779</v>
      </c>
      <c r="D448" s="71">
        <v>42629</v>
      </c>
      <c r="E448" s="6">
        <f t="shared" ca="1" si="12"/>
        <v>4</v>
      </c>
      <c r="F448" s="6"/>
      <c r="G448" s="6">
        <v>74073</v>
      </c>
      <c r="H448" s="70">
        <v>5</v>
      </c>
      <c r="I448" s="6">
        <f t="shared" si="13"/>
        <v>2900</v>
      </c>
    </row>
    <row r="449" spans="1:9" x14ac:dyDescent="0.3">
      <c r="A449" s="5" t="s">
        <v>246</v>
      </c>
      <c r="B449" s="70" t="s">
        <v>16</v>
      </c>
      <c r="C449" s="5" t="s">
        <v>779</v>
      </c>
      <c r="D449" s="71">
        <v>43033</v>
      </c>
      <c r="E449" s="6">
        <f t="shared" ca="1" si="12"/>
        <v>2</v>
      </c>
      <c r="F449" s="6" t="s">
        <v>28</v>
      </c>
      <c r="G449" s="6">
        <v>88436</v>
      </c>
      <c r="H449" s="70">
        <v>4</v>
      </c>
      <c r="I449" s="6">
        <f t="shared" si="13"/>
        <v>2900</v>
      </c>
    </row>
    <row r="450" spans="1:9" x14ac:dyDescent="0.3">
      <c r="A450" s="5" t="s">
        <v>183</v>
      </c>
      <c r="B450" s="70" t="s">
        <v>12</v>
      </c>
      <c r="C450" s="5" t="s">
        <v>779</v>
      </c>
      <c r="D450" s="71">
        <v>43409</v>
      </c>
      <c r="E450" s="6">
        <f t="shared" ref="E450:E513" ca="1" si="14">DATEDIF(D450,TODAY(),"Y")</f>
        <v>1</v>
      </c>
      <c r="F450" s="6" t="s">
        <v>8</v>
      </c>
      <c r="G450" s="6">
        <v>71135</v>
      </c>
      <c r="H450" s="70">
        <v>2</v>
      </c>
      <c r="I450" s="6" t="str">
        <f t="shared" si="13"/>
        <v>No Bonus</v>
      </c>
    </row>
    <row r="451" spans="1:9" x14ac:dyDescent="0.3">
      <c r="A451" s="5" t="s">
        <v>182</v>
      </c>
      <c r="B451" s="70" t="s">
        <v>16</v>
      </c>
      <c r="C451" s="5" t="s">
        <v>779</v>
      </c>
      <c r="D451" s="71">
        <v>43412</v>
      </c>
      <c r="E451" s="6">
        <f t="shared" ca="1" si="14"/>
        <v>1</v>
      </c>
      <c r="F451" s="6" t="s">
        <v>8</v>
      </c>
      <c r="G451" s="6">
        <v>58167</v>
      </c>
      <c r="H451" s="70">
        <v>3</v>
      </c>
      <c r="I451" s="6" t="str">
        <f t="shared" ref="I451:I514" si="15">IF(H451&gt;3,$K$2,"No Bonus")</f>
        <v>No Bonus</v>
      </c>
    </row>
    <row r="452" spans="1:9" x14ac:dyDescent="0.3">
      <c r="A452" s="5" t="s">
        <v>177</v>
      </c>
      <c r="B452" s="70" t="s">
        <v>48</v>
      </c>
      <c r="C452" s="5" t="s">
        <v>779</v>
      </c>
      <c r="D452" s="71">
        <v>41957</v>
      </c>
      <c r="E452" s="6">
        <f t="shared" ca="1" si="14"/>
        <v>5</v>
      </c>
      <c r="F452" s="6" t="s">
        <v>26</v>
      </c>
      <c r="G452" s="6">
        <v>125163</v>
      </c>
      <c r="H452" s="70">
        <v>1</v>
      </c>
      <c r="I452" s="6" t="str">
        <f t="shared" si="15"/>
        <v>No Bonus</v>
      </c>
    </row>
    <row r="453" spans="1:9" x14ac:dyDescent="0.3">
      <c r="A453" s="5" t="s">
        <v>174</v>
      </c>
      <c r="B453" s="70" t="s">
        <v>32</v>
      </c>
      <c r="C453" s="5" t="s">
        <v>779</v>
      </c>
      <c r="D453" s="71">
        <v>42678</v>
      </c>
      <c r="E453" s="6">
        <f t="shared" ca="1" si="14"/>
        <v>3</v>
      </c>
      <c r="F453" s="6" t="s">
        <v>4</v>
      </c>
      <c r="G453" s="6">
        <v>83371</v>
      </c>
      <c r="H453" s="70">
        <v>1</v>
      </c>
      <c r="I453" s="6" t="str">
        <f t="shared" si="15"/>
        <v>No Bonus</v>
      </c>
    </row>
    <row r="454" spans="1:9" x14ac:dyDescent="0.3">
      <c r="A454" s="5" t="s">
        <v>131</v>
      </c>
      <c r="B454" s="70" t="s">
        <v>16</v>
      </c>
      <c r="C454" s="5" t="s">
        <v>779</v>
      </c>
      <c r="D454" s="71">
        <v>42678</v>
      </c>
      <c r="E454" s="6">
        <f t="shared" ca="1" si="14"/>
        <v>3</v>
      </c>
      <c r="F454" s="6"/>
      <c r="G454" s="6">
        <v>95753</v>
      </c>
      <c r="H454" s="70">
        <v>3</v>
      </c>
      <c r="I454" s="6" t="str">
        <f t="shared" si="15"/>
        <v>No Bonus</v>
      </c>
    </row>
    <row r="455" spans="1:9" x14ac:dyDescent="0.3">
      <c r="A455" s="5" t="s">
        <v>130</v>
      </c>
      <c r="B455" s="70" t="s">
        <v>48</v>
      </c>
      <c r="C455" s="5" t="s">
        <v>779</v>
      </c>
      <c r="D455" s="71">
        <v>42694</v>
      </c>
      <c r="E455" s="6">
        <f t="shared" ca="1" si="14"/>
        <v>3</v>
      </c>
      <c r="F455" s="6"/>
      <c r="G455" s="6">
        <v>58956</v>
      </c>
      <c r="H455" s="70">
        <v>4</v>
      </c>
      <c r="I455" s="6">
        <f t="shared" si="15"/>
        <v>2900</v>
      </c>
    </row>
    <row r="456" spans="1:9" x14ac:dyDescent="0.3">
      <c r="A456" s="5" t="s">
        <v>117</v>
      </c>
      <c r="B456" s="70" t="s">
        <v>12</v>
      </c>
      <c r="C456" s="5" t="s">
        <v>779</v>
      </c>
      <c r="D456" s="71">
        <v>43459</v>
      </c>
      <c r="E456" s="6">
        <f t="shared" ca="1" si="14"/>
        <v>1</v>
      </c>
      <c r="F456" s="6" t="s">
        <v>28</v>
      </c>
      <c r="G456" s="6">
        <v>121583</v>
      </c>
      <c r="H456" s="70">
        <v>1</v>
      </c>
      <c r="I456" s="6" t="str">
        <f t="shared" si="15"/>
        <v>No Bonus</v>
      </c>
    </row>
    <row r="457" spans="1:9" x14ac:dyDescent="0.3">
      <c r="A457" s="5" t="s">
        <v>107</v>
      </c>
      <c r="B457" s="70" t="s">
        <v>12</v>
      </c>
      <c r="C457" s="5" t="s">
        <v>779</v>
      </c>
      <c r="D457" s="71">
        <v>42718</v>
      </c>
      <c r="E457" s="6">
        <f t="shared" ca="1" si="14"/>
        <v>3</v>
      </c>
      <c r="F457" s="6" t="s">
        <v>8</v>
      </c>
      <c r="G457" s="6">
        <v>76126</v>
      </c>
      <c r="H457" s="70">
        <v>4</v>
      </c>
      <c r="I457" s="6">
        <f t="shared" si="15"/>
        <v>2900</v>
      </c>
    </row>
    <row r="458" spans="1:9" x14ac:dyDescent="0.3">
      <c r="A458" s="5" t="s">
        <v>79</v>
      </c>
      <c r="B458" s="70" t="s">
        <v>12</v>
      </c>
      <c r="C458" s="5" t="s">
        <v>779</v>
      </c>
      <c r="D458" s="71">
        <v>41630</v>
      </c>
      <c r="E458" s="6">
        <f t="shared" ca="1" si="14"/>
        <v>6</v>
      </c>
      <c r="F458" s="6" t="s">
        <v>18</v>
      </c>
      <c r="G458" s="6">
        <v>114657</v>
      </c>
      <c r="H458" s="70">
        <v>4</v>
      </c>
      <c r="I458" s="6">
        <f t="shared" si="15"/>
        <v>2900</v>
      </c>
    </row>
    <row r="459" spans="1:9" x14ac:dyDescent="0.3">
      <c r="A459" s="5" t="s">
        <v>67</v>
      </c>
      <c r="B459" s="70" t="s">
        <v>16</v>
      </c>
      <c r="C459" s="5" t="s">
        <v>779</v>
      </c>
      <c r="D459" s="71">
        <v>43109</v>
      </c>
      <c r="E459" s="6">
        <f t="shared" ca="1" si="14"/>
        <v>2</v>
      </c>
      <c r="F459" s="6" t="s">
        <v>26</v>
      </c>
      <c r="G459" s="6">
        <v>128307</v>
      </c>
      <c r="H459" s="70">
        <v>5</v>
      </c>
      <c r="I459" s="6">
        <f t="shared" si="15"/>
        <v>2900</v>
      </c>
    </row>
    <row r="460" spans="1:9" x14ac:dyDescent="0.3">
      <c r="A460" s="5" t="s">
        <v>53</v>
      </c>
      <c r="B460" s="70" t="s">
        <v>16</v>
      </c>
      <c r="C460" s="5" t="s">
        <v>779</v>
      </c>
      <c r="D460" s="71">
        <v>42751</v>
      </c>
      <c r="E460" s="6">
        <f t="shared" ca="1" si="14"/>
        <v>3</v>
      </c>
      <c r="F460" s="6" t="s">
        <v>28</v>
      </c>
      <c r="G460" s="6">
        <v>121392</v>
      </c>
      <c r="H460" s="70">
        <v>4</v>
      </c>
      <c r="I460" s="6">
        <f t="shared" si="15"/>
        <v>2900</v>
      </c>
    </row>
    <row r="461" spans="1:9" x14ac:dyDescent="0.3">
      <c r="A461" s="5" t="s">
        <v>23</v>
      </c>
      <c r="B461" s="70" t="s">
        <v>9</v>
      </c>
      <c r="C461" s="5" t="s">
        <v>779</v>
      </c>
      <c r="D461" s="71">
        <v>42009</v>
      </c>
      <c r="E461" s="6">
        <f t="shared" ca="1" si="14"/>
        <v>5</v>
      </c>
      <c r="F461" s="6"/>
      <c r="G461" s="6">
        <v>52871</v>
      </c>
      <c r="H461" s="70">
        <v>3</v>
      </c>
      <c r="I461" s="6" t="str">
        <f t="shared" si="15"/>
        <v>No Bonus</v>
      </c>
    </row>
    <row r="462" spans="1:9" x14ac:dyDescent="0.3">
      <c r="A462" s="5" t="s">
        <v>759</v>
      </c>
      <c r="B462" s="70" t="s">
        <v>12</v>
      </c>
      <c r="C462" s="5" t="s">
        <v>64</v>
      </c>
      <c r="D462" s="71">
        <v>42777</v>
      </c>
      <c r="E462" s="6">
        <f t="shared" ca="1" si="14"/>
        <v>3</v>
      </c>
      <c r="F462" s="6" t="s">
        <v>26</v>
      </c>
      <c r="G462" s="6">
        <v>90198</v>
      </c>
      <c r="H462" s="70">
        <v>1</v>
      </c>
      <c r="I462" s="6" t="str">
        <f t="shared" si="15"/>
        <v>No Bonus</v>
      </c>
    </row>
    <row r="463" spans="1:9" x14ac:dyDescent="0.3">
      <c r="A463" s="5" t="s">
        <v>683</v>
      </c>
      <c r="B463" s="70" t="s">
        <v>12</v>
      </c>
      <c r="C463" s="5" t="s">
        <v>64</v>
      </c>
      <c r="D463" s="71">
        <v>42811</v>
      </c>
      <c r="E463" s="6">
        <f t="shared" ca="1" si="14"/>
        <v>3</v>
      </c>
      <c r="F463" s="6" t="s">
        <v>26</v>
      </c>
      <c r="G463" s="6">
        <v>126898</v>
      </c>
      <c r="H463" s="70">
        <v>4</v>
      </c>
      <c r="I463" s="6">
        <f t="shared" si="15"/>
        <v>2900</v>
      </c>
    </row>
    <row r="464" spans="1:9" x14ac:dyDescent="0.3">
      <c r="A464" s="5" t="s">
        <v>681</v>
      </c>
      <c r="B464" s="70" t="s">
        <v>48</v>
      </c>
      <c r="C464" s="5" t="s">
        <v>64</v>
      </c>
      <c r="D464" s="71">
        <v>42817</v>
      </c>
      <c r="E464" s="6">
        <f t="shared" ca="1" si="14"/>
        <v>3</v>
      </c>
      <c r="F464" s="6"/>
      <c r="G464" s="6">
        <v>129590</v>
      </c>
      <c r="H464" s="70">
        <v>3</v>
      </c>
      <c r="I464" s="6" t="str">
        <f t="shared" si="15"/>
        <v>No Bonus</v>
      </c>
    </row>
    <row r="465" spans="1:9" x14ac:dyDescent="0.3">
      <c r="A465" s="5" t="s">
        <v>623</v>
      </c>
      <c r="B465" s="70" t="s">
        <v>16</v>
      </c>
      <c r="C465" s="5" t="s">
        <v>64</v>
      </c>
      <c r="D465" s="71">
        <v>42851</v>
      </c>
      <c r="E465" s="6">
        <f t="shared" ca="1" si="14"/>
        <v>3</v>
      </c>
      <c r="F465" s="6" t="s">
        <v>8</v>
      </c>
      <c r="G465" s="6">
        <v>84003</v>
      </c>
      <c r="H465" s="70">
        <v>3</v>
      </c>
      <c r="I465" s="6" t="str">
        <f t="shared" si="15"/>
        <v>No Bonus</v>
      </c>
    </row>
    <row r="466" spans="1:9" x14ac:dyDescent="0.3">
      <c r="A466" s="5" t="s">
        <v>550</v>
      </c>
      <c r="B466" s="70" t="s">
        <v>12</v>
      </c>
      <c r="C466" s="5" t="s">
        <v>64</v>
      </c>
      <c r="D466" s="71">
        <v>42880</v>
      </c>
      <c r="E466" s="6">
        <f t="shared" ca="1" si="14"/>
        <v>3</v>
      </c>
      <c r="F466" s="6" t="s">
        <v>8</v>
      </c>
      <c r="G466" s="6">
        <v>53646</v>
      </c>
      <c r="H466" s="70">
        <v>3</v>
      </c>
      <c r="I466" s="6" t="str">
        <f t="shared" si="15"/>
        <v>No Bonus</v>
      </c>
    </row>
    <row r="467" spans="1:9" x14ac:dyDescent="0.3">
      <c r="A467" s="5" t="s">
        <v>373</v>
      </c>
      <c r="B467" s="70" t="s">
        <v>16</v>
      </c>
      <c r="C467" s="5" t="s">
        <v>64</v>
      </c>
      <c r="D467" s="71">
        <v>42971</v>
      </c>
      <c r="E467" s="6">
        <f t="shared" ca="1" si="14"/>
        <v>3</v>
      </c>
      <c r="F467" s="6" t="s">
        <v>26</v>
      </c>
      <c r="G467" s="6">
        <v>120187</v>
      </c>
      <c r="H467" s="70">
        <v>5</v>
      </c>
      <c r="I467" s="6">
        <f t="shared" si="15"/>
        <v>2900</v>
      </c>
    </row>
    <row r="468" spans="1:9" x14ac:dyDescent="0.3">
      <c r="A468" s="5" t="s">
        <v>305</v>
      </c>
      <c r="B468" s="70" t="s">
        <v>12</v>
      </c>
      <c r="C468" s="5" t="s">
        <v>64</v>
      </c>
      <c r="D468" s="71">
        <v>41913</v>
      </c>
      <c r="E468" s="6">
        <f t="shared" ca="1" si="14"/>
        <v>5</v>
      </c>
      <c r="F468" s="6" t="s">
        <v>18</v>
      </c>
      <c r="G468" s="6">
        <v>76483</v>
      </c>
      <c r="H468" s="70">
        <v>1</v>
      </c>
      <c r="I468" s="6" t="str">
        <f t="shared" si="15"/>
        <v>No Bonus</v>
      </c>
    </row>
    <row r="469" spans="1:9" x14ac:dyDescent="0.3">
      <c r="A469" s="5" t="s">
        <v>304</v>
      </c>
      <c r="B469" s="70" t="s">
        <v>16</v>
      </c>
      <c r="C469" s="5" t="s">
        <v>64</v>
      </c>
      <c r="D469" s="71">
        <v>41914</v>
      </c>
      <c r="E469" s="6">
        <f t="shared" ca="1" si="14"/>
        <v>5</v>
      </c>
      <c r="F469" s="6" t="s">
        <v>26</v>
      </c>
      <c r="G469" s="6">
        <v>58915</v>
      </c>
      <c r="H469" s="70">
        <v>5</v>
      </c>
      <c r="I469" s="6">
        <f t="shared" si="15"/>
        <v>2900</v>
      </c>
    </row>
    <row r="470" spans="1:9" x14ac:dyDescent="0.3">
      <c r="A470" s="5" t="s">
        <v>301</v>
      </c>
      <c r="B470" s="70" t="s">
        <v>16</v>
      </c>
      <c r="C470" s="5" t="s">
        <v>64</v>
      </c>
      <c r="D470" s="71">
        <v>42991</v>
      </c>
      <c r="E470" s="6">
        <f t="shared" ca="1" si="14"/>
        <v>3</v>
      </c>
      <c r="F470" s="6" t="s">
        <v>4</v>
      </c>
      <c r="G470" s="6">
        <v>85688</v>
      </c>
      <c r="H470" s="70">
        <v>3</v>
      </c>
      <c r="I470" s="6" t="str">
        <f t="shared" si="15"/>
        <v>No Bonus</v>
      </c>
    </row>
    <row r="471" spans="1:9" x14ac:dyDescent="0.3">
      <c r="A471" s="5" t="s">
        <v>191</v>
      </c>
      <c r="B471" s="70" t="s">
        <v>12</v>
      </c>
      <c r="C471" s="5" t="s">
        <v>64</v>
      </c>
      <c r="D471" s="71">
        <v>41959</v>
      </c>
      <c r="E471" s="6">
        <f t="shared" ca="1" si="14"/>
        <v>5</v>
      </c>
      <c r="F471" s="6"/>
      <c r="G471" s="6">
        <v>77661</v>
      </c>
      <c r="H471" s="70">
        <v>4</v>
      </c>
      <c r="I471" s="6">
        <f t="shared" si="15"/>
        <v>2900</v>
      </c>
    </row>
    <row r="472" spans="1:9" x14ac:dyDescent="0.3">
      <c r="A472" s="5" t="s">
        <v>190</v>
      </c>
      <c r="B472" s="70" t="s">
        <v>32</v>
      </c>
      <c r="C472" s="5" t="s">
        <v>64</v>
      </c>
      <c r="D472" s="71">
        <v>41961</v>
      </c>
      <c r="E472" s="6">
        <f t="shared" ca="1" si="14"/>
        <v>5</v>
      </c>
      <c r="F472" s="6" t="s">
        <v>28</v>
      </c>
      <c r="G472" s="6">
        <v>75393</v>
      </c>
      <c r="H472" s="70">
        <v>5</v>
      </c>
      <c r="I472" s="6">
        <f t="shared" si="15"/>
        <v>2900</v>
      </c>
    </row>
    <row r="473" spans="1:9" x14ac:dyDescent="0.3">
      <c r="A473" s="5" t="s">
        <v>188</v>
      </c>
      <c r="B473" s="70" t="s">
        <v>2</v>
      </c>
      <c r="C473" s="5" t="s">
        <v>64</v>
      </c>
      <c r="D473" s="71">
        <v>43044</v>
      </c>
      <c r="E473" s="6">
        <f t="shared" ca="1" si="14"/>
        <v>2</v>
      </c>
      <c r="F473" s="6" t="s">
        <v>18</v>
      </c>
      <c r="G473" s="6">
        <v>80523</v>
      </c>
      <c r="H473" s="70">
        <v>2</v>
      </c>
      <c r="I473" s="6" t="str">
        <f t="shared" si="15"/>
        <v>No Bonus</v>
      </c>
    </row>
    <row r="474" spans="1:9" x14ac:dyDescent="0.3">
      <c r="A474" s="5" t="s">
        <v>184</v>
      </c>
      <c r="B474" s="70" t="s">
        <v>16</v>
      </c>
      <c r="C474" s="5" t="s">
        <v>64</v>
      </c>
      <c r="D474" s="71">
        <v>43067</v>
      </c>
      <c r="E474" s="6">
        <f t="shared" ca="1" si="14"/>
        <v>2</v>
      </c>
      <c r="F474" s="6" t="s">
        <v>26</v>
      </c>
      <c r="G474" s="6">
        <v>93510</v>
      </c>
      <c r="H474" s="70">
        <v>5</v>
      </c>
      <c r="I474" s="6">
        <f t="shared" si="15"/>
        <v>2900</v>
      </c>
    </row>
    <row r="475" spans="1:9" x14ac:dyDescent="0.3">
      <c r="A475" s="5" t="s">
        <v>126</v>
      </c>
      <c r="B475" s="70" t="s">
        <v>2</v>
      </c>
      <c r="C475" s="5" t="s">
        <v>64</v>
      </c>
      <c r="D475" s="71">
        <v>41980</v>
      </c>
      <c r="E475" s="6">
        <f t="shared" ca="1" si="14"/>
        <v>5</v>
      </c>
      <c r="F475" s="6" t="s">
        <v>4</v>
      </c>
      <c r="G475" s="6">
        <v>127341</v>
      </c>
      <c r="H475" s="70">
        <v>2</v>
      </c>
      <c r="I475" s="6" t="str">
        <f t="shared" si="15"/>
        <v>No Bonus</v>
      </c>
    </row>
    <row r="476" spans="1:9" x14ac:dyDescent="0.3">
      <c r="A476" s="5" t="s">
        <v>124</v>
      </c>
      <c r="B476" s="70" t="s">
        <v>12</v>
      </c>
      <c r="C476" s="5" t="s">
        <v>64</v>
      </c>
      <c r="D476" s="71">
        <v>41987</v>
      </c>
      <c r="E476" s="6">
        <f t="shared" ca="1" si="14"/>
        <v>5</v>
      </c>
      <c r="F476" s="6" t="s">
        <v>26</v>
      </c>
      <c r="G476" s="6">
        <v>80056</v>
      </c>
      <c r="H476" s="70">
        <v>3</v>
      </c>
      <c r="I476" s="6" t="str">
        <f t="shared" si="15"/>
        <v>No Bonus</v>
      </c>
    </row>
    <row r="477" spans="1:9" x14ac:dyDescent="0.3">
      <c r="A477" s="5" t="s">
        <v>65</v>
      </c>
      <c r="B477" s="70" t="s">
        <v>32</v>
      </c>
      <c r="C477" s="5" t="s">
        <v>64</v>
      </c>
      <c r="D477" s="71">
        <v>43119</v>
      </c>
      <c r="E477" s="6">
        <f t="shared" ca="1" si="14"/>
        <v>2</v>
      </c>
      <c r="F477" s="6" t="s">
        <v>4</v>
      </c>
      <c r="G477" s="6">
        <v>63014</v>
      </c>
      <c r="H477" s="70">
        <v>5</v>
      </c>
      <c r="I477" s="6">
        <f t="shared" si="15"/>
        <v>2900</v>
      </c>
    </row>
    <row r="478" spans="1:9" x14ac:dyDescent="0.3">
      <c r="A478" s="5" t="s">
        <v>736</v>
      </c>
      <c r="B478" s="70" t="s">
        <v>16</v>
      </c>
      <c r="C478" s="5" t="s">
        <v>780</v>
      </c>
      <c r="D478" s="71">
        <v>41335</v>
      </c>
      <c r="E478" s="6">
        <f t="shared" ca="1" si="14"/>
        <v>7</v>
      </c>
      <c r="F478" s="6"/>
      <c r="G478" s="6">
        <v>126061</v>
      </c>
      <c r="H478" s="70">
        <v>2</v>
      </c>
      <c r="I478" s="6" t="str">
        <f t="shared" si="15"/>
        <v>No Bonus</v>
      </c>
    </row>
    <row r="479" spans="1:9" x14ac:dyDescent="0.3">
      <c r="A479" s="5" t="s">
        <v>732</v>
      </c>
      <c r="B479" s="70" t="s">
        <v>32</v>
      </c>
      <c r="C479" s="5" t="s">
        <v>780</v>
      </c>
      <c r="D479" s="71">
        <v>42434</v>
      </c>
      <c r="E479" s="6">
        <f t="shared" ca="1" si="14"/>
        <v>4</v>
      </c>
      <c r="F479" s="6" t="s">
        <v>28</v>
      </c>
      <c r="G479" s="6">
        <v>47342</v>
      </c>
      <c r="H479" s="70">
        <v>2</v>
      </c>
      <c r="I479" s="6" t="str">
        <f t="shared" si="15"/>
        <v>No Bonus</v>
      </c>
    </row>
    <row r="480" spans="1:9" x14ac:dyDescent="0.3">
      <c r="A480" s="5" t="s">
        <v>722</v>
      </c>
      <c r="B480" s="70" t="s">
        <v>32</v>
      </c>
      <c r="C480" s="5" t="s">
        <v>780</v>
      </c>
      <c r="D480" s="71">
        <v>38047</v>
      </c>
      <c r="E480" s="6">
        <f t="shared" ca="1" si="14"/>
        <v>16</v>
      </c>
      <c r="F480" s="6" t="s">
        <v>18</v>
      </c>
      <c r="G480" s="6">
        <v>61070</v>
      </c>
      <c r="H480" s="70">
        <v>3</v>
      </c>
      <c r="I480" s="6" t="str">
        <f t="shared" si="15"/>
        <v>No Bonus</v>
      </c>
    </row>
    <row r="481" spans="1:9" x14ac:dyDescent="0.3">
      <c r="A481" s="5" t="s">
        <v>721</v>
      </c>
      <c r="B481" s="70" t="s">
        <v>9</v>
      </c>
      <c r="C481" s="5" t="s">
        <v>780</v>
      </c>
      <c r="D481" s="71">
        <v>38052</v>
      </c>
      <c r="E481" s="6">
        <f t="shared" ca="1" si="14"/>
        <v>16</v>
      </c>
      <c r="F481" s="6" t="s">
        <v>26</v>
      </c>
      <c r="G481" s="6">
        <v>82427</v>
      </c>
      <c r="H481" s="70">
        <v>2</v>
      </c>
      <c r="I481" s="6" t="str">
        <f t="shared" si="15"/>
        <v>No Bonus</v>
      </c>
    </row>
    <row r="482" spans="1:9" x14ac:dyDescent="0.3">
      <c r="A482" s="5" t="s">
        <v>711</v>
      </c>
      <c r="B482" s="70" t="s">
        <v>16</v>
      </c>
      <c r="C482" s="5" t="s">
        <v>780</v>
      </c>
      <c r="D482" s="71">
        <v>38762</v>
      </c>
      <c r="E482" s="6">
        <f t="shared" ca="1" si="14"/>
        <v>14</v>
      </c>
      <c r="F482" s="6" t="s">
        <v>26</v>
      </c>
      <c r="G482" s="6">
        <v>61677</v>
      </c>
      <c r="H482" s="70">
        <v>4</v>
      </c>
      <c r="I482" s="6">
        <f t="shared" si="15"/>
        <v>2900</v>
      </c>
    </row>
    <row r="483" spans="1:9" x14ac:dyDescent="0.3">
      <c r="A483" s="5" t="s">
        <v>698</v>
      </c>
      <c r="B483" s="70" t="s">
        <v>2</v>
      </c>
      <c r="C483" s="5" t="s">
        <v>780</v>
      </c>
      <c r="D483" s="71">
        <v>40949</v>
      </c>
      <c r="E483" s="6">
        <f t="shared" ca="1" si="14"/>
        <v>8</v>
      </c>
      <c r="F483" s="6" t="s">
        <v>4</v>
      </c>
      <c r="G483" s="6">
        <v>122932</v>
      </c>
      <c r="H483" s="70">
        <v>3</v>
      </c>
      <c r="I483" s="6" t="str">
        <f t="shared" si="15"/>
        <v>No Bonus</v>
      </c>
    </row>
    <row r="484" spans="1:9" x14ac:dyDescent="0.3">
      <c r="A484" s="5" t="s">
        <v>678</v>
      </c>
      <c r="B484" s="70" t="s">
        <v>32</v>
      </c>
      <c r="C484" s="5" t="s">
        <v>780</v>
      </c>
      <c r="D484" s="71">
        <v>43169</v>
      </c>
      <c r="E484" s="6">
        <f t="shared" ca="1" si="14"/>
        <v>2</v>
      </c>
      <c r="F484" s="6"/>
      <c r="G484" s="6">
        <v>107100</v>
      </c>
      <c r="H484" s="70">
        <v>3</v>
      </c>
      <c r="I484" s="6" t="str">
        <f t="shared" si="15"/>
        <v>No Bonus</v>
      </c>
    </row>
    <row r="485" spans="1:9" x14ac:dyDescent="0.3">
      <c r="A485" s="5" t="s">
        <v>675</v>
      </c>
      <c r="B485" s="70" t="s">
        <v>32</v>
      </c>
      <c r="C485" s="5" t="s">
        <v>780</v>
      </c>
      <c r="D485" s="71">
        <v>43189</v>
      </c>
      <c r="E485" s="6">
        <f t="shared" ca="1" si="14"/>
        <v>2</v>
      </c>
      <c r="F485" s="6"/>
      <c r="G485" s="6">
        <v>46419</v>
      </c>
      <c r="H485" s="70">
        <v>2</v>
      </c>
      <c r="I485" s="6" t="str">
        <f t="shared" si="15"/>
        <v>No Bonus</v>
      </c>
    </row>
    <row r="486" spans="1:9" x14ac:dyDescent="0.3">
      <c r="A486" s="5" t="s">
        <v>652</v>
      </c>
      <c r="B486" s="70" t="s">
        <v>16</v>
      </c>
      <c r="C486" s="5" t="s">
        <v>780</v>
      </c>
      <c r="D486" s="71">
        <v>38421</v>
      </c>
      <c r="E486" s="6">
        <f t="shared" ca="1" si="14"/>
        <v>15</v>
      </c>
      <c r="F486" s="6" t="s">
        <v>18</v>
      </c>
      <c r="G486" s="6">
        <v>95747</v>
      </c>
      <c r="H486" s="70">
        <v>5</v>
      </c>
      <c r="I486" s="6">
        <f t="shared" si="15"/>
        <v>2900</v>
      </c>
    </row>
    <row r="487" spans="1:9" x14ac:dyDescent="0.3">
      <c r="A487" s="5" t="s">
        <v>646</v>
      </c>
      <c r="B487" s="70" t="s">
        <v>9</v>
      </c>
      <c r="C487" s="5" t="s">
        <v>780</v>
      </c>
      <c r="D487" s="71">
        <v>38443</v>
      </c>
      <c r="E487" s="6">
        <f t="shared" ca="1" si="14"/>
        <v>15</v>
      </c>
      <c r="F487" s="6" t="s">
        <v>4</v>
      </c>
      <c r="G487" s="6">
        <v>55227</v>
      </c>
      <c r="H487" s="70">
        <v>4</v>
      </c>
      <c r="I487" s="6">
        <f t="shared" si="15"/>
        <v>2900</v>
      </c>
    </row>
    <row r="488" spans="1:9" x14ac:dyDescent="0.3">
      <c r="A488" s="5" t="s">
        <v>633</v>
      </c>
      <c r="B488" s="70" t="s">
        <v>12</v>
      </c>
      <c r="C488" s="5" t="s">
        <v>780</v>
      </c>
      <c r="D488" s="71">
        <v>42090</v>
      </c>
      <c r="E488" s="6">
        <f t="shared" ca="1" si="14"/>
        <v>5</v>
      </c>
      <c r="F488" s="6" t="s">
        <v>26</v>
      </c>
      <c r="G488" s="6">
        <v>74425</v>
      </c>
      <c r="H488" s="70">
        <v>5</v>
      </c>
      <c r="I488" s="6">
        <f t="shared" si="15"/>
        <v>2900</v>
      </c>
    </row>
    <row r="489" spans="1:9" x14ac:dyDescent="0.3">
      <c r="A489" s="5" t="s">
        <v>622</v>
      </c>
      <c r="B489" s="70" t="s">
        <v>32</v>
      </c>
      <c r="C489" s="5" t="s">
        <v>780</v>
      </c>
      <c r="D489" s="71">
        <v>43202</v>
      </c>
      <c r="E489" s="6">
        <f t="shared" ca="1" si="14"/>
        <v>2</v>
      </c>
      <c r="F489" s="6" t="s">
        <v>26</v>
      </c>
      <c r="G489" s="6">
        <v>107096</v>
      </c>
      <c r="H489" s="70">
        <v>3</v>
      </c>
      <c r="I489" s="6" t="str">
        <f t="shared" si="15"/>
        <v>No Bonus</v>
      </c>
    </row>
    <row r="490" spans="1:9" x14ac:dyDescent="0.3">
      <c r="A490" s="5" t="s">
        <v>606</v>
      </c>
      <c r="B490" s="70" t="s">
        <v>12</v>
      </c>
      <c r="C490" s="5" t="s">
        <v>780</v>
      </c>
      <c r="D490" s="71">
        <v>42485</v>
      </c>
      <c r="E490" s="6">
        <f t="shared" ca="1" si="14"/>
        <v>4</v>
      </c>
      <c r="F490" s="6"/>
      <c r="G490" s="6">
        <v>80954</v>
      </c>
      <c r="H490" s="70">
        <v>1</v>
      </c>
      <c r="I490" s="6" t="str">
        <f t="shared" si="15"/>
        <v>No Bonus</v>
      </c>
    </row>
    <row r="491" spans="1:9" x14ac:dyDescent="0.3">
      <c r="A491" s="5" t="s">
        <v>603</v>
      </c>
      <c r="B491" s="70" t="s">
        <v>32</v>
      </c>
      <c r="C491" s="5" t="s">
        <v>780</v>
      </c>
      <c r="D491" s="71">
        <v>42490</v>
      </c>
      <c r="E491" s="6">
        <f t="shared" ca="1" si="14"/>
        <v>4</v>
      </c>
      <c r="F491" s="6" t="s">
        <v>8</v>
      </c>
      <c r="G491" s="6">
        <v>83307</v>
      </c>
      <c r="H491" s="70">
        <v>2</v>
      </c>
      <c r="I491" s="6" t="str">
        <f t="shared" si="15"/>
        <v>No Bonus</v>
      </c>
    </row>
    <row r="492" spans="1:9" x14ac:dyDescent="0.3">
      <c r="A492" s="5" t="s">
        <v>576</v>
      </c>
      <c r="B492" s="70" t="s">
        <v>12</v>
      </c>
      <c r="C492" s="5" t="s">
        <v>780</v>
      </c>
      <c r="D492" s="71">
        <v>39927</v>
      </c>
      <c r="E492" s="6">
        <f t="shared" ca="1" si="14"/>
        <v>11</v>
      </c>
      <c r="F492" s="6" t="s">
        <v>28</v>
      </c>
      <c r="G492" s="6">
        <v>47860</v>
      </c>
      <c r="H492" s="70">
        <v>3</v>
      </c>
      <c r="I492" s="6" t="str">
        <f t="shared" si="15"/>
        <v>No Bonus</v>
      </c>
    </row>
    <row r="493" spans="1:9" x14ac:dyDescent="0.3">
      <c r="A493" s="5" t="s">
        <v>572</v>
      </c>
      <c r="B493" s="70" t="s">
        <v>2</v>
      </c>
      <c r="C493" s="5" t="s">
        <v>780</v>
      </c>
      <c r="D493" s="71">
        <v>41745</v>
      </c>
      <c r="E493" s="6">
        <f t="shared" ca="1" si="14"/>
        <v>6</v>
      </c>
      <c r="F493" s="6" t="s">
        <v>8</v>
      </c>
      <c r="G493" s="6">
        <v>90871</v>
      </c>
      <c r="H493" s="70">
        <v>2</v>
      </c>
      <c r="I493" s="6" t="str">
        <f t="shared" si="15"/>
        <v>No Bonus</v>
      </c>
    </row>
    <row r="494" spans="1:9" x14ac:dyDescent="0.3">
      <c r="A494" s="5" t="s">
        <v>570</v>
      </c>
      <c r="B494" s="70" t="s">
        <v>2</v>
      </c>
      <c r="C494" s="5" t="s">
        <v>780</v>
      </c>
      <c r="D494" s="71">
        <v>41016</v>
      </c>
      <c r="E494" s="6">
        <f t="shared" ca="1" si="14"/>
        <v>8</v>
      </c>
      <c r="F494" s="6" t="s">
        <v>28</v>
      </c>
      <c r="G494" s="6">
        <v>61359</v>
      </c>
      <c r="H494" s="70">
        <v>3</v>
      </c>
      <c r="I494" s="6" t="str">
        <f t="shared" si="15"/>
        <v>No Bonus</v>
      </c>
    </row>
    <row r="495" spans="1:9" x14ac:dyDescent="0.3">
      <c r="A495" s="5" t="s">
        <v>559</v>
      </c>
      <c r="B495" s="70" t="s">
        <v>32</v>
      </c>
      <c r="C495" s="5" t="s">
        <v>780</v>
      </c>
      <c r="D495" s="71">
        <v>42125</v>
      </c>
      <c r="E495" s="6">
        <f t="shared" ca="1" si="14"/>
        <v>5</v>
      </c>
      <c r="F495" s="6" t="s">
        <v>26</v>
      </c>
      <c r="G495" s="6">
        <v>103474</v>
      </c>
      <c r="H495" s="70">
        <v>3</v>
      </c>
      <c r="I495" s="6" t="str">
        <f t="shared" si="15"/>
        <v>No Bonus</v>
      </c>
    </row>
    <row r="496" spans="1:9" x14ac:dyDescent="0.3">
      <c r="A496" s="5" t="s">
        <v>557</v>
      </c>
      <c r="B496" s="70" t="s">
        <v>48</v>
      </c>
      <c r="C496" s="5" t="s">
        <v>780</v>
      </c>
      <c r="D496" s="71">
        <v>42480</v>
      </c>
      <c r="E496" s="6">
        <f t="shared" ca="1" si="14"/>
        <v>4</v>
      </c>
      <c r="F496" s="6" t="s">
        <v>4</v>
      </c>
      <c r="G496" s="6">
        <v>113025</v>
      </c>
      <c r="H496" s="70">
        <v>3</v>
      </c>
      <c r="I496" s="6" t="str">
        <f t="shared" si="15"/>
        <v>No Bonus</v>
      </c>
    </row>
    <row r="497" spans="1:9" x14ac:dyDescent="0.3">
      <c r="A497" s="5" t="s">
        <v>552</v>
      </c>
      <c r="B497" s="70" t="s">
        <v>16</v>
      </c>
      <c r="C497" s="5" t="s">
        <v>780</v>
      </c>
      <c r="D497" s="71">
        <v>42850</v>
      </c>
      <c r="E497" s="6">
        <f t="shared" ca="1" si="14"/>
        <v>3</v>
      </c>
      <c r="F497" s="6" t="s">
        <v>8</v>
      </c>
      <c r="G497" s="6">
        <v>121399</v>
      </c>
      <c r="H497" s="70">
        <v>1</v>
      </c>
      <c r="I497" s="6" t="str">
        <f t="shared" si="15"/>
        <v>No Bonus</v>
      </c>
    </row>
    <row r="498" spans="1:9" x14ac:dyDescent="0.3">
      <c r="A498" s="5" t="s">
        <v>542</v>
      </c>
      <c r="B498" s="70" t="s">
        <v>16</v>
      </c>
      <c r="C498" s="5" t="s">
        <v>780</v>
      </c>
      <c r="D498" s="71">
        <v>41400</v>
      </c>
      <c r="E498" s="6">
        <f t="shared" ca="1" si="14"/>
        <v>7</v>
      </c>
      <c r="F498" s="6" t="s">
        <v>26</v>
      </c>
      <c r="G498" s="6">
        <v>77014</v>
      </c>
      <c r="H498" s="70">
        <v>4</v>
      </c>
      <c r="I498" s="6">
        <f t="shared" si="15"/>
        <v>2900</v>
      </c>
    </row>
    <row r="499" spans="1:9" x14ac:dyDescent="0.3">
      <c r="A499" s="5" t="s">
        <v>535</v>
      </c>
      <c r="B499" s="70" t="s">
        <v>32</v>
      </c>
      <c r="C499" s="5" t="s">
        <v>780</v>
      </c>
      <c r="D499" s="71">
        <v>41402</v>
      </c>
      <c r="E499" s="6">
        <f t="shared" ca="1" si="14"/>
        <v>7</v>
      </c>
      <c r="F499" s="6" t="s">
        <v>4</v>
      </c>
      <c r="G499" s="6">
        <v>105875</v>
      </c>
      <c r="H499" s="70">
        <v>4</v>
      </c>
      <c r="I499" s="6">
        <f t="shared" si="15"/>
        <v>2900</v>
      </c>
    </row>
    <row r="500" spans="1:9" x14ac:dyDescent="0.3">
      <c r="A500" s="5" t="s">
        <v>530</v>
      </c>
      <c r="B500" s="70" t="s">
        <v>12</v>
      </c>
      <c r="C500" s="5" t="s">
        <v>780</v>
      </c>
      <c r="D500" s="71">
        <v>42508</v>
      </c>
      <c r="E500" s="6">
        <f t="shared" ca="1" si="14"/>
        <v>4</v>
      </c>
      <c r="F500" s="6" t="s">
        <v>8</v>
      </c>
      <c r="G500" s="6">
        <v>68179</v>
      </c>
      <c r="H500" s="70">
        <v>3</v>
      </c>
      <c r="I500" s="6" t="str">
        <f t="shared" si="15"/>
        <v>No Bonus</v>
      </c>
    </row>
    <row r="501" spans="1:9" x14ac:dyDescent="0.3">
      <c r="A501" s="5" t="s">
        <v>527</v>
      </c>
      <c r="B501" s="70" t="s">
        <v>12</v>
      </c>
      <c r="C501" s="5" t="s">
        <v>780</v>
      </c>
      <c r="D501" s="71">
        <v>41041</v>
      </c>
      <c r="E501" s="6">
        <f t="shared" ca="1" si="14"/>
        <v>8</v>
      </c>
      <c r="F501" s="6" t="s">
        <v>26</v>
      </c>
      <c r="G501" s="6">
        <v>74476</v>
      </c>
      <c r="H501" s="70">
        <v>1</v>
      </c>
      <c r="I501" s="6" t="str">
        <f t="shared" si="15"/>
        <v>No Bonus</v>
      </c>
    </row>
    <row r="502" spans="1:9" x14ac:dyDescent="0.3">
      <c r="A502" s="5" t="s">
        <v>525</v>
      </c>
      <c r="B502" s="70" t="s">
        <v>32</v>
      </c>
      <c r="C502" s="5" t="s">
        <v>780</v>
      </c>
      <c r="D502" s="71">
        <v>41054</v>
      </c>
      <c r="E502" s="6">
        <f t="shared" ca="1" si="14"/>
        <v>8</v>
      </c>
      <c r="F502" s="6"/>
      <c r="G502" s="6">
        <v>49478</v>
      </c>
      <c r="H502" s="70">
        <v>4</v>
      </c>
      <c r="I502" s="6">
        <f t="shared" si="15"/>
        <v>2900</v>
      </c>
    </row>
    <row r="503" spans="1:9" x14ac:dyDescent="0.3">
      <c r="A503" s="5" t="s">
        <v>493</v>
      </c>
      <c r="B503" s="70" t="s">
        <v>2</v>
      </c>
      <c r="C503" s="5" t="s">
        <v>780</v>
      </c>
      <c r="D503" s="71">
        <v>42519</v>
      </c>
      <c r="E503" s="6">
        <f t="shared" ca="1" si="14"/>
        <v>4</v>
      </c>
      <c r="F503" s="6" t="s">
        <v>26</v>
      </c>
      <c r="G503" s="6">
        <v>74474</v>
      </c>
      <c r="H503" s="70">
        <v>1</v>
      </c>
      <c r="I503" s="6" t="str">
        <f t="shared" si="15"/>
        <v>No Bonus</v>
      </c>
    </row>
    <row r="504" spans="1:9" x14ac:dyDescent="0.3">
      <c r="A504" s="5" t="s">
        <v>489</v>
      </c>
      <c r="B504" s="70" t="s">
        <v>16</v>
      </c>
      <c r="C504" s="5" t="s">
        <v>780</v>
      </c>
      <c r="D504" s="71">
        <v>42892</v>
      </c>
      <c r="E504" s="6">
        <f t="shared" ca="1" si="14"/>
        <v>3</v>
      </c>
      <c r="F504" s="6" t="s">
        <v>26</v>
      </c>
      <c r="G504" s="6">
        <v>85699</v>
      </c>
      <c r="H504" s="70">
        <v>4</v>
      </c>
      <c r="I504" s="6">
        <f t="shared" si="15"/>
        <v>2900</v>
      </c>
    </row>
    <row r="505" spans="1:9" x14ac:dyDescent="0.3">
      <c r="A505" s="5" t="s">
        <v>481</v>
      </c>
      <c r="B505" s="70" t="s">
        <v>16</v>
      </c>
      <c r="C505" s="5" t="s">
        <v>780</v>
      </c>
      <c r="D505" s="71">
        <v>41818</v>
      </c>
      <c r="E505" s="6">
        <f t="shared" ca="1" si="14"/>
        <v>6</v>
      </c>
      <c r="F505" s="6"/>
      <c r="G505" s="6">
        <v>76078</v>
      </c>
      <c r="H505" s="70">
        <v>1</v>
      </c>
      <c r="I505" s="6" t="str">
        <f t="shared" si="15"/>
        <v>No Bonus</v>
      </c>
    </row>
    <row r="506" spans="1:9" x14ac:dyDescent="0.3">
      <c r="A506" s="5" t="s">
        <v>466</v>
      </c>
      <c r="B506" s="70" t="s">
        <v>48</v>
      </c>
      <c r="C506" s="5" t="s">
        <v>780</v>
      </c>
      <c r="D506" s="71">
        <v>38144</v>
      </c>
      <c r="E506" s="6">
        <f t="shared" ca="1" si="14"/>
        <v>16</v>
      </c>
      <c r="F506" s="6" t="s">
        <v>28</v>
      </c>
      <c r="G506" s="6">
        <v>53666</v>
      </c>
      <c r="H506" s="70">
        <v>4</v>
      </c>
      <c r="I506" s="6">
        <f t="shared" si="15"/>
        <v>2900</v>
      </c>
    </row>
    <row r="507" spans="1:9" x14ac:dyDescent="0.3">
      <c r="A507" s="5" t="s">
        <v>459</v>
      </c>
      <c r="B507" s="70" t="s">
        <v>32</v>
      </c>
      <c r="C507" s="5" t="s">
        <v>780</v>
      </c>
      <c r="D507" s="71">
        <v>38172</v>
      </c>
      <c r="E507" s="6">
        <f t="shared" ca="1" si="14"/>
        <v>16</v>
      </c>
      <c r="F507" s="6"/>
      <c r="G507" s="6">
        <v>79312</v>
      </c>
      <c r="H507" s="70">
        <v>5</v>
      </c>
      <c r="I507" s="6">
        <f t="shared" si="15"/>
        <v>2900</v>
      </c>
    </row>
    <row r="508" spans="1:9" x14ac:dyDescent="0.3">
      <c r="A508" s="5" t="s">
        <v>455</v>
      </c>
      <c r="B508" s="70" t="s">
        <v>16</v>
      </c>
      <c r="C508" s="5" t="s">
        <v>780</v>
      </c>
      <c r="D508" s="71">
        <v>38523</v>
      </c>
      <c r="E508" s="6">
        <f t="shared" ca="1" si="14"/>
        <v>15</v>
      </c>
      <c r="F508" s="6"/>
      <c r="G508" s="6">
        <v>89155</v>
      </c>
      <c r="H508" s="70">
        <v>5</v>
      </c>
      <c r="I508" s="6">
        <f t="shared" si="15"/>
        <v>2900</v>
      </c>
    </row>
    <row r="509" spans="1:9" x14ac:dyDescent="0.3">
      <c r="A509" s="5" t="s">
        <v>450</v>
      </c>
      <c r="B509" s="70" t="s">
        <v>16</v>
      </c>
      <c r="C509" s="5" t="s">
        <v>780</v>
      </c>
      <c r="D509" s="71">
        <v>38899</v>
      </c>
      <c r="E509" s="6">
        <f t="shared" ca="1" si="14"/>
        <v>14</v>
      </c>
      <c r="F509" s="6" t="s">
        <v>8</v>
      </c>
      <c r="G509" s="6">
        <v>91609</v>
      </c>
      <c r="H509" s="70">
        <v>1</v>
      </c>
      <c r="I509" s="6" t="str">
        <f t="shared" si="15"/>
        <v>No Bonus</v>
      </c>
    </row>
    <row r="510" spans="1:9" x14ac:dyDescent="0.3">
      <c r="A510" s="5" t="s">
        <v>446</v>
      </c>
      <c r="B510" s="70" t="s">
        <v>16</v>
      </c>
      <c r="C510" s="5" t="s">
        <v>780</v>
      </c>
      <c r="D510" s="71">
        <v>39630</v>
      </c>
      <c r="E510" s="6">
        <f t="shared" ca="1" si="14"/>
        <v>12</v>
      </c>
      <c r="F510" s="6"/>
      <c r="G510" s="6">
        <v>67529</v>
      </c>
      <c r="H510" s="70">
        <v>3</v>
      </c>
      <c r="I510" s="6" t="str">
        <f t="shared" si="15"/>
        <v>No Bonus</v>
      </c>
    </row>
    <row r="511" spans="1:9" x14ac:dyDescent="0.3">
      <c r="A511" s="5" t="s">
        <v>442</v>
      </c>
      <c r="B511" s="70" t="s">
        <v>2</v>
      </c>
      <c r="C511" s="5" t="s">
        <v>780</v>
      </c>
      <c r="D511" s="71">
        <v>41443</v>
      </c>
      <c r="E511" s="6">
        <f t="shared" ca="1" si="14"/>
        <v>7</v>
      </c>
      <c r="F511" s="6" t="s">
        <v>26</v>
      </c>
      <c r="G511" s="6">
        <v>67977</v>
      </c>
      <c r="H511" s="70">
        <v>2</v>
      </c>
      <c r="I511" s="6" t="str">
        <f t="shared" si="15"/>
        <v>No Bonus</v>
      </c>
    </row>
    <row r="512" spans="1:9" x14ac:dyDescent="0.3">
      <c r="A512" s="5" t="s">
        <v>433</v>
      </c>
      <c r="B512" s="70" t="s">
        <v>16</v>
      </c>
      <c r="C512" s="5" t="s">
        <v>780</v>
      </c>
      <c r="D512" s="71">
        <v>42933</v>
      </c>
      <c r="E512" s="6">
        <f t="shared" ca="1" si="14"/>
        <v>3</v>
      </c>
      <c r="F512" s="6"/>
      <c r="G512" s="6">
        <v>80814</v>
      </c>
      <c r="H512" s="70">
        <v>1</v>
      </c>
      <c r="I512" s="6" t="str">
        <f t="shared" si="15"/>
        <v>No Bonus</v>
      </c>
    </row>
    <row r="513" spans="1:9" x14ac:dyDescent="0.3">
      <c r="A513" s="5" t="s">
        <v>423</v>
      </c>
      <c r="B513" s="70" t="s">
        <v>12</v>
      </c>
      <c r="C513" s="5" t="s">
        <v>780</v>
      </c>
      <c r="D513" s="71">
        <v>41488</v>
      </c>
      <c r="E513" s="6">
        <f t="shared" ca="1" si="14"/>
        <v>7</v>
      </c>
      <c r="F513" s="6" t="s">
        <v>8</v>
      </c>
      <c r="G513" s="6">
        <v>52050</v>
      </c>
      <c r="H513" s="70">
        <v>3</v>
      </c>
      <c r="I513" s="6" t="str">
        <f t="shared" si="15"/>
        <v>No Bonus</v>
      </c>
    </row>
    <row r="514" spans="1:9" x14ac:dyDescent="0.3">
      <c r="A514" s="5" t="s">
        <v>420</v>
      </c>
      <c r="B514" s="70" t="s">
        <v>16</v>
      </c>
      <c r="C514" s="5" t="s">
        <v>780</v>
      </c>
      <c r="D514" s="71">
        <v>42558</v>
      </c>
      <c r="E514" s="6">
        <f t="shared" ref="E514:E577" ca="1" si="16">DATEDIF(D514,TODAY(),"Y")</f>
        <v>4</v>
      </c>
      <c r="F514" s="6" t="s">
        <v>26</v>
      </c>
      <c r="G514" s="6">
        <v>103177</v>
      </c>
      <c r="H514" s="70">
        <v>2</v>
      </c>
      <c r="I514" s="6" t="str">
        <f t="shared" si="15"/>
        <v>No Bonus</v>
      </c>
    </row>
    <row r="515" spans="1:9" x14ac:dyDescent="0.3">
      <c r="A515" s="5" t="s">
        <v>415</v>
      </c>
      <c r="B515" s="70" t="s">
        <v>12</v>
      </c>
      <c r="C515" s="5" t="s">
        <v>780</v>
      </c>
      <c r="D515" s="71">
        <v>38184</v>
      </c>
      <c r="E515" s="6">
        <f t="shared" ca="1" si="16"/>
        <v>16</v>
      </c>
      <c r="F515" s="6" t="s">
        <v>4</v>
      </c>
      <c r="G515" s="6">
        <v>69645</v>
      </c>
      <c r="H515" s="70">
        <v>4</v>
      </c>
      <c r="I515" s="6">
        <f t="shared" ref="I515:I578" si="17">IF(H515&gt;3,$K$2,"No Bonus")</f>
        <v>2900</v>
      </c>
    </row>
    <row r="516" spans="1:9" x14ac:dyDescent="0.3">
      <c r="A516" s="5" t="s">
        <v>404</v>
      </c>
      <c r="B516" s="70" t="s">
        <v>12</v>
      </c>
      <c r="C516" s="5" t="s">
        <v>780</v>
      </c>
      <c r="D516" s="71">
        <v>38566</v>
      </c>
      <c r="E516" s="6">
        <f t="shared" ca="1" si="16"/>
        <v>15</v>
      </c>
      <c r="F516" s="6"/>
      <c r="G516" s="6">
        <v>101602</v>
      </c>
      <c r="H516" s="70">
        <v>4</v>
      </c>
      <c r="I516" s="6">
        <f t="shared" si="17"/>
        <v>2900</v>
      </c>
    </row>
    <row r="517" spans="1:9" x14ac:dyDescent="0.3">
      <c r="A517" s="5" t="s">
        <v>359</v>
      </c>
      <c r="B517" s="70" t="s">
        <v>16</v>
      </c>
      <c r="C517" s="5" t="s">
        <v>780</v>
      </c>
      <c r="D517" s="71">
        <v>41508</v>
      </c>
      <c r="E517" s="6">
        <f t="shared" ca="1" si="16"/>
        <v>7</v>
      </c>
      <c r="F517" s="6" t="s">
        <v>18</v>
      </c>
      <c r="G517" s="6">
        <v>110457</v>
      </c>
      <c r="H517" s="70">
        <v>2</v>
      </c>
      <c r="I517" s="6" t="str">
        <f t="shared" si="17"/>
        <v>No Bonus</v>
      </c>
    </row>
    <row r="518" spans="1:9" x14ac:dyDescent="0.3">
      <c r="A518" s="5" t="s">
        <v>346</v>
      </c>
      <c r="B518" s="70" t="s">
        <v>12</v>
      </c>
      <c r="C518" s="5" t="s">
        <v>780</v>
      </c>
      <c r="D518" s="71">
        <v>41129</v>
      </c>
      <c r="E518" s="6">
        <f t="shared" ca="1" si="16"/>
        <v>8</v>
      </c>
      <c r="F518" s="6" t="s">
        <v>4</v>
      </c>
      <c r="G518" s="6">
        <v>127590</v>
      </c>
      <c r="H518" s="70">
        <v>2</v>
      </c>
      <c r="I518" s="6" t="str">
        <f t="shared" si="17"/>
        <v>No Bonus</v>
      </c>
    </row>
    <row r="519" spans="1:9" x14ac:dyDescent="0.3">
      <c r="A519" s="5" t="s">
        <v>342</v>
      </c>
      <c r="B519" s="70" t="s">
        <v>16</v>
      </c>
      <c r="C519" s="5" t="s">
        <v>780</v>
      </c>
      <c r="D519" s="71">
        <v>38216</v>
      </c>
      <c r="E519" s="6">
        <f t="shared" ca="1" si="16"/>
        <v>16</v>
      </c>
      <c r="F519" s="6" t="s">
        <v>8</v>
      </c>
      <c r="G519" s="6">
        <v>110910</v>
      </c>
      <c r="H519" s="70">
        <v>1</v>
      </c>
      <c r="I519" s="6" t="str">
        <f t="shared" si="17"/>
        <v>No Bonus</v>
      </c>
    </row>
    <row r="520" spans="1:9" x14ac:dyDescent="0.3">
      <c r="A520" s="5" t="s">
        <v>319</v>
      </c>
      <c r="B520" s="70" t="s">
        <v>12</v>
      </c>
      <c r="C520" s="5" t="s">
        <v>780</v>
      </c>
      <c r="D520" s="71">
        <v>40399</v>
      </c>
      <c r="E520" s="6">
        <f t="shared" ca="1" si="16"/>
        <v>10</v>
      </c>
      <c r="F520" s="6" t="s">
        <v>4</v>
      </c>
      <c r="G520" s="6">
        <v>49262</v>
      </c>
      <c r="H520" s="70">
        <v>2</v>
      </c>
      <c r="I520" s="6" t="str">
        <f t="shared" si="17"/>
        <v>No Bonus</v>
      </c>
    </row>
    <row r="521" spans="1:9" x14ac:dyDescent="0.3">
      <c r="A521" s="5" t="s">
        <v>306</v>
      </c>
      <c r="B521" s="70" t="s">
        <v>16</v>
      </c>
      <c r="C521" s="5" t="s">
        <v>780</v>
      </c>
      <c r="D521" s="71">
        <v>41899</v>
      </c>
      <c r="E521" s="6">
        <f t="shared" ca="1" si="16"/>
        <v>6</v>
      </c>
      <c r="F521" s="6" t="s">
        <v>26</v>
      </c>
      <c r="G521" s="6">
        <v>47344</v>
      </c>
      <c r="H521" s="70">
        <v>2</v>
      </c>
      <c r="I521" s="6" t="str">
        <f t="shared" si="17"/>
        <v>No Bonus</v>
      </c>
    </row>
    <row r="522" spans="1:9" x14ac:dyDescent="0.3">
      <c r="A522" s="5" t="s">
        <v>300</v>
      </c>
      <c r="B522" s="70" t="s">
        <v>16</v>
      </c>
      <c r="C522" s="5" t="s">
        <v>780</v>
      </c>
      <c r="D522" s="71">
        <v>42991</v>
      </c>
      <c r="E522" s="6">
        <f t="shared" ca="1" si="16"/>
        <v>3</v>
      </c>
      <c r="F522" s="6" t="s">
        <v>18</v>
      </c>
      <c r="G522" s="6">
        <v>119924</v>
      </c>
      <c r="H522" s="70">
        <v>1</v>
      </c>
      <c r="I522" s="6" t="str">
        <f t="shared" si="17"/>
        <v>No Bonus</v>
      </c>
    </row>
    <row r="523" spans="1:9" x14ac:dyDescent="0.3">
      <c r="A523" s="5" t="s">
        <v>290</v>
      </c>
      <c r="B523" s="70" t="s">
        <v>9</v>
      </c>
      <c r="C523" s="5" t="s">
        <v>780</v>
      </c>
      <c r="D523" s="71">
        <v>41524</v>
      </c>
      <c r="E523" s="6">
        <f t="shared" ca="1" si="16"/>
        <v>7</v>
      </c>
      <c r="F523" s="6"/>
      <c r="G523" s="6">
        <v>120134</v>
      </c>
      <c r="H523" s="70">
        <v>5</v>
      </c>
      <c r="I523" s="6">
        <f t="shared" si="17"/>
        <v>2900</v>
      </c>
    </row>
    <row r="524" spans="1:9" x14ac:dyDescent="0.3">
      <c r="A524" s="5" t="s">
        <v>287</v>
      </c>
      <c r="B524" s="70" t="s">
        <v>32</v>
      </c>
      <c r="C524" s="5" t="s">
        <v>780</v>
      </c>
      <c r="D524" s="71">
        <v>42625</v>
      </c>
      <c r="E524" s="6">
        <f t="shared" ca="1" si="16"/>
        <v>4</v>
      </c>
      <c r="F524" s="6" t="s">
        <v>28</v>
      </c>
      <c r="G524" s="6">
        <v>94168</v>
      </c>
      <c r="H524" s="70">
        <v>5</v>
      </c>
      <c r="I524" s="6">
        <f t="shared" si="17"/>
        <v>2900</v>
      </c>
    </row>
    <row r="525" spans="1:9" x14ac:dyDescent="0.3">
      <c r="A525" s="5" t="s">
        <v>285</v>
      </c>
      <c r="B525" s="70" t="s">
        <v>12</v>
      </c>
      <c r="C525" s="5" t="s">
        <v>780</v>
      </c>
      <c r="D525" s="71">
        <v>42640</v>
      </c>
      <c r="E525" s="6">
        <f t="shared" ca="1" si="16"/>
        <v>3</v>
      </c>
      <c r="F525" s="6"/>
      <c r="G525" s="6">
        <v>70158</v>
      </c>
      <c r="H525" s="70">
        <v>2</v>
      </c>
      <c r="I525" s="6" t="str">
        <f t="shared" si="17"/>
        <v>No Bonus</v>
      </c>
    </row>
    <row r="526" spans="1:9" x14ac:dyDescent="0.3">
      <c r="A526" s="5" t="s">
        <v>277</v>
      </c>
      <c r="B526" s="70" t="s">
        <v>12</v>
      </c>
      <c r="C526" s="5" t="s">
        <v>780</v>
      </c>
      <c r="D526" s="71">
        <v>38254</v>
      </c>
      <c r="E526" s="6">
        <f t="shared" ca="1" si="16"/>
        <v>15</v>
      </c>
      <c r="F526" s="6"/>
      <c r="G526" s="6">
        <v>103141</v>
      </c>
      <c r="H526" s="70">
        <v>3</v>
      </c>
      <c r="I526" s="6" t="str">
        <f t="shared" si="17"/>
        <v>No Bonus</v>
      </c>
    </row>
    <row r="527" spans="1:9" x14ac:dyDescent="0.3">
      <c r="A527" s="5" t="s">
        <v>275</v>
      </c>
      <c r="B527" s="70" t="s">
        <v>2</v>
      </c>
      <c r="C527" s="5" t="s">
        <v>780</v>
      </c>
      <c r="D527" s="71">
        <v>38601</v>
      </c>
      <c r="E527" s="6">
        <f t="shared" ca="1" si="16"/>
        <v>15</v>
      </c>
      <c r="F527" s="6"/>
      <c r="G527" s="6">
        <v>72961</v>
      </c>
      <c r="H527" s="70">
        <v>5</v>
      </c>
      <c r="I527" s="6">
        <f t="shared" si="17"/>
        <v>2900</v>
      </c>
    </row>
    <row r="528" spans="1:9" x14ac:dyDescent="0.3">
      <c r="A528" s="5" t="s">
        <v>274</v>
      </c>
      <c r="B528" s="70" t="s">
        <v>16</v>
      </c>
      <c r="C528" s="5" t="s">
        <v>780</v>
      </c>
      <c r="D528" s="71">
        <v>38606</v>
      </c>
      <c r="E528" s="6">
        <f t="shared" ca="1" si="16"/>
        <v>15</v>
      </c>
      <c r="F528" s="6"/>
      <c r="G528" s="6">
        <v>83551</v>
      </c>
      <c r="H528" s="70">
        <v>5</v>
      </c>
      <c r="I528" s="6">
        <f t="shared" si="17"/>
        <v>2900</v>
      </c>
    </row>
    <row r="529" spans="1:9" x14ac:dyDescent="0.3">
      <c r="A529" s="5" t="s">
        <v>272</v>
      </c>
      <c r="B529" s="70" t="s">
        <v>16</v>
      </c>
      <c r="C529" s="5" t="s">
        <v>780</v>
      </c>
      <c r="D529" s="71">
        <v>38619</v>
      </c>
      <c r="E529" s="6">
        <f t="shared" ca="1" si="16"/>
        <v>14</v>
      </c>
      <c r="F529" s="6" t="s">
        <v>4</v>
      </c>
      <c r="G529" s="6">
        <v>97315</v>
      </c>
      <c r="H529" s="70">
        <v>5</v>
      </c>
      <c r="I529" s="6">
        <f t="shared" si="17"/>
        <v>2900</v>
      </c>
    </row>
    <row r="530" spans="1:9" x14ac:dyDescent="0.3">
      <c r="A530" s="5" t="s">
        <v>266</v>
      </c>
      <c r="B530" s="70" t="s">
        <v>9</v>
      </c>
      <c r="C530" s="5" t="s">
        <v>780</v>
      </c>
      <c r="D530" s="71">
        <v>40074</v>
      </c>
      <c r="E530" s="6">
        <f t="shared" ca="1" si="16"/>
        <v>11</v>
      </c>
      <c r="F530" s="6" t="s">
        <v>28</v>
      </c>
      <c r="G530" s="6">
        <v>102401</v>
      </c>
      <c r="H530" s="70">
        <v>2</v>
      </c>
      <c r="I530" s="6" t="str">
        <f t="shared" si="17"/>
        <v>No Bonus</v>
      </c>
    </row>
    <row r="531" spans="1:9" x14ac:dyDescent="0.3">
      <c r="A531" s="5" t="s">
        <v>254</v>
      </c>
      <c r="B531" s="70" t="s">
        <v>16</v>
      </c>
      <c r="C531" s="5" t="s">
        <v>780</v>
      </c>
      <c r="D531" s="71">
        <v>42630</v>
      </c>
      <c r="E531" s="6">
        <f t="shared" ca="1" si="16"/>
        <v>4</v>
      </c>
      <c r="F531" s="6"/>
      <c r="G531" s="6">
        <v>110897</v>
      </c>
      <c r="H531" s="70">
        <v>5</v>
      </c>
      <c r="I531" s="6">
        <f t="shared" si="17"/>
        <v>2900</v>
      </c>
    </row>
    <row r="532" spans="1:9" x14ac:dyDescent="0.3">
      <c r="A532" s="5" t="s">
        <v>253</v>
      </c>
      <c r="B532" s="70" t="s">
        <v>32</v>
      </c>
      <c r="C532" s="5" t="s">
        <v>780</v>
      </c>
      <c r="D532" s="71">
        <v>42636</v>
      </c>
      <c r="E532" s="6">
        <f t="shared" ca="1" si="16"/>
        <v>3</v>
      </c>
      <c r="F532" s="6"/>
      <c r="G532" s="6">
        <v>85271</v>
      </c>
      <c r="H532" s="70">
        <v>4</v>
      </c>
      <c r="I532" s="6">
        <f t="shared" si="17"/>
        <v>2900</v>
      </c>
    </row>
    <row r="533" spans="1:9" x14ac:dyDescent="0.3">
      <c r="A533" s="5" t="s">
        <v>252</v>
      </c>
      <c r="B533" s="70" t="s">
        <v>32</v>
      </c>
      <c r="C533" s="5" t="s">
        <v>780</v>
      </c>
      <c r="D533" s="71">
        <v>42647</v>
      </c>
      <c r="E533" s="6">
        <f t="shared" ca="1" si="16"/>
        <v>3</v>
      </c>
      <c r="F533" s="6" t="s">
        <v>28</v>
      </c>
      <c r="G533" s="6">
        <v>53488</v>
      </c>
      <c r="H533" s="70">
        <v>5</v>
      </c>
      <c r="I533" s="6">
        <f t="shared" si="17"/>
        <v>2900</v>
      </c>
    </row>
    <row r="534" spans="1:9" x14ac:dyDescent="0.3">
      <c r="A534" s="5" t="s">
        <v>250</v>
      </c>
      <c r="B534" s="70" t="s">
        <v>12</v>
      </c>
      <c r="C534" s="5" t="s">
        <v>780</v>
      </c>
      <c r="D534" s="71">
        <v>41929</v>
      </c>
      <c r="E534" s="6">
        <f t="shared" ca="1" si="16"/>
        <v>5</v>
      </c>
      <c r="F534" s="6" t="s">
        <v>18</v>
      </c>
      <c r="G534" s="6">
        <v>121500</v>
      </c>
      <c r="H534" s="70">
        <v>4</v>
      </c>
      <c r="I534" s="6">
        <f t="shared" si="17"/>
        <v>2900</v>
      </c>
    </row>
    <row r="535" spans="1:9" x14ac:dyDescent="0.3">
      <c r="A535" s="5" t="s">
        <v>244</v>
      </c>
      <c r="B535" s="70" t="s">
        <v>16</v>
      </c>
      <c r="C535" s="5" t="s">
        <v>780</v>
      </c>
      <c r="D535" s="71">
        <v>43041</v>
      </c>
      <c r="E535" s="6">
        <f t="shared" ca="1" si="16"/>
        <v>2</v>
      </c>
      <c r="F535" s="6" t="s">
        <v>28</v>
      </c>
      <c r="G535" s="6">
        <v>127438</v>
      </c>
      <c r="H535" s="70">
        <v>5</v>
      </c>
      <c r="I535" s="6">
        <f t="shared" si="17"/>
        <v>2900</v>
      </c>
    </row>
    <row r="536" spans="1:9" x14ac:dyDescent="0.3">
      <c r="A536" s="5" t="s">
        <v>240</v>
      </c>
      <c r="B536" s="70" t="s">
        <v>16</v>
      </c>
      <c r="C536" s="5" t="s">
        <v>780</v>
      </c>
      <c r="D536" s="71">
        <v>41561</v>
      </c>
      <c r="E536" s="6">
        <f t="shared" ca="1" si="16"/>
        <v>6</v>
      </c>
      <c r="F536" s="6" t="s">
        <v>26</v>
      </c>
      <c r="G536" s="6">
        <v>62186</v>
      </c>
      <c r="H536" s="70">
        <v>2</v>
      </c>
      <c r="I536" s="6" t="str">
        <f t="shared" si="17"/>
        <v>No Bonus</v>
      </c>
    </row>
    <row r="537" spans="1:9" x14ac:dyDescent="0.3">
      <c r="A537" s="5" t="s">
        <v>229</v>
      </c>
      <c r="B537" s="70" t="s">
        <v>12</v>
      </c>
      <c r="C537" s="5" t="s">
        <v>780</v>
      </c>
      <c r="D537" s="71">
        <v>41206</v>
      </c>
      <c r="E537" s="6">
        <f t="shared" ca="1" si="16"/>
        <v>7</v>
      </c>
      <c r="F537" s="6" t="s">
        <v>28</v>
      </c>
      <c r="G537" s="6">
        <v>51826</v>
      </c>
      <c r="H537" s="70">
        <v>4</v>
      </c>
      <c r="I537" s="6">
        <f t="shared" si="17"/>
        <v>2900</v>
      </c>
    </row>
    <row r="538" spans="1:9" x14ac:dyDescent="0.3">
      <c r="A538" s="5" t="s">
        <v>227</v>
      </c>
      <c r="B538" s="70" t="s">
        <v>48</v>
      </c>
      <c r="C538" s="5" t="s">
        <v>780</v>
      </c>
      <c r="D538" s="71">
        <v>41212</v>
      </c>
      <c r="E538" s="6">
        <f t="shared" ca="1" si="16"/>
        <v>7</v>
      </c>
      <c r="F538" s="6"/>
      <c r="G538" s="6">
        <v>86375</v>
      </c>
      <c r="H538" s="70">
        <v>2</v>
      </c>
      <c r="I538" s="6" t="str">
        <f t="shared" si="17"/>
        <v>No Bonus</v>
      </c>
    </row>
    <row r="539" spans="1:9" x14ac:dyDescent="0.3">
      <c r="A539" s="5" t="s">
        <v>213</v>
      </c>
      <c r="B539" s="70" t="s">
        <v>12</v>
      </c>
      <c r="C539" s="5" t="s">
        <v>780</v>
      </c>
      <c r="D539" s="71">
        <v>39013</v>
      </c>
      <c r="E539" s="6">
        <f t="shared" ca="1" si="16"/>
        <v>13</v>
      </c>
      <c r="F539" s="6"/>
      <c r="G539" s="6">
        <v>43161</v>
      </c>
      <c r="H539" s="70">
        <v>4</v>
      </c>
      <c r="I539" s="6">
        <f t="shared" si="17"/>
        <v>2900</v>
      </c>
    </row>
    <row r="540" spans="1:9" x14ac:dyDescent="0.3">
      <c r="A540" s="5" t="s">
        <v>211</v>
      </c>
      <c r="B540" s="70" t="s">
        <v>16</v>
      </c>
      <c r="C540" s="5" t="s">
        <v>780</v>
      </c>
      <c r="D540" s="71">
        <v>39364</v>
      </c>
      <c r="E540" s="6">
        <f t="shared" ca="1" si="16"/>
        <v>12</v>
      </c>
      <c r="F540" s="6" t="s">
        <v>26</v>
      </c>
      <c r="G540" s="6">
        <v>45203</v>
      </c>
      <c r="H540" s="70">
        <v>1</v>
      </c>
      <c r="I540" s="6" t="str">
        <f t="shared" si="17"/>
        <v>No Bonus</v>
      </c>
    </row>
    <row r="541" spans="1:9" x14ac:dyDescent="0.3">
      <c r="A541" s="5" t="s">
        <v>206</v>
      </c>
      <c r="B541" s="70" t="s">
        <v>12</v>
      </c>
      <c r="C541" s="5" t="s">
        <v>780</v>
      </c>
      <c r="D541" s="71">
        <v>39752</v>
      </c>
      <c r="E541" s="6">
        <f t="shared" ca="1" si="16"/>
        <v>11</v>
      </c>
      <c r="F541" s="6"/>
      <c r="G541" s="6">
        <v>99746</v>
      </c>
      <c r="H541" s="70">
        <v>3</v>
      </c>
      <c r="I541" s="6" t="str">
        <f t="shared" si="17"/>
        <v>No Bonus</v>
      </c>
    </row>
    <row r="542" spans="1:9" x14ac:dyDescent="0.3">
      <c r="A542" s="5" t="s">
        <v>194</v>
      </c>
      <c r="B542" s="70" t="s">
        <v>12</v>
      </c>
      <c r="C542" s="5" t="s">
        <v>780</v>
      </c>
      <c r="D542" s="71">
        <v>42664</v>
      </c>
      <c r="E542" s="6">
        <f t="shared" ca="1" si="16"/>
        <v>3</v>
      </c>
      <c r="F542" s="6" t="s">
        <v>18</v>
      </c>
      <c r="G542" s="6">
        <v>80820</v>
      </c>
      <c r="H542" s="70">
        <v>4</v>
      </c>
      <c r="I542" s="6">
        <f t="shared" si="17"/>
        <v>2900</v>
      </c>
    </row>
    <row r="543" spans="1:9" x14ac:dyDescent="0.3">
      <c r="A543" s="5" t="s">
        <v>189</v>
      </c>
      <c r="B543" s="70" t="s">
        <v>32</v>
      </c>
      <c r="C543" s="5" t="s">
        <v>780</v>
      </c>
      <c r="D543" s="71">
        <v>41968</v>
      </c>
      <c r="E543" s="6">
        <f t="shared" ca="1" si="16"/>
        <v>5</v>
      </c>
      <c r="F543" s="6"/>
      <c r="G543" s="6">
        <v>113982</v>
      </c>
      <c r="H543" s="70">
        <v>4</v>
      </c>
      <c r="I543" s="6">
        <f t="shared" si="17"/>
        <v>2900</v>
      </c>
    </row>
    <row r="544" spans="1:9" x14ac:dyDescent="0.3">
      <c r="A544" s="5" t="s">
        <v>187</v>
      </c>
      <c r="B544" s="70" t="s">
        <v>16</v>
      </c>
      <c r="C544" s="5" t="s">
        <v>780</v>
      </c>
      <c r="D544" s="71">
        <v>43046</v>
      </c>
      <c r="E544" s="6">
        <f t="shared" ca="1" si="16"/>
        <v>2</v>
      </c>
      <c r="F544" s="6"/>
      <c r="G544" s="6">
        <v>58268</v>
      </c>
      <c r="H544" s="70">
        <v>1</v>
      </c>
      <c r="I544" s="6" t="str">
        <f t="shared" si="17"/>
        <v>No Bonus</v>
      </c>
    </row>
    <row r="545" spans="1:9" x14ac:dyDescent="0.3">
      <c r="A545" s="5" t="s">
        <v>186</v>
      </c>
      <c r="B545" s="70" t="s">
        <v>16</v>
      </c>
      <c r="C545" s="5" t="s">
        <v>780</v>
      </c>
      <c r="D545" s="71">
        <v>43057</v>
      </c>
      <c r="E545" s="6">
        <f t="shared" ca="1" si="16"/>
        <v>2</v>
      </c>
      <c r="F545" s="6" t="s">
        <v>18</v>
      </c>
      <c r="G545" s="6">
        <v>114109</v>
      </c>
      <c r="H545" s="70">
        <v>4</v>
      </c>
      <c r="I545" s="6">
        <f t="shared" si="17"/>
        <v>2900</v>
      </c>
    </row>
    <row r="546" spans="1:9" x14ac:dyDescent="0.3">
      <c r="A546" s="5" t="s">
        <v>176</v>
      </c>
      <c r="B546" s="70" t="s">
        <v>32</v>
      </c>
      <c r="C546" s="5" t="s">
        <v>780</v>
      </c>
      <c r="D546" s="71">
        <v>41598</v>
      </c>
      <c r="E546" s="6">
        <f t="shared" ca="1" si="16"/>
        <v>6</v>
      </c>
      <c r="F546" s="6" t="s">
        <v>26</v>
      </c>
      <c r="G546" s="6">
        <v>76507</v>
      </c>
      <c r="H546" s="70">
        <v>4</v>
      </c>
      <c r="I546" s="6">
        <f t="shared" si="17"/>
        <v>2900</v>
      </c>
    </row>
    <row r="547" spans="1:9" x14ac:dyDescent="0.3">
      <c r="A547" s="5" t="s">
        <v>155</v>
      </c>
      <c r="B547" s="70" t="s">
        <v>12</v>
      </c>
      <c r="C547" s="5" t="s">
        <v>780</v>
      </c>
      <c r="D547" s="71">
        <v>38310</v>
      </c>
      <c r="E547" s="6">
        <f t="shared" ca="1" si="16"/>
        <v>15</v>
      </c>
      <c r="F547" s="6" t="s">
        <v>28</v>
      </c>
      <c r="G547" s="6">
        <v>82395</v>
      </c>
      <c r="H547" s="70">
        <v>5</v>
      </c>
      <c r="I547" s="6">
        <f t="shared" si="17"/>
        <v>2900</v>
      </c>
    </row>
    <row r="548" spans="1:9" x14ac:dyDescent="0.3">
      <c r="A548" s="5" t="s">
        <v>154</v>
      </c>
      <c r="B548" s="70" t="s">
        <v>32</v>
      </c>
      <c r="C548" s="5" t="s">
        <v>780</v>
      </c>
      <c r="D548" s="71">
        <v>38312</v>
      </c>
      <c r="E548" s="6">
        <f t="shared" ca="1" si="16"/>
        <v>15</v>
      </c>
      <c r="F548" s="6"/>
      <c r="G548" s="6">
        <v>47099</v>
      </c>
      <c r="H548" s="70">
        <v>1</v>
      </c>
      <c r="I548" s="6" t="str">
        <f t="shared" si="17"/>
        <v>No Bonus</v>
      </c>
    </row>
    <row r="549" spans="1:9" x14ac:dyDescent="0.3">
      <c r="A549" s="5" t="s">
        <v>152</v>
      </c>
      <c r="B549" s="70" t="s">
        <v>16</v>
      </c>
      <c r="C549" s="5" t="s">
        <v>780</v>
      </c>
      <c r="D549" s="71">
        <v>38314</v>
      </c>
      <c r="E549" s="6">
        <f t="shared" ca="1" si="16"/>
        <v>15</v>
      </c>
      <c r="F549" s="6" t="s">
        <v>18</v>
      </c>
      <c r="G549" s="6">
        <v>44387</v>
      </c>
      <c r="H549" s="70">
        <v>4</v>
      </c>
      <c r="I549" s="6">
        <f t="shared" si="17"/>
        <v>2900</v>
      </c>
    </row>
    <row r="550" spans="1:9" x14ac:dyDescent="0.3">
      <c r="A550" s="5" t="s">
        <v>138</v>
      </c>
      <c r="B550" s="70" t="s">
        <v>12</v>
      </c>
      <c r="C550" s="5" t="s">
        <v>780</v>
      </c>
      <c r="D550" s="71">
        <v>41588</v>
      </c>
      <c r="E550" s="6">
        <f t="shared" ca="1" si="16"/>
        <v>6</v>
      </c>
      <c r="F550" s="6" t="s">
        <v>28</v>
      </c>
      <c r="G550" s="6">
        <v>99466</v>
      </c>
      <c r="H550" s="70">
        <v>5</v>
      </c>
      <c r="I550" s="6">
        <f t="shared" si="17"/>
        <v>2900</v>
      </c>
    </row>
    <row r="551" spans="1:9" x14ac:dyDescent="0.3">
      <c r="A551" s="5" t="s">
        <v>137</v>
      </c>
      <c r="B551" s="70" t="s">
        <v>9</v>
      </c>
      <c r="C551" s="5" t="s">
        <v>780</v>
      </c>
      <c r="D551" s="71">
        <v>41954</v>
      </c>
      <c r="E551" s="6">
        <f t="shared" ca="1" si="16"/>
        <v>5</v>
      </c>
      <c r="F551" s="6" t="s">
        <v>26</v>
      </c>
      <c r="G551" s="6">
        <v>107928</v>
      </c>
      <c r="H551" s="70">
        <v>1</v>
      </c>
      <c r="I551" s="6" t="str">
        <f t="shared" si="17"/>
        <v>No Bonus</v>
      </c>
    </row>
    <row r="552" spans="1:9" x14ac:dyDescent="0.3">
      <c r="A552" s="5" t="s">
        <v>127</v>
      </c>
      <c r="B552" s="70" t="s">
        <v>12</v>
      </c>
      <c r="C552" s="5" t="s">
        <v>780</v>
      </c>
      <c r="D552" s="71">
        <v>42703</v>
      </c>
      <c r="E552" s="6">
        <f t="shared" ca="1" si="16"/>
        <v>3</v>
      </c>
      <c r="F552" s="6" t="s">
        <v>18</v>
      </c>
      <c r="G552" s="6">
        <v>56964</v>
      </c>
      <c r="H552" s="70">
        <v>1</v>
      </c>
      <c r="I552" s="6" t="str">
        <f t="shared" si="17"/>
        <v>No Bonus</v>
      </c>
    </row>
    <row r="553" spans="1:9" x14ac:dyDescent="0.3">
      <c r="A553" s="5" t="s">
        <v>112</v>
      </c>
      <c r="B553" s="70" t="s">
        <v>12</v>
      </c>
      <c r="C553" s="5" t="s">
        <v>780</v>
      </c>
      <c r="D553" s="71">
        <v>41998</v>
      </c>
      <c r="E553" s="6">
        <f t="shared" ca="1" si="16"/>
        <v>5</v>
      </c>
      <c r="F553" s="6"/>
      <c r="G553" s="6">
        <v>117493</v>
      </c>
      <c r="H553" s="70">
        <v>2</v>
      </c>
      <c r="I553" s="6" t="str">
        <f t="shared" si="17"/>
        <v>No Bonus</v>
      </c>
    </row>
    <row r="554" spans="1:9" x14ac:dyDescent="0.3">
      <c r="A554" s="5" t="s">
        <v>93</v>
      </c>
      <c r="B554" s="70" t="s">
        <v>12</v>
      </c>
      <c r="C554" s="5" t="s">
        <v>780</v>
      </c>
      <c r="D554" s="71">
        <v>39794</v>
      </c>
      <c r="E554" s="6">
        <f t="shared" ca="1" si="16"/>
        <v>11</v>
      </c>
      <c r="F554" s="6" t="s">
        <v>28</v>
      </c>
      <c r="G554" s="6">
        <v>85365</v>
      </c>
      <c r="H554" s="70">
        <v>2</v>
      </c>
      <c r="I554" s="6" t="str">
        <f t="shared" si="17"/>
        <v>No Bonus</v>
      </c>
    </row>
    <row r="555" spans="1:9" x14ac:dyDescent="0.3">
      <c r="A555" s="5" t="s">
        <v>82</v>
      </c>
      <c r="B555" s="70" t="s">
        <v>16</v>
      </c>
      <c r="C555" s="5" t="s">
        <v>780</v>
      </c>
      <c r="D555" s="71">
        <v>41273</v>
      </c>
      <c r="E555" s="6">
        <f t="shared" ca="1" si="16"/>
        <v>7</v>
      </c>
      <c r="F555" s="6" t="s">
        <v>4</v>
      </c>
      <c r="G555" s="6">
        <v>47286</v>
      </c>
      <c r="H555" s="70">
        <v>5</v>
      </c>
      <c r="I555" s="6">
        <f t="shared" si="17"/>
        <v>2900</v>
      </c>
    </row>
    <row r="556" spans="1:9" x14ac:dyDescent="0.3">
      <c r="A556" s="5" t="s">
        <v>76</v>
      </c>
      <c r="B556" s="70" t="s">
        <v>16</v>
      </c>
      <c r="C556" s="5" t="s">
        <v>780</v>
      </c>
      <c r="D556" s="71">
        <v>42363</v>
      </c>
      <c r="E556" s="6">
        <f t="shared" ca="1" si="16"/>
        <v>4</v>
      </c>
      <c r="F556" s="6" t="s">
        <v>26</v>
      </c>
      <c r="G556" s="6">
        <v>111140</v>
      </c>
      <c r="H556" s="70">
        <v>4</v>
      </c>
      <c r="I556" s="6">
        <f t="shared" si="17"/>
        <v>2900</v>
      </c>
    </row>
    <row r="557" spans="1:9" x14ac:dyDescent="0.3">
      <c r="A557" s="5" t="s">
        <v>70</v>
      </c>
      <c r="B557" s="70" t="s">
        <v>16</v>
      </c>
      <c r="C557" s="5" t="s">
        <v>780</v>
      </c>
      <c r="D557" s="71">
        <v>42035</v>
      </c>
      <c r="E557" s="6">
        <f t="shared" ca="1" si="16"/>
        <v>5</v>
      </c>
      <c r="F557" s="6"/>
      <c r="G557" s="6">
        <v>96299</v>
      </c>
      <c r="H557" s="70">
        <v>4</v>
      </c>
      <c r="I557" s="6">
        <f t="shared" si="17"/>
        <v>2900</v>
      </c>
    </row>
    <row r="558" spans="1:9" x14ac:dyDescent="0.3">
      <c r="A558" s="5" t="s">
        <v>69</v>
      </c>
      <c r="B558" s="70" t="s">
        <v>12</v>
      </c>
      <c r="C558" s="5" t="s">
        <v>780</v>
      </c>
      <c r="D558" s="71">
        <v>43104</v>
      </c>
      <c r="E558" s="6">
        <f t="shared" ca="1" si="16"/>
        <v>2</v>
      </c>
      <c r="F558" s="6" t="s">
        <v>8</v>
      </c>
      <c r="G558" s="6">
        <v>79673</v>
      </c>
      <c r="H558" s="70">
        <v>4</v>
      </c>
      <c r="I558" s="6">
        <f t="shared" si="17"/>
        <v>2900</v>
      </c>
    </row>
    <row r="559" spans="1:9" x14ac:dyDescent="0.3">
      <c r="A559" s="5" t="s">
        <v>66</v>
      </c>
      <c r="B559" s="70" t="s">
        <v>32</v>
      </c>
      <c r="C559" s="5" t="s">
        <v>780</v>
      </c>
      <c r="D559" s="71">
        <v>43109</v>
      </c>
      <c r="E559" s="6">
        <f t="shared" ca="1" si="16"/>
        <v>2</v>
      </c>
      <c r="F559" s="6"/>
      <c r="G559" s="6">
        <v>124185</v>
      </c>
      <c r="H559" s="70">
        <v>4</v>
      </c>
      <c r="I559" s="6">
        <f t="shared" si="17"/>
        <v>2900</v>
      </c>
    </row>
    <row r="560" spans="1:9" x14ac:dyDescent="0.3">
      <c r="A560" s="5" t="s">
        <v>62</v>
      </c>
      <c r="B560" s="70" t="s">
        <v>16</v>
      </c>
      <c r="C560" s="5" t="s">
        <v>780</v>
      </c>
      <c r="D560" s="71">
        <v>43480</v>
      </c>
      <c r="E560" s="6">
        <f t="shared" ca="1" si="16"/>
        <v>1</v>
      </c>
      <c r="F560" s="6"/>
      <c r="G560" s="6">
        <v>54965</v>
      </c>
      <c r="H560" s="70">
        <v>2</v>
      </c>
      <c r="I560" s="6" t="str">
        <f t="shared" si="17"/>
        <v>No Bonus</v>
      </c>
    </row>
    <row r="561" spans="1:9" x14ac:dyDescent="0.3">
      <c r="A561" s="5" t="s">
        <v>58</v>
      </c>
      <c r="B561" s="70" t="s">
        <v>9</v>
      </c>
      <c r="C561" s="5" t="s">
        <v>780</v>
      </c>
      <c r="D561" s="71">
        <v>42033</v>
      </c>
      <c r="E561" s="6">
        <f t="shared" ca="1" si="16"/>
        <v>5</v>
      </c>
      <c r="F561" s="6" t="s">
        <v>28</v>
      </c>
      <c r="G561" s="6">
        <v>121727</v>
      </c>
      <c r="H561" s="70">
        <v>2</v>
      </c>
      <c r="I561" s="6" t="str">
        <f t="shared" si="17"/>
        <v>No Bonus</v>
      </c>
    </row>
    <row r="562" spans="1:9" x14ac:dyDescent="0.3">
      <c r="A562" s="5" t="s">
        <v>50</v>
      </c>
      <c r="B562" s="70" t="s">
        <v>48</v>
      </c>
      <c r="C562" s="5" t="s">
        <v>780</v>
      </c>
      <c r="D562" s="71">
        <v>38362</v>
      </c>
      <c r="E562" s="6">
        <f t="shared" ca="1" si="16"/>
        <v>15</v>
      </c>
      <c r="F562" s="6" t="s">
        <v>4</v>
      </c>
      <c r="G562" s="6">
        <v>88578</v>
      </c>
      <c r="H562" s="70">
        <v>4</v>
      </c>
      <c r="I562" s="6">
        <f t="shared" si="17"/>
        <v>2900</v>
      </c>
    </row>
    <row r="563" spans="1:9" x14ac:dyDescent="0.3">
      <c r="A563" s="5" t="s">
        <v>38</v>
      </c>
      <c r="B563" s="70" t="s">
        <v>16</v>
      </c>
      <c r="C563" s="5" t="s">
        <v>780</v>
      </c>
      <c r="D563" s="71">
        <v>39475</v>
      </c>
      <c r="E563" s="6">
        <f t="shared" ca="1" si="16"/>
        <v>12</v>
      </c>
      <c r="F563" s="6" t="s">
        <v>8</v>
      </c>
      <c r="G563" s="6">
        <v>75975</v>
      </c>
      <c r="H563" s="70">
        <v>4</v>
      </c>
      <c r="I563" s="6">
        <f t="shared" si="17"/>
        <v>2900</v>
      </c>
    </row>
    <row r="564" spans="1:9" x14ac:dyDescent="0.3">
      <c r="A564" s="5" t="s">
        <v>27</v>
      </c>
      <c r="B564" s="70" t="s">
        <v>12</v>
      </c>
      <c r="C564" s="5" t="s">
        <v>780</v>
      </c>
      <c r="D564" s="71">
        <v>41672</v>
      </c>
      <c r="E564" s="6">
        <f t="shared" ca="1" si="16"/>
        <v>6</v>
      </c>
      <c r="F564" s="6" t="s">
        <v>26</v>
      </c>
      <c r="G564" s="6">
        <v>81544</v>
      </c>
      <c r="H564" s="70">
        <v>1</v>
      </c>
      <c r="I564" s="6" t="str">
        <f t="shared" si="17"/>
        <v>No Bonus</v>
      </c>
    </row>
    <row r="565" spans="1:9" x14ac:dyDescent="0.3">
      <c r="A565" s="5" t="s">
        <v>784</v>
      </c>
      <c r="B565" s="70" t="s">
        <v>16</v>
      </c>
      <c r="C565" s="5" t="s">
        <v>780</v>
      </c>
      <c r="D565" s="71">
        <v>42392</v>
      </c>
      <c r="E565" s="6">
        <f t="shared" ca="1" si="16"/>
        <v>4</v>
      </c>
      <c r="F565" s="6" t="s">
        <v>8</v>
      </c>
      <c r="G565" s="6">
        <v>86299</v>
      </c>
      <c r="H565" s="70">
        <v>5</v>
      </c>
      <c r="I565" s="6">
        <f t="shared" si="17"/>
        <v>2900</v>
      </c>
    </row>
    <row r="566" spans="1:9" x14ac:dyDescent="0.3">
      <c r="A566" s="5" t="s">
        <v>757</v>
      </c>
      <c r="B566" s="70" t="s">
        <v>32</v>
      </c>
      <c r="C566" s="5" t="s">
        <v>44</v>
      </c>
      <c r="D566" s="71">
        <v>42787</v>
      </c>
      <c r="E566" s="6">
        <f t="shared" ca="1" si="16"/>
        <v>3</v>
      </c>
      <c r="F566" s="6"/>
      <c r="G566" s="6">
        <v>109339</v>
      </c>
      <c r="H566" s="70">
        <v>2</v>
      </c>
      <c r="I566" s="6" t="str">
        <f t="shared" si="17"/>
        <v>No Bonus</v>
      </c>
    </row>
    <row r="567" spans="1:9" x14ac:dyDescent="0.3">
      <c r="A567" s="5" t="s">
        <v>756</v>
      </c>
      <c r="B567" s="70" t="s">
        <v>12</v>
      </c>
      <c r="C567" s="5" t="s">
        <v>44</v>
      </c>
      <c r="D567" s="71">
        <v>42800</v>
      </c>
      <c r="E567" s="6">
        <f t="shared" ca="1" si="16"/>
        <v>3</v>
      </c>
      <c r="F567" s="6" t="s">
        <v>4</v>
      </c>
      <c r="G567" s="6">
        <v>63281</v>
      </c>
      <c r="H567" s="70">
        <v>1</v>
      </c>
      <c r="I567" s="6" t="str">
        <f t="shared" si="17"/>
        <v>No Bonus</v>
      </c>
    </row>
    <row r="568" spans="1:9" x14ac:dyDescent="0.3">
      <c r="A568" s="5" t="s">
        <v>755</v>
      </c>
      <c r="B568" s="70" t="s">
        <v>12</v>
      </c>
      <c r="C568" s="5" t="s">
        <v>44</v>
      </c>
      <c r="D568" s="71">
        <v>43135</v>
      </c>
      <c r="E568" s="6">
        <f t="shared" ca="1" si="16"/>
        <v>2</v>
      </c>
      <c r="F568" s="6" t="s">
        <v>26</v>
      </c>
      <c r="G568" s="6">
        <v>112767</v>
      </c>
      <c r="H568" s="70">
        <v>1</v>
      </c>
      <c r="I568" s="6" t="str">
        <f t="shared" si="17"/>
        <v>No Bonus</v>
      </c>
    </row>
    <row r="569" spans="1:9" x14ac:dyDescent="0.3">
      <c r="A569" s="5" t="s">
        <v>739</v>
      </c>
      <c r="B569" s="70" t="s">
        <v>16</v>
      </c>
      <c r="C569" s="5" t="s">
        <v>44</v>
      </c>
      <c r="D569" s="71">
        <v>41684</v>
      </c>
      <c r="E569" s="6">
        <f t="shared" ca="1" si="16"/>
        <v>6</v>
      </c>
      <c r="F569" s="6"/>
      <c r="G569" s="6">
        <v>103895</v>
      </c>
      <c r="H569" s="70">
        <v>4</v>
      </c>
      <c r="I569" s="6">
        <f t="shared" si="17"/>
        <v>2900</v>
      </c>
    </row>
    <row r="570" spans="1:9" x14ac:dyDescent="0.3">
      <c r="A570" s="5" t="s">
        <v>727</v>
      </c>
      <c r="B570" s="70" t="s">
        <v>32</v>
      </c>
      <c r="C570" s="5" t="s">
        <v>44</v>
      </c>
      <c r="D570" s="71">
        <v>40964</v>
      </c>
      <c r="E570" s="6">
        <f t="shared" ca="1" si="16"/>
        <v>8</v>
      </c>
      <c r="F570" s="6" t="s">
        <v>8</v>
      </c>
      <c r="G570" s="6">
        <v>100844</v>
      </c>
      <c r="H570" s="70">
        <v>1</v>
      </c>
      <c r="I570" s="6" t="str">
        <f t="shared" si="17"/>
        <v>No Bonus</v>
      </c>
    </row>
    <row r="571" spans="1:9" x14ac:dyDescent="0.3">
      <c r="A571" s="5" t="s">
        <v>724</v>
      </c>
      <c r="B571" s="70" t="s">
        <v>16</v>
      </c>
      <c r="C571" s="5" t="s">
        <v>44</v>
      </c>
      <c r="D571" s="71">
        <v>38032</v>
      </c>
      <c r="E571" s="6">
        <f t="shared" ca="1" si="16"/>
        <v>16</v>
      </c>
      <c r="F571" s="6"/>
      <c r="G571" s="6">
        <v>102353</v>
      </c>
      <c r="H571" s="70">
        <v>4</v>
      </c>
      <c r="I571" s="6">
        <f t="shared" si="17"/>
        <v>2900</v>
      </c>
    </row>
    <row r="572" spans="1:9" x14ac:dyDescent="0.3">
      <c r="A572" s="5" t="s">
        <v>714</v>
      </c>
      <c r="B572" s="70" t="s">
        <v>12</v>
      </c>
      <c r="C572" s="5" t="s">
        <v>44</v>
      </c>
      <c r="D572" s="71">
        <v>38752</v>
      </c>
      <c r="E572" s="6">
        <f t="shared" ca="1" si="16"/>
        <v>14</v>
      </c>
      <c r="F572" s="6" t="s">
        <v>26</v>
      </c>
      <c r="G572" s="6">
        <v>69806</v>
      </c>
      <c r="H572" s="70">
        <v>4</v>
      </c>
      <c r="I572" s="6">
        <f t="shared" si="17"/>
        <v>2900</v>
      </c>
    </row>
    <row r="573" spans="1:9" x14ac:dyDescent="0.3">
      <c r="A573" s="5" t="s">
        <v>713</v>
      </c>
      <c r="B573" s="70" t="s">
        <v>16</v>
      </c>
      <c r="C573" s="5" t="s">
        <v>44</v>
      </c>
      <c r="D573" s="71">
        <v>38757</v>
      </c>
      <c r="E573" s="6">
        <f t="shared" ca="1" si="16"/>
        <v>14</v>
      </c>
      <c r="F573" s="6" t="s">
        <v>18</v>
      </c>
      <c r="G573" s="6">
        <v>53607</v>
      </c>
      <c r="H573" s="70">
        <v>4</v>
      </c>
      <c r="I573" s="6">
        <f t="shared" si="17"/>
        <v>2900</v>
      </c>
    </row>
    <row r="574" spans="1:9" x14ac:dyDescent="0.3">
      <c r="A574" s="5" t="s">
        <v>705</v>
      </c>
      <c r="B574" s="70" t="s">
        <v>2</v>
      </c>
      <c r="C574" s="5" t="s">
        <v>44</v>
      </c>
      <c r="D574" s="71">
        <v>39851</v>
      </c>
      <c r="E574" s="6">
        <f t="shared" ca="1" si="16"/>
        <v>11</v>
      </c>
      <c r="F574" s="6" t="s">
        <v>4</v>
      </c>
      <c r="G574" s="6">
        <v>48130</v>
      </c>
      <c r="H574" s="70">
        <v>5</v>
      </c>
      <c r="I574" s="6">
        <f t="shared" si="17"/>
        <v>2900</v>
      </c>
    </row>
    <row r="575" spans="1:9" x14ac:dyDescent="0.3">
      <c r="A575" s="5" t="s">
        <v>702</v>
      </c>
      <c r="B575" s="70" t="s">
        <v>9</v>
      </c>
      <c r="C575" s="5" t="s">
        <v>44</v>
      </c>
      <c r="D575" s="71">
        <v>41674</v>
      </c>
      <c r="E575" s="6">
        <f t="shared" ca="1" si="16"/>
        <v>6</v>
      </c>
      <c r="F575" s="6" t="s">
        <v>4</v>
      </c>
      <c r="G575" s="6">
        <v>102992</v>
      </c>
      <c r="H575" s="70">
        <v>3</v>
      </c>
      <c r="I575" s="6" t="str">
        <f t="shared" si="17"/>
        <v>No Bonus</v>
      </c>
    </row>
    <row r="576" spans="1:9" x14ac:dyDescent="0.3">
      <c r="A576" s="5" t="s">
        <v>693</v>
      </c>
      <c r="B576" s="70" t="s">
        <v>32</v>
      </c>
      <c r="C576" s="5" t="s">
        <v>44</v>
      </c>
      <c r="D576" s="71">
        <v>42041</v>
      </c>
      <c r="E576" s="6">
        <f t="shared" ca="1" si="16"/>
        <v>5</v>
      </c>
      <c r="F576" s="6" t="s">
        <v>4</v>
      </c>
      <c r="G576" s="6">
        <v>60627</v>
      </c>
      <c r="H576" s="70">
        <v>2</v>
      </c>
      <c r="I576" s="6" t="str">
        <f t="shared" si="17"/>
        <v>No Bonus</v>
      </c>
    </row>
    <row r="577" spans="1:9" x14ac:dyDescent="0.3">
      <c r="A577" s="5" t="s">
        <v>682</v>
      </c>
      <c r="B577" s="70" t="s">
        <v>48</v>
      </c>
      <c r="C577" s="5" t="s">
        <v>44</v>
      </c>
      <c r="D577" s="71">
        <v>42813</v>
      </c>
      <c r="E577" s="6">
        <f t="shared" ca="1" si="16"/>
        <v>3</v>
      </c>
      <c r="F577" s="6"/>
      <c r="G577" s="6">
        <v>61097</v>
      </c>
      <c r="H577" s="70">
        <v>2</v>
      </c>
      <c r="I577" s="6" t="str">
        <f t="shared" si="17"/>
        <v>No Bonus</v>
      </c>
    </row>
    <row r="578" spans="1:9" x14ac:dyDescent="0.3">
      <c r="A578" s="5" t="s">
        <v>672</v>
      </c>
      <c r="B578" s="70" t="s">
        <v>32</v>
      </c>
      <c r="C578" s="5" t="s">
        <v>44</v>
      </c>
      <c r="D578" s="71">
        <v>41349</v>
      </c>
      <c r="E578" s="6">
        <f t="shared" ref="E578:E641" ca="1" si="18">DATEDIF(D578,TODAY(),"Y")</f>
        <v>7</v>
      </c>
      <c r="F578" s="6" t="s">
        <v>26</v>
      </c>
      <c r="G578" s="6">
        <v>74866</v>
      </c>
      <c r="H578" s="70">
        <v>3</v>
      </c>
      <c r="I578" s="6" t="str">
        <f t="shared" si="17"/>
        <v>No Bonus</v>
      </c>
    </row>
    <row r="579" spans="1:9" x14ac:dyDescent="0.3">
      <c r="A579" s="5" t="s">
        <v>671</v>
      </c>
      <c r="B579" s="70" t="s">
        <v>48</v>
      </c>
      <c r="C579" s="5" t="s">
        <v>44</v>
      </c>
      <c r="D579" s="71">
        <v>41360</v>
      </c>
      <c r="E579" s="6">
        <f t="shared" ca="1" si="18"/>
        <v>7</v>
      </c>
      <c r="F579" s="6" t="s">
        <v>4</v>
      </c>
      <c r="G579" s="6">
        <v>114031</v>
      </c>
      <c r="H579" s="70">
        <v>2</v>
      </c>
      <c r="I579" s="6" t="str">
        <f t="shared" ref="I579:I642" si="19">IF(H579&gt;3,$K$2,"No Bonus")</f>
        <v>No Bonus</v>
      </c>
    </row>
    <row r="580" spans="1:9" x14ac:dyDescent="0.3">
      <c r="A580" s="5" t="s">
        <v>670</v>
      </c>
      <c r="B580" s="70" t="s">
        <v>16</v>
      </c>
      <c r="C580" s="5" t="s">
        <v>44</v>
      </c>
      <c r="D580" s="71">
        <v>41367</v>
      </c>
      <c r="E580" s="6">
        <f t="shared" ca="1" si="18"/>
        <v>7</v>
      </c>
      <c r="F580" s="6" t="s">
        <v>4</v>
      </c>
      <c r="G580" s="6">
        <v>121286</v>
      </c>
      <c r="H580" s="70">
        <v>2</v>
      </c>
      <c r="I580" s="6" t="str">
        <f t="shared" si="19"/>
        <v>No Bonus</v>
      </c>
    </row>
    <row r="581" spans="1:9" x14ac:dyDescent="0.3">
      <c r="A581" s="5" t="s">
        <v>667</v>
      </c>
      <c r="B581" s="70" t="s">
        <v>16</v>
      </c>
      <c r="C581" s="5" t="s">
        <v>44</v>
      </c>
      <c r="D581" s="71">
        <v>41363</v>
      </c>
      <c r="E581" s="6">
        <f t="shared" ca="1" si="18"/>
        <v>7</v>
      </c>
      <c r="F581" s="6" t="s">
        <v>26</v>
      </c>
      <c r="G581" s="6">
        <v>56322</v>
      </c>
      <c r="H581" s="70">
        <v>5</v>
      </c>
      <c r="I581" s="6">
        <f t="shared" si="19"/>
        <v>2900</v>
      </c>
    </row>
    <row r="582" spans="1:9" x14ac:dyDescent="0.3">
      <c r="A582" s="5" t="s">
        <v>656</v>
      </c>
      <c r="B582" s="70" t="s">
        <v>9</v>
      </c>
      <c r="C582" s="5" t="s">
        <v>44</v>
      </c>
      <c r="D582" s="71">
        <v>38068</v>
      </c>
      <c r="E582" s="6">
        <f t="shared" ca="1" si="18"/>
        <v>16</v>
      </c>
      <c r="F582" s="6" t="s">
        <v>18</v>
      </c>
      <c r="G582" s="6">
        <v>52515</v>
      </c>
      <c r="H582" s="70">
        <v>5</v>
      </c>
      <c r="I582" s="6">
        <f t="shared" si="19"/>
        <v>2900</v>
      </c>
    </row>
    <row r="583" spans="1:9" x14ac:dyDescent="0.3">
      <c r="A583" s="5" t="s">
        <v>651</v>
      </c>
      <c r="B583" s="70" t="s">
        <v>16</v>
      </c>
      <c r="C583" s="5" t="s">
        <v>44</v>
      </c>
      <c r="D583" s="71">
        <v>38422</v>
      </c>
      <c r="E583" s="6">
        <f t="shared" ca="1" si="18"/>
        <v>15</v>
      </c>
      <c r="F583" s="6" t="s">
        <v>26</v>
      </c>
      <c r="G583" s="6">
        <v>99537</v>
      </c>
      <c r="H583" s="70">
        <v>2</v>
      </c>
      <c r="I583" s="6" t="str">
        <f t="shared" si="19"/>
        <v>No Bonus</v>
      </c>
    </row>
    <row r="584" spans="1:9" x14ac:dyDescent="0.3">
      <c r="A584" s="5" t="s">
        <v>647</v>
      </c>
      <c r="B584" s="70" t="s">
        <v>12</v>
      </c>
      <c r="C584" s="5" t="s">
        <v>44</v>
      </c>
      <c r="D584" s="71">
        <v>38440</v>
      </c>
      <c r="E584" s="6">
        <f t="shared" ca="1" si="18"/>
        <v>15</v>
      </c>
      <c r="F584" s="6"/>
      <c r="G584" s="6">
        <v>109348</v>
      </c>
      <c r="H584" s="70">
        <v>5</v>
      </c>
      <c r="I584" s="6">
        <f t="shared" si="19"/>
        <v>2900</v>
      </c>
    </row>
    <row r="585" spans="1:9" x14ac:dyDescent="0.3">
      <c r="A585" s="5" t="s">
        <v>645</v>
      </c>
      <c r="B585" s="70" t="s">
        <v>2</v>
      </c>
      <c r="C585" s="5" t="s">
        <v>44</v>
      </c>
      <c r="D585" s="71">
        <v>38783</v>
      </c>
      <c r="E585" s="6">
        <f t="shared" ca="1" si="18"/>
        <v>14</v>
      </c>
      <c r="F585" s="6"/>
      <c r="G585" s="6">
        <v>70923</v>
      </c>
      <c r="H585" s="70">
        <v>4</v>
      </c>
      <c r="I585" s="6">
        <f t="shared" si="19"/>
        <v>2900</v>
      </c>
    </row>
    <row r="586" spans="1:9" x14ac:dyDescent="0.3">
      <c r="A586" s="5" t="s">
        <v>638</v>
      </c>
      <c r="B586" s="70" t="s">
        <v>48</v>
      </c>
      <c r="C586" s="5" t="s">
        <v>44</v>
      </c>
      <c r="D586" s="71">
        <v>40253</v>
      </c>
      <c r="E586" s="6">
        <f t="shared" ca="1" si="18"/>
        <v>10</v>
      </c>
      <c r="F586" s="6"/>
      <c r="G586" s="6">
        <v>86577</v>
      </c>
      <c r="H586" s="70">
        <v>1</v>
      </c>
      <c r="I586" s="6" t="str">
        <f t="shared" si="19"/>
        <v>No Bonus</v>
      </c>
    </row>
    <row r="587" spans="1:9" x14ac:dyDescent="0.3">
      <c r="A587" s="5" t="s">
        <v>627</v>
      </c>
      <c r="B587" s="70" t="s">
        <v>12</v>
      </c>
      <c r="C587" s="5" t="s">
        <v>44</v>
      </c>
      <c r="D587" s="71">
        <v>42807</v>
      </c>
      <c r="E587" s="6">
        <f t="shared" ca="1" si="18"/>
        <v>3</v>
      </c>
      <c r="F587" s="6" t="s">
        <v>18</v>
      </c>
      <c r="G587" s="6">
        <v>113813</v>
      </c>
      <c r="H587" s="70">
        <v>3</v>
      </c>
      <c r="I587" s="6" t="str">
        <f t="shared" si="19"/>
        <v>No Bonus</v>
      </c>
    </row>
    <row r="588" spans="1:9" x14ac:dyDescent="0.3">
      <c r="A588" s="5" t="s">
        <v>619</v>
      </c>
      <c r="B588" s="70" t="s">
        <v>12</v>
      </c>
      <c r="C588" s="5" t="s">
        <v>44</v>
      </c>
      <c r="D588" s="71">
        <v>43216</v>
      </c>
      <c r="E588" s="6">
        <f t="shared" ca="1" si="18"/>
        <v>2</v>
      </c>
      <c r="F588" s="6" t="s">
        <v>26</v>
      </c>
      <c r="G588" s="6">
        <v>44473</v>
      </c>
      <c r="H588" s="70">
        <v>3</v>
      </c>
      <c r="I588" s="6" t="str">
        <f t="shared" si="19"/>
        <v>No Bonus</v>
      </c>
    </row>
    <row r="589" spans="1:9" x14ac:dyDescent="0.3">
      <c r="A589" s="5" t="s">
        <v>601</v>
      </c>
      <c r="B589" s="70" t="s">
        <v>12</v>
      </c>
      <c r="C589" s="5" t="s">
        <v>44</v>
      </c>
      <c r="D589" s="71">
        <v>41010</v>
      </c>
      <c r="E589" s="6">
        <f t="shared" ca="1" si="18"/>
        <v>8</v>
      </c>
      <c r="F589" s="6" t="s">
        <v>26</v>
      </c>
      <c r="G589" s="6">
        <v>125191</v>
      </c>
      <c r="H589" s="70">
        <v>4</v>
      </c>
      <c r="I589" s="6">
        <f t="shared" si="19"/>
        <v>2900</v>
      </c>
    </row>
    <row r="590" spans="1:9" x14ac:dyDescent="0.3">
      <c r="A590" s="5" t="s">
        <v>590</v>
      </c>
      <c r="B590" s="70" t="s">
        <v>16</v>
      </c>
      <c r="C590" s="5" t="s">
        <v>44</v>
      </c>
      <c r="D590" s="71">
        <v>38087</v>
      </c>
      <c r="E590" s="6">
        <f t="shared" ca="1" si="18"/>
        <v>16</v>
      </c>
      <c r="F590" s="6"/>
      <c r="G590" s="6">
        <v>74410</v>
      </c>
      <c r="H590" s="70">
        <v>5</v>
      </c>
      <c r="I590" s="6">
        <f t="shared" si="19"/>
        <v>2900</v>
      </c>
    </row>
    <row r="591" spans="1:9" x14ac:dyDescent="0.3">
      <c r="A591" s="5" t="s">
        <v>589</v>
      </c>
      <c r="B591" s="70" t="s">
        <v>32</v>
      </c>
      <c r="C591" s="5" t="s">
        <v>44</v>
      </c>
      <c r="D591" s="71">
        <v>38095</v>
      </c>
      <c r="E591" s="6">
        <f t="shared" ca="1" si="18"/>
        <v>16</v>
      </c>
      <c r="F591" s="6"/>
      <c r="G591" s="6">
        <v>45327</v>
      </c>
      <c r="H591" s="70">
        <v>5</v>
      </c>
      <c r="I591" s="6">
        <f t="shared" si="19"/>
        <v>2900</v>
      </c>
    </row>
    <row r="592" spans="1:9" x14ac:dyDescent="0.3">
      <c r="A592" s="5" t="s">
        <v>587</v>
      </c>
      <c r="B592" s="70" t="s">
        <v>12</v>
      </c>
      <c r="C592" s="5" t="s">
        <v>44</v>
      </c>
      <c r="D592" s="71">
        <v>38471</v>
      </c>
      <c r="E592" s="6">
        <f t="shared" ca="1" si="18"/>
        <v>15</v>
      </c>
      <c r="F592" s="6" t="s">
        <v>26</v>
      </c>
      <c r="G592" s="6">
        <v>47786</v>
      </c>
      <c r="H592" s="70">
        <v>5</v>
      </c>
      <c r="I592" s="6">
        <f t="shared" si="19"/>
        <v>2900</v>
      </c>
    </row>
    <row r="593" spans="1:9" x14ac:dyDescent="0.3">
      <c r="A593" s="5" t="s">
        <v>569</v>
      </c>
      <c r="B593" s="70" t="s">
        <v>12</v>
      </c>
      <c r="C593" s="5" t="s">
        <v>44</v>
      </c>
      <c r="D593" s="71">
        <v>41019</v>
      </c>
      <c r="E593" s="6">
        <f t="shared" ca="1" si="18"/>
        <v>8</v>
      </c>
      <c r="F593" s="6"/>
      <c r="G593" s="6">
        <v>113022</v>
      </c>
      <c r="H593" s="70">
        <v>2</v>
      </c>
      <c r="I593" s="6" t="str">
        <f t="shared" si="19"/>
        <v>No Bonus</v>
      </c>
    </row>
    <row r="594" spans="1:9" x14ac:dyDescent="0.3">
      <c r="A594" s="5" t="s">
        <v>566</v>
      </c>
      <c r="B594" s="70" t="s">
        <v>32</v>
      </c>
      <c r="C594" s="5" t="s">
        <v>44</v>
      </c>
      <c r="D594" s="71">
        <v>41379</v>
      </c>
      <c r="E594" s="6">
        <f t="shared" ca="1" si="18"/>
        <v>7</v>
      </c>
      <c r="F594" s="6" t="s">
        <v>4</v>
      </c>
      <c r="G594" s="6">
        <v>72967</v>
      </c>
      <c r="H594" s="70">
        <v>5</v>
      </c>
      <c r="I594" s="6">
        <f t="shared" si="19"/>
        <v>2900</v>
      </c>
    </row>
    <row r="595" spans="1:9" x14ac:dyDescent="0.3">
      <c r="A595" s="5" t="s">
        <v>546</v>
      </c>
      <c r="B595" s="70" t="s">
        <v>12</v>
      </c>
      <c r="C595" s="5" t="s">
        <v>44</v>
      </c>
      <c r="D595" s="71">
        <v>43242</v>
      </c>
      <c r="E595" s="6">
        <f t="shared" ca="1" si="18"/>
        <v>2</v>
      </c>
      <c r="F595" s="6" t="s">
        <v>26</v>
      </c>
      <c r="G595" s="6">
        <v>52326</v>
      </c>
      <c r="H595" s="70">
        <v>4</v>
      </c>
      <c r="I595" s="6">
        <f t="shared" si="19"/>
        <v>2900</v>
      </c>
    </row>
    <row r="596" spans="1:9" x14ac:dyDescent="0.3">
      <c r="A596" s="5" t="s">
        <v>534</v>
      </c>
      <c r="B596" s="70" t="s">
        <v>12</v>
      </c>
      <c r="C596" s="5" t="s">
        <v>44</v>
      </c>
      <c r="D596" s="71">
        <v>41409</v>
      </c>
      <c r="E596" s="6">
        <f t="shared" ca="1" si="18"/>
        <v>7</v>
      </c>
      <c r="F596" s="6" t="s">
        <v>28</v>
      </c>
      <c r="G596" s="6">
        <v>78324</v>
      </c>
      <c r="H596" s="70">
        <v>3</v>
      </c>
      <c r="I596" s="6" t="str">
        <f t="shared" si="19"/>
        <v>No Bonus</v>
      </c>
    </row>
    <row r="597" spans="1:9" x14ac:dyDescent="0.3">
      <c r="A597" s="5" t="s">
        <v>523</v>
      </c>
      <c r="B597" s="70" t="s">
        <v>12</v>
      </c>
      <c r="C597" s="5" t="s">
        <v>44</v>
      </c>
      <c r="D597" s="71">
        <v>38122</v>
      </c>
      <c r="E597" s="6">
        <f t="shared" ca="1" si="18"/>
        <v>16</v>
      </c>
      <c r="F597" s="6" t="s">
        <v>4</v>
      </c>
      <c r="G597" s="6">
        <v>71645</v>
      </c>
      <c r="H597" s="70">
        <v>3</v>
      </c>
      <c r="I597" s="6" t="str">
        <f t="shared" si="19"/>
        <v>No Bonus</v>
      </c>
    </row>
    <row r="598" spans="1:9" x14ac:dyDescent="0.3">
      <c r="A598" s="5" t="s">
        <v>511</v>
      </c>
      <c r="B598" s="70" t="s">
        <v>16</v>
      </c>
      <c r="C598" s="5" t="s">
        <v>44</v>
      </c>
      <c r="D598" s="71">
        <v>38868</v>
      </c>
      <c r="E598" s="6">
        <f t="shared" ca="1" si="18"/>
        <v>14</v>
      </c>
      <c r="F598" s="6"/>
      <c r="G598" s="6">
        <v>99144</v>
      </c>
      <c r="H598" s="70">
        <v>3</v>
      </c>
      <c r="I598" s="6" t="str">
        <f t="shared" si="19"/>
        <v>No Bonus</v>
      </c>
    </row>
    <row r="599" spans="1:9" x14ac:dyDescent="0.3">
      <c r="A599" s="5" t="s">
        <v>468</v>
      </c>
      <c r="B599" s="70" t="s">
        <v>12</v>
      </c>
      <c r="C599" s="5" t="s">
        <v>44</v>
      </c>
      <c r="D599" s="71">
        <v>41082</v>
      </c>
      <c r="E599" s="6">
        <f t="shared" ca="1" si="18"/>
        <v>8</v>
      </c>
      <c r="F599" s="6" t="s">
        <v>4</v>
      </c>
      <c r="G599" s="6">
        <v>81221</v>
      </c>
      <c r="H599" s="70">
        <v>5</v>
      </c>
      <c r="I599" s="6">
        <f t="shared" si="19"/>
        <v>2900</v>
      </c>
    </row>
    <row r="600" spans="1:9" x14ac:dyDescent="0.3">
      <c r="A600" s="5" t="s">
        <v>457</v>
      </c>
      <c r="B600" s="70" t="s">
        <v>32</v>
      </c>
      <c r="C600" s="5" t="s">
        <v>44</v>
      </c>
      <c r="D600" s="71">
        <v>38516</v>
      </c>
      <c r="E600" s="6">
        <f t="shared" ca="1" si="18"/>
        <v>15</v>
      </c>
      <c r="F600" s="6" t="s">
        <v>4</v>
      </c>
      <c r="G600" s="6">
        <v>87031</v>
      </c>
      <c r="H600" s="70">
        <v>3</v>
      </c>
      <c r="I600" s="6" t="str">
        <f t="shared" si="19"/>
        <v>No Bonus</v>
      </c>
    </row>
    <row r="601" spans="1:9" x14ac:dyDescent="0.3">
      <c r="A601" s="5" t="s">
        <v>409</v>
      </c>
      <c r="B601" s="70" t="s">
        <v>12</v>
      </c>
      <c r="C601" s="5" t="s">
        <v>44</v>
      </c>
      <c r="D601" s="71">
        <v>38538</v>
      </c>
      <c r="E601" s="6">
        <f t="shared" ca="1" si="18"/>
        <v>15</v>
      </c>
      <c r="F601" s="6" t="s">
        <v>26</v>
      </c>
      <c r="G601" s="6">
        <v>104878</v>
      </c>
      <c r="H601" s="70">
        <v>4</v>
      </c>
      <c r="I601" s="6">
        <f t="shared" si="19"/>
        <v>2900</v>
      </c>
    </row>
    <row r="602" spans="1:9" x14ac:dyDescent="0.3">
      <c r="A602" s="5" t="s">
        <v>394</v>
      </c>
      <c r="B602" s="70" t="s">
        <v>32</v>
      </c>
      <c r="C602" s="5" t="s">
        <v>44</v>
      </c>
      <c r="D602" s="71">
        <v>40001</v>
      </c>
      <c r="E602" s="6">
        <f t="shared" ca="1" si="18"/>
        <v>11</v>
      </c>
      <c r="F602" s="6" t="s">
        <v>28</v>
      </c>
      <c r="G602" s="6">
        <v>62040</v>
      </c>
      <c r="H602" s="70">
        <v>4</v>
      </c>
      <c r="I602" s="6">
        <f t="shared" si="19"/>
        <v>2900</v>
      </c>
    </row>
    <row r="603" spans="1:9" x14ac:dyDescent="0.3">
      <c r="A603" s="5" t="s">
        <v>391</v>
      </c>
      <c r="B603" s="70" t="s">
        <v>9</v>
      </c>
      <c r="C603" s="5" t="s">
        <v>44</v>
      </c>
      <c r="D603" s="71">
        <v>40019</v>
      </c>
      <c r="E603" s="6">
        <f t="shared" ca="1" si="18"/>
        <v>11</v>
      </c>
      <c r="F603" s="6" t="s">
        <v>26</v>
      </c>
      <c r="G603" s="6">
        <v>113142</v>
      </c>
      <c r="H603" s="70">
        <v>5</v>
      </c>
      <c r="I603" s="6">
        <f t="shared" si="19"/>
        <v>2900</v>
      </c>
    </row>
    <row r="604" spans="1:9" x14ac:dyDescent="0.3">
      <c r="A604" s="5" t="s">
        <v>380</v>
      </c>
      <c r="B604" s="70" t="s">
        <v>16</v>
      </c>
      <c r="C604" s="5" t="s">
        <v>44</v>
      </c>
      <c r="D604" s="71">
        <v>42576</v>
      </c>
      <c r="E604" s="6">
        <f t="shared" ca="1" si="18"/>
        <v>4</v>
      </c>
      <c r="F604" s="6"/>
      <c r="G604" s="6">
        <v>102174</v>
      </c>
      <c r="H604" s="70">
        <v>3</v>
      </c>
      <c r="I604" s="6" t="str">
        <f t="shared" si="19"/>
        <v>No Bonus</v>
      </c>
    </row>
    <row r="605" spans="1:9" x14ac:dyDescent="0.3">
      <c r="A605" s="5" t="s">
        <v>375</v>
      </c>
      <c r="B605" s="70" t="s">
        <v>16</v>
      </c>
      <c r="C605" s="5" t="s">
        <v>44</v>
      </c>
      <c r="D605" s="71">
        <v>42952</v>
      </c>
      <c r="E605" s="6">
        <f t="shared" ca="1" si="18"/>
        <v>3</v>
      </c>
      <c r="F605" s="6"/>
      <c r="G605" s="6">
        <v>55766</v>
      </c>
      <c r="H605" s="70">
        <v>2</v>
      </c>
      <c r="I605" s="6" t="str">
        <f t="shared" si="19"/>
        <v>No Bonus</v>
      </c>
    </row>
    <row r="606" spans="1:9" x14ac:dyDescent="0.3">
      <c r="A606" s="5" t="s">
        <v>364</v>
      </c>
      <c r="B606" s="70" t="s">
        <v>12</v>
      </c>
      <c r="C606" s="5" t="s">
        <v>44</v>
      </c>
      <c r="D606" s="71">
        <v>41499</v>
      </c>
      <c r="E606" s="6">
        <f t="shared" ca="1" si="18"/>
        <v>7</v>
      </c>
      <c r="F606" s="6" t="s">
        <v>26</v>
      </c>
      <c r="G606" s="6">
        <v>67261</v>
      </c>
      <c r="H606" s="70">
        <v>4</v>
      </c>
      <c r="I606" s="6">
        <f t="shared" si="19"/>
        <v>2900</v>
      </c>
    </row>
    <row r="607" spans="1:9" x14ac:dyDescent="0.3">
      <c r="A607" s="5" t="s">
        <v>357</v>
      </c>
      <c r="B607" s="70" t="s">
        <v>16</v>
      </c>
      <c r="C607" s="5" t="s">
        <v>44</v>
      </c>
      <c r="D607" s="71">
        <v>41519</v>
      </c>
      <c r="E607" s="6">
        <f t="shared" ca="1" si="18"/>
        <v>7</v>
      </c>
      <c r="F607" s="6"/>
      <c r="G607" s="6">
        <v>81591</v>
      </c>
      <c r="H607" s="70">
        <v>5</v>
      </c>
      <c r="I607" s="6">
        <f t="shared" si="19"/>
        <v>2900</v>
      </c>
    </row>
    <row r="608" spans="1:9" x14ac:dyDescent="0.3">
      <c r="A608" s="5" t="s">
        <v>334</v>
      </c>
      <c r="B608" s="70" t="s">
        <v>32</v>
      </c>
      <c r="C608" s="5" t="s">
        <v>44</v>
      </c>
      <c r="D608" s="71">
        <v>38586</v>
      </c>
      <c r="E608" s="6">
        <f t="shared" ca="1" si="18"/>
        <v>15</v>
      </c>
      <c r="F608" s="6" t="s">
        <v>4</v>
      </c>
      <c r="G608" s="6">
        <v>55942</v>
      </c>
      <c r="H608" s="70">
        <v>1</v>
      </c>
      <c r="I608" s="6" t="str">
        <f t="shared" si="19"/>
        <v>No Bonus</v>
      </c>
    </row>
    <row r="609" spans="1:9" x14ac:dyDescent="0.3">
      <c r="A609" s="5" t="s">
        <v>327</v>
      </c>
      <c r="B609" s="70" t="s">
        <v>48</v>
      </c>
      <c r="C609" s="5" t="s">
        <v>44</v>
      </c>
      <c r="D609" s="71">
        <v>39308</v>
      </c>
      <c r="E609" s="6">
        <f t="shared" ca="1" si="18"/>
        <v>13</v>
      </c>
      <c r="F609" s="6"/>
      <c r="G609" s="6">
        <v>79803</v>
      </c>
      <c r="H609" s="70">
        <v>2</v>
      </c>
      <c r="I609" s="6" t="str">
        <f t="shared" si="19"/>
        <v>No Bonus</v>
      </c>
    </row>
    <row r="610" spans="1:9" x14ac:dyDescent="0.3">
      <c r="A610" s="5" t="s">
        <v>322</v>
      </c>
      <c r="B610" s="70" t="s">
        <v>9</v>
      </c>
      <c r="C610" s="5" t="s">
        <v>44</v>
      </c>
      <c r="D610" s="71">
        <v>40041</v>
      </c>
      <c r="E610" s="6">
        <f t="shared" ca="1" si="18"/>
        <v>11</v>
      </c>
      <c r="F610" s="6" t="s">
        <v>26</v>
      </c>
      <c r="G610" s="6">
        <v>44374</v>
      </c>
      <c r="H610" s="70">
        <v>1</v>
      </c>
      <c r="I610" s="6" t="str">
        <f t="shared" si="19"/>
        <v>No Bonus</v>
      </c>
    </row>
    <row r="611" spans="1:9" x14ac:dyDescent="0.3">
      <c r="A611" s="5" t="s">
        <v>317</v>
      </c>
      <c r="B611" s="70" t="s">
        <v>12</v>
      </c>
      <c r="C611" s="5" t="s">
        <v>44</v>
      </c>
      <c r="D611" s="71">
        <v>41128</v>
      </c>
      <c r="E611" s="6">
        <f t="shared" ca="1" si="18"/>
        <v>8</v>
      </c>
      <c r="F611" s="6" t="s">
        <v>26</v>
      </c>
      <c r="G611" s="6">
        <v>66628</v>
      </c>
      <c r="H611" s="70">
        <v>3</v>
      </c>
      <c r="I611" s="6" t="str">
        <f t="shared" si="19"/>
        <v>No Bonus</v>
      </c>
    </row>
    <row r="612" spans="1:9" x14ac:dyDescent="0.3">
      <c r="A612" s="5" t="s">
        <v>303</v>
      </c>
      <c r="B612" s="70" t="s">
        <v>48</v>
      </c>
      <c r="C612" s="5" t="s">
        <v>44</v>
      </c>
      <c r="D612" s="71">
        <v>42985</v>
      </c>
      <c r="E612" s="6">
        <f t="shared" ca="1" si="18"/>
        <v>3</v>
      </c>
      <c r="F612" s="6" t="s">
        <v>26</v>
      </c>
      <c r="G612" s="6">
        <v>79888</v>
      </c>
      <c r="H612" s="70">
        <v>4</v>
      </c>
      <c r="I612" s="6">
        <f t="shared" si="19"/>
        <v>2900</v>
      </c>
    </row>
    <row r="613" spans="1:9" x14ac:dyDescent="0.3">
      <c r="A613" s="5" t="s">
        <v>279</v>
      </c>
      <c r="B613" s="70" t="s">
        <v>16</v>
      </c>
      <c r="C613" s="5" t="s">
        <v>44</v>
      </c>
      <c r="D613" s="71">
        <v>38238</v>
      </c>
      <c r="E613" s="6">
        <f t="shared" ca="1" si="18"/>
        <v>16</v>
      </c>
      <c r="F613" s="6" t="s">
        <v>28</v>
      </c>
      <c r="G613" s="6">
        <v>78646</v>
      </c>
      <c r="H613" s="70">
        <v>1</v>
      </c>
      <c r="I613" s="6" t="str">
        <f t="shared" si="19"/>
        <v>No Bonus</v>
      </c>
    </row>
    <row r="614" spans="1:9" x14ac:dyDescent="0.3">
      <c r="A614" s="5" t="s">
        <v>243</v>
      </c>
      <c r="B614" s="70" t="s">
        <v>16</v>
      </c>
      <c r="C614" s="5" t="s">
        <v>44</v>
      </c>
      <c r="D614" s="71">
        <v>43383</v>
      </c>
      <c r="E614" s="6">
        <f t="shared" ca="1" si="18"/>
        <v>1</v>
      </c>
      <c r="F614" s="6" t="s">
        <v>8</v>
      </c>
      <c r="G614" s="6">
        <v>67660</v>
      </c>
      <c r="H614" s="70">
        <v>1</v>
      </c>
      <c r="I614" s="6" t="str">
        <f t="shared" si="19"/>
        <v>No Bonus</v>
      </c>
    </row>
    <row r="615" spans="1:9" x14ac:dyDescent="0.3">
      <c r="A615" s="5" t="s">
        <v>230</v>
      </c>
      <c r="B615" s="70" t="s">
        <v>16</v>
      </c>
      <c r="C615" s="5" t="s">
        <v>44</v>
      </c>
      <c r="D615" s="71">
        <v>41201</v>
      </c>
      <c r="E615" s="6">
        <f t="shared" ca="1" si="18"/>
        <v>7</v>
      </c>
      <c r="F615" s="6" t="s">
        <v>4</v>
      </c>
      <c r="G615" s="6">
        <v>124970</v>
      </c>
      <c r="H615" s="70">
        <v>2</v>
      </c>
      <c r="I615" s="6" t="str">
        <f t="shared" si="19"/>
        <v>No Bonus</v>
      </c>
    </row>
    <row r="616" spans="1:9" x14ac:dyDescent="0.3">
      <c r="A616" s="5" t="s">
        <v>221</v>
      </c>
      <c r="B616" s="70" t="s">
        <v>16</v>
      </c>
      <c r="C616" s="5" t="s">
        <v>44</v>
      </c>
      <c r="D616" s="71">
        <v>38632</v>
      </c>
      <c r="E616" s="6">
        <f t="shared" ca="1" si="18"/>
        <v>14</v>
      </c>
      <c r="F616" s="6"/>
      <c r="G616" s="6">
        <v>65488</v>
      </c>
      <c r="H616" s="70">
        <v>4</v>
      </c>
      <c r="I616" s="6">
        <f t="shared" si="19"/>
        <v>2900</v>
      </c>
    </row>
    <row r="617" spans="1:9" x14ac:dyDescent="0.3">
      <c r="A617" s="5" t="s">
        <v>220</v>
      </c>
      <c r="B617" s="70" t="s">
        <v>12</v>
      </c>
      <c r="C617" s="5" t="s">
        <v>44</v>
      </c>
      <c r="D617" s="71">
        <v>38633</v>
      </c>
      <c r="E617" s="6">
        <f t="shared" ca="1" si="18"/>
        <v>14</v>
      </c>
      <c r="F617" s="6" t="s">
        <v>28</v>
      </c>
      <c r="G617" s="6">
        <v>103494</v>
      </c>
      <c r="H617" s="70">
        <v>5</v>
      </c>
      <c r="I617" s="6">
        <f t="shared" si="19"/>
        <v>2900</v>
      </c>
    </row>
    <row r="618" spans="1:9" x14ac:dyDescent="0.3">
      <c r="A618" s="5" t="s">
        <v>216</v>
      </c>
      <c r="B618" s="70" t="s">
        <v>12</v>
      </c>
      <c r="C618" s="5" t="s">
        <v>44</v>
      </c>
      <c r="D618" s="71">
        <v>38649</v>
      </c>
      <c r="E618" s="6">
        <f t="shared" ca="1" si="18"/>
        <v>14</v>
      </c>
      <c r="F618" s="6" t="s">
        <v>8</v>
      </c>
      <c r="G618" s="6">
        <v>83349</v>
      </c>
      <c r="H618" s="70">
        <v>1</v>
      </c>
      <c r="I618" s="6" t="str">
        <f t="shared" si="19"/>
        <v>No Bonus</v>
      </c>
    </row>
    <row r="619" spans="1:9" x14ac:dyDescent="0.3">
      <c r="A619" s="5" t="s">
        <v>203</v>
      </c>
      <c r="B619" s="70" t="s">
        <v>32</v>
      </c>
      <c r="C619" s="5" t="s">
        <v>44</v>
      </c>
      <c r="D619" s="71">
        <v>40463</v>
      </c>
      <c r="E619" s="6">
        <f t="shared" ca="1" si="18"/>
        <v>9</v>
      </c>
      <c r="F619" s="6" t="s">
        <v>4</v>
      </c>
      <c r="G619" s="6">
        <v>118997</v>
      </c>
      <c r="H619" s="70">
        <v>5</v>
      </c>
      <c r="I619" s="6">
        <f t="shared" si="19"/>
        <v>2900</v>
      </c>
    </row>
    <row r="620" spans="1:9" x14ac:dyDescent="0.3">
      <c r="A620" s="5" t="s">
        <v>198</v>
      </c>
      <c r="B620" s="70" t="s">
        <v>12</v>
      </c>
      <c r="C620" s="5" t="s">
        <v>44</v>
      </c>
      <c r="D620" s="71">
        <v>41946</v>
      </c>
      <c r="E620" s="6">
        <f t="shared" ca="1" si="18"/>
        <v>5</v>
      </c>
      <c r="F620" s="6"/>
      <c r="G620" s="6">
        <v>99592</v>
      </c>
      <c r="H620" s="70">
        <v>5</v>
      </c>
      <c r="I620" s="6">
        <f t="shared" si="19"/>
        <v>2900</v>
      </c>
    </row>
    <row r="621" spans="1:9" x14ac:dyDescent="0.3">
      <c r="A621" s="5" t="s">
        <v>197</v>
      </c>
      <c r="B621" s="70" t="s">
        <v>9</v>
      </c>
      <c r="C621" s="5" t="s">
        <v>44</v>
      </c>
      <c r="D621" s="71">
        <v>42304</v>
      </c>
      <c r="E621" s="6">
        <f t="shared" ca="1" si="18"/>
        <v>4</v>
      </c>
      <c r="F621" s="6" t="s">
        <v>4</v>
      </c>
      <c r="G621" s="6">
        <v>105424</v>
      </c>
      <c r="H621" s="70">
        <v>5</v>
      </c>
      <c r="I621" s="6">
        <f t="shared" si="19"/>
        <v>2900</v>
      </c>
    </row>
    <row r="622" spans="1:9" x14ac:dyDescent="0.3">
      <c r="A622" s="5" t="s">
        <v>181</v>
      </c>
      <c r="B622" s="70" t="s">
        <v>2</v>
      </c>
      <c r="C622" s="5" t="s">
        <v>44</v>
      </c>
      <c r="D622" s="71">
        <v>43421</v>
      </c>
      <c r="E622" s="6">
        <f t="shared" ca="1" si="18"/>
        <v>1</v>
      </c>
      <c r="F622" s="6" t="s">
        <v>4</v>
      </c>
      <c r="G622" s="6">
        <v>58300</v>
      </c>
      <c r="H622" s="70">
        <v>5</v>
      </c>
      <c r="I622" s="6">
        <f t="shared" si="19"/>
        <v>2900</v>
      </c>
    </row>
    <row r="623" spans="1:9" x14ac:dyDescent="0.3">
      <c r="A623" s="5" t="s">
        <v>170</v>
      </c>
      <c r="B623" s="70" t="s">
        <v>16</v>
      </c>
      <c r="C623" s="5" t="s">
        <v>44</v>
      </c>
      <c r="D623" s="71">
        <v>42695</v>
      </c>
      <c r="E623" s="6">
        <f t="shared" ca="1" si="18"/>
        <v>3</v>
      </c>
      <c r="F623" s="6" t="s">
        <v>28</v>
      </c>
      <c r="G623" s="6">
        <v>63989</v>
      </c>
      <c r="H623" s="70">
        <v>1</v>
      </c>
      <c r="I623" s="6" t="str">
        <f t="shared" si="19"/>
        <v>No Bonus</v>
      </c>
    </row>
    <row r="624" spans="1:9" x14ac:dyDescent="0.3">
      <c r="A624" s="5" t="s">
        <v>165</v>
      </c>
      <c r="B624" s="70" t="s">
        <v>9</v>
      </c>
      <c r="C624" s="5" t="s">
        <v>44</v>
      </c>
      <c r="D624" s="71">
        <v>41228</v>
      </c>
      <c r="E624" s="6">
        <f t="shared" ca="1" si="18"/>
        <v>7</v>
      </c>
      <c r="F624" s="6" t="s">
        <v>4</v>
      </c>
      <c r="G624" s="6">
        <v>77886</v>
      </c>
      <c r="H624" s="70">
        <v>1</v>
      </c>
      <c r="I624" s="6" t="str">
        <f t="shared" si="19"/>
        <v>No Bonus</v>
      </c>
    </row>
    <row r="625" spans="1:9" x14ac:dyDescent="0.3">
      <c r="A625" s="5" t="s">
        <v>163</v>
      </c>
      <c r="B625" s="70" t="s">
        <v>32</v>
      </c>
      <c r="C625" s="5" t="s">
        <v>44</v>
      </c>
      <c r="D625" s="71">
        <v>38296</v>
      </c>
      <c r="E625" s="6">
        <f t="shared" ca="1" si="18"/>
        <v>15</v>
      </c>
      <c r="F625" s="6"/>
      <c r="G625" s="6">
        <v>61157</v>
      </c>
      <c r="H625" s="70">
        <v>4</v>
      </c>
      <c r="I625" s="6">
        <f t="shared" si="19"/>
        <v>2900</v>
      </c>
    </row>
    <row r="626" spans="1:9" x14ac:dyDescent="0.3">
      <c r="A626" s="5" t="s">
        <v>161</v>
      </c>
      <c r="B626" s="70" t="s">
        <v>16</v>
      </c>
      <c r="C626" s="5" t="s">
        <v>44</v>
      </c>
      <c r="D626" s="71">
        <v>38304</v>
      </c>
      <c r="E626" s="6">
        <f t="shared" ca="1" si="18"/>
        <v>15</v>
      </c>
      <c r="F626" s="6" t="s">
        <v>8</v>
      </c>
      <c r="G626" s="6">
        <v>85313</v>
      </c>
      <c r="H626" s="70">
        <v>2</v>
      </c>
      <c r="I626" s="6" t="str">
        <f t="shared" si="19"/>
        <v>No Bonus</v>
      </c>
    </row>
    <row r="627" spans="1:9" x14ac:dyDescent="0.3">
      <c r="A627" s="5" t="s">
        <v>159</v>
      </c>
      <c r="B627" s="70" t="s">
        <v>32</v>
      </c>
      <c r="C627" s="5" t="s">
        <v>44</v>
      </c>
      <c r="D627" s="71">
        <v>38307</v>
      </c>
      <c r="E627" s="6">
        <f t="shared" ca="1" si="18"/>
        <v>15</v>
      </c>
      <c r="F627" s="6" t="s">
        <v>4</v>
      </c>
      <c r="G627" s="6">
        <v>114681</v>
      </c>
      <c r="H627" s="70">
        <v>5</v>
      </c>
      <c r="I627" s="6">
        <f t="shared" si="19"/>
        <v>2900</v>
      </c>
    </row>
    <row r="628" spans="1:9" x14ac:dyDescent="0.3">
      <c r="A628" s="5" t="s">
        <v>134</v>
      </c>
      <c r="B628" s="70" t="s">
        <v>12</v>
      </c>
      <c r="C628" s="5" t="s">
        <v>44</v>
      </c>
      <c r="D628" s="71">
        <v>41971</v>
      </c>
      <c r="E628" s="6">
        <f t="shared" ca="1" si="18"/>
        <v>5</v>
      </c>
      <c r="F628" s="6" t="s">
        <v>4</v>
      </c>
      <c r="G628" s="6">
        <v>98632</v>
      </c>
      <c r="H628" s="70">
        <v>5</v>
      </c>
      <c r="I628" s="6">
        <f t="shared" si="19"/>
        <v>2900</v>
      </c>
    </row>
    <row r="629" spans="1:9" x14ac:dyDescent="0.3">
      <c r="A629" s="5" t="s">
        <v>122</v>
      </c>
      <c r="B629" s="70" t="s">
        <v>2</v>
      </c>
      <c r="C629" s="5" t="s">
        <v>44</v>
      </c>
      <c r="D629" s="71">
        <v>43079</v>
      </c>
      <c r="E629" s="6">
        <f t="shared" ca="1" si="18"/>
        <v>2</v>
      </c>
      <c r="F629" s="6" t="s">
        <v>4</v>
      </c>
      <c r="G629" s="6">
        <v>94732</v>
      </c>
      <c r="H629" s="70">
        <v>3</v>
      </c>
      <c r="I629" s="6" t="str">
        <f t="shared" si="19"/>
        <v>No Bonus</v>
      </c>
    </row>
    <row r="630" spans="1:9" x14ac:dyDescent="0.3">
      <c r="A630" s="5" t="s">
        <v>855</v>
      </c>
      <c r="B630" s="70" t="s">
        <v>12</v>
      </c>
      <c r="C630" s="5" t="s">
        <v>44</v>
      </c>
      <c r="D630" s="71">
        <v>43445</v>
      </c>
      <c r="E630" s="6">
        <f t="shared" ca="1" si="18"/>
        <v>1</v>
      </c>
      <c r="F630" s="6"/>
      <c r="G630" s="6">
        <v>75051</v>
      </c>
      <c r="H630" s="70">
        <v>2</v>
      </c>
      <c r="I630" s="6" t="str">
        <f t="shared" si="19"/>
        <v>No Bonus</v>
      </c>
    </row>
    <row r="631" spans="1:9" x14ac:dyDescent="0.3">
      <c r="A631" s="5" t="s">
        <v>116</v>
      </c>
      <c r="B631" s="70" t="s">
        <v>16</v>
      </c>
      <c r="C631" s="5" t="s">
        <v>44</v>
      </c>
      <c r="D631" s="71">
        <v>41624</v>
      </c>
      <c r="E631" s="6">
        <f t="shared" ca="1" si="18"/>
        <v>6</v>
      </c>
      <c r="F631" s="6" t="s">
        <v>18</v>
      </c>
      <c r="G631" s="6">
        <v>112252</v>
      </c>
      <c r="H631" s="70">
        <v>2</v>
      </c>
      <c r="I631" s="6" t="str">
        <f t="shared" si="19"/>
        <v>No Bonus</v>
      </c>
    </row>
    <row r="632" spans="1:9" x14ac:dyDescent="0.3">
      <c r="A632" s="5" t="s">
        <v>109</v>
      </c>
      <c r="B632" s="70" t="s">
        <v>16</v>
      </c>
      <c r="C632" s="5" t="s">
        <v>44</v>
      </c>
      <c r="D632" s="71">
        <v>42712</v>
      </c>
      <c r="E632" s="6">
        <f t="shared" ca="1" si="18"/>
        <v>3</v>
      </c>
      <c r="F632" s="6" t="s">
        <v>4</v>
      </c>
      <c r="G632" s="6">
        <v>53404</v>
      </c>
      <c r="H632" s="70">
        <v>3</v>
      </c>
      <c r="I632" s="6" t="str">
        <f t="shared" si="19"/>
        <v>No Bonus</v>
      </c>
    </row>
    <row r="633" spans="1:9" x14ac:dyDescent="0.3">
      <c r="A633" s="5" t="s">
        <v>96</v>
      </c>
      <c r="B633" s="70" t="s">
        <v>12</v>
      </c>
      <c r="C633" s="5" t="s">
        <v>44</v>
      </c>
      <c r="D633" s="71">
        <v>38705</v>
      </c>
      <c r="E633" s="6">
        <f t="shared" ca="1" si="18"/>
        <v>14</v>
      </c>
      <c r="F633" s="6"/>
      <c r="G633" s="6">
        <v>69195</v>
      </c>
      <c r="H633" s="70">
        <v>4</v>
      </c>
      <c r="I633" s="6">
        <f t="shared" si="19"/>
        <v>2900</v>
      </c>
    </row>
    <row r="634" spans="1:9" x14ac:dyDescent="0.3">
      <c r="A634" s="5" t="s">
        <v>73</v>
      </c>
      <c r="B634" s="70" t="s">
        <v>12</v>
      </c>
      <c r="C634" s="5" t="s">
        <v>44</v>
      </c>
      <c r="D634" s="71">
        <v>42023</v>
      </c>
      <c r="E634" s="6">
        <f t="shared" ca="1" si="18"/>
        <v>5</v>
      </c>
      <c r="F634" s="6" t="s">
        <v>26</v>
      </c>
      <c r="G634" s="6">
        <v>113795</v>
      </c>
      <c r="H634" s="70">
        <v>5</v>
      </c>
      <c r="I634" s="6">
        <f t="shared" si="19"/>
        <v>2900</v>
      </c>
    </row>
    <row r="635" spans="1:9" x14ac:dyDescent="0.3">
      <c r="A635" s="5" t="s">
        <v>57</v>
      </c>
      <c r="B635" s="70" t="s">
        <v>2</v>
      </c>
      <c r="C635" s="5" t="s">
        <v>44</v>
      </c>
      <c r="D635" s="71">
        <v>41643</v>
      </c>
      <c r="E635" s="6">
        <f t="shared" ca="1" si="18"/>
        <v>6</v>
      </c>
      <c r="F635" s="6"/>
      <c r="G635" s="6">
        <v>104471</v>
      </c>
      <c r="H635" s="70">
        <v>4</v>
      </c>
      <c r="I635" s="6">
        <f t="shared" si="19"/>
        <v>2900</v>
      </c>
    </row>
    <row r="636" spans="1:9" x14ac:dyDescent="0.3">
      <c r="A636" s="5" t="s">
        <v>55</v>
      </c>
      <c r="B636" s="70" t="s">
        <v>16</v>
      </c>
      <c r="C636" s="5" t="s">
        <v>44</v>
      </c>
      <c r="D636" s="71">
        <v>42741</v>
      </c>
      <c r="E636" s="6">
        <f t="shared" ca="1" si="18"/>
        <v>3</v>
      </c>
      <c r="F636" s="6"/>
      <c r="G636" s="6">
        <v>57173</v>
      </c>
      <c r="H636" s="70">
        <v>4</v>
      </c>
      <c r="I636" s="6">
        <f t="shared" si="19"/>
        <v>2900</v>
      </c>
    </row>
    <row r="637" spans="1:9" x14ac:dyDescent="0.3">
      <c r="A637" s="5" t="s">
        <v>54</v>
      </c>
      <c r="B637" s="70" t="s">
        <v>12</v>
      </c>
      <c r="C637" s="5" t="s">
        <v>44</v>
      </c>
      <c r="D637" s="71">
        <v>42747</v>
      </c>
      <c r="E637" s="6">
        <f t="shared" ca="1" si="18"/>
        <v>3</v>
      </c>
      <c r="F637" s="6" t="s">
        <v>4</v>
      </c>
      <c r="G637" s="6">
        <v>99978</v>
      </c>
      <c r="H637" s="70">
        <v>3</v>
      </c>
      <c r="I637" s="6" t="str">
        <f t="shared" si="19"/>
        <v>No Bonus</v>
      </c>
    </row>
    <row r="638" spans="1:9" x14ac:dyDescent="0.3">
      <c r="A638" s="5" t="s">
        <v>45</v>
      </c>
      <c r="B638" s="70" t="s">
        <v>2</v>
      </c>
      <c r="C638" s="5" t="s">
        <v>44</v>
      </c>
      <c r="D638" s="71">
        <v>38740</v>
      </c>
      <c r="E638" s="6">
        <f t="shared" ca="1" si="18"/>
        <v>14</v>
      </c>
      <c r="F638" s="6" t="s">
        <v>4</v>
      </c>
      <c r="G638" s="6">
        <v>52283</v>
      </c>
      <c r="H638" s="70">
        <v>3</v>
      </c>
      <c r="I638" s="6" t="str">
        <f t="shared" si="19"/>
        <v>No Bonus</v>
      </c>
    </row>
    <row r="639" spans="1:9" x14ac:dyDescent="0.3">
      <c r="A639" s="5" t="s">
        <v>746</v>
      </c>
      <c r="B639" s="70" t="s">
        <v>12</v>
      </c>
      <c r="C639" s="5" t="s">
        <v>6</v>
      </c>
      <c r="D639" s="71">
        <v>41313</v>
      </c>
      <c r="E639" s="6">
        <f t="shared" ca="1" si="18"/>
        <v>7</v>
      </c>
      <c r="F639" s="6"/>
      <c r="G639" s="6">
        <v>114183</v>
      </c>
      <c r="H639" s="70">
        <v>2</v>
      </c>
      <c r="I639" s="6" t="str">
        <f t="shared" si="19"/>
        <v>No Bonus</v>
      </c>
    </row>
    <row r="640" spans="1:9" x14ac:dyDescent="0.3">
      <c r="A640" s="5" t="s">
        <v>745</v>
      </c>
      <c r="B640" s="70" t="s">
        <v>16</v>
      </c>
      <c r="C640" s="5" t="s">
        <v>6</v>
      </c>
      <c r="D640" s="71">
        <v>41316</v>
      </c>
      <c r="E640" s="6">
        <f t="shared" ca="1" si="18"/>
        <v>7</v>
      </c>
      <c r="F640" s="6"/>
      <c r="G640" s="6">
        <v>99855</v>
      </c>
      <c r="H640" s="70">
        <v>5</v>
      </c>
      <c r="I640" s="6">
        <f t="shared" si="19"/>
        <v>2900</v>
      </c>
    </row>
    <row r="641" spans="1:9" x14ac:dyDescent="0.3">
      <c r="A641" s="5" t="s">
        <v>744</v>
      </c>
      <c r="B641" s="70" t="s">
        <v>9</v>
      </c>
      <c r="C641" s="5" t="s">
        <v>6</v>
      </c>
      <c r="D641" s="71">
        <v>41317</v>
      </c>
      <c r="E641" s="6">
        <f t="shared" ca="1" si="18"/>
        <v>7</v>
      </c>
      <c r="F641" s="6" t="s">
        <v>4</v>
      </c>
      <c r="G641" s="6">
        <v>58522</v>
      </c>
      <c r="H641" s="70">
        <v>2</v>
      </c>
      <c r="I641" s="6" t="str">
        <f t="shared" si="19"/>
        <v>No Bonus</v>
      </c>
    </row>
    <row r="642" spans="1:9" x14ac:dyDescent="0.3">
      <c r="A642" s="5" t="s">
        <v>737</v>
      </c>
      <c r="B642" s="70" t="s">
        <v>16</v>
      </c>
      <c r="C642" s="5" t="s">
        <v>6</v>
      </c>
      <c r="D642" s="71">
        <v>41332</v>
      </c>
      <c r="E642" s="6">
        <f t="shared" ref="E642:E705" ca="1" si="20">DATEDIF(D642,TODAY(),"Y")</f>
        <v>7</v>
      </c>
      <c r="F642" s="6"/>
      <c r="G642" s="6">
        <v>77122</v>
      </c>
      <c r="H642" s="70">
        <v>3</v>
      </c>
      <c r="I642" s="6" t="str">
        <f t="shared" si="19"/>
        <v>No Bonus</v>
      </c>
    </row>
    <row r="643" spans="1:9" x14ac:dyDescent="0.3">
      <c r="A643" s="5" t="s">
        <v>720</v>
      </c>
      <c r="B643" s="70" t="s">
        <v>12</v>
      </c>
      <c r="C643" s="5" t="s">
        <v>6</v>
      </c>
      <c r="D643" s="71">
        <v>38052</v>
      </c>
      <c r="E643" s="6">
        <f t="shared" ca="1" si="20"/>
        <v>16</v>
      </c>
      <c r="F643" s="6"/>
      <c r="G643" s="6">
        <v>97466</v>
      </c>
      <c r="H643" s="70">
        <v>3</v>
      </c>
      <c r="I643" s="6" t="str">
        <f t="shared" ref="I643:I706" si="21">IF(H643&gt;3,$K$2,"No Bonus")</f>
        <v>No Bonus</v>
      </c>
    </row>
    <row r="644" spans="1:9" x14ac:dyDescent="0.3">
      <c r="A644" s="5" t="s">
        <v>710</v>
      </c>
      <c r="B644" s="70" t="s">
        <v>12</v>
      </c>
      <c r="C644" s="5" t="s">
        <v>6</v>
      </c>
      <c r="D644" s="71">
        <v>38775</v>
      </c>
      <c r="E644" s="6">
        <f t="shared" ca="1" si="20"/>
        <v>14</v>
      </c>
      <c r="F644" s="6" t="s">
        <v>4</v>
      </c>
      <c r="G644" s="6">
        <v>46806</v>
      </c>
      <c r="H644" s="70">
        <v>1</v>
      </c>
      <c r="I644" s="6" t="str">
        <f t="shared" si="21"/>
        <v>No Bonus</v>
      </c>
    </row>
    <row r="645" spans="1:9" x14ac:dyDescent="0.3">
      <c r="A645" s="5" t="s">
        <v>706</v>
      </c>
      <c r="B645" s="70" t="s">
        <v>12</v>
      </c>
      <c r="C645" s="5" t="s">
        <v>6</v>
      </c>
      <c r="D645" s="71">
        <v>39144</v>
      </c>
      <c r="E645" s="6">
        <f t="shared" ca="1" si="20"/>
        <v>13</v>
      </c>
      <c r="F645" s="6" t="s">
        <v>26</v>
      </c>
      <c r="G645" s="6">
        <v>74786</v>
      </c>
      <c r="H645" s="70">
        <v>5</v>
      </c>
      <c r="I645" s="6">
        <f t="shared" si="21"/>
        <v>2900</v>
      </c>
    </row>
    <row r="646" spans="1:9" x14ac:dyDescent="0.3">
      <c r="A646" s="5" t="s">
        <v>688</v>
      </c>
      <c r="B646" s="70" t="s">
        <v>12</v>
      </c>
      <c r="C646" s="5" t="s">
        <v>6</v>
      </c>
      <c r="D646" s="71">
        <v>42789</v>
      </c>
      <c r="E646" s="6">
        <f t="shared" ca="1" si="20"/>
        <v>3</v>
      </c>
      <c r="F646" s="6"/>
      <c r="G646" s="6">
        <v>77762</v>
      </c>
      <c r="H646" s="70">
        <v>3</v>
      </c>
      <c r="I646" s="6" t="str">
        <f t="shared" si="21"/>
        <v>No Bonus</v>
      </c>
    </row>
    <row r="647" spans="1:9" x14ac:dyDescent="0.3">
      <c r="A647" s="5" t="s">
        <v>687</v>
      </c>
      <c r="B647" s="70" t="s">
        <v>12</v>
      </c>
      <c r="C647" s="5" t="s">
        <v>6</v>
      </c>
      <c r="D647" s="71">
        <v>42794</v>
      </c>
      <c r="E647" s="6">
        <f t="shared" ca="1" si="20"/>
        <v>3</v>
      </c>
      <c r="F647" s="6" t="s">
        <v>26</v>
      </c>
      <c r="G647" s="6">
        <v>63644</v>
      </c>
      <c r="H647" s="70">
        <v>5</v>
      </c>
      <c r="I647" s="6">
        <f t="shared" si="21"/>
        <v>2900</v>
      </c>
    </row>
    <row r="648" spans="1:9" x14ac:dyDescent="0.3">
      <c r="A648" s="5" t="s">
        <v>684</v>
      </c>
      <c r="B648" s="70" t="s">
        <v>16</v>
      </c>
      <c r="C648" s="5" t="s">
        <v>6</v>
      </c>
      <c r="D648" s="71">
        <v>42810</v>
      </c>
      <c r="E648" s="6">
        <f t="shared" ca="1" si="20"/>
        <v>3</v>
      </c>
      <c r="F648" s="6" t="s">
        <v>26</v>
      </c>
      <c r="G648" s="6">
        <v>78632</v>
      </c>
      <c r="H648" s="70">
        <v>5</v>
      </c>
      <c r="I648" s="6">
        <f t="shared" si="21"/>
        <v>2900</v>
      </c>
    </row>
    <row r="649" spans="1:9" x14ac:dyDescent="0.3">
      <c r="A649" s="5" t="s">
        <v>673</v>
      </c>
      <c r="B649" s="70" t="s">
        <v>12</v>
      </c>
      <c r="C649" s="5" t="s">
        <v>6</v>
      </c>
      <c r="D649" s="71">
        <v>41344</v>
      </c>
      <c r="E649" s="6">
        <f t="shared" ca="1" si="20"/>
        <v>7</v>
      </c>
      <c r="F649" s="6" t="s">
        <v>26</v>
      </c>
      <c r="G649" s="6">
        <v>122882</v>
      </c>
      <c r="H649" s="70">
        <v>1</v>
      </c>
      <c r="I649" s="6" t="str">
        <f t="shared" si="21"/>
        <v>No Bonus</v>
      </c>
    </row>
    <row r="650" spans="1:9" x14ac:dyDescent="0.3">
      <c r="A650" s="5" t="s">
        <v>662</v>
      </c>
      <c r="B650" s="70" t="s">
        <v>12</v>
      </c>
      <c r="C650" s="5" t="s">
        <v>6</v>
      </c>
      <c r="D650" s="71">
        <v>40979</v>
      </c>
      <c r="E650" s="6">
        <f t="shared" ca="1" si="20"/>
        <v>8</v>
      </c>
      <c r="F650" s="6" t="s">
        <v>28</v>
      </c>
      <c r="G650" s="6">
        <v>104354</v>
      </c>
      <c r="H650" s="70">
        <v>4</v>
      </c>
      <c r="I650" s="6">
        <f t="shared" si="21"/>
        <v>2900</v>
      </c>
    </row>
    <row r="651" spans="1:9" x14ac:dyDescent="0.3">
      <c r="A651" s="5" t="s">
        <v>653</v>
      </c>
      <c r="B651" s="70" t="s">
        <v>32</v>
      </c>
      <c r="C651" s="5" t="s">
        <v>6</v>
      </c>
      <c r="D651" s="71">
        <v>38419</v>
      </c>
      <c r="E651" s="6">
        <f t="shared" ca="1" si="20"/>
        <v>15</v>
      </c>
      <c r="F651" s="6"/>
      <c r="G651" s="6">
        <v>67870</v>
      </c>
      <c r="H651" s="70">
        <v>2</v>
      </c>
      <c r="I651" s="6" t="str">
        <f t="shared" si="21"/>
        <v>No Bonus</v>
      </c>
    </row>
    <row r="652" spans="1:9" x14ac:dyDescent="0.3">
      <c r="A652" s="5" t="s">
        <v>631</v>
      </c>
      <c r="B652" s="70" t="s">
        <v>12</v>
      </c>
      <c r="C652" s="5" t="s">
        <v>6</v>
      </c>
      <c r="D652" s="71">
        <v>42461</v>
      </c>
      <c r="E652" s="6">
        <f t="shared" ca="1" si="20"/>
        <v>4</v>
      </c>
      <c r="F652" s="6"/>
      <c r="G652" s="6">
        <v>60323</v>
      </c>
      <c r="H652" s="70">
        <v>3</v>
      </c>
      <c r="I652" s="6" t="str">
        <f t="shared" si="21"/>
        <v>No Bonus</v>
      </c>
    </row>
    <row r="653" spans="1:9" x14ac:dyDescent="0.3">
      <c r="A653" s="5" t="s">
        <v>620</v>
      </c>
      <c r="B653" s="70" t="s">
        <v>12</v>
      </c>
      <c r="C653" s="5" t="s">
        <v>6</v>
      </c>
      <c r="D653" s="71">
        <v>43212</v>
      </c>
      <c r="E653" s="6">
        <f t="shared" ca="1" si="20"/>
        <v>2</v>
      </c>
      <c r="F653" s="6" t="s">
        <v>28</v>
      </c>
      <c r="G653" s="6">
        <v>65226</v>
      </c>
      <c r="H653" s="70">
        <v>4</v>
      </c>
      <c r="I653" s="6">
        <f t="shared" si="21"/>
        <v>2900</v>
      </c>
    </row>
    <row r="654" spans="1:9" x14ac:dyDescent="0.3">
      <c r="A654" s="5" t="s">
        <v>616</v>
      </c>
      <c r="B654" s="70" t="s">
        <v>16</v>
      </c>
      <c r="C654" s="5" t="s">
        <v>6</v>
      </c>
      <c r="D654" s="71">
        <v>41381</v>
      </c>
      <c r="E654" s="6">
        <f t="shared" ca="1" si="20"/>
        <v>7</v>
      </c>
      <c r="F654" s="6" t="s">
        <v>18</v>
      </c>
      <c r="G654" s="6">
        <v>91390</v>
      </c>
      <c r="H654" s="70">
        <v>3</v>
      </c>
      <c r="I654" s="6" t="str">
        <f t="shared" si="21"/>
        <v>No Bonus</v>
      </c>
    </row>
    <row r="655" spans="1:9" x14ac:dyDescent="0.3">
      <c r="A655" s="5" t="s">
        <v>607</v>
      </c>
      <c r="B655" s="70" t="s">
        <v>12</v>
      </c>
      <c r="C655" s="5" t="s">
        <v>6</v>
      </c>
      <c r="D655" s="71">
        <v>42476</v>
      </c>
      <c r="E655" s="6">
        <f t="shared" ca="1" si="20"/>
        <v>4</v>
      </c>
      <c r="F655" s="6" t="s">
        <v>4</v>
      </c>
      <c r="G655" s="6">
        <v>48566</v>
      </c>
      <c r="H655" s="70">
        <v>5</v>
      </c>
      <c r="I655" s="6">
        <f t="shared" si="21"/>
        <v>2900</v>
      </c>
    </row>
    <row r="656" spans="1:9" x14ac:dyDescent="0.3">
      <c r="A656" s="5" t="s">
        <v>594</v>
      </c>
      <c r="B656" s="70" t="s">
        <v>32</v>
      </c>
      <c r="C656" s="5" t="s">
        <v>6</v>
      </c>
      <c r="D656" s="71">
        <v>41031</v>
      </c>
      <c r="E656" s="6">
        <f t="shared" ca="1" si="20"/>
        <v>8</v>
      </c>
      <c r="F656" s="6" t="s">
        <v>28</v>
      </c>
      <c r="G656" s="6">
        <v>118035</v>
      </c>
      <c r="H656" s="70">
        <v>5</v>
      </c>
      <c r="I656" s="6">
        <f t="shared" si="21"/>
        <v>2900</v>
      </c>
    </row>
    <row r="657" spans="1:9" x14ac:dyDescent="0.3">
      <c r="A657" s="5" t="s">
        <v>588</v>
      </c>
      <c r="B657" s="70" t="s">
        <v>9</v>
      </c>
      <c r="C657" s="5" t="s">
        <v>6</v>
      </c>
      <c r="D657" s="71">
        <v>38469</v>
      </c>
      <c r="E657" s="6">
        <f t="shared" ca="1" si="20"/>
        <v>15</v>
      </c>
      <c r="F657" s="6" t="s">
        <v>8</v>
      </c>
      <c r="G657" s="6">
        <v>48040</v>
      </c>
      <c r="H657" s="70">
        <v>3</v>
      </c>
      <c r="I657" s="6" t="str">
        <f t="shared" si="21"/>
        <v>No Bonus</v>
      </c>
    </row>
    <row r="658" spans="1:9" x14ac:dyDescent="0.3">
      <c r="A658" s="5" t="s">
        <v>582</v>
      </c>
      <c r="B658" s="70" t="s">
        <v>12</v>
      </c>
      <c r="C658" s="5" t="s">
        <v>6</v>
      </c>
      <c r="D658" s="71">
        <v>39182</v>
      </c>
      <c r="E658" s="6">
        <f t="shared" ca="1" si="20"/>
        <v>13</v>
      </c>
      <c r="F658" s="6" t="s">
        <v>8</v>
      </c>
      <c r="G658" s="6">
        <v>70632</v>
      </c>
      <c r="H658" s="70">
        <v>1</v>
      </c>
      <c r="I658" s="6" t="str">
        <f t="shared" si="21"/>
        <v>No Bonus</v>
      </c>
    </row>
    <row r="659" spans="1:9" x14ac:dyDescent="0.3">
      <c r="A659" s="5" t="s">
        <v>581</v>
      </c>
      <c r="B659" s="70" t="s">
        <v>12</v>
      </c>
      <c r="C659" s="5" t="s">
        <v>6</v>
      </c>
      <c r="D659" s="71">
        <v>39193</v>
      </c>
      <c r="E659" s="6">
        <f t="shared" ca="1" si="20"/>
        <v>13</v>
      </c>
      <c r="F659" s="6" t="s">
        <v>26</v>
      </c>
      <c r="G659" s="6">
        <v>89994</v>
      </c>
      <c r="H659" s="70">
        <v>4</v>
      </c>
      <c r="I659" s="6">
        <f t="shared" si="21"/>
        <v>2900</v>
      </c>
    </row>
    <row r="660" spans="1:9" x14ac:dyDescent="0.3">
      <c r="A660" s="5" t="s">
        <v>571</v>
      </c>
      <c r="B660" s="70" t="s">
        <v>9</v>
      </c>
      <c r="C660" s="5" t="s">
        <v>6</v>
      </c>
      <c r="D660" s="71">
        <v>41760</v>
      </c>
      <c r="E660" s="6">
        <f t="shared" ca="1" si="20"/>
        <v>6</v>
      </c>
      <c r="F660" s="6"/>
      <c r="G660" s="6">
        <v>54473</v>
      </c>
      <c r="H660" s="70">
        <v>3</v>
      </c>
      <c r="I660" s="6" t="str">
        <f t="shared" si="21"/>
        <v>No Bonus</v>
      </c>
    </row>
    <row r="661" spans="1:9" x14ac:dyDescent="0.3">
      <c r="A661" s="5" t="s">
        <v>564</v>
      </c>
      <c r="B661" s="70" t="s">
        <v>9</v>
      </c>
      <c r="C661" s="5" t="s">
        <v>6</v>
      </c>
      <c r="D661" s="71">
        <v>41397</v>
      </c>
      <c r="E661" s="6">
        <f t="shared" ca="1" si="20"/>
        <v>7</v>
      </c>
      <c r="F661" s="6" t="s">
        <v>18</v>
      </c>
      <c r="G661" s="6">
        <v>108968</v>
      </c>
      <c r="H661" s="70">
        <v>2</v>
      </c>
      <c r="I661" s="6" t="str">
        <f t="shared" si="21"/>
        <v>No Bonus</v>
      </c>
    </row>
    <row r="662" spans="1:9" x14ac:dyDescent="0.3">
      <c r="A662" s="5" t="s">
        <v>562</v>
      </c>
      <c r="B662" s="70" t="s">
        <v>9</v>
      </c>
      <c r="C662" s="5" t="s">
        <v>6</v>
      </c>
      <c r="D662" s="71">
        <v>41761</v>
      </c>
      <c r="E662" s="6">
        <f t="shared" ca="1" si="20"/>
        <v>6</v>
      </c>
      <c r="F662" s="6" t="s">
        <v>8</v>
      </c>
      <c r="G662" s="6">
        <v>114848</v>
      </c>
      <c r="H662" s="70">
        <v>5</v>
      </c>
      <c r="I662" s="6">
        <f t="shared" si="21"/>
        <v>2900</v>
      </c>
    </row>
    <row r="663" spans="1:9" x14ac:dyDescent="0.3">
      <c r="A663" s="5" t="s">
        <v>536</v>
      </c>
      <c r="B663" s="70" t="s">
        <v>16</v>
      </c>
      <c r="C663" s="5" t="s">
        <v>6</v>
      </c>
      <c r="D663" s="71">
        <v>41765</v>
      </c>
      <c r="E663" s="6">
        <f t="shared" ca="1" si="20"/>
        <v>6</v>
      </c>
      <c r="F663" s="6" t="s">
        <v>4</v>
      </c>
      <c r="G663" s="6">
        <v>44863</v>
      </c>
      <c r="H663" s="70">
        <v>2</v>
      </c>
      <c r="I663" s="6" t="str">
        <f t="shared" si="21"/>
        <v>No Bonus</v>
      </c>
    </row>
    <row r="664" spans="1:9" x14ac:dyDescent="0.3">
      <c r="A664" s="5" t="s">
        <v>514</v>
      </c>
      <c r="B664" s="70" t="s">
        <v>12</v>
      </c>
      <c r="C664" s="5" t="s">
        <v>6</v>
      </c>
      <c r="D664" s="71">
        <v>38845</v>
      </c>
      <c r="E664" s="6">
        <f t="shared" ca="1" si="20"/>
        <v>14</v>
      </c>
      <c r="F664" s="6" t="s">
        <v>28</v>
      </c>
      <c r="G664" s="6">
        <v>94914</v>
      </c>
      <c r="H664" s="70">
        <v>4</v>
      </c>
      <c r="I664" s="6">
        <f t="shared" si="21"/>
        <v>2900</v>
      </c>
    </row>
    <row r="665" spans="1:9" x14ac:dyDescent="0.3">
      <c r="A665" s="5" t="s">
        <v>507</v>
      </c>
      <c r="B665" s="70" t="s">
        <v>48</v>
      </c>
      <c r="C665" s="5" t="s">
        <v>6</v>
      </c>
      <c r="D665" s="71">
        <v>39235</v>
      </c>
      <c r="E665" s="6">
        <f t="shared" ca="1" si="20"/>
        <v>13</v>
      </c>
      <c r="F665" s="6" t="s">
        <v>4</v>
      </c>
      <c r="G665" s="6">
        <v>46947</v>
      </c>
      <c r="H665" s="70">
        <v>2</v>
      </c>
      <c r="I665" s="6" t="str">
        <f t="shared" si="21"/>
        <v>No Bonus</v>
      </c>
    </row>
    <row r="666" spans="1:9" x14ac:dyDescent="0.3">
      <c r="A666" s="5" t="s">
        <v>491</v>
      </c>
      <c r="B666" s="70" t="s">
        <v>16</v>
      </c>
      <c r="C666" s="5" t="s">
        <v>6</v>
      </c>
      <c r="D666" s="71">
        <v>42863</v>
      </c>
      <c r="E666" s="6">
        <f t="shared" ca="1" si="20"/>
        <v>3</v>
      </c>
      <c r="F666" s="6" t="s">
        <v>26</v>
      </c>
      <c r="G666" s="6">
        <v>53952</v>
      </c>
      <c r="H666" s="70">
        <v>3</v>
      </c>
      <c r="I666" s="6" t="str">
        <f t="shared" si="21"/>
        <v>No Bonus</v>
      </c>
    </row>
    <row r="667" spans="1:9" x14ac:dyDescent="0.3">
      <c r="A667" s="5" t="s">
        <v>490</v>
      </c>
      <c r="B667" s="70" t="s">
        <v>48</v>
      </c>
      <c r="C667" s="5" t="s">
        <v>6</v>
      </c>
      <c r="D667" s="71">
        <v>42864</v>
      </c>
      <c r="E667" s="6">
        <f t="shared" ca="1" si="20"/>
        <v>3</v>
      </c>
      <c r="F667" s="6"/>
      <c r="G667" s="6">
        <v>128430</v>
      </c>
      <c r="H667" s="70">
        <v>4</v>
      </c>
      <c r="I667" s="6">
        <f t="shared" si="21"/>
        <v>2900</v>
      </c>
    </row>
    <row r="668" spans="1:9" x14ac:dyDescent="0.3">
      <c r="A668" s="5" t="s">
        <v>479</v>
      </c>
      <c r="B668" s="70" t="s">
        <v>12</v>
      </c>
      <c r="C668" s="5" t="s">
        <v>6</v>
      </c>
      <c r="D668" s="71">
        <v>41434</v>
      </c>
      <c r="E668" s="6">
        <f t="shared" ca="1" si="20"/>
        <v>7</v>
      </c>
      <c r="F668" s="6"/>
      <c r="G668" s="6">
        <v>127971</v>
      </c>
      <c r="H668" s="70">
        <v>4</v>
      </c>
      <c r="I668" s="6">
        <f t="shared" si="21"/>
        <v>2900</v>
      </c>
    </row>
    <row r="669" spans="1:9" x14ac:dyDescent="0.3">
      <c r="A669" s="5" t="s">
        <v>467</v>
      </c>
      <c r="B669" s="70" t="s">
        <v>12</v>
      </c>
      <c r="C669" s="5" t="s">
        <v>6</v>
      </c>
      <c r="D669" s="71">
        <v>41089</v>
      </c>
      <c r="E669" s="6">
        <f t="shared" ca="1" si="20"/>
        <v>8</v>
      </c>
      <c r="F669" s="6"/>
      <c r="G669" s="6">
        <v>47542</v>
      </c>
      <c r="H669" s="70">
        <v>3</v>
      </c>
      <c r="I669" s="6" t="str">
        <f t="shared" si="21"/>
        <v>No Bonus</v>
      </c>
    </row>
    <row r="670" spans="1:9" x14ac:dyDescent="0.3">
      <c r="A670" s="5" t="s">
        <v>452</v>
      </c>
      <c r="B670" s="70" t="s">
        <v>12</v>
      </c>
      <c r="C670" s="5" t="s">
        <v>6</v>
      </c>
      <c r="D670" s="71">
        <v>38898</v>
      </c>
      <c r="E670" s="6">
        <f t="shared" ca="1" si="20"/>
        <v>14</v>
      </c>
      <c r="F670" s="6" t="s">
        <v>28</v>
      </c>
      <c r="G670" s="6">
        <v>61005</v>
      </c>
      <c r="H670" s="70">
        <v>5</v>
      </c>
      <c r="I670" s="6">
        <f t="shared" si="21"/>
        <v>2900</v>
      </c>
    </row>
    <row r="671" spans="1:9" x14ac:dyDescent="0.3">
      <c r="A671" s="5" t="s">
        <v>437</v>
      </c>
      <c r="B671" s="70" t="s">
        <v>16</v>
      </c>
      <c r="C671" s="5" t="s">
        <v>6</v>
      </c>
      <c r="D671" s="71">
        <v>42906</v>
      </c>
      <c r="E671" s="6">
        <f t="shared" ca="1" si="20"/>
        <v>3</v>
      </c>
      <c r="F671" s="6" t="s">
        <v>26</v>
      </c>
      <c r="G671" s="6">
        <v>49453</v>
      </c>
      <c r="H671" s="70">
        <v>4</v>
      </c>
      <c r="I671" s="6">
        <f t="shared" si="21"/>
        <v>2900</v>
      </c>
    </row>
    <row r="672" spans="1:9" x14ac:dyDescent="0.3">
      <c r="A672" s="5" t="s">
        <v>436</v>
      </c>
      <c r="B672" s="70" t="s">
        <v>16</v>
      </c>
      <c r="C672" s="5" t="s">
        <v>6</v>
      </c>
      <c r="D672" s="71">
        <v>42906</v>
      </c>
      <c r="E672" s="6">
        <f t="shared" ca="1" si="20"/>
        <v>3</v>
      </c>
      <c r="F672" s="6" t="s">
        <v>8</v>
      </c>
      <c r="G672" s="6">
        <v>92730</v>
      </c>
      <c r="H672" s="70">
        <v>5</v>
      </c>
      <c r="I672" s="6">
        <f t="shared" si="21"/>
        <v>2900</v>
      </c>
    </row>
    <row r="673" spans="1:9" x14ac:dyDescent="0.3">
      <c r="A673" s="5" t="s">
        <v>435</v>
      </c>
      <c r="B673" s="70" t="s">
        <v>12</v>
      </c>
      <c r="C673" s="5" t="s">
        <v>6</v>
      </c>
      <c r="D673" s="71">
        <v>42922</v>
      </c>
      <c r="E673" s="6">
        <f t="shared" ca="1" si="20"/>
        <v>3</v>
      </c>
      <c r="F673" s="6" t="s">
        <v>4</v>
      </c>
      <c r="G673" s="6">
        <v>113333</v>
      </c>
      <c r="H673" s="70">
        <v>2</v>
      </c>
      <c r="I673" s="6" t="str">
        <f t="shared" si="21"/>
        <v>No Bonus</v>
      </c>
    </row>
    <row r="674" spans="1:9" x14ac:dyDescent="0.3">
      <c r="A674" s="5" t="s">
        <v>434</v>
      </c>
      <c r="B674" s="70" t="s">
        <v>32</v>
      </c>
      <c r="C674" s="5" t="s">
        <v>6</v>
      </c>
      <c r="D674" s="71">
        <v>42932</v>
      </c>
      <c r="E674" s="6">
        <f t="shared" ca="1" si="20"/>
        <v>3</v>
      </c>
      <c r="F674" s="6"/>
      <c r="G674" s="6">
        <v>87979</v>
      </c>
      <c r="H674" s="70">
        <v>5</v>
      </c>
      <c r="I674" s="6">
        <f t="shared" si="21"/>
        <v>2900</v>
      </c>
    </row>
    <row r="675" spans="1:9" x14ac:dyDescent="0.3">
      <c r="A675" s="5" t="s">
        <v>430</v>
      </c>
      <c r="B675" s="70" t="s">
        <v>9</v>
      </c>
      <c r="C675" s="5" t="s">
        <v>6</v>
      </c>
      <c r="D675" s="71">
        <v>42944</v>
      </c>
      <c r="E675" s="6">
        <f t="shared" ca="1" si="20"/>
        <v>3</v>
      </c>
      <c r="F675" s="6"/>
      <c r="G675" s="6">
        <v>56214</v>
      </c>
      <c r="H675" s="70">
        <v>5</v>
      </c>
      <c r="I675" s="6">
        <f t="shared" si="21"/>
        <v>2900</v>
      </c>
    </row>
    <row r="676" spans="1:9" x14ac:dyDescent="0.3">
      <c r="A676" s="5" t="s">
        <v>427</v>
      </c>
      <c r="B676" s="70" t="s">
        <v>12</v>
      </c>
      <c r="C676" s="5" t="s">
        <v>6</v>
      </c>
      <c r="D676" s="71">
        <v>41465</v>
      </c>
      <c r="E676" s="6">
        <f t="shared" ca="1" si="20"/>
        <v>7</v>
      </c>
      <c r="F676" s="6"/>
      <c r="G676" s="6">
        <v>61180</v>
      </c>
      <c r="H676" s="70">
        <v>3</v>
      </c>
      <c r="I676" s="6" t="str">
        <f t="shared" si="21"/>
        <v>No Bonus</v>
      </c>
    </row>
    <row r="677" spans="1:9" x14ac:dyDescent="0.3">
      <c r="A677" s="5" t="s">
        <v>426</v>
      </c>
      <c r="B677" s="70" t="s">
        <v>9</v>
      </c>
      <c r="C677" s="5" t="s">
        <v>6</v>
      </c>
      <c r="D677" s="71">
        <v>41474</v>
      </c>
      <c r="E677" s="6">
        <f t="shared" ca="1" si="20"/>
        <v>7</v>
      </c>
      <c r="F677" s="6"/>
      <c r="G677" s="6">
        <v>82664</v>
      </c>
      <c r="H677" s="70">
        <v>1</v>
      </c>
      <c r="I677" s="6" t="str">
        <f t="shared" si="21"/>
        <v>No Bonus</v>
      </c>
    </row>
    <row r="678" spans="1:9" x14ac:dyDescent="0.3">
      <c r="A678" s="5" t="s">
        <v>425</v>
      </c>
      <c r="B678" s="70" t="s">
        <v>12</v>
      </c>
      <c r="C678" s="5" t="s">
        <v>6</v>
      </c>
      <c r="D678" s="71">
        <v>41479</v>
      </c>
      <c r="E678" s="6">
        <f t="shared" ca="1" si="20"/>
        <v>7</v>
      </c>
      <c r="F678" s="6" t="s">
        <v>8</v>
      </c>
      <c r="G678" s="6">
        <v>69782</v>
      </c>
      <c r="H678" s="70">
        <v>4</v>
      </c>
      <c r="I678" s="6">
        <f t="shared" si="21"/>
        <v>2900</v>
      </c>
    </row>
    <row r="679" spans="1:9" x14ac:dyDescent="0.3">
      <c r="A679" s="5" t="s">
        <v>406</v>
      </c>
      <c r="B679" s="70" t="s">
        <v>16</v>
      </c>
      <c r="C679" s="5" t="s">
        <v>6</v>
      </c>
      <c r="D679" s="71">
        <v>38556</v>
      </c>
      <c r="E679" s="6">
        <f t="shared" ca="1" si="20"/>
        <v>15</v>
      </c>
      <c r="F679" s="6" t="s">
        <v>8</v>
      </c>
      <c r="G679" s="6">
        <v>92169</v>
      </c>
      <c r="H679" s="70">
        <v>2</v>
      </c>
      <c r="I679" s="6" t="str">
        <f t="shared" si="21"/>
        <v>No Bonus</v>
      </c>
    </row>
    <row r="680" spans="1:9" x14ac:dyDescent="0.3">
      <c r="A680" s="5" t="s">
        <v>397</v>
      </c>
      <c r="B680" s="70" t="s">
        <v>2</v>
      </c>
      <c r="C680" s="5" t="s">
        <v>6</v>
      </c>
      <c r="D680" s="71">
        <v>39291</v>
      </c>
      <c r="E680" s="6">
        <f t="shared" ca="1" si="20"/>
        <v>13</v>
      </c>
      <c r="F680" s="6"/>
      <c r="G680" s="6">
        <v>81284</v>
      </c>
      <c r="H680" s="70">
        <v>5</v>
      </c>
      <c r="I680" s="6">
        <f t="shared" si="21"/>
        <v>2900</v>
      </c>
    </row>
    <row r="681" spans="1:9" x14ac:dyDescent="0.3">
      <c r="A681" s="5" t="s">
        <v>384</v>
      </c>
      <c r="B681" s="70" t="s">
        <v>32</v>
      </c>
      <c r="C681" s="5" t="s">
        <v>6</v>
      </c>
      <c r="D681" s="71">
        <v>41828</v>
      </c>
      <c r="E681" s="6">
        <f t="shared" ca="1" si="20"/>
        <v>6</v>
      </c>
      <c r="F681" s="6" t="s">
        <v>26</v>
      </c>
      <c r="G681" s="6">
        <v>103252</v>
      </c>
      <c r="H681" s="70">
        <v>5</v>
      </c>
      <c r="I681" s="6">
        <f t="shared" si="21"/>
        <v>2900</v>
      </c>
    </row>
    <row r="682" spans="1:9" x14ac:dyDescent="0.3">
      <c r="A682" s="5" t="s">
        <v>381</v>
      </c>
      <c r="B682" s="70" t="s">
        <v>2</v>
      </c>
      <c r="C682" s="5" t="s">
        <v>6</v>
      </c>
      <c r="D682" s="71">
        <v>42560</v>
      </c>
      <c r="E682" s="6">
        <f t="shared" ca="1" si="20"/>
        <v>4</v>
      </c>
      <c r="F682" s="6"/>
      <c r="G682" s="6">
        <v>119723</v>
      </c>
      <c r="H682" s="70">
        <v>1</v>
      </c>
      <c r="I682" s="6" t="str">
        <f t="shared" si="21"/>
        <v>No Bonus</v>
      </c>
    </row>
    <row r="683" spans="1:9" x14ac:dyDescent="0.3">
      <c r="A683" s="5" t="s">
        <v>370</v>
      </c>
      <c r="B683" s="70" t="s">
        <v>32</v>
      </c>
      <c r="C683" s="5" t="s">
        <v>6</v>
      </c>
      <c r="D683" s="71">
        <v>43320</v>
      </c>
      <c r="E683" s="6">
        <f t="shared" ca="1" si="20"/>
        <v>2</v>
      </c>
      <c r="F683" s="6"/>
      <c r="G683" s="6">
        <v>71210</v>
      </c>
      <c r="H683" s="70">
        <v>4</v>
      </c>
      <c r="I683" s="6">
        <f t="shared" si="21"/>
        <v>2900</v>
      </c>
    </row>
    <row r="684" spans="1:9" x14ac:dyDescent="0.3">
      <c r="A684" s="5" t="s">
        <v>369</v>
      </c>
      <c r="B684" s="70" t="s">
        <v>16</v>
      </c>
      <c r="C684" s="5" t="s">
        <v>6</v>
      </c>
      <c r="D684" s="71">
        <v>43337</v>
      </c>
      <c r="E684" s="6">
        <f t="shared" ca="1" si="20"/>
        <v>2</v>
      </c>
      <c r="F684" s="6" t="s">
        <v>28</v>
      </c>
      <c r="G684" s="6">
        <v>86356</v>
      </c>
      <c r="H684" s="70">
        <v>3</v>
      </c>
      <c r="I684" s="6" t="str">
        <f t="shared" si="21"/>
        <v>No Bonus</v>
      </c>
    </row>
    <row r="685" spans="1:9" x14ac:dyDescent="0.3">
      <c r="A685" s="5" t="s">
        <v>366</v>
      </c>
      <c r="B685" s="70" t="s">
        <v>16</v>
      </c>
      <c r="C685" s="5" t="s">
        <v>6</v>
      </c>
      <c r="D685" s="71">
        <v>41493</v>
      </c>
      <c r="E685" s="6">
        <f t="shared" ca="1" si="20"/>
        <v>7</v>
      </c>
      <c r="F685" s="6" t="s">
        <v>26</v>
      </c>
      <c r="G685" s="6">
        <v>127740</v>
      </c>
      <c r="H685" s="70">
        <v>2</v>
      </c>
      <c r="I685" s="6" t="str">
        <f t="shared" si="21"/>
        <v>No Bonus</v>
      </c>
    </row>
    <row r="686" spans="1:9" x14ac:dyDescent="0.3">
      <c r="A686" s="5" t="s">
        <v>365</v>
      </c>
      <c r="B686" s="70" t="s">
        <v>9</v>
      </c>
      <c r="C686" s="5" t="s">
        <v>6</v>
      </c>
      <c r="D686" s="71">
        <v>41498</v>
      </c>
      <c r="E686" s="6">
        <f t="shared" ca="1" si="20"/>
        <v>7</v>
      </c>
      <c r="F686" s="6"/>
      <c r="G686" s="6">
        <v>71603</v>
      </c>
      <c r="H686" s="70">
        <v>3</v>
      </c>
      <c r="I686" s="6" t="str">
        <f t="shared" si="21"/>
        <v>No Bonus</v>
      </c>
    </row>
    <row r="687" spans="1:9" x14ac:dyDescent="0.3">
      <c r="A687" s="5" t="s">
        <v>355</v>
      </c>
      <c r="B687" s="70" t="s">
        <v>12</v>
      </c>
      <c r="C687" s="5" t="s">
        <v>6</v>
      </c>
      <c r="D687" s="71">
        <v>41874</v>
      </c>
      <c r="E687" s="6">
        <f t="shared" ca="1" si="20"/>
        <v>6</v>
      </c>
      <c r="F687" s="6"/>
      <c r="G687" s="6">
        <v>68352</v>
      </c>
      <c r="H687" s="70">
        <v>1</v>
      </c>
      <c r="I687" s="6" t="str">
        <f t="shared" si="21"/>
        <v>No Bonus</v>
      </c>
    </row>
    <row r="688" spans="1:9" x14ac:dyDescent="0.3">
      <c r="A688" s="5" t="s">
        <v>351</v>
      </c>
      <c r="B688" s="70" t="s">
        <v>12</v>
      </c>
      <c r="C688" s="5" t="s">
        <v>6</v>
      </c>
      <c r="D688" s="71">
        <v>42586</v>
      </c>
      <c r="E688" s="6">
        <f t="shared" ca="1" si="20"/>
        <v>4</v>
      </c>
      <c r="F688" s="6"/>
      <c r="G688" s="6">
        <v>53370</v>
      </c>
      <c r="H688" s="70">
        <v>3</v>
      </c>
      <c r="I688" s="6" t="str">
        <f t="shared" si="21"/>
        <v>No Bonus</v>
      </c>
    </row>
    <row r="689" spans="1:9" x14ac:dyDescent="0.3">
      <c r="A689" s="5" t="s">
        <v>347</v>
      </c>
      <c r="B689" s="70" t="s">
        <v>12</v>
      </c>
      <c r="C689" s="5" t="s">
        <v>6</v>
      </c>
      <c r="D689" s="71">
        <v>42615</v>
      </c>
      <c r="E689" s="6">
        <f t="shared" ca="1" si="20"/>
        <v>4</v>
      </c>
      <c r="F689" s="6" t="s">
        <v>26</v>
      </c>
      <c r="G689" s="6">
        <v>109957</v>
      </c>
      <c r="H689" s="70">
        <v>5</v>
      </c>
      <c r="I689" s="6">
        <f t="shared" si="21"/>
        <v>2900</v>
      </c>
    </row>
    <row r="690" spans="1:9" x14ac:dyDescent="0.3">
      <c r="A690" s="5" t="s">
        <v>345</v>
      </c>
      <c r="B690" s="70" t="s">
        <v>12</v>
      </c>
      <c r="C690" s="5" t="s">
        <v>6</v>
      </c>
      <c r="D690" s="71">
        <v>41140</v>
      </c>
      <c r="E690" s="6">
        <f t="shared" ca="1" si="20"/>
        <v>8</v>
      </c>
      <c r="F690" s="6" t="s">
        <v>4</v>
      </c>
      <c r="G690" s="6">
        <v>62005</v>
      </c>
      <c r="H690" s="70">
        <v>2</v>
      </c>
      <c r="I690" s="6" t="str">
        <f t="shared" si="21"/>
        <v>No Bonus</v>
      </c>
    </row>
    <row r="691" spans="1:9" x14ac:dyDescent="0.3">
      <c r="A691" s="5" t="s">
        <v>333</v>
      </c>
      <c r="B691" s="70" t="s">
        <v>48</v>
      </c>
      <c r="C691" s="5" t="s">
        <v>6</v>
      </c>
      <c r="D691" s="71">
        <v>38591</v>
      </c>
      <c r="E691" s="6">
        <f t="shared" ca="1" si="20"/>
        <v>15</v>
      </c>
      <c r="F691" s="6" t="s">
        <v>18</v>
      </c>
      <c r="G691" s="6">
        <v>67134</v>
      </c>
      <c r="H691" s="70">
        <v>2</v>
      </c>
      <c r="I691" s="6" t="str">
        <f t="shared" si="21"/>
        <v>No Bonus</v>
      </c>
    </row>
    <row r="692" spans="1:9" x14ac:dyDescent="0.3">
      <c r="A692" s="5" t="s">
        <v>326</v>
      </c>
      <c r="B692" s="70" t="s">
        <v>16</v>
      </c>
      <c r="C692" s="5" t="s">
        <v>6</v>
      </c>
      <c r="D692" s="71">
        <v>39325</v>
      </c>
      <c r="E692" s="6">
        <f t="shared" ca="1" si="20"/>
        <v>13</v>
      </c>
      <c r="F692" s="6"/>
      <c r="G692" s="6">
        <v>93932</v>
      </c>
      <c r="H692" s="70">
        <v>5</v>
      </c>
      <c r="I692" s="6">
        <f t="shared" si="21"/>
        <v>2900</v>
      </c>
    </row>
    <row r="693" spans="1:9" x14ac:dyDescent="0.3">
      <c r="A693" s="5" t="s">
        <v>325</v>
      </c>
      <c r="B693" s="70" t="s">
        <v>2</v>
      </c>
      <c r="C693" s="5" t="s">
        <v>6</v>
      </c>
      <c r="D693" s="71">
        <v>39679</v>
      </c>
      <c r="E693" s="6">
        <f t="shared" ca="1" si="20"/>
        <v>12</v>
      </c>
      <c r="F693" s="6"/>
      <c r="G693" s="6">
        <v>122852</v>
      </c>
      <c r="H693" s="70">
        <v>4</v>
      </c>
      <c r="I693" s="6">
        <f t="shared" si="21"/>
        <v>2900</v>
      </c>
    </row>
    <row r="694" spans="1:9" x14ac:dyDescent="0.3">
      <c r="A694" s="5" t="s">
        <v>323</v>
      </c>
      <c r="B694" s="70" t="s">
        <v>12</v>
      </c>
      <c r="C694" s="5" t="s">
        <v>6</v>
      </c>
      <c r="D694" s="71">
        <v>40036</v>
      </c>
      <c r="E694" s="6">
        <f t="shared" ca="1" si="20"/>
        <v>11</v>
      </c>
      <c r="F694" s="6" t="s">
        <v>4</v>
      </c>
      <c r="G694" s="6">
        <v>111545</v>
      </c>
      <c r="H694" s="70">
        <v>3</v>
      </c>
      <c r="I694" s="6" t="str">
        <f t="shared" si="21"/>
        <v>No Bonus</v>
      </c>
    </row>
    <row r="695" spans="1:9" x14ac:dyDescent="0.3">
      <c r="A695" s="5" t="s">
        <v>313</v>
      </c>
      <c r="B695" s="70" t="s">
        <v>12</v>
      </c>
      <c r="C695" s="5" t="s">
        <v>6</v>
      </c>
      <c r="D695" s="71">
        <v>41509</v>
      </c>
      <c r="E695" s="6">
        <f t="shared" ca="1" si="20"/>
        <v>7</v>
      </c>
      <c r="F695" s="6" t="s">
        <v>26</v>
      </c>
      <c r="G695" s="6">
        <v>100553</v>
      </c>
      <c r="H695" s="70">
        <v>3</v>
      </c>
      <c r="I695" s="6" t="str">
        <f t="shared" si="21"/>
        <v>No Bonus</v>
      </c>
    </row>
    <row r="696" spans="1:9" x14ac:dyDescent="0.3">
      <c r="A696" s="5" t="s">
        <v>311</v>
      </c>
      <c r="B696" s="70" t="s">
        <v>16</v>
      </c>
      <c r="C696" s="5" t="s">
        <v>6</v>
      </c>
      <c r="D696" s="71">
        <v>42244</v>
      </c>
      <c r="E696" s="6">
        <f t="shared" ca="1" si="20"/>
        <v>5</v>
      </c>
      <c r="F696" s="6" t="s">
        <v>4</v>
      </c>
      <c r="G696" s="6">
        <v>124382</v>
      </c>
      <c r="H696" s="70">
        <v>3</v>
      </c>
      <c r="I696" s="6" t="str">
        <f t="shared" si="21"/>
        <v>No Bonus</v>
      </c>
    </row>
    <row r="697" spans="1:9" x14ac:dyDescent="0.3">
      <c r="A697" s="5" t="s">
        <v>297</v>
      </c>
      <c r="B697" s="70" t="s">
        <v>32</v>
      </c>
      <c r="C697" s="5" t="s">
        <v>6</v>
      </c>
      <c r="D697" s="71">
        <v>43351</v>
      </c>
      <c r="E697" s="6">
        <f t="shared" ca="1" si="20"/>
        <v>2</v>
      </c>
      <c r="F697" s="6"/>
      <c r="G697" s="6">
        <v>89779</v>
      </c>
      <c r="H697" s="70">
        <v>3</v>
      </c>
      <c r="I697" s="6" t="str">
        <f t="shared" si="21"/>
        <v>No Bonus</v>
      </c>
    </row>
    <row r="698" spans="1:9" x14ac:dyDescent="0.3">
      <c r="A698" s="5" t="s">
        <v>289</v>
      </c>
      <c r="B698" s="70" t="s">
        <v>9</v>
      </c>
      <c r="C698" s="5" t="s">
        <v>6</v>
      </c>
      <c r="D698" s="71">
        <v>42619</v>
      </c>
      <c r="E698" s="6">
        <f t="shared" ca="1" si="20"/>
        <v>4</v>
      </c>
      <c r="F698" s="6"/>
      <c r="G698" s="6">
        <v>80656</v>
      </c>
      <c r="H698" s="70">
        <v>5</v>
      </c>
      <c r="I698" s="6">
        <f t="shared" si="21"/>
        <v>2900</v>
      </c>
    </row>
    <row r="699" spans="1:9" x14ac:dyDescent="0.3">
      <c r="A699" s="5" t="s">
        <v>286</v>
      </c>
      <c r="B699" s="70" t="s">
        <v>2</v>
      </c>
      <c r="C699" s="5" t="s">
        <v>6</v>
      </c>
      <c r="D699" s="71">
        <v>42636</v>
      </c>
      <c r="E699" s="6">
        <f t="shared" ca="1" si="20"/>
        <v>3</v>
      </c>
      <c r="F699" s="6" t="s">
        <v>4</v>
      </c>
      <c r="G699" s="6">
        <v>46344</v>
      </c>
      <c r="H699" s="70">
        <v>2</v>
      </c>
      <c r="I699" s="6" t="str">
        <f t="shared" si="21"/>
        <v>No Bonus</v>
      </c>
    </row>
    <row r="700" spans="1:9" x14ac:dyDescent="0.3">
      <c r="A700" s="5" t="s">
        <v>284</v>
      </c>
      <c r="B700" s="70" t="s">
        <v>48</v>
      </c>
      <c r="C700" s="5" t="s">
        <v>6</v>
      </c>
      <c r="D700" s="71">
        <v>42646</v>
      </c>
      <c r="E700" s="6">
        <f t="shared" ca="1" si="20"/>
        <v>3</v>
      </c>
      <c r="F700" s="6" t="s">
        <v>26</v>
      </c>
      <c r="G700" s="6">
        <v>44305</v>
      </c>
      <c r="H700" s="70">
        <v>4</v>
      </c>
      <c r="I700" s="6">
        <f t="shared" si="21"/>
        <v>2900</v>
      </c>
    </row>
    <row r="701" spans="1:9" x14ac:dyDescent="0.3">
      <c r="A701" s="5" t="s">
        <v>278</v>
      </c>
      <c r="B701" s="70" t="s">
        <v>12</v>
      </c>
      <c r="C701" s="5" t="s">
        <v>6</v>
      </c>
      <c r="D701" s="71">
        <v>38251</v>
      </c>
      <c r="E701" s="6">
        <f t="shared" ca="1" si="20"/>
        <v>15</v>
      </c>
      <c r="F701" s="6" t="s">
        <v>28</v>
      </c>
      <c r="G701" s="6">
        <v>110166</v>
      </c>
      <c r="H701" s="70">
        <v>5</v>
      </c>
      <c r="I701" s="6">
        <f t="shared" si="21"/>
        <v>2900</v>
      </c>
    </row>
    <row r="702" spans="1:9" x14ac:dyDescent="0.3">
      <c r="A702" s="5" t="s">
        <v>267</v>
      </c>
      <c r="B702" s="70" t="s">
        <v>48</v>
      </c>
      <c r="C702" s="5" t="s">
        <v>6</v>
      </c>
      <c r="D702" s="71">
        <v>39721</v>
      </c>
      <c r="E702" s="6">
        <f t="shared" ca="1" si="20"/>
        <v>11</v>
      </c>
      <c r="F702" s="6" t="s">
        <v>8</v>
      </c>
      <c r="G702" s="6">
        <v>62980</v>
      </c>
      <c r="H702" s="70">
        <v>2</v>
      </c>
      <c r="I702" s="6" t="str">
        <f t="shared" si="21"/>
        <v>No Bonus</v>
      </c>
    </row>
    <row r="703" spans="1:9" x14ac:dyDescent="0.3">
      <c r="A703" s="5" t="s">
        <v>260</v>
      </c>
      <c r="B703" s="70" t="s">
        <v>9</v>
      </c>
      <c r="C703" s="5" t="s">
        <v>6</v>
      </c>
      <c r="D703" s="71">
        <v>41905</v>
      </c>
      <c r="E703" s="6">
        <f t="shared" ca="1" si="20"/>
        <v>5</v>
      </c>
      <c r="F703" s="6" t="s">
        <v>26</v>
      </c>
      <c r="G703" s="6">
        <v>91016</v>
      </c>
      <c r="H703" s="70">
        <v>5</v>
      </c>
      <c r="I703" s="6">
        <f t="shared" si="21"/>
        <v>2900</v>
      </c>
    </row>
    <row r="704" spans="1:9" x14ac:dyDescent="0.3">
      <c r="A704" s="5" t="s">
        <v>249</v>
      </c>
      <c r="B704" s="70" t="s">
        <v>12</v>
      </c>
      <c r="C704" s="5" t="s">
        <v>6</v>
      </c>
      <c r="D704" s="71">
        <v>41945</v>
      </c>
      <c r="E704" s="6">
        <f t="shared" ca="1" si="20"/>
        <v>5</v>
      </c>
      <c r="F704" s="6"/>
      <c r="G704" s="6">
        <v>115724</v>
      </c>
      <c r="H704" s="70">
        <v>4</v>
      </c>
      <c r="I704" s="6">
        <f t="shared" si="21"/>
        <v>2900</v>
      </c>
    </row>
    <row r="705" spans="1:9" x14ac:dyDescent="0.3">
      <c r="A705" s="5" t="s">
        <v>247</v>
      </c>
      <c r="B705" s="70" t="s">
        <v>12</v>
      </c>
      <c r="C705" s="5" t="s">
        <v>6</v>
      </c>
      <c r="D705" s="71">
        <v>43026</v>
      </c>
      <c r="E705" s="6">
        <f t="shared" ca="1" si="20"/>
        <v>2</v>
      </c>
      <c r="F705" s="6"/>
      <c r="G705" s="6">
        <v>82761</v>
      </c>
      <c r="H705" s="70">
        <v>5</v>
      </c>
      <c r="I705" s="6">
        <f t="shared" si="21"/>
        <v>2900</v>
      </c>
    </row>
    <row r="706" spans="1:9" x14ac:dyDescent="0.3">
      <c r="A706" s="5" t="s">
        <v>245</v>
      </c>
      <c r="B706" s="70" t="s">
        <v>16</v>
      </c>
      <c r="C706" s="5" t="s">
        <v>6</v>
      </c>
      <c r="D706" s="71">
        <v>43037</v>
      </c>
      <c r="E706" s="6">
        <f t="shared" ref="E706:E742" ca="1" si="22">DATEDIF(D706,TODAY(),"Y")</f>
        <v>2</v>
      </c>
      <c r="F706" s="6"/>
      <c r="G706" s="6">
        <v>86853</v>
      </c>
      <c r="H706" s="70">
        <v>4</v>
      </c>
      <c r="I706" s="6">
        <f t="shared" si="21"/>
        <v>2900</v>
      </c>
    </row>
    <row r="707" spans="1:9" x14ac:dyDescent="0.3">
      <c r="A707" s="5" t="s">
        <v>237</v>
      </c>
      <c r="B707" s="70" t="s">
        <v>32</v>
      </c>
      <c r="C707" s="5" t="s">
        <v>6</v>
      </c>
      <c r="D707" s="71">
        <v>41569</v>
      </c>
      <c r="E707" s="6">
        <f t="shared" ca="1" si="22"/>
        <v>6</v>
      </c>
      <c r="F707" s="6" t="s">
        <v>8</v>
      </c>
      <c r="G707" s="6">
        <v>109377</v>
      </c>
      <c r="H707" s="70">
        <v>4</v>
      </c>
      <c r="I707" s="6">
        <f t="shared" ref="I707:I742" si="23">IF(H707&gt;3,$K$2,"No Bonus")</f>
        <v>2900</v>
      </c>
    </row>
    <row r="708" spans="1:9" x14ac:dyDescent="0.3">
      <c r="A708" s="5" t="s">
        <v>233</v>
      </c>
      <c r="B708" s="70" t="s">
        <v>9</v>
      </c>
      <c r="C708" s="5" t="s">
        <v>6</v>
      </c>
      <c r="D708" s="71">
        <v>42677</v>
      </c>
      <c r="E708" s="6">
        <f t="shared" ca="1" si="22"/>
        <v>3</v>
      </c>
      <c r="F708" s="6"/>
      <c r="G708" s="6">
        <v>101426</v>
      </c>
      <c r="H708" s="70">
        <v>2</v>
      </c>
      <c r="I708" s="6" t="str">
        <f t="shared" si="23"/>
        <v>No Bonus</v>
      </c>
    </row>
    <row r="709" spans="1:9" x14ac:dyDescent="0.3">
      <c r="A709" s="5" t="s">
        <v>224</v>
      </c>
      <c r="B709" s="70" t="s">
        <v>9</v>
      </c>
      <c r="C709" s="5" t="s">
        <v>6</v>
      </c>
      <c r="D709" s="71">
        <v>38279</v>
      </c>
      <c r="E709" s="6">
        <f t="shared" ca="1" si="22"/>
        <v>15</v>
      </c>
      <c r="F709" s="6" t="s">
        <v>8</v>
      </c>
      <c r="G709" s="6">
        <v>50726</v>
      </c>
      <c r="H709" s="70">
        <v>5</v>
      </c>
      <c r="I709" s="6">
        <f t="shared" si="23"/>
        <v>2900</v>
      </c>
    </row>
    <row r="710" spans="1:9" x14ac:dyDescent="0.3">
      <c r="A710" s="5" t="s">
        <v>209</v>
      </c>
      <c r="B710" s="70" t="s">
        <v>2</v>
      </c>
      <c r="C710" s="5" t="s">
        <v>6</v>
      </c>
      <c r="D710" s="71">
        <v>39367</v>
      </c>
      <c r="E710" s="6">
        <f t="shared" ca="1" si="22"/>
        <v>12</v>
      </c>
      <c r="F710" s="6"/>
      <c r="G710" s="6">
        <v>73265</v>
      </c>
      <c r="H710" s="70">
        <v>3</v>
      </c>
      <c r="I710" s="6" t="str">
        <f t="shared" si="23"/>
        <v>No Bonus</v>
      </c>
    </row>
    <row r="711" spans="1:9" x14ac:dyDescent="0.3">
      <c r="A711" s="5" t="s">
        <v>167</v>
      </c>
      <c r="B711" s="70" t="s">
        <v>16</v>
      </c>
      <c r="C711" s="5" t="s">
        <v>6</v>
      </c>
      <c r="D711" s="71">
        <v>42703</v>
      </c>
      <c r="E711" s="6">
        <f t="shared" ca="1" si="22"/>
        <v>3</v>
      </c>
      <c r="F711" s="6" t="s">
        <v>26</v>
      </c>
      <c r="G711" s="6">
        <v>96808</v>
      </c>
      <c r="H711" s="70">
        <v>5</v>
      </c>
      <c r="I711" s="6">
        <f t="shared" si="23"/>
        <v>2900</v>
      </c>
    </row>
    <row r="712" spans="1:9" x14ac:dyDescent="0.3">
      <c r="A712" s="5" t="s">
        <v>160</v>
      </c>
      <c r="B712" s="70" t="s">
        <v>48</v>
      </c>
      <c r="C712" s="5" t="s">
        <v>6</v>
      </c>
      <c r="D712" s="71">
        <v>38306</v>
      </c>
      <c r="E712" s="6">
        <f t="shared" ca="1" si="22"/>
        <v>15</v>
      </c>
      <c r="F712" s="6" t="s">
        <v>4</v>
      </c>
      <c r="G712" s="6">
        <v>97259</v>
      </c>
      <c r="H712" s="70">
        <v>5</v>
      </c>
      <c r="I712" s="6">
        <f t="shared" si="23"/>
        <v>2900</v>
      </c>
    </row>
    <row r="713" spans="1:9" x14ac:dyDescent="0.3">
      <c r="A713" s="5" t="s">
        <v>147</v>
      </c>
      <c r="B713" s="70" t="s">
        <v>2</v>
      </c>
      <c r="C713" s="5" t="s">
        <v>6</v>
      </c>
      <c r="D713" s="71">
        <v>38684</v>
      </c>
      <c r="E713" s="6">
        <f t="shared" ca="1" si="22"/>
        <v>14</v>
      </c>
      <c r="F713" s="6"/>
      <c r="G713" s="6">
        <v>125195</v>
      </c>
      <c r="H713" s="70">
        <v>2</v>
      </c>
      <c r="I713" s="6" t="str">
        <f t="shared" si="23"/>
        <v>No Bonus</v>
      </c>
    </row>
    <row r="714" spans="1:9" x14ac:dyDescent="0.3">
      <c r="A714" s="5" t="s">
        <v>146</v>
      </c>
      <c r="B714" s="70" t="s">
        <v>12</v>
      </c>
      <c r="C714" s="5" t="s">
        <v>6</v>
      </c>
      <c r="D714" s="71">
        <v>38688</v>
      </c>
      <c r="E714" s="6">
        <f t="shared" ca="1" si="22"/>
        <v>14</v>
      </c>
      <c r="F714" s="6" t="s">
        <v>4</v>
      </c>
      <c r="G714" s="6">
        <v>85769</v>
      </c>
      <c r="H714" s="70">
        <v>5</v>
      </c>
      <c r="I714" s="6">
        <f t="shared" si="23"/>
        <v>2900</v>
      </c>
    </row>
    <row r="715" spans="1:9" x14ac:dyDescent="0.3">
      <c r="A715" s="5" t="s">
        <v>140</v>
      </c>
      <c r="B715" s="70" t="s">
        <v>48</v>
      </c>
      <c r="C715" s="5" t="s">
        <v>6</v>
      </c>
      <c r="D715" s="71">
        <v>41948</v>
      </c>
      <c r="E715" s="6">
        <f t="shared" ca="1" si="22"/>
        <v>5</v>
      </c>
      <c r="F715" s="6" t="s">
        <v>26</v>
      </c>
      <c r="G715" s="6">
        <v>90666</v>
      </c>
      <c r="H715" s="70">
        <v>2</v>
      </c>
      <c r="I715" s="6" t="str">
        <f t="shared" si="23"/>
        <v>No Bonus</v>
      </c>
    </row>
    <row r="716" spans="1:9" x14ac:dyDescent="0.3">
      <c r="A716" s="5" t="s">
        <v>139</v>
      </c>
      <c r="B716" s="70" t="s">
        <v>32</v>
      </c>
      <c r="C716" s="5" t="s">
        <v>6</v>
      </c>
      <c r="D716" s="71">
        <v>41968</v>
      </c>
      <c r="E716" s="6">
        <f t="shared" ca="1" si="22"/>
        <v>5</v>
      </c>
      <c r="F716" s="6"/>
      <c r="G716" s="6">
        <v>75679</v>
      </c>
      <c r="H716" s="70">
        <v>2</v>
      </c>
      <c r="I716" s="6" t="str">
        <f t="shared" si="23"/>
        <v>No Bonus</v>
      </c>
    </row>
    <row r="717" spans="1:9" x14ac:dyDescent="0.3">
      <c r="A717" s="5" t="s">
        <v>136</v>
      </c>
      <c r="B717" s="70" t="s">
        <v>12</v>
      </c>
      <c r="C717" s="5" t="s">
        <v>6</v>
      </c>
      <c r="D717" s="71">
        <v>41954</v>
      </c>
      <c r="E717" s="6">
        <f t="shared" ca="1" si="22"/>
        <v>5</v>
      </c>
      <c r="F717" s="6" t="s">
        <v>26</v>
      </c>
      <c r="G717" s="6">
        <v>72180</v>
      </c>
      <c r="H717" s="70">
        <v>5</v>
      </c>
      <c r="I717" s="6">
        <f t="shared" si="23"/>
        <v>2900</v>
      </c>
    </row>
    <row r="718" spans="1:9" x14ac:dyDescent="0.3">
      <c r="A718" s="5" t="s">
        <v>135</v>
      </c>
      <c r="B718" s="70" t="s">
        <v>32</v>
      </c>
      <c r="C718" s="5" t="s">
        <v>6</v>
      </c>
      <c r="D718" s="71">
        <v>41954</v>
      </c>
      <c r="E718" s="6">
        <f t="shared" ca="1" si="22"/>
        <v>5</v>
      </c>
      <c r="F718" s="6"/>
      <c r="G718" s="6">
        <v>70445</v>
      </c>
      <c r="H718" s="70">
        <v>5</v>
      </c>
      <c r="I718" s="6">
        <f t="shared" si="23"/>
        <v>2900</v>
      </c>
    </row>
    <row r="719" spans="1:9" x14ac:dyDescent="0.3">
      <c r="A719" s="5" t="s">
        <v>123</v>
      </c>
      <c r="B719" s="70" t="s">
        <v>16</v>
      </c>
      <c r="C719" s="5" t="s">
        <v>6</v>
      </c>
      <c r="D719" s="71">
        <v>41994</v>
      </c>
      <c r="E719" s="6">
        <f t="shared" ca="1" si="22"/>
        <v>5</v>
      </c>
      <c r="F719" s="6"/>
      <c r="G719" s="6">
        <v>61329</v>
      </c>
      <c r="H719" s="70">
        <v>5</v>
      </c>
      <c r="I719" s="6">
        <f t="shared" si="23"/>
        <v>2900</v>
      </c>
    </row>
    <row r="720" spans="1:9" x14ac:dyDescent="0.3">
      <c r="A720" s="5" t="s">
        <v>120</v>
      </c>
      <c r="B720" s="70" t="s">
        <v>12</v>
      </c>
      <c r="C720" s="5" t="s">
        <v>6</v>
      </c>
      <c r="D720" s="71">
        <v>43093</v>
      </c>
      <c r="E720" s="6">
        <f t="shared" ca="1" si="22"/>
        <v>2</v>
      </c>
      <c r="F720" s="6"/>
      <c r="G720" s="6">
        <v>109997</v>
      </c>
      <c r="H720" s="70">
        <v>1</v>
      </c>
      <c r="I720" s="6" t="str">
        <f t="shared" si="23"/>
        <v>No Bonus</v>
      </c>
    </row>
    <row r="721" spans="1:9" x14ac:dyDescent="0.3">
      <c r="A721" s="5" t="s">
        <v>119</v>
      </c>
      <c r="B721" s="70" t="s">
        <v>2</v>
      </c>
      <c r="C721" s="5" t="s">
        <v>6</v>
      </c>
      <c r="D721" s="71">
        <v>43452</v>
      </c>
      <c r="E721" s="6">
        <f t="shared" ca="1" si="22"/>
        <v>1</v>
      </c>
      <c r="F721" s="6" t="s">
        <v>18</v>
      </c>
      <c r="G721" s="6">
        <v>59600</v>
      </c>
      <c r="H721" s="70">
        <v>3</v>
      </c>
      <c r="I721" s="6" t="str">
        <f t="shared" si="23"/>
        <v>No Bonus</v>
      </c>
    </row>
    <row r="722" spans="1:9" x14ac:dyDescent="0.3">
      <c r="A722" s="5" t="s">
        <v>115</v>
      </c>
      <c r="B722" s="70" t="s">
        <v>12</v>
      </c>
      <c r="C722" s="5" t="s">
        <v>6</v>
      </c>
      <c r="D722" s="71">
        <v>41625</v>
      </c>
      <c r="E722" s="6">
        <f t="shared" ca="1" si="22"/>
        <v>6</v>
      </c>
      <c r="F722" s="6" t="s">
        <v>4</v>
      </c>
      <c r="G722" s="6">
        <v>47244</v>
      </c>
      <c r="H722" s="70">
        <v>1</v>
      </c>
      <c r="I722" s="6" t="str">
        <f t="shared" si="23"/>
        <v>No Bonus</v>
      </c>
    </row>
    <row r="723" spans="1:9" x14ac:dyDescent="0.3">
      <c r="A723" s="5" t="s">
        <v>94</v>
      </c>
      <c r="B723" s="70" t="s">
        <v>48</v>
      </c>
      <c r="C723" s="5" t="s">
        <v>6</v>
      </c>
      <c r="D723" s="71">
        <v>39069</v>
      </c>
      <c r="E723" s="6">
        <f t="shared" ca="1" si="22"/>
        <v>13</v>
      </c>
      <c r="F723" s="6" t="s">
        <v>4</v>
      </c>
      <c r="G723" s="6">
        <v>123855</v>
      </c>
      <c r="H723" s="70">
        <v>3</v>
      </c>
      <c r="I723" s="6" t="str">
        <f t="shared" si="23"/>
        <v>No Bonus</v>
      </c>
    </row>
    <row r="724" spans="1:9" x14ac:dyDescent="0.3">
      <c r="A724" s="5" t="s">
        <v>61</v>
      </c>
      <c r="B724" s="70" t="s">
        <v>16</v>
      </c>
      <c r="C724" s="5" t="s">
        <v>6</v>
      </c>
      <c r="D724" s="71">
        <v>43488</v>
      </c>
      <c r="E724" s="6">
        <f t="shared" ca="1" si="22"/>
        <v>1</v>
      </c>
      <c r="F724" s="6" t="s">
        <v>28</v>
      </c>
      <c r="G724" s="6">
        <v>96814</v>
      </c>
      <c r="H724" s="70">
        <v>3</v>
      </c>
      <c r="I724" s="6" t="str">
        <f t="shared" si="23"/>
        <v>No Bonus</v>
      </c>
    </row>
    <row r="725" spans="1:9" x14ac:dyDescent="0.3">
      <c r="A725" s="5" t="s">
        <v>60</v>
      </c>
      <c r="B725" s="70" t="s">
        <v>16</v>
      </c>
      <c r="C725" s="5" t="s">
        <v>6</v>
      </c>
      <c r="D725" s="71">
        <v>42010</v>
      </c>
      <c r="E725" s="6">
        <f t="shared" ca="1" si="22"/>
        <v>5</v>
      </c>
      <c r="F725" s="6" t="s">
        <v>26</v>
      </c>
      <c r="G725" s="6">
        <v>67647</v>
      </c>
      <c r="H725" s="70">
        <v>5</v>
      </c>
      <c r="I725" s="6">
        <f t="shared" si="23"/>
        <v>2900</v>
      </c>
    </row>
    <row r="726" spans="1:9" x14ac:dyDescent="0.3">
      <c r="A726" s="5" t="s">
        <v>56</v>
      </c>
      <c r="B726" s="70" t="s">
        <v>12</v>
      </c>
      <c r="C726" s="5" t="s">
        <v>6</v>
      </c>
      <c r="D726" s="71">
        <v>41661</v>
      </c>
      <c r="E726" s="6">
        <f t="shared" ca="1" si="22"/>
        <v>6</v>
      </c>
      <c r="F726" s="6" t="s">
        <v>18</v>
      </c>
      <c r="G726" s="6">
        <v>127284</v>
      </c>
      <c r="H726" s="70">
        <v>5</v>
      </c>
      <c r="I726" s="6">
        <f t="shared" si="23"/>
        <v>2900</v>
      </c>
    </row>
    <row r="727" spans="1:9" x14ac:dyDescent="0.3">
      <c r="A727" s="5" t="s">
        <v>51</v>
      </c>
      <c r="B727" s="70" t="s">
        <v>2</v>
      </c>
      <c r="C727" s="5" t="s">
        <v>6</v>
      </c>
      <c r="D727" s="71">
        <v>41289</v>
      </c>
      <c r="E727" s="6">
        <f t="shared" ca="1" si="22"/>
        <v>7</v>
      </c>
      <c r="F727" s="6" t="s">
        <v>26</v>
      </c>
      <c r="G727" s="6">
        <v>67971</v>
      </c>
      <c r="H727" s="70">
        <v>4</v>
      </c>
      <c r="I727" s="6">
        <f t="shared" si="23"/>
        <v>2900</v>
      </c>
    </row>
    <row r="728" spans="1:9" x14ac:dyDescent="0.3">
      <c r="A728" s="5" t="s">
        <v>34</v>
      </c>
      <c r="B728" s="70" t="s">
        <v>12</v>
      </c>
      <c r="C728" s="5" t="s">
        <v>6</v>
      </c>
      <c r="D728" s="71">
        <v>40554</v>
      </c>
      <c r="E728" s="6">
        <f t="shared" ca="1" si="22"/>
        <v>9</v>
      </c>
      <c r="F728" s="6" t="s">
        <v>28</v>
      </c>
      <c r="G728" s="6">
        <v>102748</v>
      </c>
      <c r="H728" s="70">
        <v>4</v>
      </c>
      <c r="I728" s="6">
        <f t="shared" si="23"/>
        <v>2900</v>
      </c>
    </row>
    <row r="729" spans="1:9" x14ac:dyDescent="0.3">
      <c r="A729" s="5" t="s">
        <v>33</v>
      </c>
      <c r="B729" s="70" t="s">
        <v>32</v>
      </c>
      <c r="C729" s="5" t="s">
        <v>6</v>
      </c>
      <c r="D729" s="71">
        <v>40573</v>
      </c>
      <c r="E729" s="6">
        <f t="shared" ca="1" si="22"/>
        <v>9</v>
      </c>
      <c r="F729" s="6" t="s">
        <v>4</v>
      </c>
      <c r="G729" s="6">
        <v>126788</v>
      </c>
      <c r="H729" s="70">
        <v>2</v>
      </c>
      <c r="I729" s="6" t="str">
        <f t="shared" si="23"/>
        <v>No Bonus</v>
      </c>
    </row>
    <row r="730" spans="1:9" x14ac:dyDescent="0.3">
      <c r="A730" s="5" t="s">
        <v>29</v>
      </c>
      <c r="B730" s="70" t="s">
        <v>9</v>
      </c>
      <c r="C730" s="5" t="s">
        <v>6</v>
      </c>
      <c r="D730" s="71">
        <v>41667</v>
      </c>
      <c r="E730" s="6">
        <f t="shared" ca="1" si="22"/>
        <v>6</v>
      </c>
      <c r="F730" s="6" t="s">
        <v>28</v>
      </c>
      <c r="G730" s="6">
        <v>81108</v>
      </c>
      <c r="H730" s="70">
        <v>2</v>
      </c>
      <c r="I730" s="6" t="str">
        <f t="shared" si="23"/>
        <v>No Bonus</v>
      </c>
    </row>
    <row r="731" spans="1:9" x14ac:dyDescent="0.3">
      <c r="A731" s="5" t="s">
        <v>13</v>
      </c>
      <c r="B731" s="70" t="s">
        <v>12</v>
      </c>
      <c r="C731" s="5" t="s">
        <v>6</v>
      </c>
      <c r="D731" s="71">
        <v>42749</v>
      </c>
      <c r="E731" s="6">
        <f t="shared" ca="1" si="22"/>
        <v>3</v>
      </c>
      <c r="F731" s="6"/>
      <c r="G731" s="6">
        <v>128566</v>
      </c>
      <c r="H731" s="70">
        <v>4</v>
      </c>
      <c r="I731" s="6">
        <f t="shared" si="23"/>
        <v>2900</v>
      </c>
    </row>
    <row r="732" spans="1:9" x14ac:dyDescent="0.3">
      <c r="A732" s="5" t="s">
        <v>7</v>
      </c>
      <c r="B732" s="70" t="s">
        <v>2</v>
      </c>
      <c r="C732" s="5" t="s">
        <v>6</v>
      </c>
      <c r="D732" s="71">
        <v>42762</v>
      </c>
      <c r="E732" s="6">
        <f t="shared" ca="1" si="22"/>
        <v>3</v>
      </c>
      <c r="F732" s="6" t="s">
        <v>4</v>
      </c>
      <c r="G732" s="6">
        <v>88719</v>
      </c>
      <c r="H732" s="70">
        <v>1</v>
      </c>
      <c r="I732" s="6" t="str">
        <f t="shared" si="23"/>
        <v>No Bonus</v>
      </c>
    </row>
    <row r="733" spans="1:9" x14ac:dyDescent="0.3">
      <c r="A733" s="5" t="s">
        <v>577</v>
      </c>
      <c r="B733" s="70" t="s">
        <v>2</v>
      </c>
      <c r="C733" s="5" t="s">
        <v>328</v>
      </c>
      <c r="D733" s="71">
        <v>39910</v>
      </c>
      <c r="E733" s="6">
        <f t="shared" ca="1" si="22"/>
        <v>11</v>
      </c>
      <c r="F733" s="6" t="s">
        <v>4</v>
      </c>
      <c r="G733" s="6">
        <v>106789</v>
      </c>
      <c r="H733" s="70">
        <v>5</v>
      </c>
      <c r="I733" s="6">
        <f t="shared" si="23"/>
        <v>2900</v>
      </c>
    </row>
    <row r="734" spans="1:9" x14ac:dyDescent="0.3">
      <c r="A734" s="5" t="s">
        <v>509</v>
      </c>
      <c r="B734" s="70" t="s">
        <v>16</v>
      </c>
      <c r="C734" s="5" t="s">
        <v>328</v>
      </c>
      <c r="D734" s="71">
        <v>39217</v>
      </c>
      <c r="E734" s="6">
        <f t="shared" ca="1" si="22"/>
        <v>13</v>
      </c>
      <c r="F734" s="6" t="s">
        <v>26</v>
      </c>
      <c r="G734" s="6">
        <v>89922</v>
      </c>
      <c r="H734" s="70">
        <v>5</v>
      </c>
      <c r="I734" s="6">
        <f t="shared" si="23"/>
        <v>2900</v>
      </c>
    </row>
    <row r="735" spans="1:9" x14ac:dyDescent="0.3">
      <c r="A735" s="5" t="s">
        <v>487</v>
      </c>
      <c r="B735" s="70" t="s">
        <v>32</v>
      </c>
      <c r="C735" s="5" t="s">
        <v>328</v>
      </c>
      <c r="D735" s="71">
        <v>42918</v>
      </c>
      <c r="E735" s="6">
        <f t="shared" ca="1" si="22"/>
        <v>3</v>
      </c>
      <c r="F735" s="6"/>
      <c r="G735" s="6">
        <v>68327</v>
      </c>
      <c r="H735" s="70">
        <v>4</v>
      </c>
      <c r="I735" s="6">
        <f t="shared" si="23"/>
        <v>2900</v>
      </c>
    </row>
    <row r="736" spans="1:9" x14ac:dyDescent="0.3">
      <c r="A736" s="5" t="s">
        <v>378</v>
      </c>
      <c r="B736" s="70" t="s">
        <v>16</v>
      </c>
      <c r="C736" s="5" t="s">
        <v>328</v>
      </c>
      <c r="D736" s="71">
        <v>42945</v>
      </c>
      <c r="E736" s="6">
        <f t="shared" ca="1" si="22"/>
        <v>3</v>
      </c>
      <c r="F736" s="6"/>
      <c r="G736" s="6">
        <v>121702</v>
      </c>
      <c r="H736" s="70">
        <v>4</v>
      </c>
      <c r="I736" s="6">
        <f t="shared" si="23"/>
        <v>2900</v>
      </c>
    </row>
    <row r="737" spans="1:9" x14ac:dyDescent="0.3">
      <c r="A737" s="5" t="s">
        <v>329</v>
      </c>
      <c r="B737" s="70" t="s">
        <v>32</v>
      </c>
      <c r="C737" s="5" t="s">
        <v>328</v>
      </c>
      <c r="D737" s="71">
        <v>39299</v>
      </c>
      <c r="E737" s="6">
        <f t="shared" ca="1" si="22"/>
        <v>13</v>
      </c>
      <c r="F737" s="6" t="s">
        <v>8</v>
      </c>
      <c r="G737" s="6">
        <v>62676</v>
      </c>
      <c r="H737" s="70">
        <v>5</v>
      </c>
      <c r="I737" s="6">
        <f t="shared" si="23"/>
        <v>2900</v>
      </c>
    </row>
    <row r="738" spans="1:9" x14ac:dyDescent="0.3">
      <c r="A738" s="5" t="s">
        <v>674</v>
      </c>
      <c r="B738" s="70" t="s">
        <v>12</v>
      </c>
      <c r="C738" s="5" t="s">
        <v>1</v>
      </c>
      <c r="D738" s="71">
        <v>41342</v>
      </c>
      <c r="E738" s="6">
        <f t="shared" ca="1" si="22"/>
        <v>7</v>
      </c>
      <c r="F738" s="6"/>
      <c r="G738" s="6">
        <v>129620</v>
      </c>
      <c r="H738" s="70">
        <v>2</v>
      </c>
      <c r="I738" s="6" t="str">
        <f t="shared" si="23"/>
        <v>No Bonus</v>
      </c>
    </row>
    <row r="739" spans="1:9" x14ac:dyDescent="0.3">
      <c r="A739" s="5" t="s">
        <v>644</v>
      </c>
      <c r="B739" s="70" t="s">
        <v>2</v>
      </c>
      <c r="C739" s="5" t="s">
        <v>1</v>
      </c>
      <c r="D739" s="71">
        <v>38783</v>
      </c>
      <c r="E739" s="6">
        <f t="shared" ca="1" si="22"/>
        <v>14</v>
      </c>
      <c r="F739" s="6" t="s">
        <v>26</v>
      </c>
      <c r="G739" s="6">
        <v>55216</v>
      </c>
      <c r="H739" s="70">
        <v>2</v>
      </c>
      <c r="I739" s="6" t="str">
        <f t="shared" si="23"/>
        <v>No Bonus</v>
      </c>
    </row>
    <row r="740" spans="1:9" x14ac:dyDescent="0.3">
      <c r="A740" s="5" t="s">
        <v>356</v>
      </c>
      <c r="B740" s="70" t="s">
        <v>12</v>
      </c>
      <c r="C740" s="5" t="s">
        <v>1</v>
      </c>
      <c r="D740" s="71">
        <v>41865</v>
      </c>
      <c r="E740" s="6">
        <f t="shared" ca="1" si="22"/>
        <v>6</v>
      </c>
      <c r="F740" s="6"/>
      <c r="G740" s="6">
        <v>125469</v>
      </c>
      <c r="H740" s="70">
        <v>5</v>
      </c>
      <c r="I740" s="6">
        <f t="shared" si="23"/>
        <v>2900</v>
      </c>
    </row>
    <row r="741" spans="1:9" x14ac:dyDescent="0.3">
      <c r="A741" s="5" t="s">
        <v>307</v>
      </c>
      <c r="B741" s="70" t="s">
        <v>48</v>
      </c>
      <c r="C741" s="5" t="s">
        <v>1</v>
      </c>
      <c r="D741" s="71">
        <v>42610</v>
      </c>
      <c r="E741" s="6">
        <f t="shared" ca="1" si="22"/>
        <v>4</v>
      </c>
      <c r="F741" s="6" t="s">
        <v>26</v>
      </c>
      <c r="G741" s="6">
        <v>112722</v>
      </c>
      <c r="H741" s="70">
        <v>1</v>
      </c>
      <c r="I741" s="6" t="str">
        <f t="shared" si="23"/>
        <v>No Bonus</v>
      </c>
    </row>
    <row r="742" spans="1:9" x14ac:dyDescent="0.3">
      <c r="A742" s="5" t="s">
        <v>3</v>
      </c>
      <c r="B742" s="70" t="s">
        <v>2</v>
      </c>
      <c r="C742" s="5" t="s">
        <v>1</v>
      </c>
      <c r="D742" s="71">
        <v>42769</v>
      </c>
      <c r="E742" s="6">
        <f t="shared" ca="1" si="22"/>
        <v>3</v>
      </c>
      <c r="F742" s="6"/>
      <c r="G742" s="6">
        <v>92148</v>
      </c>
      <c r="H742" s="70">
        <v>1</v>
      </c>
      <c r="I742" s="6" t="str">
        <f t="shared" si="23"/>
        <v>No Bonus</v>
      </c>
    </row>
  </sheetData>
  <sortState xmlns:xlrd2="http://schemas.microsoft.com/office/spreadsheetml/2017/richdata2" ref="A2:P742">
    <sortCondition ref="C4"/>
  </sortState>
  <phoneticPr fontId="6" type="noConversion"/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66FFFF"/>
    <pageSetUpPr autoPageBreaks="0"/>
  </sheetPr>
  <dimension ref="A1:I742"/>
  <sheetViews>
    <sheetView topLeftCell="B1" zoomScale="145" zoomScaleNormal="145" zoomScaleSheetLayoutView="100" zoomScalePageLayoutView="115" workbookViewId="0">
      <selection activeCell="J8" sqref="J8"/>
    </sheetView>
  </sheetViews>
  <sheetFormatPr baseColWidth="10" defaultColWidth="19.88671875" defaultRowHeight="14.4" x14ac:dyDescent="0.3"/>
  <cols>
    <col min="1" max="1" width="15.109375" style="5" customWidth="1"/>
    <col min="2" max="2" width="8.33203125" style="70" bestFit="1" customWidth="1"/>
    <col min="3" max="3" width="13.21875" style="5" customWidth="1"/>
    <col min="4" max="4" width="10.33203125" style="71" bestFit="1" customWidth="1"/>
    <col min="5" max="5" width="7.109375" style="5" bestFit="1" customWidth="1"/>
    <col min="6" max="6" width="8.33203125" style="5" bestFit="1" customWidth="1"/>
    <col min="7" max="7" width="9" style="6" bestFit="1" customWidth="1"/>
    <col min="8" max="8" width="10" style="5" bestFit="1" customWidth="1"/>
    <col min="9" max="9" width="10.109375" style="72" bestFit="1" customWidth="1"/>
    <col min="10" max="16384" width="19.88671875" style="5"/>
  </cols>
  <sheetData>
    <row r="1" spans="1:9" x14ac:dyDescent="0.3">
      <c r="A1" s="66" t="s">
        <v>769</v>
      </c>
      <c r="B1" s="67" t="s">
        <v>768</v>
      </c>
      <c r="C1" s="64" t="s">
        <v>767</v>
      </c>
      <c r="D1" s="68" t="s">
        <v>765</v>
      </c>
      <c r="E1" s="4" t="s">
        <v>764</v>
      </c>
      <c r="F1" s="64" t="s">
        <v>763</v>
      </c>
      <c r="G1" s="74" t="s">
        <v>762</v>
      </c>
      <c r="H1" s="4" t="s">
        <v>761</v>
      </c>
      <c r="I1" s="75" t="s">
        <v>853</v>
      </c>
    </row>
    <row r="2" spans="1:9" x14ac:dyDescent="0.3">
      <c r="A2" s="5" t="s">
        <v>719</v>
      </c>
      <c r="B2" s="70" t="s">
        <v>32</v>
      </c>
      <c r="C2" s="5" t="s">
        <v>24</v>
      </c>
      <c r="D2" s="71">
        <v>38397</v>
      </c>
      <c r="E2" s="6">
        <f t="shared" ref="E2:E65" ca="1" si="0">DATEDIF(D2,TODAY(),"Y")</f>
        <v>15</v>
      </c>
      <c r="F2" s="6" t="s">
        <v>26</v>
      </c>
      <c r="G2" s="6">
        <v>62262</v>
      </c>
      <c r="H2" s="70">
        <v>5</v>
      </c>
      <c r="I2" s="6">
        <f>IF(H2&gt;3,3000,IF(H2=3,900,IF(H2=2,99,"No bonus")))</f>
        <v>3000</v>
      </c>
    </row>
    <row r="3" spans="1:9" x14ac:dyDescent="0.3">
      <c r="A3" s="5" t="s">
        <v>680</v>
      </c>
      <c r="B3" s="70" t="s">
        <v>32</v>
      </c>
      <c r="C3" s="5" t="s">
        <v>24</v>
      </c>
      <c r="D3" s="71">
        <v>42821</v>
      </c>
      <c r="E3" s="6">
        <f t="shared" ca="1" si="0"/>
        <v>3</v>
      </c>
      <c r="F3" s="6" t="s">
        <v>28</v>
      </c>
      <c r="G3" s="6">
        <v>62194</v>
      </c>
      <c r="H3" s="70">
        <v>3</v>
      </c>
      <c r="I3" s="6">
        <f t="shared" ref="I3:I66" si="1">IF(H3&gt;3,3000,IF(H3=3,900,IF(H3=2,99,"No bonus")))</f>
        <v>900</v>
      </c>
    </row>
    <row r="4" spans="1:9" x14ac:dyDescent="0.3">
      <c r="A4" s="5" t="s">
        <v>857</v>
      </c>
      <c r="B4" s="70" t="s">
        <v>32</v>
      </c>
      <c r="C4" s="5" t="s">
        <v>24</v>
      </c>
      <c r="D4" s="71">
        <v>41373</v>
      </c>
      <c r="E4" s="6">
        <f t="shared" ca="1" si="0"/>
        <v>7</v>
      </c>
      <c r="F4" s="6"/>
      <c r="G4" s="6">
        <v>99109</v>
      </c>
      <c r="H4" s="70">
        <v>5</v>
      </c>
      <c r="I4" s="6">
        <f t="shared" si="1"/>
        <v>3000</v>
      </c>
    </row>
    <row r="5" spans="1:9" x14ac:dyDescent="0.3">
      <c r="A5" s="5" t="s">
        <v>293</v>
      </c>
      <c r="B5" s="70" t="s">
        <v>48</v>
      </c>
      <c r="C5" s="5" t="s">
        <v>24</v>
      </c>
      <c r="D5" s="71">
        <v>43377</v>
      </c>
      <c r="E5" s="6">
        <f t="shared" ca="1" si="0"/>
        <v>1</v>
      </c>
      <c r="F5" s="6"/>
      <c r="G5" s="6">
        <v>117845</v>
      </c>
      <c r="H5" s="70">
        <v>3</v>
      </c>
      <c r="I5" s="6">
        <f t="shared" si="1"/>
        <v>900</v>
      </c>
    </row>
    <row r="6" spans="1:9" x14ac:dyDescent="0.3">
      <c r="A6" s="5" t="s">
        <v>25</v>
      </c>
      <c r="B6" s="70" t="s">
        <v>2</v>
      </c>
      <c r="C6" s="5" t="s">
        <v>24</v>
      </c>
      <c r="D6" s="71">
        <v>41673</v>
      </c>
      <c r="E6" s="6">
        <f t="shared" ca="1" si="0"/>
        <v>6</v>
      </c>
      <c r="F6" s="6" t="s">
        <v>18</v>
      </c>
      <c r="G6" s="6">
        <v>117973</v>
      </c>
      <c r="H6" s="70">
        <v>4</v>
      </c>
      <c r="I6" s="6">
        <f t="shared" si="1"/>
        <v>3000</v>
      </c>
    </row>
    <row r="7" spans="1:9" x14ac:dyDescent="0.3">
      <c r="A7" s="5" t="s">
        <v>663</v>
      </c>
      <c r="B7" s="70" t="s">
        <v>12</v>
      </c>
      <c r="C7" s="5" t="s">
        <v>770</v>
      </c>
      <c r="D7" s="71">
        <v>40977</v>
      </c>
      <c r="E7" s="6">
        <f t="shared" ca="1" si="0"/>
        <v>8</v>
      </c>
      <c r="F7" s="6" t="s">
        <v>26</v>
      </c>
      <c r="G7" s="6">
        <v>70665</v>
      </c>
      <c r="H7" s="70">
        <v>2</v>
      </c>
      <c r="I7" s="6">
        <f t="shared" si="1"/>
        <v>99</v>
      </c>
    </row>
    <row r="8" spans="1:9" x14ac:dyDescent="0.3">
      <c r="A8" s="5" t="s">
        <v>783</v>
      </c>
      <c r="B8" s="70" t="s">
        <v>48</v>
      </c>
      <c r="C8" s="5" t="s">
        <v>770</v>
      </c>
      <c r="D8" s="71">
        <v>38443</v>
      </c>
      <c r="E8" s="6">
        <f t="shared" ca="1" si="0"/>
        <v>15</v>
      </c>
      <c r="F8" s="6" t="s">
        <v>26</v>
      </c>
      <c r="G8" s="6">
        <v>122722</v>
      </c>
      <c r="H8" s="70">
        <v>1</v>
      </c>
      <c r="I8" s="6" t="str">
        <f t="shared" si="1"/>
        <v>No bonus</v>
      </c>
    </row>
    <row r="9" spans="1:9" x14ac:dyDescent="0.3">
      <c r="A9" s="5" t="s">
        <v>539</v>
      </c>
      <c r="B9" s="70" t="s">
        <v>16</v>
      </c>
      <c r="C9" s="5" t="s">
        <v>770</v>
      </c>
      <c r="D9" s="71">
        <v>41415</v>
      </c>
      <c r="E9" s="6">
        <f t="shared" ca="1" si="0"/>
        <v>7</v>
      </c>
      <c r="F9" s="6"/>
      <c r="G9" s="6">
        <v>109895</v>
      </c>
      <c r="H9" s="70">
        <v>5</v>
      </c>
      <c r="I9" s="6">
        <f t="shared" si="1"/>
        <v>3000</v>
      </c>
    </row>
    <row r="10" spans="1:9" x14ac:dyDescent="0.3">
      <c r="A10" s="5" t="s">
        <v>520</v>
      </c>
      <c r="B10" s="70" t="s">
        <v>12</v>
      </c>
      <c r="C10" s="5" t="s">
        <v>770</v>
      </c>
      <c r="D10" s="71">
        <v>38486</v>
      </c>
      <c r="E10" s="6">
        <f t="shared" ca="1" si="0"/>
        <v>15</v>
      </c>
      <c r="F10" s="6" t="s">
        <v>26</v>
      </c>
      <c r="G10" s="6">
        <v>115393</v>
      </c>
      <c r="H10" s="70">
        <v>1</v>
      </c>
      <c r="I10" s="6" t="str">
        <f t="shared" si="1"/>
        <v>No bonus</v>
      </c>
    </row>
    <row r="11" spans="1:9" x14ac:dyDescent="0.3">
      <c r="A11" s="5" t="s">
        <v>447</v>
      </c>
      <c r="B11" s="70" t="s">
        <v>48</v>
      </c>
      <c r="C11" s="5" t="s">
        <v>770</v>
      </c>
      <c r="D11" s="71">
        <v>39630</v>
      </c>
      <c r="E11" s="6">
        <f t="shared" ca="1" si="0"/>
        <v>12</v>
      </c>
      <c r="F11" s="6" t="s">
        <v>26</v>
      </c>
      <c r="G11" s="6">
        <v>84070</v>
      </c>
      <c r="H11" s="70">
        <v>4</v>
      </c>
      <c r="I11" s="6">
        <f t="shared" si="1"/>
        <v>3000</v>
      </c>
    </row>
    <row r="12" spans="1:9" x14ac:dyDescent="0.3">
      <c r="A12" s="5" t="s">
        <v>393</v>
      </c>
      <c r="B12" s="70" t="s">
        <v>16</v>
      </c>
      <c r="C12" s="5" t="s">
        <v>770</v>
      </c>
      <c r="D12" s="71">
        <v>40008</v>
      </c>
      <c r="E12" s="6">
        <f t="shared" ca="1" si="0"/>
        <v>11</v>
      </c>
      <c r="F12" s="6" t="s">
        <v>8</v>
      </c>
      <c r="G12" s="6">
        <v>100669</v>
      </c>
      <c r="H12" s="70">
        <v>3</v>
      </c>
      <c r="I12" s="6">
        <f t="shared" si="1"/>
        <v>900</v>
      </c>
    </row>
    <row r="13" spans="1:9" x14ac:dyDescent="0.3">
      <c r="A13" s="5" t="s">
        <v>390</v>
      </c>
      <c r="B13" s="70" t="s">
        <v>16</v>
      </c>
      <c r="C13" s="5" t="s">
        <v>770</v>
      </c>
      <c r="D13" s="71">
        <v>40368</v>
      </c>
      <c r="E13" s="6">
        <f t="shared" ca="1" si="0"/>
        <v>10</v>
      </c>
      <c r="F13" s="6" t="s">
        <v>26</v>
      </c>
      <c r="G13" s="6">
        <v>47323</v>
      </c>
      <c r="H13" s="70">
        <v>4</v>
      </c>
      <c r="I13" s="6">
        <f t="shared" si="1"/>
        <v>3000</v>
      </c>
    </row>
    <row r="14" spans="1:9" x14ac:dyDescent="0.3">
      <c r="A14" s="5" t="s">
        <v>852</v>
      </c>
      <c r="B14" s="70" t="s">
        <v>16</v>
      </c>
      <c r="C14" s="5" t="s">
        <v>770</v>
      </c>
      <c r="D14" s="71">
        <v>43005</v>
      </c>
      <c r="E14" s="6">
        <f t="shared" ca="1" si="0"/>
        <v>2</v>
      </c>
      <c r="F14" s="6" t="s">
        <v>28</v>
      </c>
      <c r="G14" s="6">
        <v>62359</v>
      </c>
      <c r="H14" s="70">
        <v>1</v>
      </c>
      <c r="I14" s="6" t="str">
        <f t="shared" si="1"/>
        <v>No bonus</v>
      </c>
    </row>
    <row r="15" spans="1:9" x14ac:dyDescent="0.3">
      <c r="A15" s="5" t="s">
        <v>295</v>
      </c>
      <c r="B15" s="70" t="s">
        <v>12</v>
      </c>
      <c r="C15" s="5" t="s">
        <v>770</v>
      </c>
      <c r="D15" s="71">
        <v>43362</v>
      </c>
      <c r="E15" s="6">
        <f t="shared" ca="1" si="0"/>
        <v>1</v>
      </c>
      <c r="F15" s="6" t="s">
        <v>26</v>
      </c>
      <c r="G15" s="6">
        <v>110235</v>
      </c>
      <c r="H15" s="70">
        <v>5</v>
      </c>
      <c r="I15" s="6">
        <f t="shared" si="1"/>
        <v>3000</v>
      </c>
    </row>
    <row r="16" spans="1:9" x14ac:dyDescent="0.3">
      <c r="A16" s="5" t="s">
        <v>271</v>
      </c>
      <c r="B16" s="70" t="s">
        <v>2</v>
      </c>
      <c r="C16" s="5" t="s">
        <v>770</v>
      </c>
      <c r="D16" s="71">
        <v>38990</v>
      </c>
      <c r="E16" s="6">
        <f t="shared" ca="1" si="0"/>
        <v>13</v>
      </c>
      <c r="F16" s="6" t="s">
        <v>8</v>
      </c>
      <c r="G16" s="6">
        <v>104291</v>
      </c>
      <c r="H16" s="70">
        <v>4</v>
      </c>
      <c r="I16" s="6">
        <f t="shared" si="1"/>
        <v>3000</v>
      </c>
    </row>
    <row r="17" spans="1:9" x14ac:dyDescent="0.3">
      <c r="A17" s="5" t="s">
        <v>248</v>
      </c>
      <c r="B17" s="70" t="s">
        <v>9</v>
      </c>
      <c r="C17" s="5" t="s">
        <v>770</v>
      </c>
      <c r="D17" s="71">
        <v>43013</v>
      </c>
      <c r="E17" s="6">
        <f t="shared" ca="1" si="0"/>
        <v>2</v>
      </c>
      <c r="F17" s="6" t="s">
        <v>26</v>
      </c>
      <c r="G17" s="6">
        <v>46975</v>
      </c>
      <c r="H17" s="70">
        <v>3</v>
      </c>
      <c r="I17" s="6">
        <f t="shared" si="1"/>
        <v>900</v>
      </c>
    </row>
    <row r="18" spans="1:9" x14ac:dyDescent="0.3">
      <c r="A18" s="5" t="s">
        <v>214</v>
      </c>
      <c r="B18" s="70" t="s">
        <v>32</v>
      </c>
      <c r="C18" s="5" t="s">
        <v>770</v>
      </c>
      <c r="D18" s="71">
        <v>39003</v>
      </c>
      <c r="E18" s="6">
        <f t="shared" ca="1" si="0"/>
        <v>13</v>
      </c>
      <c r="F18" s="6"/>
      <c r="G18" s="6">
        <v>54520</v>
      </c>
      <c r="H18" s="70">
        <v>3</v>
      </c>
      <c r="I18" s="6">
        <f t="shared" si="1"/>
        <v>900</v>
      </c>
    </row>
    <row r="19" spans="1:9" x14ac:dyDescent="0.3">
      <c r="A19" s="5" t="s">
        <v>199</v>
      </c>
      <c r="B19" s="70" t="s">
        <v>32</v>
      </c>
      <c r="C19" s="5" t="s">
        <v>770</v>
      </c>
      <c r="D19" s="71">
        <v>41930</v>
      </c>
      <c r="E19" s="6">
        <f t="shared" ca="1" si="0"/>
        <v>5</v>
      </c>
      <c r="F19" s="6" t="s">
        <v>8</v>
      </c>
      <c r="G19" s="6">
        <v>46373</v>
      </c>
      <c r="H19" s="70">
        <v>5</v>
      </c>
      <c r="I19" s="6">
        <f t="shared" si="1"/>
        <v>3000</v>
      </c>
    </row>
    <row r="20" spans="1:9" x14ac:dyDescent="0.3">
      <c r="A20" s="5" t="s">
        <v>103</v>
      </c>
      <c r="B20" s="70" t="s">
        <v>9</v>
      </c>
      <c r="C20" s="5" t="s">
        <v>770</v>
      </c>
      <c r="D20" s="71">
        <v>41255</v>
      </c>
      <c r="E20" s="6">
        <f t="shared" ca="1" si="0"/>
        <v>7</v>
      </c>
      <c r="F20" s="6" t="s">
        <v>4</v>
      </c>
      <c r="G20" s="6">
        <v>70488</v>
      </c>
      <c r="H20" s="70">
        <v>2</v>
      </c>
      <c r="I20" s="6">
        <f t="shared" si="1"/>
        <v>99</v>
      </c>
    </row>
    <row r="21" spans="1:9" x14ac:dyDescent="0.3">
      <c r="A21" s="5" t="s">
        <v>77</v>
      </c>
      <c r="B21" s="70" t="s">
        <v>32</v>
      </c>
      <c r="C21" s="5" t="s">
        <v>770</v>
      </c>
      <c r="D21" s="71">
        <v>42352</v>
      </c>
      <c r="E21" s="6">
        <f t="shared" ca="1" si="0"/>
        <v>4</v>
      </c>
      <c r="F21" s="6"/>
      <c r="G21" s="6">
        <v>47132</v>
      </c>
      <c r="H21" s="70">
        <v>4</v>
      </c>
      <c r="I21" s="6">
        <f t="shared" si="1"/>
        <v>3000</v>
      </c>
    </row>
    <row r="22" spans="1:9" x14ac:dyDescent="0.3">
      <c r="A22" s="5" t="s">
        <v>49</v>
      </c>
      <c r="B22" s="70" t="s">
        <v>48</v>
      </c>
      <c r="C22" s="5" t="s">
        <v>770</v>
      </c>
      <c r="D22" s="71">
        <v>38369</v>
      </c>
      <c r="E22" s="6">
        <f t="shared" ca="1" si="0"/>
        <v>15</v>
      </c>
      <c r="F22" s="6" t="s">
        <v>4</v>
      </c>
      <c r="G22" s="6">
        <v>72481</v>
      </c>
      <c r="H22" s="70">
        <v>5</v>
      </c>
      <c r="I22" s="6">
        <f t="shared" si="1"/>
        <v>3000</v>
      </c>
    </row>
    <row r="23" spans="1:9" x14ac:dyDescent="0.3">
      <c r="A23" s="5" t="s">
        <v>31</v>
      </c>
      <c r="B23" s="70" t="s">
        <v>2</v>
      </c>
      <c r="C23" s="5" t="s">
        <v>770</v>
      </c>
      <c r="D23" s="71">
        <v>41295</v>
      </c>
      <c r="E23" s="6">
        <f t="shared" ca="1" si="0"/>
        <v>7</v>
      </c>
      <c r="F23" s="6" t="s">
        <v>18</v>
      </c>
      <c r="G23" s="6">
        <v>46267</v>
      </c>
      <c r="H23" s="70">
        <v>3</v>
      </c>
      <c r="I23" s="6">
        <f t="shared" si="1"/>
        <v>900</v>
      </c>
    </row>
    <row r="24" spans="1:9" x14ac:dyDescent="0.3">
      <c r="A24" s="5" t="s">
        <v>726</v>
      </c>
      <c r="B24" s="70" t="s">
        <v>16</v>
      </c>
      <c r="C24" s="5" t="s">
        <v>771</v>
      </c>
      <c r="D24" s="71">
        <v>40972</v>
      </c>
      <c r="E24" s="6">
        <f t="shared" ca="1" si="0"/>
        <v>8</v>
      </c>
      <c r="F24" s="6" t="s">
        <v>4</v>
      </c>
      <c r="G24" s="6">
        <v>104843</v>
      </c>
      <c r="H24" s="70">
        <v>2</v>
      </c>
      <c r="I24" s="6">
        <f t="shared" si="1"/>
        <v>99</v>
      </c>
    </row>
    <row r="25" spans="1:9" x14ac:dyDescent="0.3">
      <c r="A25" s="5" t="s">
        <v>709</v>
      </c>
      <c r="B25" s="70" t="s">
        <v>32</v>
      </c>
      <c r="C25" s="5" t="s">
        <v>771</v>
      </c>
      <c r="D25" s="71">
        <v>39119</v>
      </c>
      <c r="E25" s="6">
        <f t="shared" ca="1" si="0"/>
        <v>13</v>
      </c>
      <c r="F25" s="6" t="s">
        <v>4</v>
      </c>
      <c r="G25" s="6">
        <v>123758</v>
      </c>
      <c r="H25" s="70">
        <v>3</v>
      </c>
      <c r="I25" s="6">
        <f t="shared" si="1"/>
        <v>900</v>
      </c>
    </row>
    <row r="26" spans="1:9" x14ac:dyDescent="0.3">
      <c r="A26" s="5" t="s">
        <v>648</v>
      </c>
      <c r="B26" s="70" t="s">
        <v>12</v>
      </c>
      <c r="C26" s="5" t="s">
        <v>771</v>
      </c>
      <c r="D26" s="71">
        <v>38440</v>
      </c>
      <c r="E26" s="6">
        <f t="shared" ca="1" si="0"/>
        <v>15</v>
      </c>
      <c r="F26" s="6" t="s">
        <v>8</v>
      </c>
      <c r="G26" s="6">
        <v>76234</v>
      </c>
      <c r="H26" s="70">
        <v>1</v>
      </c>
      <c r="I26" s="6" t="str">
        <f t="shared" si="1"/>
        <v>No bonus</v>
      </c>
    </row>
    <row r="27" spans="1:9" x14ac:dyDescent="0.3">
      <c r="A27" s="5" t="s">
        <v>574</v>
      </c>
      <c r="B27" s="70" t="s">
        <v>48</v>
      </c>
      <c r="C27" s="5" t="s">
        <v>771</v>
      </c>
      <c r="D27" s="71">
        <v>40277</v>
      </c>
      <c r="E27" s="6">
        <f t="shared" ca="1" si="0"/>
        <v>10</v>
      </c>
      <c r="F27" s="6" t="s">
        <v>26</v>
      </c>
      <c r="G27" s="6">
        <v>91923</v>
      </c>
      <c r="H27" s="70">
        <v>1</v>
      </c>
      <c r="I27" s="6" t="str">
        <f t="shared" si="1"/>
        <v>No bonus</v>
      </c>
    </row>
    <row r="28" spans="1:9" x14ac:dyDescent="0.3">
      <c r="A28" s="5" t="s">
        <v>515</v>
      </c>
      <c r="B28" s="70" t="s">
        <v>32</v>
      </c>
      <c r="C28" s="5" t="s">
        <v>771</v>
      </c>
      <c r="D28" s="71">
        <v>38845</v>
      </c>
      <c r="E28" s="6">
        <f t="shared" ca="1" si="0"/>
        <v>14</v>
      </c>
      <c r="F28" s="6" t="s">
        <v>18</v>
      </c>
      <c r="G28" s="6">
        <v>44382</v>
      </c>
      <c r="H28" s="70">
        <v>1</v>
      </c>
      <c r="I28" s="6" t="str">
        <f t="shared" si="1"/>
        <v>No bonus</v>
      </c>
    </row>
    <row r="29" spans="1:9" x14ac:dyDescent="0.3">
      <c r="A29" s="5" t="s">
        <v>471</v>
      </c>
      <c r="B29" s="70" t="s">
        <v>32</v>
      </c>
      <c r="C29" s="5" t="s">
        <v>771</v>
      </c>
      <c r="D29" s="71">
        <v>41077</v>
      </c>
      <c r="E29" s="6">
        <f t="shared" ca="1" si="0"/>
        <v>8</v>
      </c>
      <c r="F29" s="6" t="s">
        <v>26</v>
      </c>
      <c r="G29" s="6">
        <v>70316</v>
      </c>
      <c r="H29" s="70">
        <v>1</v>
      </c>
      <c r="I29" s="6" t="str">
        <f t="shared" si="1"/>
        <v>No bonus</v>
      </c>
    </row>
    <row r="30" spans="1:9" x14ac:dyDescent="0.3">
      <c r="A30" s="5" t="s">
        <v>232</v>
      </c>
      <c r="B30" s="70" t="s">
        <v>16</v>
      </c>
      <c r="C30" s="5" t="s">
        <v>771</v>
      </c>
      <c r="D30" s="71">
        <v>41187</v>
      </c>
      <c r="E30" s="6">
        <f t="shared" ca="1" si="0"/>
        <v>7</v>
      </c>
      <c r="F30" s="6"/>
      <c r="G30" s="6">
        <v>115517</v>
      </c>
      <c r="H30" s="70">
        <v>4</v>
      </c>
      <c r="I30" s="6">
        <f t="shared" si="1"/>
        <v>3000</v>
      </c>
    </row>
    <row r="31" spans="1:9" x14ac:dyDescent="0.3">
      <c r="A31" s="5" t="s">
        <v>132</v>
      </c>
      <c r="B31" s="70" t="s">
        <v>32</v>
      </c>
      <c r="C31" s="5" t="s">
        <v>771</v>
      </c>
      <c r="D31" s="71">
        <v>42332</v>
      </c>
      <c r="E31" s="6">
        <f t="shared" ca="1" si="0"/>
        <v>4</v>
      </c>
      <c r="F31" s="6" t="s">
        <v>28</v>
      </c>
      <c r="G31" s="6">
        <v>106918</v>
      </c>
      <c r="H31" s="70">
        <v>3</v>
      </c>
      <c r="I31" s="6">
        <f t="shared" si="1"/>
        <v>900</v>
      </c>
    </row>
    <row r="32" spans="1:9" x14ac:dyDescent="0.3">
      <c r="A32" s="5" t="s">
        <v>121</v>
      </c>
      <c r="B32" s="70" t="s">
        <v>32</v>
      </c>
      <c r="C32" s="5" t="s">
        <v>771</v>
      </c>
      <c r="D32" s="71">
        <v>43082</v>
      </c>
      <c r="E32" s="6">
        <f t="shared" ca="1" si="0"/>
        <v>2</v>
      </c>
      <c r="F32" s="6" t="s">
        <v>28</v>
      </c>
      <c r="G32" s="6">
        <v>62733</v>
      </c>
      <c r="H32" s="70">
        <v>2</v>
      </c>
      <c r="I32" s="6">
        <f t="shared" si="1"/>
        <v>99</v>
      </c>
    </row>
    <row r="33" spans="1:9" x14ac:dyDescent="0.3">
      <c r="A33" s="5" t="s">
        <v>114</v>
      </c>
      <c r="B33" s="70" t="s">
        <v>12</v>
      </c>
      <c r="C33" s="5" t="s">
        <v>771</v>
      </c>
      <c r="D33" s="71">
        <v>41640</v>
      </c>
      <c r="E33" s="6">
        <f t="shared" ca="1" si="0"/>
        <v>6</v>
      </c>
      <c r="F33" s="6" t="s">
        <v>26</v>
      </c>
      <c r="G33" s="6">
        <v>117773</v>
      </c>
      <c r="H33" s="70">
        <v>1</v>
      </c>
      <c r="I33" s="6" t="str">
        <f t="shared" si="1"/>
        <v>No bonus</v>
      </c>
    </row>
    <row r="34" spans="1:9" x14ac:dyDescent="0.3">
      <c r="A34" s="5" t="s">
        <v>545</v>
      </c>
      <c r="B34" s="70" t="s">
        <v>12</v>
      </c>
      <c r="C34" s="5" t="s">
        <v>771</v>
      </c>
      <c r="D34" s="71">
        <v>43244</v>
      </c>
      <c r="E34" s="6">
        <f t="shared" ca="1" si="0"/>
        <v>2</v>
      </c>
      <c r="F34" s="6" t="s">
        <v>26</v>
      </c>
      <c r="G34" s="6">
        <v>72819</v>
      </c>
      <c r="H34" s="70">
        <v>3</v>
      </c>
      <c r="I34" s="6">
        <f t="shared" si="1"/>
        <v>900</v>
      </c>
    </row>
    <row r="35" spans="1:9" x14ac:dyDescent="0.3">
      <c r="A35" s="5" t="s">
        <v>105</v>
      </c>
      <c r="B35" s="70" t="s">
        <v>9</v>
      </c>
      <c r="C35" s="5" t="s">
        <v>771</v>
      </c>
      <c r="D35" s="71">
        <v>42734</v>
      </c>
      <c r="E35" s="6">
        <f t="shared" ca="1" si="0"/>
        <v>3</v>
      </c>
      <c r="F35" s="6"/>
      <c r="G35" s="6">
        <v>127419</v>
      </c>
      <c r="H35" s="70">
        <v>2</v>
      </c>
      <c r="I35" s="6">
        <f t="shared" si="1"/>
        <v>99</v>
      </c>
    </row>
    <row r="36" spans="1:9" x14ac:dyDescent="0.3">
      <c r="A36" s="5" t="s">
        <v>30</v>
      </c>
      <c r="B36" s="70" t="s">
        <v>12</v>
      </c>
      <c r="C36" s="5" t="s">
        <v>771</v>
      </c>
      <c r="D36" s="71">
        <v>41643</v>
      </c>
      <c r="E36" s="6">
        <f t="shared" ca="1" si="0"/>
        <v>6</v>
      </c>
      <c r="F36" s="6" t="s">
        <v>18</v>
      </c>
      <c r="G36" s="6">
        <v>98572</v>
      </c>
      <c r="H36" s="70">
        <v>3</v>
      </c>
      <c r="I36" s="6">
        <f t="shared" si="1"/>
        <v>900</v>
      </c>
    </row>
    <row r="37" spans="1:9" x14ac:dyDescent="0.3">
      <c r="A37" s="5" t="s">
        <v>21</v>
      </c>
      <c r="B37" s="70" t="s">
        <v>16</v>
      </c>
      <c r="C37" s="5" t="s">
        <v>771</v>
      </c>
      <c r="D37" s="71">
        <v>42378</v>
      </c>
      <c r="E37" s="6">
        <f t="shared" ca="1" si="0"/>
        <v>4</v>
      </c>
      <c r="F37" s="6" t="s">
        <v>4</v>
      </c>
      <c r="G37" s="6">
        <v>100908</v>
      </c>
      <c r="H37" s="70">
        <v>1</v>
      </c>
      <c r="I37" s="6" t="str">
        <f t="shared" si="1"/>
        <v>No bonus</v>
      </c>
    </row>
    <row r="38" spans="1:9" x14ac:dyDescent="0.3">
      <c r="A38" s="5" t="s">
        <v>749</v>
      </c>
      <c r="B38" s="70" t="s">
        <v>12</v>
      </c>
      <c r="C38" s="5" t="s">
        <v>772</v>
      </c>
      <c r="D38" s="71">
        <v>43151</v>
      </c>
      <c r="E38" s="6">
        <f t="shared" ca="1" si="0"/>
        <v>2</v>
      </c>
      <c r="F38" s="6"/>
      <c r="G38" s="6">
        <v>127317</v>
      </c>
      <c r="H38" s="70">
        <v>3</v>
      </c>
      <c r="I38" s="6">
        <f t="shared" si="1"/>
        <v>900</v>
      </c>
    </row>
    <row r="39" spans="1:9" x14ac:dyDescent="0.3">
      <c r="A39" s="5" t="s">
        <v>742</v>
      </c>
      <c r="B39" s="70" t="s">
        <v>32</v>
      </c>
      <c r="C39" s="5" t="s">
        <v>772</v>
      </c>
      <c r="D39" s="71">
        <v>41320</v>
      </c>
      <c r="E39" s="6">
        <f t="shared" ca="1" si="0"/>
        <v>7</v>
      </c>
      <c r="F39" s="6"/>
      <c r="G39" s="6">
        <v>108689</v>
      </c>
      <c r="H39" s="70">
        <v>4</v>
      </c>
      <c r="I39" s="6">
        <f t="shared" si="1"/>
        <v>3000</v>
      </c>
    </row>
    <row r="40" spans="1:9" x14ac:dyDescent="0.3">
      <c r="A40" s="5" t="s">
        <v>733</v>
      </c>
      <c r="B40" s="70" t="s">
        <v>16</v>
      </c>
      <c r="C40" s="5" t="s">
        <v>772</v>
      </c>
      <c r="D40" s="71">
        <v>42426</v>
      </c>
      <c r="E40" s="6">
        <f t="shared" ca="1" si="0"/>
        <v>4</v>
      </c>
      <c r="F40" s="6" t="s">
        <v>18</v>
      </c>
      <c r="G40" s="6">
        <v>90021</v>
      </c>
      <c r="H40" s="70">
        <v>5</v>
      </c>
      <c r="I40" s="6">
        <f t="shared" si="1"/>
        <v>3000</v>
      </c>
    </row>
    <row r="41" spans="1:9" x14ac:dyDescent="0.3">
      <c r="A41" s="5" t="s">
        <v>708</v>
      </c>
      <c r="B41" s="70" t="s">
        <v>2</v>
      </c>
      <c r="C41" s="5" t="s">
        <v>772</v>
      </c>
      <c r="D41" s="71">
        <v>39122</v>
      </c>
      <c r="E41" s="6">
        <f t="shared" ca="1" si="0"/>
        <v>13</v>
      </c>
      <c r="F41" s="6" t="s">
        <v>26</v>
      </c>
      <c r="G41" s="6">
        <v>84903</v>
      </c>
      <c r="H41" s="70">
        <v>3</v>
      </c>
      <c r="I41" s="6">
        <f t="shared" si="1"/>
        <v>900</v>
      </c>
    </row>
    <row r="42" spans="1:9" x14ac:dyDescent="0.3">
      <c r="A42" s="5" t="s">
        <v>665</v>
      </c>
      <c r="B42" s="70" t="s">
        <v>9</v>
      </c>
      <c r="C42" s="5" t="s">
        <v>772</v>
      </c>
      <c r="D42" s="71">
        <v>42459</v>
      </c>
      <c r="E42" s="6">
        <f t="shared" ca="1" si="0"/>
        <v>4</v>
      </c>
      <c r="F42" s="6"/>
      <c r="G42" s="6">
        <v>73474</v>
      </c>
      <c r="H42" s="70">
        <v>2</v>
      </c>
      <c r="I42" s="6">
        <f t="shared" si="1"/>
        <v>99</v>
      </c>
    </row>
    <row r="43" spans="1:9" x14ac:dyDescent="0.3">
      <c r="A43" s="5" t="s">
        <v>660</v>
      </c>
      <c r="B43" s="70" t="s">
        <v>12</v>
      </c>
      <c r="C43" s="5" t="s">
        <v>772</v>
      </c>
      <c r="D43" s="71">
        <v>38055</v>
      </c>
      <c r="E43" s="6">
        <f t="shared" ca="1" si="0"/>
        <v>16</v>
      </c>
      <c r="F43" s="6" t="s">
        <v>26</v>
      </c>
      <c r="G43" s="6">
        <v>85888</v>
      </c>
      <c r="H43" s="70">
        <v>3</v>
      </c>
      <c r="I43" s="6">
        <f t="shared" si="1"/>
        <v>900</v>
      </c>
    </row>
    <row r="44" spans="1:9" x14ac:dyDescent="0.3">
      <c r="A44" s="5" t="s">
        <v>657</v>
      </c>
      <c r="B44" s="70" t="s">
        <v>16</v>
      </c>
      <c r="C44" s="5" t="s">
        <v>772</v>
      </c>
      <c r="D44" s="71">
        <v>38068</v>
      </c>
      <c r="E44" s="6">
        <f t="shared" ca="1" si="0"/>
        <v>16</v>
      </c>
      <c r="F44" s="6" t="s">
        <v>8</v>
      </c>
      <c r="G44" s="6">
        <v>74593</v>
      </c>
      <c r="H44" s="70">
        <v>4</v>
      </c>
      <c r="I44" s="6">
        <f t="shared" si="1"/>
        <v>3000</v>
      </c>
    </row>
    <row r="45" spans="1:9" x14ac:dyDescent="0.3">
      <c r="A45" s="5" t="s">
        <v>655</v>
      </c>
      <c r="B45" s="70" t="s">
        <v>16</v>
      </c>
      <c r="C45" s="5" t="s">
        <v>772</v>
      </c>
      <c r="D45" s="71">
        <v>38074</v>
      </c>
      <c r="E45" s="6">
        <f t="shared" ca="1" si="0"/>
        <v>16</v>
      </c>
      <c r="F45" s="6"/>
      <c r="G45" s="6">
        <v>117675</v>
      </c>
      <c r="H45" s="70">
        <v>5</v>
      </c>
      <c r="I45" s="6">
        <f t="shared" si="1"/>
        <v>3000</v>
      </c>
    </row>
    <row r="46" spans="1:9" x14ac:dyDescent="0.3">
      <c r="A46" s="5" t="s">
        <v>629</v>
      </c>
      <c r="B46" s="70" t="s">
        <v>48</v>
      </c>
      <c r="C46" s="5" t="s">
        <v>772</v>
      </c>
      <c r="D46" s="71">
        <v>42801</v>
      </c>
      <c r="E46" s="6">
        <f t="shared" ca="1" si="0"/>
        <v>3</v>
      </c>
      <c r="F46" s="6" t="s">
        <v>8</v>
      </c>
      <c r="G46" s="6">
        <v>76839</v>
      </c>
      <c r="H46" s="70">
        <v>2</v>
      </c>
      <c r="I46" s="6">
        <f t="shared" si="1"/>
        <v>99</v>
      </c>
    </row>
    <row r="47" spans="1:9" x14ac:dyDescent="0.3">
      <c r="A47" s="5" t="s">
        <v>626</v>
      </c>
      <c r="B47" s="70" t="s">
        <v>12</v>
      </c>
      <c r="C47" s="5" t="s">
        <v>772</v>
      </c>
      <c r="D47" s="71">
        <v>42822</v>
      </c>
      <c r="E47" s="6">
        <f t="shared" ca="1" si="0"/>
        <v>3</v>
      </c>
      <c r="F47" s="6" t="s">
        <v>18</v>
      </c>
      <c r="G47" s="6">
        <v>106794</v>
      </c>
      <c r="H47" s="70">
        <v>5</v>
      </c>
      <c r="I47" s="6">
        <f t="shared" si="1"/>
        <v>3000</v>
      </c>
    </row>
    <row r="48" spans="1:9" x14ac:dyDescent="0.3">
      <c r="A48" s="5" t="s">
        <v>621</v>
      </c>
      <c r="B48" s="70" t="s">
        <v>48</v>
      </c>
      <c r="C48" s="5" t="s">
        <v>772</v>
      </c>
      <c r="D48" s="71">
        <v>43209</v>
      </c>
      <c r="E48" s="6">
        <f t="shared" ca="1" si="0"/>
        <v>2</v>
      </c>
      <c r="F48" s="6"/>
      <c r="G48" s="6">
        <v>126748</v>
      </c>
      <c r="H48" s="70">
        <v>1</v>
      </c>
      <c r="I48" s="6" t="str">
        <f t="shared" si="1"/>
        <v>No bonus</v>
      </c>
    </row>
    <row r="49" spans="1:9" x14ac:dyDescent="0.3">
      <c r="A49" s="5" t="s">
        <v>599</v>
      </c>
      <c r="B49" s="70" t="s">
        <v>16</v>
      </c>
      <c r="C49" s="5" t="s">
        <v>772</v>
      </c>
      <c r="D49" s="71">
        <v>41018</v>
      </c>
      <c r="E49" s="6">
        <f t="shared" ca="1" si="0"/>
        <v>8</v>
      </c>
      <c r="F49" s="6"/>
      <c r="G49" s="6">
        <v>121974</v>
      </c>
      <c r="H49" s="70">
        <v>5</v>
      </c>
      <c r="I49" s="6">
        <f t="shared" si="1"/>
        <v>3000</v>
      </c>
    </row>
    <row r="50" spans="1:9" x14ac:dyDescent="0.3">
      <c r="A50" s="5" t="s">
        <v>596</v>
      </c>
      <c r="B50" s="70" t="s">
        <v>32</v>
      </c>
      <c r="C50" s="5" t="s">
        <v>772</v>
      </c>
      <c r="D50" s="71">
        <v>41030</v>
      </c>
      <c r="E50" s="6">
        <f t="shared" ca="1" si="0"/>
        <v>8</v>
      </c>
      <c r="F50" s="6" t="s">
        <v>18</v>
      </c>
      <c r="G50" s="6">
        <v>52570</v>
      </c>
      <c r="H50" s="70">
        <v>4</v>
      </c>
      <c r="I50" s="6">
        <f t="shared" si="1"/>
        <v>3000</v>
      </c>
    </row>
    <row r="51" spans="1:9" x14ac:dyDescent="0.3">
      <c r="A51" s="5" t="s">
        <v>584</v>
      </c>
      <c r="B51" s="70" t="s">
        <v>12</v>
      </c>
      <c r="C51" s="5" t="s">
        <v>772</v>
      </c>
      <c r="D51" s="71">
        <v>38828</v>
      </c>
      <c r="E51" s="6">
        <f t="shared" ca="1" si="0"/>
        <v>14</v>
      </c>
      <c r="F51" s="6"/>
      <c r="G51" s="6">
        <v>47043</v>
      </c>
      <c r="H51" s="70">
        <v>3</v>
      </c>
      <c r="I51" s="6">
        <f t="shared" si="1"/>
        <v>900</v>
      </c>
    </row>
    <row r="52" spans="1:9" x14ac:dyDescent="0.3">
      <c r="A52" s="5" t="s">
        <v>551</v>
      </c>
      <c r="B52" s="70" t="s">
        <v>32</v>
      </c>
      <c r="C52" s="5" t="s">
        <v>772</v>
      </c>
      <c r="D52" s="71">
        <v>42879</v>
      </c>
      <c r="E52" s="6">
        <f t="shared" ca="1" si="0"/>
        <v>3</v>
      </c>
      <c r="F52" s="6" t="s">
        <v>8</v>
      </c>
      <c r="G52" s="6">
        <v>104992</v>
      </c>
      <c r="H52" s="70">
        <v>2</v>
      </c>
      <c r="I52" s="6">
        <f t="shared" si="1"/>
        <v>99</v>
      </c>
    </row>
    <row r="53" spans="1:9" x14ac:dyDescent="0.3">
      <c r="A53" s="5" t="s">
        <v>531</v>
      </c>
      <c r="B53" s="70" t="s">
        <v>32</v>
      </c>
      <c r="C53" s="5" t="s">
        <v>772</v>
      </c>
      <c r="D53" s="71">
        <v>42499</v>
      </c>
      <c r="E53" s="6">
        <f t="shared" ca="1" si="0"/>
        <v>4</v>
      </c>
      <c r="F53" s="6"/>
      <c r="G53" s="6">
        <v>66865</v>
      </c>
      <c r="H53" s="70">
        <v>2</v>
      </c>
      <c r="I53" s="6">
        <f t="shared" si="1"/>
        <v>99</v>
      </c>
    </row>
    <row r="54" spans="1:9" x14ac:dyDescent="0.3">
      <c r="A54" s="5" t="s">
        <v>522</v>
      </c>
      <c r="B54" s="70" t="s">
        <v>16</v>
      </c>
      <c r="C54" s="5" t="s">
        <v>772</v>
      </c>
      <c r="D54" s="71">
        <v>38128</v>
      </c>
      <c r="E54" s="6">
        <f t="shared" ca="1" si="0"/>
        <v>16</v>
      </c>
      <c r="F54" s="6"/>
      <c r="G54" s="6">
        <v>112128</v>
      </c>
      <c r="H54" s="70">
        <v>3</v>
      </c>
      <c r="I54" s="6">
        <f t="shared" si="1"/>
        <v>900</v>
      </c>
    </row>
    <row r="55" spans="1:9" x14ac:dyDescent="0.3">
      <c r="A55" s="5" t="s">
        <v>508</v>
      </c>
      <c r="B55" s="70" t="s">
        <v>12</v>
      </c>
      <c r="C55" s="5" t="s">
        <v>772</v>
      </c>
      <c r="D55" s="71">
        <v>39234</v>
      </c>
      <c r="E55" s="6">
        <f t="shared" ca="1" si="0"/>
        <v>13</v>
      </c>
      <c r="F55" s="6" t="s">
        <v>26</v>
      </c>
      <c r="G55" s="6">
        <v>95105</v>
      </c>
      <c r="H55" s="70">
        <v>4</v>
      </c>
      <c r="I55" s="6">
        <f t="shared" si="1"/>
        <v>3000</v>
      </c>
    </row>
    <row r="56" spans="1:9" x14ac:dyDescent="0.3">
      <c r="A56" s="5" t="s">
        <v>506</v>
      </c>
      <c r="B56" s="70" t="s">
        <v>12</v>
      </c>
      <c r="C56" s="5" t="s">
        <v>772</v>
      </c>
      <c r="D56" s="71">
        <v>39574</v>
      </c>
      <c r="E56" s="6">
        <f t="shared" ca="1" si="0"/>
        <v>12</v>
      </c>
      <c r="F56" s="6" t="s">
        <v>28</v>
      </c>
      <c r="G56" s="6">
        <v>81403</v>
      </c>
      <c r="H56" s="70">
        <v>3</v>
      </c>
      <c r="I56" s="6">
        <f t="shared" si="1"/>
        <v>900</v>
      </c>
    </row>
    <row r="57" spans="1:9" x14ac:dyDescent="0.3">
      <c r="A57" s="5" t="s">
        <v>499</v>
      </c>
      <c r="B57" s="70" t="s">
        <v>9</v>
      </c>
      <c r="C57" s="5" t="s">
        <v>772</v>
      </c>
      <c r="D57" s="71">
        <v>42148</v>
      </c>
      <c r="E57" s="6">
        <f t="shared" ca="1" si="0"/>
        <v>5</v>
      </c>
      <c r="F57" s="6"/>
      <c r="G57" s="6">
        <v>55965</v>
      </c>
      <c r="H57" s="70">
        <v>3</v>
      </c>
      <c r="I57" s="6">
        <f t="shared" si="1"/>
        <v>900</v>
      </c>
    </row>
    <row r="58" spans="1:9" x14ac:dyDescent="0.3">
      <c r="A58" s="5" t="s">
        <v>496</v>
      </c>
      <c r="B58" s="70" t="s">
        <v>16</v>
      </c>
      <c r="C58" s="5" t="s">
        <v>772</v>
      </c>
      <c r="D58" s="71">
        <v>42500</v>
      </c>
      <c r="E58" s="6">
        <f t="shared" ca="1" si="0"/>
        <v>4</v>
      </c>
      <c r="F58" s="6" t="s">
        <v>28</v>
      </c>
      <c r="G58" s="6">
        <v>98211</v>
      </c>
      <c r="H58" s="70">
        <v>1</v>
      </c>
      <c r="I58" s="6" t="str">
        <f t="shared" si="1"/>
        <v>No bonus</v>
      </c>
    </row>
    <row r="59" spans="1:9" x14ac:dyDescent="0.3">
      <c r="A59" s="5" t="s">
        <v>495</v>
      </c>
      <c r="B59" s="70" t="s">
        <v>32</v>
      </c>
      <c r="C59" s="5" t="s">
        <v>772</v>
      </c>
      <c r="D59" s="71">
        <v>42518</v>
      </c>
      <c r="E59" s="6">
        <f t="shared" ca="1" si="0"/>
        <v>4</v>
      </c>
      <c r="F59" s="6" t="s">
        <v>26</v>
      </c>
      <c r="G59" s="6">
        <v>114756</v>
      </c>
      <c r="H59" s="70">
        <v>1</v>
      </c>
      <c r="I59" s="6" t="str">
        <f t="shared" si="1"/>
        <v>No bonus</v>
      </c>
    </row>
    <row r="60" spans="1:9" x14ac:dyDescent="0.3">
      <c r="A60" s="5" t="s">
        <v>485</v>
      </c>
      <c r="B60" s="70" t="s">
        <v>12</v>
      </c>
      <c r="C60" s="5" t="s">
        <v>772</v>
      </c>
      <c r="D60" s="71">
        <v>43277</v>
      </c>
      <c r="E60" s="6">
        <f t="shared" ca="1" si="0"/>
        <v>2</v>
      </c>
      <c r="F60" s="6" t="s">
        <v>28</v>
      </c>
      <c r="G60" s="6">
        <v>120723</v>
      </c>
      <c r="H60" s="70">
        <v>3</v>
      </c>
      <c r="I60" s="6">
        <f t="shared" si="1"/>
        <v>900</v>
      </c>
    </row>
    <row r="61" spans="1:9" x14ac:dyDescent="0.3">
      <c r="A61" s="5" t="s">
        <v>482</v>
      </c>
      <c r="B61" s="70" t="s">
        <v>12</v>
      </c>
      <c r="C61" s="5" t="s">
        <v>772</v>
      </c>
      <c r="D61" s="71">
        <v>41814</v>
      </c>
      <c r="E61" s="6">
        <f t="shared" ca="1" si="0"/>
        <v>6</v>
      </c>
      <c r="F61" s="6" t="s">
        <v>28</v>
      </c>
      <c r="G61" s="6">
        <v>116811</v>
      </c>
      <c r="H61" s="70">
        <v>5</v>
      </c>
      <c r="I61" s="6">
        <f t="shared" si="1"/>
        <v>3000</v>
      </c>
    </row>
    <row r="62" spans="1:9" x14ac:dyDescent="0.3">
      <c r="A62" s="5" t="s">
        <v>478</v>
      </c>
      <c r="B62" s="70" t="s">
        <v>16</v>
      </c>
      <c r="C62" s="5" t="s">
        <v>772</v>
      </c>
      <c r="D62" s="71">
        <v>41441</v>
      </c>
      <c r="E62" s="6">
        <f t="shared" ca="1" si="0"/>
        <v>7</v>
      </c>
      <c r="F62" s="6" t="s">
        <v>26</v>
      </c>
      <c r="G62" s="6">
        <v>106320</v>
      </c>
      <c r="H62" s="70">
        <v>5</v>
      </c>
      <c r="I62" s="6">
        <f t="shared" si="1"/>
        <v>3000</v>
      </c>
    </row>
    <row r="63" spans="1:9" x14ac:dyDescent="0.3">
      <c r="A63" s="5" t="s">
        <v>474</v>
      </c>
      <c r="B63" s="70" t="s">
        <v>48</v>
      </c>
      <c r="C63" s="5" t="s">
        <v>772</v>
      </c>
      <c r="D63" s="71">
        <v>42536</v>
      </c>
      <c r="E63" s="6">
        <f t="shared" ca="1" si="0"/>
        <v>4</v>
      </c>
      <c r="F63" s="6" t="s">
        <v>8</v>
      </c>
      <c r="G63" s="6">
        <v>101546</v>
      </c>
      <c r="H63" s="70">
        <v>5</v>
      </c>
      <c r="I63" s="6">
        <f t="shared" si="1"/>
        <v>3000</v>
      </c>
    </row>
    <row r="64" spans="1:9" x14ac:dyDescent="0.3">
      <c r="A64" s="5" t="s">
        <v>472</v>
      </c>
      <c r="B64" s="70" t="s">
        <v>12</v>
      </c>
      <c r="C64" s="5" t="s">
        <v>772</v>
      </c>
      <c r="D64" s="71">
        <v>42546</v>
      </c>
      <c r="E64" s="6">
        <f t="shared" ca="1" si="0"/>
        <v>4</v>
      </c>
      <c r="F64" s="6" t="s">
        <v>18</v>
      </c>
      <c r="G64" s="6">
        <v>50288</v>
      </c>
      <c r="H64" s="70">
        <v>3</v>
      </c>
      <c r="I64" s="6">
        <f t="shared" si="1"/>
        <v>900</v>
      </c>
    </row>
    <row r="65" spans="1:9" x14ac:dyDescent="0.3">
      <c r="A65" s="5" t="s">
        <v>469</v>
      </c>
      <c r="B65" s="70" t="s">
        <v>12</v>
      </c>
      <c r="C65" s="5" t="s">
        <v>772</v>
      </c>
      <c r="D65" s="71">
        <v>41082</v>
      </c>
      <c r="E65" s="6">
        <f t="shared" ca="1" si="0"/>
        <v>8</v>
      </c>
      <c r="F65" s="6"/>
      <c r="G65" s="6">
        <v>129418</v>
      </c>
      <c r="H65" s="70">
        <v>2</v>
      </c>
      <c r="I65" s="6">
        <f t="shared" si="1"/>
        <v>99</v>
      </c>
    </row>
    <row r="66" spans="1:9" x14ac:dyDescent="0.3">
      <c r="A66" s="5" t="s">
        <v>460</v>
      </c>
      <c r="B66" s="70" t="s">
        <v>2</v>
      </c>
      <c r="C66" s="5" t="s">
        <v>772</v>
      </c>
      <c r="D66" s="71">
        <v>38166</v>
      </c>
      <c r="E66" s="6">
        <f t="shared" ref="E66:E129" ca="1" si="2">DATEDIF(D66,TODAY(),"Y")</f>
        <v>16</v>
      </c>
      <c r="F66" s="6"/>
      <c r="G66" s="6">
        <v>117551</v>
      </c>
      <c r="H66" s="70">
        <v>5</v>
      </c>
      <c r="I66" s="6">
        <f t="shared" si="1"/>
        <v>3000</v>
      </c>
    </row>
    <row r="67" spans="1:9" x14ac:dyDescent="0.3">
      <c r="A67" s="5" t="s">
        <v>449</v>
      </c>
      <c r="B67" s="70" t="s">
        <v>12</v>
      </c>
      <c r="C67" s="5" t="s">
        <v>772</v>
      </c>
      <c r="D67" s="71">
        <v>39244</v>
      </c>
      <c r="E67" s="6">
        <f t="shared" ca="1" si="2"/>
        <v>13</v>
      </c>
      <c r="F67" s="6" t="s">
        <v>4</v>
      </c>
      <c r="G67" s="6">
        <v>103231</v>
      </c>
      <c r="H67" s="70">
        <v>4</v>
      </c>
      <c r="I67" s="6">
        <f t="shared" ref="I67:I130" si="3">IF(H67&gt;3,3000,IF(H67=3,900,IF(H67=2,99,"No bonus")))</f>
        <v>3000</v>
      </c>
    </row>
    <row r="68" spans="1:9" x14ac:dyDescent="0.3">
      <c r="A68" s="5" t="s">
        <v>441</v>
      </c>
      <c r="B68" s="70" t="s">
        <v>12</v>
      </c>
      <c r="C68" s="5" t="s">
        <v>772</v>
      </c>
      <c r="D68" s="71">
        <v>42185</v>
      </c>
      <c r="E68" s="6">
        <f t="shared" ca="1" si="2"/>
        <v>5</v>
      </c>
      <c r="F68" s="6"/>
      <c r="G68" s="6">
        <v>63517</v>
      </c>
      <c r="H68" s="70">
        <v>5</v>
      </c>
      <c r="I68" s="6">
        <f t="shared" si="3"/>
        <v>3000</v>
      </c>
    </row>
    <row r="69" spans="1:9" x14ac:dyDescent="0.3">
      <c r="A69" s="5" t="s">
        <v>412</v>
      </c>
      <c r="B69" s="70" t="s">
        <v>32</v>
      </c>
      <c r="C69" s="5" t="s">
        <v>772</v>
      </c>
      <c r="D69" s="71">
        <v>38191</v>
      </c>
      <c r="E69" s="6">
        <f t="shared" ca="1" si="2"/>
        <v>16</v>
      </c>
      <c r="F69" s="6" t="s">
        <v>18</v>
      </c>
      <c r="G69" s="6">
        <v>72283</v>
      </c>
      <c r="H69" s="70">
        <v>4</v>
      </c>
      <c r="I69" s="6">
        <f t="shared" si="3"/>
        <v>3000</v>
      </c>
    </row>
    <row r="70" spans="1:9" x14ac:dyDescent="0.3">
      <c r="A70" s="5" t="s">
        <v>392</v>
      </c>
      <c r="B70" s="70" t="s">
        <v>12</v>
      </c>
      <c r="C70" s="5" t="s">
        <v>772</v>
      </c>
      <c r="D70" s="71">
        <v>40011</v>
      </c>
      <c r="E70" s="6">
        <f t="shared" ca="1" si="2"/>
        <v>11</v>
      </c>
      <c r="F70" s="6" t="s">
        <v>4</v>
      </c>
      <c r="G70" s="6">
        <v>69149</v>
      </c>
      <c r="H70" s="70">
        <v>4</v>
      </c>
      <c r="I70" s="6">
        <f t="shared" si="3"/>
        <v>3000</v>
      </c>
    </row>
    <row r="71" spans="1:9" x14ac:dyDescent="0.3">
      <c r="A71" s="5" t="s">
        <v>371</v>
      </c>
      <c r="B71" s="70" t="s">
        <v>32</v>
      </c>
      <c r="C71" s="5" t="s">
        <v>772</v>
      </c>
      <c r="D71" s="71">
        <v>43317</v>
      </c>
      <c r="E71" s="6">
        <f t="shared" ca="1" si="2"/>
        <v>2</v>
      </c>
      <c r="F71" s="6" t="s">
        <v>26</v>
      </c>
      <c r="G71" s="6">
        <v>111492</v>
      </c>
      <c r="H71" s="70">
        <v>2</v>
      </c>
      <c r="I71" s="6">
        <f t="shared" si="3"/>
        <v>99</v>
      </c>
    </row>
    <row r="72" spans="1:9" x14ac:dyDescent="0.3">
      <c r="A72" s="5" t="s">
        <v>360</v>
      </c>
      <c r="B72" s="70" t="s">
        <v>16</v>
      </c>
      <c r="C72" s="5" t="s">
        <v>772</v>
      </c>
      <c r="D72" s="71">
        <v>41505</v>
      </c>
      <c r="E72" s="6">
        <f t="shared" ca="1" si="2"/>
        <v>7</v>
      </c>
      <c r="F72" s="6" t="s">
        <v>26</v>
      </c>
      <c r="G72" s="6">
        <v>121805</v>
      </c>
      <c r="H72" s="70">
        <v>3</v>
      </c>
      <c r="I72" s="6">
        <f t="shared" si="3"/>
        <v>900</v>
      </c>
    </row>
    <row r="73" spans="1:9" x14ac:dyDescent="0.3">
      <c r="A73" s="5" t="s">
        <v>348</v>
      </c>
      <c r="B73" s="70" t="s">
        <v>12</v>
      </c>
      <c r="C73" s="5" t="s">
        <v>772</v>
      </c>
      <c r="D73" s="71">
        <v>42594</v>
      </c>
      <c r="E73" s="6">
        <f t="shared" ca="1" si="2"/>
        <v>4</v>
      </c>
      <c r="F73" s="6"/>
      <c r="G73" s="6">
        <v>127236</v>
      </c>
      <c r="H73" s="70">
        <v>5</v>
      </c>
      <c r="I73" s="6">
        <f t="shared" si="3"/>
        <v>3000</v>
      </c>
    </row>
    <row r="74" spans="1:9" x14ac:dyDescent="0.3">
      <c r="A74" s="5" t="s">
        <v>299</v>
      </c>
      <c r="B74" s="70" t="s">
        <v>12</v>
      </c>
      <c r="C74" s="5" t="s">
        <v>772</v>
      </c>
      <c r="D74" s="71">
        <v>43003</v>
      </c>
      <c r="E74" s="6">
        <f t="shared" ca="1" si="2"/>
        <v>2</v>
      </c>
      <c r="F74" s="6" t="s">
        <v>28</v>
      </c>
      <c r="G74" s="6">
        <v>63782</v>
      </c>
      <c r="H74" s="70">
        <v>3</v>
      </c>
      <c r="I74" s="6">
        <f t="shared" si="3"/>
        <v>900</v>
      </c>
    </row>
    <row r="75" spans="1:9" x14ac:dyDescent="0.3">
      <c r="A75" s="5" t="s">
        <v>292</v>
      </c>
      <c r="B75" s="70" t="s">
        <v>12</v>
      </c>
      <c r="C75" s="5" t="s">
        <v>772</v>
      </c>
      <c r="D75" s="71">
        <v>41888</v>
      </c>
      <c r="E75" s="6">
        <f t="shared" ca="1" si="2"/>
        <v>6</v>
      </c>
      <c r="F75" s="6" t="s">
        <v>8</v>
      </c>
      <c r="G75" s="6">
        <v>54308</v>
      </c>
      <c r="H75" s="70">
        <v>4</v>
      </c>
      <c r="I75" s="6">
        <f t="shared" si="3"/>
        <v>3000</v>
      </c>
    </row>
    <row r="76" spans="1:9" x14ac:dyDescent="0.3">
      <c r="A76" s="5" t="s">
        <v>283</v>
      </c>
      <c r="B76" s="70" t="s">
        <v>32</v>
      </c>
      <c r="C76" s="5" t="s">
        <v>772</v>
      </c>
      <c r="D76" s="71">
        <v>41180</v>
      </c>
      <c r="E76" s="6">
        <f t="shared" ca="1" si="2"/>
        <v>7</v>
      </c>
      <c r="F76" s="6" t="s">
        <v>26</v>
      </c>
      <c r="G76" s="6">
        <v>46250</v>
      </c>
      <c r="H76" s="70">
        <v>4</v>
      </c>
      <c r="I76" s="6">
        <f t="shared" si="3"/>
        <v>3000</v>
      </c>
    </row>
    <row r="77" spans="1:9" x14ac:dyDescent="0.3">
      <c r="A77" s="5" t="s">
        <v>276</v>
      </c>
      <c r="B77" s="70" t="s">
        <v>9</v>
      </c>
      <c r="C77" s="5" t="s">
        <v>772</v>
      </c>
      <c r="D77" s="71">
        <v>38264</v>
      </c>
      <c r="E77" s="6">
        <f t="shared" ca="1" si="2"/>
        <v>15</v>
      </c>
      <c r="F77" s="6"/>
      <c r="G77" s="6">
        <v>120593</v>
      </c>
      <c r="H77" s="70">
        <v>3</v>
      </c>
      <c r="I77" s="6">
        <f t="shared" si="3"/>
        <v>900</v>
      </c>
    </row>
    <row r="78" spans="1:9" x14ac:dyDescent="0.3">
      <c r="A78" s="5" t="s">
        <v>223</v>
      </c>
      <c r="B78" s="70" t="s">
        <v>32</v>
      </c>
      <c r="C78" s="5" t="s">
        <v>772</v>
      </c>
      <c r="D78" s="71">
        <v>38285</v>
      </c>
      <c r="E78" s="6">
        <f t="shared" ca="1" si="2"/>
        <v>15</v>
      </c>
      <c r="F78" s="6"/>
      <c r="G78" s="6">
        <v>114989</v>
      </c>
      <c r="H78" s="70">
        <v>5</v>
      </c>
      <c r="I78" s="6">
        <f t="shared" si="3"/>
        <v>3000</v>
      </c>
    </row>
    <row r="79" spans="1:9" x14ac:dyDescent="0.3">
      <c r="A79" s="5" t="s">
        <v>202</v>
      </c>
      <c r="B79" s="70" t="s">
        <v>32</v>
      </c>
      <c r="C79" s="5" t="s">
        <v>772</v>
      </c>
      <c r="D79" s="71">
        <v>41196</v>
      </c>
      <c r="E79" s="6">
        <f t="shared" ca="1" si="2"/>
        <v>7</v>
      </c>
      <c r="F79" s="6"/>
      <c r="G79" s="6">
        <v>107333</v>
      </c>
      <c r="H79" s="70">
        <v>3</v>
      </c>
      <c r="I79" s="6">
        <f t="shared" si="3"/>
        <v>900</v>
      </c>
    </row>
    <row r="80" spans="1:9" x14ac:dyDescent="0.3">
      <c r="A80" s="5" t="s">
        <v>195</v>
      </c>
      <c r="B80" s="70" t="s">
        <v>16</v>
      </c>
      <c r="C80" s="5" t="s">
        <v>772</v>
      </c>
      <c r="D80" s="71">
        <v>42311</v>
      </c>
      <c r="E80" s="6">
        <f t="shared" ca="1" si="2"/>
        <v>4</v>
      </c>
      <c r="F80" s="6" t="s">
        <v>26</v>
      </c>
      <c r="G80" s="6">
        <v>52464</v>
      </c>
      <c r="H80" s="70">
        <v>5</v>
      </c>
      <c r="I80" s="6">
        <f t="shared" si="3"/>
        <v>3000</v>
      </c>
    </row>
    <row r="81" spans="1:9" x14ac:dyDescent="0.3">
      <c r="A81" s="5" t="s">
        <v>185</v>
      </c>
      <c r="B81" s="70" t="s">
        <v>16</v>
      </c>
      <c r="C81" s="5" t="s">
        <v>772</v>
      </c>
      <c r="D81" s="71">
        <v>43058</v>
      </c>
      <c r="E81" s="6">
        <f t="shared" ca="1" si="2"/>
        <v>2</v>
      </c>
      <c r="F81" s="6" t="s">
        <v>4</v>
      </c>
      <c r="G81" s="6">
        <v>83944</v>
      </c>
      <c r="H81" s="70">
        <v>4</v>
      </c>
      <c r="I81" s="6">
        <f t="shared" si="3"/>
        <v>3000</v>
      </c>
    </row>
    <row r="82" spans="1:9" x14ac:dyDescent="0.3">
      <c r="A82" s="5" t="s">
        <v>180</v>
      </c>
      <c r="B82" s="70" t="s">
        <v>12</v>
      </c>
      <c r="C82" s="5" t="s">
        <v>772</v>
      </c>
      <c r="D82" s="71">
        <v>43426</v>
      </c>
      <c r="E82" s="6">
        <f t="shared" ca="1" si="2"/>
        <v>1</v>
      </c>
      <c r="F82" s="6" t="s">
        <v>4</v>
      </c>
      <c r="G82" s="6">
        <v>97628</v>
      </c>
      <c r="H82" s="70">
        <v>4</v>
      </c>
      <c r="I82" s="6">
        <f t="shared" si="3"/>
        <v>3000</v>
      </c>
    </row>
    <row r="83" spans="1:9" x14ac:dyDescent="0.3">
      <c r="A83" s="5" t="s">
        <v>175</v>
      </c>
      <c r="B83" s="70" t="s">
        <v>2</v>
      </c>
      <c r="C83" s="5" t="s">
        <v>772</v>
      </c>
      <c r="D83" s="71">
        <v>41605</v>
      </c>
      <c r="E83" s="6">
        <f t="shared" ca="1" si="2"/>
        <v>6</v>
      </c>
      <c r="F83" s="6" t="s">
        <v>26</v>
      </c>
      <c r="G83" s="6">
        <v>48512</v>
      </c>
      <c r="H83" s="70">
        <v>5</v>
      </c>
      <c r="I83" s="6">
        <f t="shared" si="3"/>
        <v>3000</v>
      </c>
    </row>
    <row r="84" spans="1:9" x14ac:dyDescent="0.3">
      <c r="A84" s="5" t="s">
        <v>153</v>
      </c>
      <c r="B84" s="70" t="s">
        <v>32</v>
      </c>
      <c r="C84" s="5" t="s">
        <v>772</v>
      </c>
      <c r="D84" s="71">
        <v>38313</v>
      </c>
      <c r="E84" s="6">
        <f t="shared" ca="1" si="2"/>
        <v>15</v>
      </c>
      <c r="F84" s="6"/>
      <c r="G84" s="6">
        <v>107866</v>
      </c>
      <c r="H84" s="70">
        <v>1</v>
      </c>
      <c r="I84" s="6" t="str">
        <f t="shared" si="3"/>
        <v>No bonus</v>
      </c>
    </row>
    <row r="85" spans="1:9" x14ac:dyDescent="0.3">
      <c r="A85" s="5" t="s">
        <v>143</v>
      </c>
      <c r="B85" s="70" t="s">
        <v>16</v>
      </c>
      <c r="C85" s="5" t="s">
        <v>772</v>
      </c>
      <c r="D85" s="71">
        <v>39402</v>
      </c>
      <c r="E85" s="6">
        <f t="shared" ca="1" si="2"/>
        <v>12</v>
      </c>
      <c r="F85" s="6" t="s">
        <v>18</v>
      </c>
      <c r="G85" s="6">
        <v>128148</v>
      </c>
      <c r="H85" s="70">
        <v>2</v>
      </c>
      <c r="I85" s="6">
        <f t="shared" si="3"/>
        <v>99</v>
      </c>
    </row>
    <row r="86" spans="1:9" x14ac:dyDescent="0.3">
      <c r="A86" s="5" t="s">
        <v>113</v>
      </c>
      <c r="B86" s="70" t="s">
        <v>12</v>
      </c>
      <c r="C86" s="5" t="s">
        <v>772</v>
      </c>
      <c r="D86" s="71">
        <v>41991</v>
      </c>
      <c r="E86" s="6">
        <f t="shared" ca="1" si="2"/>
        <v>5</v>
      </c>
      <c r="F86" s="6"/>
      <c r="G86" s="6">
        <v>46267</v>
      </c>
      <c r="H86" s="70">
        <v>3</v>
      </c>
      <c r="I86" s="6">
        <f t="shared" si="3"/>
        <v>900</v>
      </c>
    </row>
    <row r="87" spans="1:9" x14ac:dyDescent="0.3">
      <c r="A87" s="5" t="s">
        <v>97</v>
      </c>
      <c r="B87" s="70" t="s">
        <v>32</v>
      </c>
      <c r="C87" s="5" t="s">
        <v>772</v>
      </c>
      <c r="D87" s="71">
        <v>38696</v>
      </c>
      <c r="E87" s="6">
        <f t="shared" ca="1" si="2"/>
        <v>14</v>
      </c>
      <c r="F87" s="6"/>
      <c r="G87" s="6">
        <v>53321</v>
      </c>
      <c r="H87" s="70">
        <v>3</v>
      </c>
      <c r="I87" s="6">
        <f t="shared" si="3"/>
        <v>900</v>
      </c>
    </row>
    <row r="88" spans="1:9" x14ac:dyDescent="0.3">
      <c r="A88" s="5" t="s">
        <v>95</v>
      </c>
      <c r="B88" s="70" t="s">
        <v>32</v>
      </c>
      <c r="C88" s="5" t="s">
        <v>772</v>
      </c>
      <c r="D88" s="71">
        <v>38713</v>
      </c>
      <c r="E88" s="6">
        <f t="shared" ca="1" si="2"/>
        <v>14</v>
      </c>
      <c r="F88" s="6"/>
      <c r="G88" s="6">
        <v>112717</v>
      </c>
      <c r="H88" s="70">
        <v>5</v>
      </c>
      <c r="I88" s="6">
        <f t="shared" si="3"/>
        <v>3000</v>
      </c>
    </row>
    <row r="89" spans="1:9" x14ac:dyDescent="0.3">
      <c r="A89" s="5" t="s">
        <v>83</v>
      </c>
      <c r="B89" s="70" t="s">
        <v>32</v>
      </c>
      <c r="C89" s="5" t="s">
        <v>772</v>
      </c>
      <c r="D89" s="71">
        <v>41266</v>
      </c>
      <c r="E89" s="6">
        <f t="shared" ca="1" si="2"/>
        <v>7</v>
      </c>
      <c r="F89" s="6"/>
      <c r="G89" s="6">
        <v>90357</v>
      </c>
      <c r="H89" s="70">
        <v>4</v>
      </c>
      <c r="I89" s="6">
        <f t="shared" si="3"/>
        <v>3000</v>
      </c>
    </row>
    <row r="90" spans="1:9" x14ac:dyDescent="0.3">
      <c r="A90" s="5" t="s">
        <v>75</v>
      </c>
      <c r="B90" s="70" t="s">
        <v>16</v>
      </c>
      <c r="C90" s="5" t="s">
        <v>772</v>
      </c>
      <c r="D90" s="71">
        <v>42727</v>
      </c>
      <c r="E90" s="6">
        <f t="shared" ca="1" si="2"/>
        <v>3</v>
      </c>
      <c r="F90" s="6" t="s">
        <v>18</v>
      </c>
      <c r="G90" s="6">
        <v>106693</v>
      </c>
      <c r="H90" s="70">
        <v>3</v>
      </c>
      <c r="I90" s="6">
        <f t="shared" si="3"/>
        <v>900</v>
      </c>
    </row>
    <row r="91" spans="1:9" x14ac:dyDescent="0.3">
      <c r="A91" s="5" t="s">
        <v>71</v>
      </c>
      <c r="B91" s="70" t="s">
        <v>16</v>
      </c>
      <c r="C91" s="5" t="s">
        <v>772</v>
      </c>
      <c r="D91" s="71">
        <v>42029</v>
      </c>
      <c r="E91" s="6">
        <f t="shared" ca="1" si="2"/>
        <v>5</v>
      </c>
      <c r="F91" s="6"/>
      <c r="G91" s="6">
        <v>110423</v>
      </c>
      <c r="H91" s="70">
        <v>1</v>
      </c>
      <c r="I91" s="6" t="str">
        <f t="shared" si="3"/>
        <v>No bonus</v>
      </c>
    </row>
    <row r="92" spans="1:9" x14ac:dyDescent="0.3">
      <c r="A92" s="5" t="s">
        <v>68</v>
      </c>
      <c r="B92" s="70" t="s">
        <v>16</v>
      </c>
      <c r="C92" s="5" t="s">
        <v>772</v>
      </c>
      <c r="D92" s="71">
        <v>43106</v>
      </c>
      <c r="E92" s="6">
        <f t="shared" ca="1" si="2"/>
        <v>2</v>
      </c>
      <c r="F92" s="6" t="s">
        <v>28</v>
      </c>
      <c r="G92" s="6">
        <v>129213</v>
      </c>
      <c r="H92" s="70">
        <v>5</v>
      </c>
      <c r="I92" s="6">
        <f t="shared" si="3"/>
        <v>3000</v>
      </c>
    </row>
    <row r="93" spans="1:9" x14ac:dyDescent="0.3">
      <c r="A93" s="5" t="s">
        <v>46</v>
      </c>
      <c r="B93" s="70" t="s">
        <v>12</v>
      </c>
      <c r="C93" s="5" t="s">
        <v>772</v>
      </c>
      <c r="D93" s="71">
        <v>38732</v>
      </c>
      <c r="E93" s="6">
        <f t="shared" ca="1" si="2"/>
        <v>14</v>
      </c>
      <c r="F93" s="6" t="s">
        <v>4</v>
      </c>
      <c r="G93" s="6">
        <v>58257</v>
      </c>
      <c r="H93" s="70">
        <v>1</v>
      </c>
      <c r="I93" s="6" t="str">
        <f t="shared" si="3"/>
        <v>No bonus</v>
      </c>
    </row>
    <row r="94" spans="1:9" x14ac:dyDescent="0.3">
      <c r="A94" s="5" t="s">
        <v>39</v>
      </c>
      <c r="B94" s="70" t="s">
        <v>16</v>
      </c>
      <c r="C94" s="5" t="s">
        <v>772</v>
      </c>
      <c r="D94" s="71">
        <v>39467</v>
      </c>
      <c r="E94" s="6">
        <f t="shared" ca="1" si="2"/>
        <v>12</v>
      </c>
      <c r="F94" s="6" t="s">
        <v>26</v>
      </c>
      <c r="G94" s="6">
        <v>126403</v>
      </c>
      <c r="H94" s="70">
        <v>5</v>
      </c>
      <c r="I94" s="6">
        <f t="shared" si="3"/>
        <v>3000</v>
      </c>
    </row>
    <row r="95" spans="1:9" x14ac:dyDescent="0.3">
      <c r="A95" s="5" t="s">
        <v>35</v>
      </c>
      <c r="B95" s="70" t="s">
        <v>32</v>
      </c>
      <c r="C95" s="5" t="s">
        <v>772</v>
      </c>
      <c r="D95" s="71">
        <v>40186</v>
      </c>
      <c r="E95" s="6">
        <f t="shared" ca="1" si="2"/>
        <v>10</v>
      </c>
      <c r="F95" s="6" t="s">
        <v>26</v>
      </c>
      <c r="G95" s="6">
        <v>87721</v>
      </c>
      <c r="H95" s="70">
        <v>5</v>
      </c>
      <c r="I95" s="6">
        <f t="shared" si="3"/>
        <v>3000</v>
      </c>
    </row>
    <row r="96" spans="1:9" x14ac:dyDescent="0.3">
      <c r="A96" s="5" t="s">
        <v>22</v>
      </c>
      <c r="B96" s="70" t="s">
        <v>2</v>
      </c>
      <c r="C96" s="5" t="s">
        <v>772</v>
      </c>
      <c r="D96" s="71">
        <v>42028</v>
      </c>
      <c r="E96" s="6">
        <f t="shared" ca="1" si="2"/>
        <v>5</v>
      </c>
      <c r="F96" s="6" t="s">
        <v>8</v>
      </c>
      <c r="G96" s="6">
        <v>54450</v>
      </c>
      <c r="H96" s="70">
        <v>3</v>
      </c>
      <c r="I96" s="6">
        <f t="shared" si="3"/>
        <v>900</v>
      </c>
    </row>
    <row r="97" spans="1:9" x14ac:dyDescent="0.3">
      <c r="A97" s="5" t="s">
        <v>636</v>
      </c>
      <c r="B97" s="70" t="s">
        <v>16</v>
      </c>
      <c r="C97" s="5" t="s">
        <v>773</v>
      </c>
      <c r="D97" s="71">
        <v>41718</v>
      </c>
      <c r="E97" s="6">
        <f t="shared" ca="1" si="2"/>
        <v>6</v>
      </c>
      <c r="F97" s="6" t="s">
        <v>26</v>
      </c>
      <c r="G97" s="6">
        <v>74637</v>
      </c>
      <c r="H97" s="70">
        <v>4</v>
      </c>
      <c r="I97" s="6">
        <f t="shared" si="3"/>
        <v>3000</v>
      </c>
    </row>
    <row r="98" spans="1:9" x14ac:dyDescent="0.3">
      <c r="A98" s="5" t="s">
        <v>634</v>
      </c>
      <c r="B98" s="70" t="s">
        <v>12</v>
      </c>
      <c r="C98" s="5" t="s">
        <v>773</v>
      </c>
      <c r="D98" s="71">
        <v>40981</v>
      </c>
      <c r="E98" s="6">
        <f t="shared" ca="1" si="2"/>
        <v>8</v>
      </c>
      <c r="F98" s="6"/>
      <c r="G98" s="6">
        <v>114901</v>
      </c>
      <c r="H98" s="70">
        <v>2</v>
      </c>
      <c r="I98" s="6">
        <f t="shared" si="3"/>
        <v>99</v>
      </c>
    </row>
    <row r="99" spans="1:9" x14ac:dyDescent="0.3">
      <c r="A99" s="5" t="s">
        <v>563</v>
      </c>
      <c r="B99" s="70" t="s">
        <v>16</v>
      </c>
      <c r="C99" s="5" t="s">
        <v>773</v>
      </c>
      <c r="D99" s="71">
        <v>41755</v>
      </c>
      <c r="E99" s="6">
        <f t="shared" ca="1" si="2"/>
        <v>6</v>
      </c>
      <c r="F99" s="6"/>
      <c r="G99" s="6">
        <v>44739</v>
      </c>
      <c r="H99" s="70">
        <v>4</v>
      </c>
      <c r="I99" s="6">
        <f t="shared" si="3"/>
        <v>3000</v>
      </c>
    </row>
    <row r="100" spans="1:9" x14ac:dyDescent="0.3">
      <c r="A100" s="5" t="s">
        <v>558</v>
      </c>
      <c r="B100" s="70" t="s">
        <v>12</v>
      </c>
      <c r="C100" s="5" t="s">
        <v>773</v>
      </c>
      <c r="D100" s="71">
        <v>42479</v>
      </c>
      <c r="E100" s="6">
        <f t="shared" ca="1" si="2"/>
        <v>4</v>
      </c>
      <c r="F100" s="6"/>
      <c r="G100" s="6">
        <v>86927</v>
      </c>
      <c r="H100" s="70">
        <v>5</v>
      </c>
      <c r="I100" s="6">
        <f t="shared" si="3"/>
        <v>3000</v>
      </c>
    </row>
    <row r="101" spans="1:9" x14ac:dyDescent="0.3">
      <c r="A101" s="5" t="s">
        <v>498</v>
      </c>
      <c r="B101" s="70" t="s">
        <v>12</v>
      </c>
      <c r="C101" s="5" t="s">
        <v>773</v>
      </c>
      <c r="D101" s="71">
        <v>42149</v>
      </c>
      <c r="E101" s="6">
        <f t="shared" ca="1" si="2"/>
        <v>5</v>
      </c>
      <c r="F101" s="6" t="s">
        <v>26</v>
      </c>
      <c r="G101" s="6">
        <v>84416</v>
      </c>
      <c r="H101" s="70">
        <v>3</v>
      </c>
      <c r="I101" s="6">
        <f t="shared" si="3"/>
        <v>900</v>
      </c>
    </row>
    <row r="102" spans="1:9" x14ac:dyDescent="0.3">
      <c r="A102" s="5" t="s">
        <v>204</v>
      </c>
      <c r="B102" s="70" t="s">
        <v>12</v>
      </c>
      <c r="C102" s="5" t="s">
        <v>773</v>
      </c>
      <c r="D102" s="71">
        <v>40109</v>
      </c>
      <c r="E102" s="6">
        <f t="shared" ca="1" si="2"/>
        <v>10</v>
      </c>
      <c r="F102" s="6" t="s">
        <v>26</v>
      </c>
      <c r="G102" s="6">
        <v>105427</v>
      </c>
      <c r="H102" s="70">
        <v>1</v>
      </c>
      <c r="I102" s="6" t="str">
        <f t="shared" si="3"/>
        <v>No bonus</v>
      </c>
    </row>
    <row r="103" spans="1:9" x14ac:dyDescent="0.3">
      <c r="A103" s="5" t="s">
        <v>81</v>
      </c>
      <c r="B103" s="70" t="s">
        <v>9</v>
      </c>
      <c r="C103" s="5" t="s">
        <v>773</v>
      </c>
      <c r="D103" s="71">
        <v>41614</v>
      </c>
      <c r="E103" s="6">
        <f t="shared" ca="1" si="2"/>
        <v>6</v>
      </c>
      <c r="F103" s="6" t="s">
        <v>26</v>
      </c>
      <c r="G103" s="6">
        <v>72566</v>
      </c>
      <c r="H103" s="70">
        <v>4</v>
      </c>
      <c r="I103" s="6">
        <f t="shared" si="3"/>
        <v>3000</v>
      </c>
    </row>
    <row r="104" spans="1:9" x14ac:dyDescent="0.3">
      <c r="A104" s="5" t="s">
        <v>74</v>
      </c>
      <c r="B104" s="70" t="s">
        <v>48</v>
      </c>
      <c r="C104" s="5" t="s">
        <v>773</v>
      </c>
      <c r="D104" s="71">
        <v>42731</v>
      </c>
      <c r="E104" s="6">
        <f t="shared" ca="1" si="2"/>
        <v>3</v>
      </c>
      <c r="F104" s="6" t="s">
        <v>4</v>
      </c>
      <c r="G104" s="6">
        <v>71626</v>
      </c>
      <c r="H104" s="70">
        <v>2</v>
      </c>
      <c r="I104" s="6">
        <f t="shared" si="3"/>
        <v>99</v>
      </c>
    </row>
    <row r="105" spans="1:9" x14ac:dyDescent="0.3">
      <c r="A105" s="5" t="s">
        <v>730</v>
      </c>
      <c r="B105" s="70" t="s">
        <v>16</v>
      </c>
      <c r="C105" s="5" t="s">
        <v>15</v>
      </c>
      <c r="D105" s="71">
        <v>40962</v>
      </c>
      <c r="E105" s="6">
        <f t="shared" ca="1" si="2"/>
        <v>8</v>
      </c>
      <c r="F105" s="6" t="s">
        <v>4</v>
      </c>
      <c r="G105" s="6">
        <v>54214</v>
      </c>
      <c r="H105" s="70">
        <v>3</v>
      </c>
      <c r="I105" s="6">
        <f t="shared" si="3"/>
        <v>900</v>
      </c>
    </row>
    <row r="106" spans="1:9" x14ac:dyDescent="0.3">
      <c r="A106" s="5" t="s">
        <v>715</v>
      </c>
      <c r="B106" s="70" t="s">
        <v>9</v>
      </c>
      <c r="C106" s="5" t="s">
        <v>15</v>
      </c>
      <c r="D106" s="71">
        <v>38408</v>
      </c>
      <c r="E106" s="6">
        <f t="shared" ca="1" si="2"/>
        <v>15</v>
      </c>
      <c r="F106" s="6" t="s">
        <v>4</v>
      </c>
      <c r="G106" s="6">
        <v>53664</v>
      </c>
      <c r="H106" s="70">
        <v>5</v>
      </c>
      <c r="I106" s="6">
        <f t="shared" si="3"/>
        <v>3000</v>
      </c>
    </row>
    <row r="107" spans="1:9" x14ac:dyDescent="0.3">
      <c r="A107" s="5" t="s">
        <v>686</v>
      </c>
      <c r="B107" s="70" t="s">
        <v>12</v>
      </c>
      <c r="C107" s="5" t="s">
        <v>15</v>
      </c>
      <c r="D107" s="71">
        <v>42798</v>
      </c>
      <c r="E107" s="6">
        <f t="shared" ca="1" si="2"/>
        <v>3</v>
      </c>
      <c r="F107" s="6" t="s">
        <v>4</v>
      </c>
      <c r="G107" s="6">
        <v>47818</v>
      </c>
      <c r="H107" s="70">
        <v>4</v>
      </c>
      <c r="I107" s="6">
        <f t="shared" si="3"/>
        <v>3000</v>
      </c>
    </row>
    <row r="108" spans="1:9" x14ac:dyDescent="0.3">
      <c r="A108" s="5" t="s">
        <v>597</v>
      </c>
      <c r="B108" s="70" t="s">
        <v>2</v>
      </c>
      <c r="C108" s="5" t="s">
        <v>15</v>
      </c>
      <c r="D108" s="71">
        <v>41027</v>
      </c>
      <c r="E108" s="6">
        <f t="shared" ca="1" si="2"/>
        <v>8</v>
      </c>
      <c r="F108" s="6" t="s">
        <v>18</v>
      </c>
      <c r="G108" s="6">
        <v>99703</v>
      </c>
      <c r="H108" s="70">
        <v>1</v>
      </c>
      <c r="I108" s="6" t="str">
        <f t="shared" si="3"/>
        <v>No bonus</v>
      </c>
    </row>
    <row r="109" spans="1:9" x14ac:dyDescent="0.3">
      <c r="A109" s="5" t="s">
        <v>586</v>
      </c>
      <c r="B109" s="70" t="s">
        <v>16</v>
      </c>
      <c r="C109" s="5" t="s">
        <v>15</v>
      </c>
      <c r="D109" s="71">
        <v>38475</v>
      </c>
      <c r="E109" s="6">
        <f t="shared" ca="1" si="2"/>
        <v>15</v>
      </c>
      <c r="F109" s="6" t="s">
        <v>26</v>
      </c>
      <c r="G109" s="6">
        <v>45309</v>
      </c>
      <c r="H109" s="70">
        <v>2</v>
      </c>
      <c r="I109" s="6">
        <f t="shared" si="3"/>
        <v>99</v>
      </c>
    </row>
    <row r="110" spans="1:9" x14ac:dyDescent="0.3">
      <c r="A110" s="5" t="s">
        <v>567</v>
      </c>
      <c r="B110" s="70" t="s">
        <v>12</v>
      </c>
      <c r="C110" s="5" t="s">
        <v>15</v>
      </c>
      <c r="D110" s="71">
        <v>41373</v>
      </c>
      <c r="E110" s="6">
        <f t="shared" ca="1" si="2"/>
        <v>7</v>
      </c>
      <c r="F110" s="6" t="s">
        <v>4</v>
      </c>
      <c r="G110" s="6">
        <v>85873</v>
      </c>
      <c r="H110" s="70">
        <v>5</v>
      </c>
      <c r="I110" s="6">
        <f t="shared" si="3"/>
        <v>3000</v>
      </c>
    </row>
    <row r="111" spans="1:9" x14ac:dyDescent="0.3">
      <c r="A111" s="5" t="s">
        <v>440</v>
      </c>
      <c r="B111" s="70" t="s">
        <v>16</v>
      </c>
      <c r="C111" s="5" t="s">
        <v>15</v>
      </c>
      <c r="D111" s="71">
        <v>42539</v>
      </c>
      <c r="E111" s="6">
        <f t="shared" ca="1" si="2"/>
        <v>4</v>
      </c>
      <c r="F111" s="6"/>
      <c r="G111" s="6">
        <v>66109</v>
      </c>
      <c r="H111" s="70">
        <v>4</v>
      </c>
      <c r="I111" s="6">
        <f t="shared" si="3"/>
        <v>3000</v>
      </c>
    </row>
    <row r="112" spans="1:9" x14ac:dyDescent="0.3">
      <c r="A112" s="5" t="s">
        <v>377</v>
      </c>
      <c r="B112" s="70" t="s">
        <v>12</v>
      </c>
      <c r="C112" s="5" t="s">
        <v>15</v>
      </c>
      <c r="D112" s="71">
        <v>41872</v>
      </c>
      <c r="E112" s="6">
        <f t="shared" ca="1" si="2"/>
        <v>6</v>
      </c>
      <c r="F112" s="6" t="s">
        <v>4</v>
      </c>
      <c r="G112" s="6">
        <v>98119</v>
      </c>
      <c r="H112" s="70">
        <v>1</v>
      </c>
      <c r="I112" s="6" t="str">
        <f t="shared" si="3"/>
        <v>No bonus</v>
      </c>
    </row>
    <row r="113" spans="1:9" x14ac:dyDescent="0.3">
      <c r="A113" s="5" t="s">
        <v>17</v>
      </c>
      <c r="B113" s="70" t="s">
        <v>16</v>
      </c>
      <c r="C113" s="5" t="s">
        <v>15</v>
      </c>
      <c r="D113" s="71">
        <v>42742</v>
      </c>
      <c r="E113" s="6">
        <f t="shared" ca="1" si="2"/>
        <v>3</v>
      </c>
      <c r="F113" s="6" t="s">
        <v>4</v>
      </c>
      <c r="G113" s="6">
        <v>61541</v>
      </c>
      <c r="H113" s="70">
        <v>1</v>
      </c>
      <c r="I113" s="6" t="str">
        <f t="shared" si="3"/>
        <v>No bonus</v>
      </c>
    </row>
    <row r="114" spans="1:9" x14ac:dyDescent="0.3">
      <c r="A114" s="5" t="s">
        <v>760</v>
      </c>
      <c r="B114" s="70" t="s">
        <v>48</v>
      </c>
      <c r="C114" s="5" t="s">
        <v>774</v>
      </c>
      <c r="D114" s="71">
        <v>42776</v>
      </c>
      <c r="E114" s="6">
        <f t="shared" ca="1" si="2"/>
        <v>3</v>
      </c>
      <c r="F114" s="6"/>
      <c r="G114" s="6">
        <v>66559</v>
      </c>
      <c r="H114" s="70">
        <v>2</v>
      </c>
      <c r="I114" s="6">
        <f t="shared" si="3"/>
        <v>99</v>
      </c>
    </row>
    <row r="115" spans="1:9" x14ac:dyDescent="0.3">
      <c r="A115" s="5" t="s">
        <v>753</v>
      </c>
      <c r="B115" s="70" t="s">
        <v>16</v>
      </c>
      <c r="C115" s="5" t="s">
        <v>774</v>
      </c>
      <c r="D115" s="71">
        <v>43144</v>
      </c>
      <c r="E115" s="6">
        <f t="shared" ca="1" si="2"/>
        <v>2</v>
      </c>
      <c r="F115" s="6" t="s">
        <v>18</v>
      </c>
      <c r="G115" s="6">
        <v>124232</v>
      </c>
      <c r="H115" s="70">
        <v>5</v>
      </c>
      <c r="I115" s="6">
        <f t="shared" si="3"/>
        <v>3000</v>
      </c>
    </row>
    <row r="116" spans="1:9" x14ac:dyDescent="0.3">
      <c r="A116" s="5" t="s">
        <v>740</v>
      </c>
      <c r="B116" s="70" t="s">
        <v>12</v>
      </c>
      <c r="C116" s="5" t="s">
        <v>774</v>
      </c>
      <c r="D116" s="71">
        <v>41333</v>
      </c>
      <c r="E116" s="6">
        <f t="shared" ca="1" si="2"/>
        <v>7</v>
      </c>
      <c r="F116" s="6" t="s">
        <v>8</v>
      </c>
      <c r="G116" s="6">
        <v>55899</v>
      </c>
      <c r="H116" s="70">
        <v>4</v>
      </c>
      <c r="I116" s="6">
        <f t="shared" si="3"/>
        <v>3000</v>
      </c>
    </row>
    <row r="117" spans="1:9" x14ac:dyDescent="0.3">
      <c r="A117" s="5" t="s">
        <v>717</v>
      </c>
      <c r="B117" s="70" t="s">
        <v>48</v>
      </c>
      <c r="C117" s="5" t="s">
        <v>774</v>
      </c>
      <c r="D117" s="71">
        <v>38402</v>
      </c>
      <c r="E117" s="6">
        <f t="shared" ca="1" si="2"/>
        <v>15</v>
      </c>
      <c r="F117" s="6"/>
      <c r="G117" s="6">
        <v>75817</v>
      </c>
      <c r="H117" s="70">
        <v>5</v>
      </c>
      <c r="I117" s="6">
        <f t="shared" si="3"/>
        <v>3000</v>
      </c>
    </row>
    <row r="118" spans="1:9" x14ac:dyDescent="0.3">
      <c r="A118" s="5" t="s">
        <v>661</v>
      </c>
      <c r="B118" s="70" t="s">
        <v>2</v>
      </c>
      <c r="C118" s="5" t="s">
        <v>774</v>
      </c>
      <c r="D118" s="71">
        <v>41000</v>
      </c>
      <c r="E118" s="6">
        <f t="shared" ca="1" si="2"/>
        <v>8</v>
      </c>
      <c r="F118" s="6" t="s">
        <v>26</v>
      </c>
      <c r="G118" s="6">
        <v>110528</v>
      </c>
      <c r="H118" s="70">
        <v>4</v>
      </c>
      <c r="I118" s="6">
        <f t="shared" si="3"/>
        <v>3000</v>
      </c>
    </row>
    <row r="119" spans="1:9" x14ac:dyDescent="0.3">
      <c r="A119" s="5" t="s">
        <v>639</v>
      </c>
      <c r="B119" s="70" t="s">
        <v>9</v>
      </c>
      <c r="C119" s="5" t="s">
        <v>774</v>
      </c>
      <c r="D119" s="71">
        <v>39893</v>
      </c>
      <c r="E119" s="6">
        <f t="shared" ca="1" si="2"/>
        <v>11</v>
      </c>
      <c r="F119" s="6"/>
      <c r="G119" s="6">
        <v>124103</v>
      </c>
      <c r="H119" s="70">
        <v>2</v>
      </c>
      <c r="I119" s="6">
        <f t="shared" si="3"/>
        <v>99</v>
      </c>
    </row>
    <row r="120" spans="1:9" x14ac:dyDescent="0.3">
      <c r="A120" s="5" t="s">
        <v>605</v>
      </c>
      <c r="B120" s="70" t="s">
        <v>32</v>
      </c>
      <c r="C120" s="5" t="s">
        <v>774</v>
      </c>
      <c r="D120" s="71">
        <v>42489</v>
      </c>
      <c r="E120" s="6">
        <f t="shared" ca="1" si="2"/>
        <v>4</v>
      </c>
      <c r="F120" s="6"/>
      <c r="G120" s="6">
        <v>108135</v>
      </c>
      <c r="H120" s="70">
        <v>2</v>
      </c>
      <c r="I120" s="6">
        <f t="shared" si="3"/>
        <v>99</v>
      </c>
    </row>
    <row r="121" spans="1:9" x14ac:dyDescent="0.3">
      <c r="A121" s="5" t="s">
        <v>518</v>
      </c>
      <c r="B121" s="70" t="s">
        <v>12</v>
      </c>
      <c r="C121" s="5" t="s">
        <v>774</v>
      </c>
      <c r="D121" s="71">
        <v>38495</v>
      </c>
      <c r="E121" s="6">
        <f t="shared" ca="1" si="2"/>
        <v>15</v>
      </c>
      <c r="F121" s="6" t="s">
        <v>4</v>
      </c>
      <c r="G121" s="6">
        <v>43446</v>
      </c>
      <c r="H121" s="70">
        <v>1</v>
      </c>
      <c r="I121" s="6" t="str">
        <f t="shared" si="3"/>
        <v>No bonus</v>
      </c>
    </row>
    <row r="122" spans="1:9" x14ac:dyDescent="0.3">
      <c r="A122" s="5" t="s">
        <v>414</v>
      </c>
      <c r="B122" s="70" t="s">
        <v>16</v>
      </c>
      <c r="C122" s="5" t="s">
        <v>774</v>
      </c>
      <c r="D122" s="71">
        <v>38185</v>
      </c>
      <c r="E122" s="6">
        <f t="shared" ca="1" si="2"/>
        <v>16</v>
      </c>
      <c r="F122" s="6"/>
      <c r="G122" s="6">
        <v>105190</v>
      </c>
      <c r="H122" s="70">
        <v>3</v>
      </c>
      <c r="I122" s="6">
        <f t="shared" si="3"/>
        <v>900</v>
      </c>
    </row>
    <row r="123" spans="1:9" x14ac:dyDescent="0.3">
      <c r="A123" s="5" t="s">
        <v>372</v>
      </c>
      <c r="B123" s="70" t="s">
        <v>32</v>
      </c>
      <c r="C123" s="5" t="s">
        <v>774</v>
      </c>
      <c r="D123" s="71">
        <v>42978</v>
      </c>
      <c r="E123" s="6">
        <f t="shared" ca="1" si="2"/>
        <v>3</v>
      </c>
      <c r="F123" s="6" t="s">
        <v>4</v>
      </c>
      <c r="G123" s="6">
        <v>58742</v>
      </c>
      <c r="H123" s="70">
        <v>5</v>
      </c>
      <c r="I123" s="6">
        <f t="shared" si="3"/>
        <v>3000</v>
      </c>
    </row>
    <row r="124" spans="1:9" x14ac:dyDescent="0.3">
      <c r="A124" s="5" t="s">
        <v>338</v>
      </c>
      <c r="B124" s="70" t="s">
        <v>2</v>
      </c>
      <c r="C124" s="5" t="s">
        <v>774</v>
      </c>
      <c r="D124" s="71">
        <v>38568</v>
      </c>
      <c r="E124" s="6">
        <f t="shared" ca="1" si="2"/>
        <v>15</v>
      </c>
      <c r="F124" s="6"/>
      <c r="G124" s="6">
        <v>73618</v>
      </c>
      <c r="H124" s="70">
        <v>4</v>
      </c>
      <c r="I124" s="6">
        <f t="shared" si="3"/>
        <v>3000</v>
      </c>
    </row>
    <row r="125" spans="1:9" x14ac:dyDescent="0.3">
      <c r="A125" s="5" t="s">
        <v>336</v>
      </c>
      <c r="B125" s="70" t="s">
        <v>16</v>
      </c>
      <c r="C125" s="5" t="s">
        <v>774</v>
      </c>
      <c r="D125" s="71">
        <v>38583</v>
      </c>
      <c r="E125" s="6">
        <f t="shared" ca="1" si="2"/>
        <v>15</v>
      </c>
      <c r="F125" s="6" t="s">
        <v>8</v>
      </c>
      <c r="G125" s="6">
        <v>65554</v>
      </c>
      <c r="H125" s="70">
        <v>1</v>
      </c>
      <c r="I125" s="6" t="str">
        <f t="shared" si="3"/>
        <v>No bonus</v>
      </c>
    </row>
    <row r="126" spans="1:9" x14ac:dyDescent="0.3">
      <c r="A126" s="5" t="s">
        <v>296</v>
      </c>
      <c r="B126" s="70" t="s">
        <v>12</v>
      </c>
      <c r="C126" s="5" t="s">
        <v>774</v>
      </c>
      <c r="D126" s="71">
        <v>43354</v>
      </c>
      <c r="E126" s="6">
        <f t="shared" ca="1" si="2"/>
        <v>2</v>
      </c>
      <c r="F126" s="6" t="s">
        <v>4</v>
      </c>
      <c r="G126" s="6">
        <v>75197</v>
      </c>
      <c r="H126" s="70">
        <v>4</v>
      </c>
      <c r="I126" s="6">
        <f t="shared" si="3"/>
        <v>3000</v>
      </c>
    </row>
    <row r="127" spans="1:9" x14ac:dyDescent="0.3">
      <c r="A127" s="5" t="s">
        <v>282</v>
      </c>
      <c r="B127" s="70" t="s">
        <v>12</v>
      </c>
      <c r="C127" s="5" t="s">
        <v>774</v>
      </c>
      <c r="D127" s="71">
        <v>41186</v>
      </c>
      <c r="E127" s="6">
        <f t="shared" ca="1" si="2"/>
        <v>7</v>
      </c>
      <c r="F127" s="6"/>
      <c r="G127" s="6">
        <v>68732</v>
      </c>
      <c r="H127" s="70">
        <v>2</v>
      </c>
      <c r="I127" s="6">
        <f t="shared" si="3"/>
        <v>99</v>
      </c>
    </row>
    <row r="128" spans="1:9" x14ac:dyDescent="0.3">
      <c r="A128" s="5" t="s">
        <v>269</v>
      </c>
      <c r="B128" s="70" t="s">
        <v>16</v>
      </c>
      <c r="C128" s="5" t="s">
        <v>774</v>
      </c>
      <c r="D128" s="71">
        <v>39339</v>
      </c>
      <c r="E128" s="6">
        <f t="shared" ca="1" si="2"/>
        <v>13</v>
      </c>
      <c r="F128" s="6" t="s">
        <v>18</v>
      </c>
      <c r="G128" s="6">
        <v>78290</v>
      </c>
      <c r="H128" s="70">
        <v>4</v>
      </c>
      <c r="I128" s="6">
        <f t="shared" si="3"/>
        <v>3000</v>
      </c>
    </row>
    <row r="129" spans="1:9" x14ac:dyDescent="0.3">
      <c r="A129" s="5" t="s">
        <v>162</v>
      </c>
      <c r="B129" s="70" t="s">
        <v>16</v>
      </c>
      <c r="C129" s="5" t="s">
        <v>774</v>
      </c>
      <c r="D129" s="71">
        <v>38303</v>
      </c>
      <c r="E129" s="6">
        <f t="shared" ca="1" si="2"/>
        <v>15</v>
      </c>
      <c r="F129" s="6" t="s">
        <v>4</v>
      </c>
      <c r="G129" s="6">
        <v>123231</v>
      </c>
      <c r="H129" s="70">
        <v>1</v>
      </c>
      <c r="I129" s="6" t="str">
        <f t="shared" si="3"/>
        <v>No bonus</v>
      </c>
    </row>
    <row r="130" spans="1:9" x14ac:dyDescent="0.3">
      <c r="A130" s="5" t="s">
        <v>125</v>
      </c>
      <c r="B130" s="70" t="s">
        <v>12</v>
      </c>
      <c r="C130" s="5" t="s">
        <v>774</v>
      </c>
      <c r="D130" s="71">
        <v>41984</v>
      </c>
      <c r="E130" s="6">
        <f t="shared" ref="E130:E193" ca="1" si="4">DATEDIF(D130,TODAY(),"Y")</f>
        <v>5</v>
      </c>
      <c r="F130" s="6"/>
      <c r="G130" s="6">
        <v>117053</v>
      </c>
      <c r="H130" s="70">
        <v>5</v>
      </c>
      <c r="I130" s="6">
        <f t="shared" si="3"/>
        <v>3000</v>
      </c>
    </row>
    <row r="131" spans="1:9" x14ac:dyDescent="0.3">
      <c r="A131" s="5" t="s">
        <v>104</v>
      </c>
      <c r="B131" s="70" t="s">
        <v>16</v>
      </c>
      <c r="C131" s="5" t="s">
        <v>774</v>
      </c>
      <c r="D131" s="71">
        <v>41250</v>
      </c>
      <c r="E131" s="6">
        <f t="shared" ca="1" si="4"/>
        <v>7</v>
      </c>
      <c r="F131" s="6"/>
      <c r="G131" s="6">
        <v>51795</v>
      </c>
      <c r="H131" s="70">
        <v>1</v>
      </c>
      <c r="I131" s="6" t="str">
        <f t="shared" ref="I131:I194" si="5">IF(H131&gt;3,3000,IF(H131=3,900,IF(H131=2,99,"No bonus")))</f>
        <v>No bonus</v>
      </c>
    </row>
    <row r="132" spans="1:9" x14ac:dyDescent="0.3">
      <c r="A132" s="5" t="s">
        <v>37</v>
      </c>
      <c r="B132" s="70" t="s">
        <v>2</v>
      </c>
      <c r="C132" s="5" t="s">
        <v>774</v>
      </c>
      <c r="D132" s="71">
        <v>39838</v>
      </c>
      <c r="E132" s="6">
        <f t="shared" ca="1" si="4"/>
        <v>11</v>
      </c>
      <c r="F132" s="6" t="s">
        <v>18</v>
      </c>
      <c r="G132" s="6">
        <v>101939</v>
      </c>
      <c r="H132" s="70">
        <v>1</v>
      </c>
      <c r="I132" s="6" t="str">
        <f t="shared" si="5"/>
        <v>No bonus</v>
      </c>
    </row>
    <row r="133" spans="1:9" x14ac:dyDescent="0.3">
      <c r="A133" s="5" t="s">
        <v>642</v>
      </c>
      <c r="B133" s="70" t="s">
        <v>32</v>
      </c>
      <c r="C133" s="5" t="s">
        <v>776</v>
      </c>
      <c r="D133" s="71">
        <v>38795</v>
      </c>
      <c r="E133" s="6">
        <f t="shared" ca="1" si="4"/>
        <v>14</v>
      </c>
      <c r="F133" s="6" t="s">
        <v>4</v>
      </c>
      <c r="G133" s="6">
        <v>52421</v>
      </c>
      <c r="H133" s="70">
        <v>5</v>
      </c>
      <c r="I133" s="6">
        <f t="shared" si="5"/>
        <v>3000</v>
      </c>
    </row>
    <row r="134" spans="1:9" x14ac:dyDescent="0.3">
      <c r="A134" s="5" t="s">
        <v>386</v>
      </c>
      <c r="B134" s="70" t="s">
        <v>12</v>
      </c>
      <c r="C134" s="5" t="s">
        <v>776</v>
      </c>
      <c r="D134" s="71">
        <v>41849</v>
      </c>
      <c r="E134" s="6">
        <f t="shared" ca="1" si="4"/>
        <v>6</v>
      </c>
      <c r="F134" s="6"/>
      <c r="G134" s="6">
        <v>106971</v>
      </c>
      <c r="H134" s="70">
        <v>2</v>
      </c>
      <c r="I134" s="6">
        <f t="shared" si="5"/>
        <v>99</v>
      </c>
    </row>
    <row r="135" spans="1:9" x14ac:dyDescent="0.3">
      <c r="A135" s="5" t="s">
        <v>264</v>
      </c>
      <c r="B135" s="70" t="s">
        <v>12</v>
      </c>
      <c r="C135" s="5" t="s">
        <v>776</v>
      </c>
      <c r="D135" s="71">
        <v>41909</v>
      </c>
      <c r="E135" s="6">
        <f t="shared" ca="1" si="4"/>
        <v>5</v>
      </c>
      <c r="F135" s="6" t="s">
        <v>26</v>
      </c>
      <c r="G135" s="6">
        <v>52833</v>
      </c>
      <c r="H135" s="70">
        <v>5</v>
      </c>
      <c r="I135" s="6">
        <f t="shared" si="5"/>
        <v>3000</v>
      </c>
    </row>
    <row r="136" spans="1:9" x14ac:dyDescent="0.3">
      <c r="A136" s="5" t="s">
        <v>256</v>
      </c>
      <c r="B136" s="70" t="s">
        <v>32</v>
      </c>
      <c r="C136" s="5" t="s">
        <v>776</v>
      </c>
      <c r="D136" s="71">
        <v>42626</v>
      </c>
      <c r="E136" s="6">
        <f t="shared" ca="1" si="4"/>
        <v>4</v>
      </c>
      <c r="F136" s="6" t="s">
        <v>4</v>
      </c>
      <c r="G136" s="6">
        <v>47371</v>
      </c>
      <c r="H136" s="70">
        <v>2</v>
      </c>
      <c r="I136" s="6">
        <f t="shared" si="5"/>
        <v>99</v>
      </c>
    </row>
    <row r="137" spans="1:9" x14ac:dyDescent="0.3">
      <c r="A137" s="5" t="s">
        <v>234</v>
      </c>
      <c r="B137" s="70" t="s">
        <v>16</v>
      </c>
      <c r="C137" s="5" t="s">
        <v>776</v>
      </c>
      <c r="D137" s="71">
        <v>42668</v>
      </c>
      <c r="E137" s="6">
        <f t="shared" ca="1" si="4"/>
        <v>3</v>
      </c>
      <c r="F137" s="6" t="s">
        <v>26</v>
      </c>
      <c r="G137" s="6">
        <v>53780</v>
      </c>
      <c r="H137" s="70">
        <v>2</v>
      </c>
      <c r="I137" s="6">
        <f t="shared" si="5"/>
        <v>99</v>
      </c>
    </row>
    <row r="138" spans="1:9" x14ac:dyDescent="0.3">
      <c r="A138" s="5" t="s">
        <v>735</v>
      </c>
      <c r="B138" s="70" t="s">
        <v>12</v>
      </c>
      <c r="C138" s="5" t="s">
        <v>775</v>
      </c>
      <c r="D138" s="71">
        <v>42410</v>
      </c>
      <c r="E138" s="6">
        <f t="shared" ca="1" si="4"/>
        <v>4</v>
      </c>
      <c r="F138" s="6" t="s">
        <v>8</v>
      </c>
      <c r="G138" s="6">
        <v>120435</v>
      </c>
      <c r="H138" s="70">
        <v>3</v>
      </c>
      <c r="I138" s="6">
        <f t="shared" si="5"/>
        <v>900</v>
      </c>
    </row>
    <row r="139" spans="1:9" x14ac:dyDescent="0.3">
      <c r="A139" s="5" t="s">
        <v>734</v>
      </c>
      <c r="B139" s="70" t="s">
        <v>16</v>
      </c>
      <c r="C139" s="5" t="s">
        <v>775</v>
      </c>
      <c r="D139" s="71">
        <v>42424</v>
      </c>
      <c r="E139" s="6">
        <f t="shared" ca="1" si="4"/>
        <v>4</v>
      </c>
      <c r="F139" s="6" t="s">
        <v>8</v>
      </c>
      <c r="G139" s="6">
        <v>56760</v>
      </c>
      <c r="H139" s="70">
        <v>3</v>
      </c>
      <c r="I139" s="6">
        <f t="shared" si="5"/>
        <v>900</v>
      </c>
    </row>
    <row r="140" spans="1:9" x14ac:dyDescent="0.3">
      <c r="A140" s="5" t="s">
        <v>703</v>
      </c>
      <c r="B140" s="70" t="s">
        <v>12</v>
      </c>
      <c r="C140" s="5" t="s">
        <v>775</v>
      </c>
      <c r="D140" s="71">
        <v>39867</v>
      </c>
      <c r="E140" s="6">
        <f t="shared" ca="1" si="4"/>
        <v>11</v>
      </c>
      <c r="F140" s="6"/>
      <c r="G140" s="6">
        <v>47980</v>
      </c>
      <c r="H140" s="70">
        <v>5</v>
      </c>
      <c r="I140" s="6">
        <f t="shared" si="5"/>
        <v>3000</v>
      </c>
    </row>
    <row r="141" spans="1:9" x14ac:dyDescent="0.3">
      <c r="A141" s="5" t="s">
        <v>666</v>
      </c>
      <c r="B141" s="70" t="s">
        <v>12</v>
      </c>
      <c r="C141" s="5" t="s">
        <v>775</v>
      </c>
      <c r="D141" s="71">
        <v>41364</v>
      </c>
      <c r="E141" s="6">
        <f t="shared" ca="1" si="4"/>
        <v>7</v>
      </c>
      <c r="F141" s="6" t="s">
        <v>18</v>
      </c>
      <c r="G141" s="6">
        <v>93881</v>
      </c>
      <c r="H141" s="70">
        <v>4</v>
      </c>
      <c r="I141" s="6">
        <f t="shared" si="5"/>
        <v>3000</v>
      </c>
    </row>
    <row r="142" spans="1:9" x14ac:dyDescent="0.3">
      <c r="A142" s="5" t="s">
        <v>640</v>
      </c>
      <c r="B142" s="70" t="s">
        <v>16</v>
      </c>
      <c r="C142" s="5" t="s">
        <v>775</v>
      </c>
      <c r="D142" s="71">
        <v>39514</v>
      </c>
      <c r="E142" s="6">
        <f t="shared" ca="1" si="4"/>
        <v>12</v>
      </c>
      <c r="F142" s="6" t="s">
        <v>26</v>
      </c>
      <c r="G142" s="6">
        <v>98435</v>
      </c>
      <c r="H142" s="70">
        <v>3</v>
      </c>
      <c r="I142" s="6">
        <f t="shared" si="5"/>
        <v>900</v>
      </c>
    </row>
    <row r="143" spans="1:9" x14ac:dyDescent="0.3">
      <c r="A143" s="5" t="s">
        <v>635</v>
      </c>
      <c r="B143" s="70" t="s">
        <v>12</v>
      </c>
      <c r="C143" s="5" t="s">
        <v>775</v>
      </c>
      <c r="D143" s="71">
        <v>40979</v>
      </c>
      <c r="E143" s="6">
        <f t="shared" ca="1" si="4"/>
        <v>8</v>
      </c>
      <c r="F143" s="6" t="s">
        <v>26</v>
      </c>
      <c r="G143" s="6">
        <v>105517</v>
      </c>
      <c r="H143" s="70">
        <v>4</v>
      </c>
      <c r="I143" s="6">
        <f t="shared" si="5"/>
        <v>3000</v>
      </c>
    </row>
    <row r="144" spans="1:9" x14ac:dyDescent="0.3">
      <c r="A144" s="5" t="s">
        <v>630</v>
      </c>
      <c r="B144" s="70" t="s">
        <v>16</v>
      </c>
      <c r="C144" s="5" t="s">
        <v>775</v>
      </c>
      <c r="D144" s="71">
        <v>42462</v>
      </c>
      <c r="E144" s="6">
        <f t="shared" ca="1" si="4"/>
        <v>4</v>
      </c>
      <c r="F144" s="6"/>
      <c r="G144" s="6">
        <v>120525</v>
      </c>
      <c r="H144" s="70">
        <v>4</v>
      </c>
      <c r="I144" s="6">
        <f t="shared" si="5"/>
        <v>3000</v>
      </c>
    </row>
    <row r="145" spans="1:9" x14ac:dyDescent="0.3">
      <c r="A145" s="5" t="s">
        <v>611</v>
      </c>
      <c r="B145" s="70" t="s">
        <v>32</v>
      </c>
      <c r="C145" s="5" t="s">
        <v>775</v>
      </c>
      <c r="D145" s="71">
        <v>41370</v>
      </c>
      <c r="E145" s="6">
        <f t="shared" ca="1" si="4"/>
        <v>7</v>
      </c>
      <c r="F145" s="6"/>
      <c r="G145" s="6">
        <v>51080</v>
      </c>
      <c r="H145" s="70">
        <v>5</v>
      </c>
      <c r="I145" s="6">
        <f t="shared" si="5"/>
        <v>3000</v>
      </c>
    </row>
    <row r="146" spans="1:9" x14ac:dyDescent="0.3">
      <c r="A146" s="5" t="s">
        <v>610</v>
      </c>
      <c r="B146" s="70" t="s">
        <v>16</v>
      </c>
      <c r="C146" s="5" t="s">
        <v>775</v>
      </c>
      <c r="D146" s="71">
        <v>41380</v>
      </c>
      <c r="E146" s="6">
        <f t="shared" ca="1" si="4"/>
        <v>7</v>
      </c>
      <c r="F146" s="6"/>
      <c r="G146" s="6">
        <v>64626</v>
      </c>
      <c r="H146" s="70">
        <v>4</v>
      </c>
      <c r="I146" s="6">
        <f t="shared" si="5"/>
        <v>3000</v>
      </c>
    </row>
    <row r="147" spans="1:9" x14ac:dyDescent="0.3">
      <c r="A147" s="5" t="s">
        <v>600</v>
      </c>
      <c r="B147" s="70" t="s">
        <v>12</v>
      </c>
      <c r="C147" s="5" t="s">
        <v>775</v>
      </c>
      <c r="D147" s="71">
        <v>41014</v>
      </c>
      <c r="E147" s="6">
        <f t="shared" ca="1" si="4"/>
        <v>8</v>
      </c>
      <c r="F147" s="6" t="s">
        <v>4</v>
      </c>
      <c r="G147" s="6">
        <v>95341</v>
      </c>
      <c r="H147" s="70">
        <v>5</v>
      </c>
      <c r="I147" s="6">
        <f t="shared" si="5"/>
        <v>3000</v>
      </c>
    </row>
    <row r="148" spans="1:9" x14ac:dyDescent="0.3">
      <c r="A148" s="5" t="s">
        <v>560</v>
      </c>
      <c r="B148" s="70" t="s">
        <v>16</v>
      </c>
      <c r="C148" s="5" t="s">
        <v>775</v>
      </c>
      <c r="D148" s="71">
        <v>42119</v>
      </c>
      <c r="E148" s="6">
        <f t="shared" ca="1" si="4"/>
        <v>5</v>
      </c>
      <c r="F148" s="6"/>
      <c r="G148" s="6">
        <v>102588</v>
      </c>
      <c r="H148" s="70">
        <v>3</v>
      </c>
      <c r="I148" s="6">
        <f t="shared" si="5"/>
        <v>900</v>
      </c>
    </row>
    <row r="149" spans="1:9" x14ac:dyDescent="0.3">
      <c r="A149" s="5" t="s">
        <v>556</v>
      </c>
      <c r="B149" s="70" t="s">
        <v>2</v>
      </c>
      <c r="C149" s="5" t="s">
        <v>775</v>
      </c>
      <c r="D149" s="71">
        <v>42485</v>
      </c>
      <c r="E149" s="6">
        <f t="shared" ca="1" si="4"/>
        <v>4</v>
      </c>
      <c r="F149" s="6"/>
      <c r="G149" s="6">
        <v>98812</v>
      </c>
      <c r="H149" s="70">
        <v>3</v>
      </c>
      <c r="I149" s="6">
        <f t="shared" si="5"/>
        <v>900</v>
      </c>
    </row>
    <row r="150" spans="1:9" x14ac:dyDescent="0.3">
      <c r="A150" s="5" t="s">
        <v>547</v>
      </c>
      <c r="B150" s="70" t="s">
        <v>32</v>
      </c>
      <c r="C150" s="5" t="s">
        <v>775</v>
      </c>
      <c r="D150" s="71">
        <v>43240</v>
      </c>
      <c r="E150" s="6">
        <f t="shared" ca="1" si="4"/>
        <v>2</v>
      </c>
      <c r="F150" s="6" t="s">
        <v>26</v>
      </c>
      <c r="G150" s="6">
        <v>52568</v>
      </c>
      <c r="H150" s="70">
        <v>4</v>
      </c>
      <c r="I150" s="6">
        <f t="shared" si="5"/>
        <v>3000</v>
      </c>
    </row>
    <row r="151" spans="1:9" x14ac:dyDescent="0.3">
      <c r="A151" s="5" t="s">
        <v>538</v>
      </c>
      <c r="B151" s="70" t="s">
        <v>12</v>
      </c>
      <c r="C151" s="5" t="s">
        <v>775</v>
      </c>
      <c r="D151" s="71">
        <v>41425</v>
      </c>
      <c r="E151" s="6">
        <f t="shared" ca="1" si="4"/>
        <v>7</v>
      </c>
      <c r="F151" s="6" t="s">
        <v>26</v>
      </c>
      <c r="G151" s="6">
        <v>45631</v>
      </c>
      <c r="H151" s="70">
        <v>1</v>
      </c>
      <c r="I151" s="6" t="str">
        <f t="shared" si="5"/>
        <v>No bonus</v>
      </c>
    </row>
    <row r="152" spans="1:9" x14ac:dyDescent="0.3">
      <c r="A152" s="5" t="s">
        <v>519</v>
      </c>
      <c r="B152" s="70" t="s">
        <v>9</v>
      </c>
      <c r="C152" s="5" t="s">
        <v>775</v>
      </c>
      <c r="D152" s="71">
        <v>38489</v>
      </c>
      <c r="E152" s="6">
        <f t="shared" ca="1" si="4"/>
        <v>15</v>
      </c>
      <c r="F152" s="6"/>
      <c r="G152" s="6">
        <v>116424</v>
      </c>
      <c r="H152" s="70">
        <v>4</v>
      </c>
      <c r="I152" s="6">
        <f t="shared" si="5"/>
        <v>3000</v>
      </c>
    </row>
    <row r="153" spans="1:9" x14ac:dyDescent="0.3">
      <c r="A153" s="5" t="s">
        <v>510</v>
      </c>
      <c r="B153" s="70" t="s">
        <v>32</v>
      </c>
      <c r="C153" s="5" t="s">
        <v>775</v>
      </c>
      <c r="D153" s="71">
        <v>38869</v>
      </c>
      <c r="E153" s="6">
        <f t="shared" ca="1" si="4"/>
        <v>14</v>
      </c>
      <c r="F153" s="6" t="s">
        <v>4</v>
      </c>
      <c r="G153" s="6">
        <v>103612</v>
      </c>
      <c r="H153" s="70">
        <v>2</v>
      </c>
      <c r="I153" s="6">
        <f t="shared" si="5"/>
        <v>99</v>
      </c>
    </row>
    <row r="154" spans="1:9" x14ac:dyDescent="0.3">
      <c r="A154" s="5" t="s">
        <v>477</v>
      </c>
      <c r="B154" s="70" t="s">
        <v>12</v>
      </c>
      <c r="C154" s="5" t="s">
        <v>775</v>
      </c>
      <c r="D154" s="71">
        <v>42525</v>
      </c>
      <c r="E154" s="6">
        <f t="shared" ca="1" si="4"/>
        <v>4</v>
      </c>
      <c r="F154" s="6" t="s">
        <v>8</v>
      </c>
      <c r="G154" s="6">
        <v>116268</v>
      </c>
      <c r="H154" s="70">
        <v>2</v>
      </c>
      <c r="I154" s="6">
        <f t="shared" si="5"/>
        <v>99</v>
      </c>
    </row>
    <row r="155" spans="1:9" x14ac:dyDescent="0.3">
      <c r="A155" s="5" t="s">
        <v>461</v>
      </c>
      <c r="B155" s="70" t="s">
        <v>16</v>
      </c>
      <c r="C155" s="5" t="s">
        <v>775</v>
      </c>
      <c r="D155" s="71">
        <v>38165</v>
      </c>
      <c r="E155" s="6">
        <f t="shared" ca="1" si="4"/>
        <v>16</v>
      </c>
      <c r="F155" s="6"/>
      <c r="G155" s="6">
        <v>76806</v>
      </c>
      <c r="H155" s="70">
        <v>5</v>
      </c>
      <c r="I155" s="6">
        <f t="shared" si="5"/>
        <v>3000</v>
      </c>
    </row>
    <row r="156" spans="1:9" x14ac:dyDescent="0.3">
      <c r="A156" s="5" t="s">
        <v>444</v>
      </c>
      <c r="B156" s="70" t="s">
        <v>12</v>
      </c>
      <c r="C156" s="5" t="s">
        <v>775</v>
      </c>
      <c r="D156" s="71">
        <v>40361</v>
      </c>
      <c r="E156" s="6">
        <f t="shared" ca="1" si="4"/>
        <v>10</v>
      </c>
      <c r="F156" s="6" t="s">
        <v>18</v>
      </c>
      <c r="G156" s="6">
        <v>64110</v>
      </c>
      <c r="H156" s="70">
        <v>1</v>
      </c>
      <c r="I156" s="6" t="str">
        <f t="shared" si="5"/>
        <v>No bonus</v>
      </c>
    </row>
    <row r="157" spans="1:9" x14ac:dyDescent="0.3">
      <c r="A157" s="5" t="s">
        <v>432</v>
      </c>
      <c r="B157" s="70" t="s">
        <v>16</v>
      </c>
      <c r="C157" s="5" t="s">
        <v>775</v>
      </c>
      <c r="D157" s="71">
        <v>42936</v>
      </c>
      <c r="E157" s="6">
        <f t="shared" ca="1" si="4"/>
        <v>3</v>
      </c>
      <c r="F157" s="6" t="s">
        <v>4</v>
      </c>
      <c r="G157" s="6">
        <v>87901</v>
      </c>
      <c r="H157" s="70">
        <v>2</v>
      </c>
      <c r="I157" s="6">
        <f t="shared" si="5"/>
        <v>99</v>
      </c>
    </row>
    <row r="158" spans="1:9" x14ac:dyDescent="0.3">
      <c r="A158" s="5" t="s">
        <v>416</v>
      </c>
      <c r="B158" s="70" t="s">
        <v>16</v>
      </c>
      <c r="C158" s="5" t="s">
        <v>775</v>
      </c>
      <c r="D158" s="71">
        <v>41118</v>
      </c>
      <c r="E158" s="6">
        <f t="shared" ca="1" si="4"/>
        <v>8</v>
      </c>
      <c r="F158" s="6" t="s">
        <v>4</v>
      </c>
      <c r="G158" s="6">
        <v>50918</v>
      </c>
      <c r="H158" s="70">
        <v>1</v>
      </c>
      <c r="I158" s="6" t="str">
        <f t="shared" si="5"/>
        <v>No bonus</v>
      </c>
    </row>
    <row r="159" spans="1:9" x14ac:dyDescent="0.3">
      <c r="A159" s="5" t="s">
        <v>376</v>
      </c>
      <c r="B159" s="70" t="s">
        <v>9</v>
      </c>
      <c r="C159" s="5" t="s">
        <v>775</v>
      </c>
      <c r="D159" s="71">
        <v>41880</v>
      </c>
      <c r="E159" s="6">
        <f t="shared" ca="1" si="4"/>
        <v>6</v>
      </c>
      <c r="F159" s="6" t="s">
        <v>8</v>
      </c>
      <c r="G159" s="6">
        <v>82627</v>
      </c>
      <c r="H159" s="70">
        <v>4</v>
      </c>
      <c r="I159" s="6">
        <f t="shared" si="5"/>
        <v>3000</v>
      </c>
    </row>
    <row r="160" spans="1:9" x14ac:dyDescent="0.3">
      <c r="A160" s="5" t="s">
        <v>374</v>
      </c>
      <c r="B160" s="70" t="s">
        <v>12</v>
      </c>
      <c r="C160" s="5" t="s">
        <v>775</v>
      </c>
      <c r="D160" s="71">
        <v>42955</v>
      </c>
      <c r="E160" s="6">
        <f t="shared" ca="1" si="4"/>
        <v>3</v>
      </c>
      <c r="F160" s="6"/>
      <c r="G160" s="6">
        <v>92269</v>
      </c>
      <c r="H160" s="70">
        <v>2</v>
      </c>
      <c r="I160" s="6">
        <f t="shared" si="5"/>
        <v>99</v>
      </c>
    </row>
    <row r="161" spans="1:9" x14ac:dyDescent="0.3">
      <c r="A161" s="5" t="s">
        <v>363</v>
      </c>
      <c r="B161" s="70" t="s">
        <v>32</v>
      </c>
      <c r="C161" s="5" t="s">
        <v>775</v>
      </c>
      <c r="D161" s="71">
        <v>41500</v>
      </c>
      <c r="E161" s="6">
        <f t="shared" ca="1" si="4"/>
        <v>7</v>
      </c>
      <c r="F161" s="6"/>
      <c r="G161" s="6">
        <v>60252</v>
      </c>
      <c r="H161" s="70">
        <v>2</v>
      </c>
      <c r="I161" s="6">
        <f t="shared" si="5"/>
        <v>99</v>
      </c>
    </row>
    <row r="162" spans="1:9" x14ac:dyDescent="0.3">
      <c r="A162" s="5" t="s">
        <v>350</v>
      </c>
      <c r="B162" s="70" t="s">
        <v>12</v>
      </c>
      <c r="C162" s="5" t="s">
        <v>775</v>
      </c>
      <c r="D162" s="71">
        <v>42592</v>
      </c>
      <c r="E162" s="6">
        <f t="shared" ca="1" si="4"/>
        <v>4</v>
      </c>
      <c r="F162" s="6" t="s">
        <v>26</v>
      </c>
      <c r="G162" s="6">
        <v>78116</v>
      </c>
      <c r="H162" s="70">
        <v>5</v>
      </c>
      <c r="I162" s="6">
        <f t="shared" si="5"/>
        <v>3000</v>
      </c>
    </row>
    <row r="163" spans="1:9" x14ac:dyDescent="0.3">
      <c r="A163" s="5" t="s">
        <v>343</v>
      </c>
      <c r="B163" s="70" t="s">
        <v>48</v>
      </c>
      <c r="C163" s="5" t="s">
        <v>775</v>
      </c>
      <c r="D163" s="71">
        <v>38215</v>
      </c>
      <c r="E163" s="6">
        <f t="shared" ca="1" si="4"/>
        <v>16</v>
      </c>
      <c r="F163" s="6" t="s">
        <v>28</v>
      </c>
      <c r="G163" s="6">
        <v>118830</v>
      </c>
      <c r="H163" s="70">
        <v>5</v>
      </c>
      <c r="I163" s="6">
        <f t="shared" si="5"/>
        <v>3000</v>
      </c>
    </row>
    <row r="164" spans="1:9" x14ac:dyDescent="0.3">
      <c r="A164" s="5" t="s">
        <v>291</v>
      </c>
      <c r="B164" s="70" t="s">
        <v>12</v>
      </c>
      <c r="C164" s="5" t="s">
        <v>775</v>
      </c>
      <c r="D164" s="71">
        <v>41521</v>
      </c>
      <c r="E164" s="6">
        <f t="shared" ca="1" si="4"/>
        <v>7</v>
      </c>
      <c r="F164" s="6"/>
      <c r="G164" s="6">
        <v>70841</v>
      </c>
      <c r="H164" s="70">
        <v>5</v>
      </c>
      <c r="I164" s="6">
        <f t="shared" si="5"/>
        <v>3000</v>
      </c>
    </row>
    <row r="165" spans="1:9" x14ac:dyDescent="0.3">
      <c r="A165" s="5" t="s">
        <v>259</v>
      </c>
      <c r="B165" s="70" t="s">
        <v>48</v>
      </c>
      <c r="C165" s="5" t="s">
        <v>775</v>
      </c>
      <c r="D165" s="71">
        <v>42280</v>
      </c>
      <c r="E165" s="6">
        <f t="shared" ca="1" si="4"/>
        <v>4</v>
      </c>
      <c r="F165" s="6"/>
      <c r="G165" s="6">
        <v>125921</v>
      </c>
      <c r="H165" s="70">
        <v>4</v>
      </c>
      <c r="I165" s="6">
        <f t="shared" si="5"/>
        <v>3000</v>
      </c>
    </row>
    <row r="166" spans="1:9" x14ac:dyDescent="0.3">
      <c r="A166" s="5" t="s">
        <v>257</v>
      </c>
      <c r="B166" s="70" t="s">
        <v>16</v>
      </c>
      <c r="C166" s="5" t="s">
        <v>775</v>
      </c>
      <c r="D166" s="71">
        <v>42625</v>
      </c>
      <c r="E166" s="6">
        <f t="shared" ca="1" si="4"/>
        <v>4</v>
      </c>
      <c r="F166" s="6" t="s">
        <v>18</v>
      </c>
      <c r="G166" s="6">
        <v>56875</v>
      </c>
      <c r="H166" s="70">
        <v>4</v>
      </c>
      <c r="I166" s="6">
        <f t="shared" si="5"/>
        <v>3000</v>
      </c>
    </row>
    <row r="167" spans="1:9" x14ac:dyDescent="0.3">
      <c r="A167" s="5" t="s">
        <v>251</v>
      </c>
      <c r="B167" s="70" t="s">
        <v>16</v>
      </c>
      <c r="C167" s="5" t="s">
        <v>775</v>
      </c>
      <c r="D167" s="71">
        <v>41918</v>
      </c>
      <c r="E167" s="6">
        <f t="shared" ca="1" si="4"/>
        <v>5</v>
      </c>
      <c r="F167" s="6" t="s">
        <v>18</v>
      </c>
      <c r="G167" s="6">
        <v>74424</v>
      </c>
      <c r="H167" s="70">
        <v>5</v>
      </c>
      <c r="I167" s="6">
        <f t="shared" si="5"/>
        <v>3000</v>
      </c>
    </row>
    <row r="168" spans="1:9" x14ac:dyDescent="0.3">
      <c r="A168" s="5" t="s">
        <v>242</v>
      </c>
      <c r="B168" s="70" t="s">
        <v>9</v>
      </c>
      <c r="C168" s="5" t="s">
        <v>775</v>
      </c>
      <c r="D168" s="71">
        <v>43403</v>
      </c>
      <c r="E168" s="6">
        <f t="shared" ca="1" si="4"/>
        <v>1</v>
      </c>
      <c r="F168" s="6" t="s">
        <v>26</v>
      </c>
      <c r="G168" s="6">
        <v>64449</v>
      </c>
      <c r="H168" s="70">
        <v>3</v>
      </c>
      <c r="I168" s="6">
        <f t="shared" si="5"/>
        <v>900</v>
      </c>
    </row>
    <row r="169" spans="1:9" x14ac:dyDescent="0.3">
      <c r="A169" s="5" t="s">
        <v>241</v>
      </c>
      <c r="B169" s="70" t="s">
        <v>16</v>
      </c>
      <c r="C169" s="5" t="s">
        <v>775</v>
      </c>
      <c r="D169" s="71">
        <v>41552</v>
      </c>
      <c r="E169" s="6">
        <f t="shared" ca="1" si="4"/>
        <v>6</v>
      </c>
      <c r="F169" s="6" t="s">
        <v>26</v>
      </c>
      <c r="G169" s="6">
        <v>65541</v>
      </c>
      <c r="H169" s="70">
        <v>3</v>
      </c>
      <c r="I169" s="6">
        <f t="shared" si="5"/>
        <v>900</v>
      </c>
    </row>
    <row r="170" spans="1:9" x14ac:dyDescent="0.3">
      <c r="A170" s="5" t="s">
        <v>218</v>
      </c>
      <c r="B170" s="70" t="s">
        <v>9</v>
      </c>
      <c r="C170" s="5" t="s">
        <v>775</v>
      </c>
      <c r="D170" s="71">
        <v>38640</v>
      </c>
      <c r="E170" s="6">
        <f t="shared" ca="1" si="4"/>
        <v>14</v>
      </c>
      <c r="F170" s="6" t="s">
        <v>8</v>
      </c>
      <c r="G170" s="6">
        <v>113574</v>
      </c>
      <c r="H170" s="70">
        <v>5</v>
      </c>
      <c r="I170" s="6">
        <f t="shared" si="5"/>
        <v>3000</v>
      </c>
    </row>
    <row r="171" spans="1:9" x14ac:dyDescent="0.3">
      <c r="A171" s="5" t="s">
        <v>158</v>
      </c>
      <c r="B171" s="70" t="s">
        <v>48</v>
      </c>
      <c r="C171" s="5" t="s">
        <v>775</v>
      </c>
      <c r="D171" s="71">
        <v>38308</v>
      </c>
      <c r="E171" s="6">
        <f t="shared" ca="1" si="4"/>
        <v>15</v>
      </c>
      <c r="F171" s="6" t="s">
        <v>4</v>
      </c>
      <c r="G171" s="6">
        <v>63757</v>
      </c>
      <c r="H171" s="70">
        <v>2</v>
      </c>
      <c r="I171" s="6">
        <f t="shared" si="5"/>
        <v>99</v>
      </c>
    </row>
    <row r="172" spans="1:9" x14ac:dyDescent="0.3">
      <c r="A172" s="5" t="s">
        <v>129</v>
      </c>
      <c r="B172" s="70" t="s">
        <v>12</v>
      </c>
      <c r="C172" s="5" t="s">
        <v>775</v>
      </c>
      <c r="D172" s="71">
        <v>42696</v>
      </c>
      <c r="E172" s="6">
        <f t="shared" ca="1" si="4"/>
        <v>3</v>
      </c>
      <c r="F172" s="6" t="s">
        <v>4</v>
      </c>
      <c r="G172" s="6">
        <v>72579</v>
      </c>
      <c r="H172" s="70">
        <v>3</v>
      </c>
      <c r="I172" s="6">
        <f t="shared" si="5"/>
        <v>900</v>
      </c>
    </row>
    <row r="173" spans="1:9" x14ac:dyDescent="0.3">
      <c r="A173" s="5" t="s">
        <v>118</v>
      </c>
      <c r="B173" s="70" t="s">
        <v>48</v>
      </c>
      <c r="C173" s="5" t="s">
        <v>775</v>
      </c>
      <c r="D173" s="71">
        <v>43454</v>
      </c>
      <c r="E173" s="6">
        <f t="shared" ca="1" si="4"/>
        <v>1</v>
      </c>
      <c r="F173" s="6" t="s">
        <v>4</v>
      </c>
      <c r="G173" s="6">
        <v>70489</v>
      </c>
      <c r="H173" s="70">
        <v>5</v>
      </c>
      <c r="I173" s="6">
        <f t="shared" si="5"/>
        <v>3000</v>
      </c>
    </row>
    <row r="174" spans="1:9" x14ac:dyDescent="0.3">
      <c r="A174" s="5" t="s">
        <v>78</v>
      </c>
      <c r="B174" s="70" t="s">
        <v>16</v>
      </c>
      <c r="C174" s="5" t="s">
        <v>775</v>
      </c>
      <c r="D174" s="71">
        <v>41994</v>
      </c>
      <c r="E174" s="6">
        <f t="shared" ca="1" si="4"/>
        <v>5</v>
      </c>
      <c r="F174" s="6" t="s">
        <v>26</v>
      </c>
      <c r="G174" s="6">
        <v>80927</v>
      </c>
      <c r="H174" s="70">
        <v>5</v>
      </c>
      <c r="I174" s="6">
        <f t="shared" si="5"/>
        <v>3000</v>
      </c>
    </row>
    <row r="175" spans="1:9" x14ac:dyDescent="0.3">
      <c r="A175" s="5" t="s">
        <v>63</v>
      </c>
      <c r="B175" s="70" t="s">
        <v>16</v>
      </c>
      <c r="C175" s="5" t="s">
        <v>775</v>
      </c>
      <c r="D175" s="71">
        <v>43480</v>
      </c>
      <c r="E175" s="6">
        <f t="shared" ca="1" si="4"/>
        <v>1</v>
      </c>
      <c r="F175" s="6"/>
      <c r="G175" s="6">
        <v>56855</v>
      </c>
      <c r="H175" s="70">
        <v>5</v>
      </c>
      <c r="I175" s="6">
        <f t="shared" si="5"/>
        <v>3000</v>
      </c>
    </row>
    <row r="176" spans="1:9" x14ac:dyDescent="0.3">
      <c r="A176" s="5" t="s">
        <v>614</v>
      </c>
      <c r="B176" s="70" t="s">
        <v>16</v>
      </c>
      <c r="C176" s="5" t="s">
        <v>42</v>
      </c>
      <c r="D176" s="71">
        <v>41741</v>
      </c>
      <c r="E176" s="6">
        <f t="shared" ca="1" si="4"/>
        <v>6</v>
      </c>
      <c r="F176" s="6" t="s">
        <v>18</v>
      </c>
      <c r="G176" s="6">
        <v>49596</v>
      </c>
      <c r="H176" s="70">
        <v>4</v>
      </c>
      <c r="I176" s="6">
        <f t="shared" si="5"/>
        <v>3000</v>
      </c>
    </row>
    <row r="177" spans="1:9" x14ac:dyDescent="0.3">
      <c r="A177" s="5" t="s">
        <v>555</v>
      </c>
      <c r="B177" s="70" t="s">
        <v>48</v>
      </c>
      <c r="C177" s="5" t="s">
        <v>42</v>
      </c>
      <c r="D177" s="71">
        <v>42489</v>
      </c>
      <c r="E177" s="6">
        <f t="shared" ca="1" si="4"/>
        <v>4</v>
      </c>
      <c r="F177" s="6" t="s">
        <v>18</v>
      </c>
      <c r="G177" s="6">
        <v>57985</v>
      </c>
      <c r="H177" s="70">
        <v>4</v>
      </c>
      <c r="I177" s="6">
        <f t="shared" si="5"/>
        <v>3000</v>
      </c>
    </row>
    <row r="178" spans="1:9" x14ac:dyDescent="0.3">
      <c r="A178" s="5" t="s">
        <v>488</v>
      </c>
      <c r="B178" s="70" t="s">
        <v>16</v>
      </c>
      <c r="C178" s="5" t="s">
        <v>42</v>
      </c>
      <c r="D178" s="71">
        <v>42916</v>
      </c>
      <c r="E178" s="6">
        <f t="shared" ca="1" si="4"/>
        <v>3</v>
      </c>
      <c r="F178" s="6" t="s">
        <v>26</v>
      </c>
      <c r="G178" s="6">
        <v>105205</v>
      </c>
      <c r="H178" s="70">
        <v>1</v>
      </c>
      <c r="I178" s="6" t="str">
        <f t="shared" si="5"/>
        <v>No bonus</v>
      </c>
    </row>
    <row r="179" spans="1:9" x14ac:dyDescent="0.3">
      <c r="A179" s="5" t="s">
        <v>451</v>
      </c>
      <c r="B179" s="70" t="s">
        <v>9</v>
      </c>
      <c r="C179" s="5" t="s">
        <v>42</v>
      </c>
      <c r="D179" s="71">
        <v>38899</v>
      </c>
      <c r="E179" s="6">
        <f t="shared" ca="1" si="4"/>
        <v>14</v>
      </c>
      <c r="F179" s="6" t="s">
        <v>4</v>
      </c>
      <c r="G179" s="6">
        <v>117355</v>
      </c>
      <c r="H179" s="70">
        <v>4</v>
      </c>
      <c r="I179" s="6">
        <f t="shared" si="5"/>
        <v>3000</v>
      </c>
    </row>
    <row r="180" spans="1:9" x14ac:dyDescent="0.3">
      <c r="A180" s="5" t="s">
        <v>398</v>
      </c>
      <c r="B180" s="70" t="s">
        <v>9</v>
      </c>
      <c r="C180" s="5" t="s">
        <v>42</v>
      </c>
      <c r="D180" s="71">
        <v>39269</v>
      </c>
      <c r="E180" s="6">
        <f t="shared" ca="1" si="4"/>
        <v>13</v>
      </c>
      <c r="F180" s="6" t="s">
        <v>28</v>
      </c>
      <c r="G180" s="6">
        <v>48242</v>
      </c>
      <c r="H180" s="70">
        <v>1</v>
      </c>
      <c r="I180" s="6" t="str">
        <f t="shared" si="5"/>
        <v>No bonus</v>
      </c>
    </row>
    <row r="181" spans="1:9" x14ac:dyDescent="0.3">
      <c r="A181" s="5" t="s">
        <v>208</v>
      </c>
      <c r="B181" s="70" t="s">
        <v>12</v>
      </c>
      <c r="C181" s="5" t="s">
        <v>42</v>
      </c>
      <c r="D181" s="71">
        <v>39731</v>
      </c>
      <c r="E181" s="6">
        <f t="shared" ca="1" si="4"/>
        <v>11</v>
      </c>
      <c r="F181" s="6" t="s">
        <v>8</v>
      </c>
      <c r="G181" s="6">
        <v>90835</v>
      </c>
      <c r="H181" s="70">
        <v>1</v>
      </c>
      <c r="I181" s="6" t="str">
        <f t="shared" si="5"/>
        <v>No bonus</v>
      </c>
    </row>
    <row r="182" spans="1:9" x14ac:dyDescent="0.3">
      <c r="A182" s="5" t="s">
        <v>89</v>
      </c>
      <c r="B182" s="70" t="s">
        <v>12</v>
      </c>
      <c r="C182" s="5" t="s">
        <v>42</v>
      </c>
      <c r="D182" s="71">
        <v>40172</v>
      </c>
      <c r="E182" s="6">
        <f t="shared" ca="1" si="4"/>
        <v>10</v>
      </c>
      <c r="F182" s="6" t="s">
        <v>26</v>
      </c>
      <c r="G182" s="6">
        <v>58005</v>
      </c>
      <c r="H182" s="70">
        <v>5</v>
      </c>
      <c r="I182" s="6">
        <f t="shared" si="5"/>
        <v>3000</v>
      </c>
    </row>
    <row r="183" spans="1:9" x14ac:dyDescent="0.3">
      <c r="A183" s="5" t="s">
        <v>43</v>
      </c>
      <c r="B183" s="70" t="s">
        <v>16</v>
      </c>
      <c r="C183" s="5" t="s">
        <v>42</v>
      </c>
      <c r="D183" s="71">
        <v>38745</v>
      </c>
      <c r="E183" s="6">
        <f t="shared" ca="1" si="4"/>
        <v>14</v>
      </c>
      <c r="F183" s="6" t="s">
        <v>4</v>
      </c>
      <c r="G183" s="6">
        <v>81416</v>
      </c>
      <c r="H183" s="70">
        <v>5</v>
      </c>
      <c r="I183" s="6">
        <f t="shared" si="5"/>
        <v>3000</v>
      </c>
    </row>
    <row r="184" spans="1:9" x14ac:dyDescent="0.3">
      <c r="A184" s="5" t="s">
        <v>752</v>
      </c>
      <c r="B184" s="70" t="s">
        <v>12</v>
      </c>
      <c r="C184" s="5" t="s">
        <v>19</v>
      </c>
      <c r="D184" s="71">
        <v>43144</v>
      </c>
      <c r="E184" s="6">
        <f t="shared" ca="1" si="4"/>
        <v>2</v>
      </c>
      <c r="F184" s="6" t="s">
        <v>751</v>
      </c>
      <c r="G184" s="6">
        <v>43545</v>
      </c>
      <c r="H184" s="70">
        <v>5</v>
      </c>
      <c r="I184" s="6">
        <f t="shared" si="5"/>
        <v>3000</v>
      </c>
    </row>
    <row r="185" spans="1:9" x14ac:dyDescent="0.3">
      <c r="A185" s="5" t="s">
        <v>747</v>
      </c>
      <c r="B185" s="70" t="s">
        <v>16</v>
      </c>
      <c r="C185" s="5" t="s">
        <v>19</v>
      </c>
      <c r="D185" s="71">
        <v>43162</v>
      </c>
      <c r="E185" s="6">
        <f t="shared" ca="1" si="4"/>
        <v>2</v>
      </c>
      <c r="F185" s="6" t="s">
        <v>26</v>
      </c>
      <c r="G185" s="6">
        <v>98752</v>
      </c>
      <c r="H185" s="70">
        <v>4</v>
      </c>
      <c r="I185" s="6">
        <f t="shared" si="5"/>
        <v>3000</v>
      </c>
    </row>
    <row r="186" spans="1:9" x14ac:dyDescent="0.3">
      <c r="A186" s="5" t="s">
        <v>743</v>
      </c>
      <c r="B186" s="70" t="s">
        <v>16</v>
      </c>
      <c r="C186" s="5" t="s">
        <v>19</v>
      </c>
      <c r="D186" s="71">
        <v>41318</v>
      </c>
      <c r="E186" s="6">
        <f t="shared" ca="1" si="4"/>
        <v>7</v>
      </c>
      <c r="F186" s="6"/>
      <c r="G186" s="6">
        <v>94342</v>
      </c>
      <c r="H186" s="70">
        <v>3</v>
      </c>
      <c r="I186" s="6">
        <f t="shared" si="5"/>
        <v>900</v>
      </c>
    </row>
    <row r="187" spans="1:9" x14ac:dyDescent="0.3">
      <c r="A187" s="5" t="s">
        <v>741</v>
      </c>
      <c r="B187" s="70" t="s">
        <v>16</v>
      </c>
      <c r="C187" s="5" t="s">
        <v>19</v>
      </c>
      <c r="D187" s="71">
        <v>41332</v>
      </c>
      <c r="E187" s="6">
        <f t="shared" ca="1" si="4"/>
        <v>7</v>
      </c>
      <c r="F187" s="6" t="s">
        <v>4</v>
      </c>
      <c r="G187" s="6">
        <v>113139</v>
      </c>
      <c r="H187" s="70">
        <v>3</v>
      </c>
      <c r="I187" s="6">
        <f t="shared" si="5"/>
        <v>900</v>
      </c>
    </row>
    <row r="188" spans="1:9" x14ac:dyDescent="0.3">
      <c r="A188" s="5" t="s">
        <v>729</v>
      </c>
      <c r="B188" s="70" t="s">
        <v>16</v>
      </c>
      <c r="C188" s="5" t="s">
        <v>19</v>
      </c>
      <c r="D188" s="71">
        <v>40964</v>
      </c>
      <c r="E188" s="6">
        <f t="shared" ca="1" si="4"/>
        <v>8</v>
      </c>
      <c r="F188" s="6"/>
      <c r="G188" s="6">
        <v>91762</v>
      </c>
      <c r="H188" s="70">
        <v>5</v>
      </c>
      <c r="I188" s="6">
        <f t="shared" si="5"/>
        <v>3000</v>
      </c>
    </row>
    <row r="189" spans="1:9" x14ac:dyDescent="0.3">
      <c r="A189" s="5" t="s">
        <v>725</v>
      </c>
      <c r="B189" s="70" t="s">
        <v>48</v>
      </c>
      <c r="C189" s="5" t="s">
        <v>19</v>
      </c>
      <c r="D189" s="71">
        <v>38027</v>
      </c>
      <c r="E189" s="6">
        <f t="shared" ca="1" si="4"/>
        <v>16</v>
      </c>
      <c r="F189" s="6" t="s">
        <v>26</v>
      </c>
      <c r="G189" s="6">
        <v>83297</v>
      </c>
      <c r="H189" s="70">
        <v>1</v>
      </c>
      <c r="I189" s="6" t="str">
        <f t="shared" si="5"/>
        <v>No bonus</v>
      </c>
    </row>
    <row r="190" spans="1:9" x14ac:dyDescent="0.3">
      <c r="A190" s="5" t="s">
        <v>723</v>
      </c>
      <c r="B190" s="70" t="s">
        <v>48</v>
      </c>
      <c r="C190" s="5" t="s">
        <v>19</v>
      </c>
      <c r="D190" s="71">
        <v>38033</v>
      </c>
      <c r="E190" s="6">
        <f t="shared" ca="1" si="4"/>
        <v>16</v>
      </c>
      <c r="F190" s="6" t="s">
        <v>26</v>
      </c>
      <c r="G190" s="6">
        <v>76338</v>
      </c>
      <c r="H190" s="70">
        <v>5</v>
      </c>
      <c r="I190" s="6">
        <f t="shared" si="5"/>
        <v>3000</v>
      </c>
    </row>
    <row r="191" spans="1:9" x14ac:dyDescent="0.3">
      <c r="A191" s="5" t="s">
        <v>716</v>
      </c>
      <c r="B191" s="70" t="s">
        <v>16</v>
      </c>
      <c r="C191" s="5" t="s">
        <v>19</v>
      </c>
      <c r="D191" s="71">
        <v>38403</v>
      </c>
      <c r="E191" s="6">
        <f t="shared" ca="1" si="4"/>
        <v>15</v>
      </c>
      <c r="F191" s="6" t="s">
        <v>18</v>
      </c>
      <c r="G191" s="6">
        <v>106932</v>
      </c>
      <c r="H191" s="70">
        <v>2</v>
      </c>
      <c r="I191" s="6">
        <f t="shared" si="5"/>
        <v>99</v>
      </c>
    </row>
    <row r="192" spans="1:9" x14ac:dyDescent="0.3">
      <c r="A192" s="5" t="s">
        <v>712</v>
      </c>
      <c r="B192" s="70" t="s">
        <v>16</v>
      </c>
      <c r="C192" s="5" t="s">
        <v>19</v>
      </c>
      <c r="D192" s="71">
        <v>38761</v>
      </c>
      <c r="E192" s="6">
        <f t="shared" ca="1" si="4"/>
        <v>14</v>
      </c>
      <c r="F192" s="6" t="s">
        <v>26</v>
      </c>
      <c r="G192" s="6">
        <v>82251</v>
      </c>
      <c r="H192" s="70">
        <v>4</v>
      </c>
      <c r="I192" s="6">
        <f t="shared" si="5"/>
        <v>3000</v>
      </c>
    </row>
    <row r="193" spans="1:9" x14ac:dyDescent="0.3">
      <c r="A193" s="5" t="s">
        <v>704</v>
      </c>
      <c r="B193" s="70" t="s">
        <v>12</v>
      </c>
      <c r="C193" s="5" t="s">
        <v>19</v>
      </c>
      <c r="D193" s="71">
        <v>39860</v>
      </c>
      <c r="E193" s="6">
        <f t="shared" ca="1" si="4"/>
        <v>11</v>
      </c>
      <c r="F193" s="6"/>
      <c r="G193" s="6">
        <v>70829</v>
      </c>
      <c r="H193" s="70">
        <v>3</v>
      </c>
      <c r="I193" s="6">
        <f t="shared" si="5"/>
        <v>900</v>
      </c>
    </row>
    <row r="194" spans="1:9" x14ac:dyDescent="0.3">
      <c r="A194" s="5" t="s">
        <v>700</v>
      </c>
      <c r="B194" s="70" t="s">
        <v>9</v>
      </c>
      <c r="C194" s="5" t="s">
        <v>19</v>
      </c>
      <c r="D194" s="71">
        <v>41698</v>
      </c>
      <c r="E194" s="6">
        <f t="shared" ref="E194:E257" ca="1" si="6">DATEDIF(D194,TODAY(),"Y")</f>
        <v>6</v>
      </c>
      <c r="F194" s="6" t="s">
        <v>26</v>
      </c>
      <c r="G194" s="6">
        <v>86682</v>
      </c>
      <c r="H194" s="70">
        <v>3</v>
      </c>
      <c r="I194" s="6">
        <f t="shared" si="5"/>
        <v>900</v>
      </c>
    </row>
    <row r="195" spans="1:9" x14ac:dyDescent="0.3">
      <c r="A195" s="5" t="s">
        <v>699</v>
      </c>
      <c r="B195" s="70" t="s">
        <v>12</v>
      </c>
      <c r="C195" s="5" t="s">
        <v>19</v>
      </c>
      <c r="D195" s="71">
        <v>41698</v>
      </c>
      <c r="E195" s="6">
        <f t="shared" ca="1" si="6"/>
        <v>6</v>
      </c>
      <c r="F195" s="6" t="s">
        <v>26</v>
      </c>
      <c r="G195" s="6">
        <v>72945</v>
      </c>
      <c r="H195" s="70">
        <v>1</v>
      </c>
      <c r="I195" s="6" t="str">
        <f t="shared" ref="I195:I258" si="7">IF(H195&gt;3,3000,IF(H195=3,900,IF(H195=2,99,"No bonus")))</f>
        <v>No bonus</v>
      </c>
    </row>
    <row r="196" spans="1:9" x14ac:dyDescent="0.3">
      <c r="A196" s="5" t="s">
        <v>697</v>
      </c>
      <c r="B196" s="70" t="s">
        <v>32</v>
      </c>
      <c r="C196" s="5" t="s">
        <v>19</v>
      </c>
      <c r="D196" s="71">
        <v>40959</v>
      </c>
      <c r="E196" s="6">
        <f t="shared" ca="1" si="6"/>
        <v>8</v>
      </c>
      <c r="F196" s="6" t="s">
        <v>8</v>
      </c>
      <c r="G196" s="6">
        <v>58834</v>
      </c>
      <c r="H196" s="70">
        <v>4</v>
      </c>
      <c r="I196" s="6">
        <f t="shared" si="7"/>
        <v>3000</v>
      </c>
    </row>
    <row r="197" spans="1:9" x14ac:dyDescent="0.3">
      <c r="A197" s="5" t="s">
        <v>696</v>
      </c>
      <c r="B197" s="70" t="s">
        <v>32</v>
      </c>
      <c r="C197" s="5" t="s">
        <v>19</v>
      </c>
      <c r="D197" s="71">
        <v>41313</v>
      </c>
      <c r="E197" s="6">
        <f t="shared" ca="1" si="6"/>
        <v>7</v>
      </c>
      <c r="F197" s="6"/>
      <c r="G197" s="6">
        <v>120567</v>
      </c>
      <c r="H197" s="70">
        <v>4</v>
      </c>
      <c r="I197" s="6">
        <f t="shared" si="7"/>
        <v>3000</v>
      </c>
    </row>
    <row r="198" spans="1:9" x14ac:dyDescent="0.3">
      <c r="A198" s="5" t="s">
        <v>694</v>
      </c>
      <c r="B198" s="70" t="s">
        <v>2</v>
      </c>
      <c r="C198" s="5" t="s">
        <v>19</v>
      </c>
      <c r="D198" s="71">
        <v>41681</v>
      </c>
      <c r="E198" s="6">
        <f t="shared" ca="1" si="6"/>
        <v>6</v>
      </c>
      <c r="F198" s="6" t="s">
        <v>4</v>
      </c>
      <c r="G198" s="6">
        <v>47227</v>
      </c>
      <c r="H198" s="70">
        <v>4</v>
      </c>
      <c r="I198" s="6">
        <f t="shared" si="7"/>
        <v>3000</v>
      </c>
    </row>
    <row r="199" spans="1:9" x14ac:dyDescent="0.3">
      <c r="A199" s="5" t="s">
        <v>692</v>
      </c>
      <c r="B199" s="70" t="s">
        <v>32</v>
      </c>
      <c r="C199" s="5" t="s">
        <v>19</v>
      </c>
      <c r="D199" s="71">
        <v>42048</v>
      </c>
      <c r="E199" s="6">
        <f t="shared" ca="1" si="6"/>
        <v>5</v>
      </c>
      <c r="F199" s="6"/>
      <c r="G199" s="6">
        <v>44058</v>
      </c>
      <c r="H199" s="70">
        <v>5</v>
      </c>
      <c r="I199" s="6">
        <f t="shared" si="7"/>
        <v>3000</v>
      </c>
    </row>
    <row r="200" spans="1:9" x14ac:dyDescent="0.3">
      <c r="A200" s="5" t="s">
        <v>691</v>
      </c>
      <c r="B200" s="70" t="s">
        <v>32</v>
      </c>
      <c r="C200" s="5" t="s">
        <v>19</v>
      </c>
      <c r="D200" s="71">
        <v>42056</v>
      </c>
      <c r="E200" s="6">
        <f t="shared" ca="1" si="6"/>
        <v>5</v>
      </c>
      <c r="F200" s="6"/>
      <c r="G200" s="6">
        <v>81243</v>
      </c>
      <c r="H200" s="70">
        <v>4</v>
      </c>
      <c r="I200" s="6">
        <f t="shared" si="7"/>
        <v>3000</v>
      </c>
    </row>
    <row r="201" spans="1:9" x14ac:dyDescent="0.3">
      <c r="A201" s="5" t="s">
        <v>690</v>
      </c>
      <c r="B201" s="70" t="s">
        <v>12</v>
      </c>
      <c r="C201" s="5" t="s">
        <v>19</v>
      </c>
      <c r="D201" s="71">
        <v>42429</v>
      </c>
      <c r="E201" s="6">
        <f t="shared" ca="1" si="6"/>
        <v>4</v>
      </c>
      <c r="F201" s="6" t="s">
        <v>26</v>
      </c>
      <c r="G201" s="6">
        <v>121888</v>
      </c>
      <c r="H201" s="70">
        <v>5</v>
      </c>
      <c r="I201" s="6">
        <f t="shared" si="7"/>
        <v>3000</v>
      </c>
    </row>
    <row r="202" spans="1:9" x14ac:dyDescent="0.3">
      <c r="A202" s="5" t="s">
        <v>685</v>
      </c>
      <c r="B202" s="70" t="s">
        <v>16</v>
      </c>
      <c r="C202" s="5" t="s">
        <v>19</v>
      </c>
      <c r="D202" s="71">
        <v>42800</v>
      </c>
      <c r="E202" s="6">
        <f t="shared" ca="1" si="6"/>
        <v>3</v>
      </c>
      <c r="F202" s="6"/>
      <c r="G202" s="6">
        <v>79397</v>
      </c>
      <c r="H202" s="70">
        <v>4</v>
      </c>
      <c r="I202" s="6">
        <f t="shared" si="7"/>
        <v>3000</v>
      </c>
    </row>
    <row r="203" spans="1:9" x14ac:dyDescent="0.3">
      <c r="A203" s="5" t="s">
        <v>676</v>
      </c>
      <c r="B203" s="70" t="s">
        <v>16</v>
      </c>
      <c r="C203" s="5" t="s">
        <v>19</v>
      </c>
      <c r="D203" s="71">
        <v>43179</v>
      </c>
      <c r="E203" s="6">
        <f t="shared" ca="1" si="6"/>
        <v>2</v>
      </c>
      <c r="F203" s="6" t="s">
        <v>8</v>
      </c>
      <c r="G203" s="6">
        <v>118597</v>
      </c>
      <c r="H203" s="70">
        <v>4</v>
      </c>
      <c r="I203" s="6">
        <f t="shared" si="7"/>
        <v>3000</v>
      </c>
    </row>
    <row r="204" spans="1:9" x14ac:dyDescent="0.3">
      <c r="A204" s="5" t="s">
        <v>659</v>
      </c>
      <c r="B204" s="70" t="s">
        <v>32</v>
      </c>
      <c r="C204" s="5" t="s">
        <v>19</v>
      </c>
      <c r="D204" s="71">
        <v>38055</v>
      </c>
      <c r="E204" s="6">
        <f t="shared" ca="1" si="6"/>
        <v>16</v>
      </c>
      <c r="F204" s="6"/>
      <c r="G204" s="6">
        <v>87140</v>
      </c>
      <c r="H204" s="70">
        <v>3</v>
      </c>
      <c r="I204" s="6">
        <f t="shared" si="7"/>
        <v>900</v>
      </c>
    </row>
    <row r="205" spans="1:9" x14ac:dyDescent="0.3">
      <c r="A205" s="5" t="s">
        <v>658</v>
      </c>
      <c r="B205" s="70" t="s">
        <v>2</v>
      </c>
      <c r="C205" s="5" t="s">
        <v>19</v>
      </c>
      <c r="D205" s="71">
        <v>38056</v>
      </c>
      <c r="E205" s="6">
        <f t="shared" ca="1" si="6"/>
        <v>16</v>
      </c>
      <c r="F205" s="6" t="s">
        <v>18</v>
      </c>
      <c r="G205" s="6">
        <v>100211</v>
      </c>
      <c r="H205" s="70">
        <v>5</v>
      </c>
      <c r="I205" s="6">
        <f t="shared" si="7"/>
        <v>3000</v>
      </c>
    </row>
    <row r="206" spans="1:9" x14ac:dyDescent="0.3">
      <c r="A206" s="5" t="s">
        <v>650</v>
      </c>
      <c r="B206" s="70" t="s">
        <v>48</v>
      </c>
      <c r="C206" s="5" t="s">
        <v>19</v>
      </c>
      <c r="D206" s="71">
        <v>38424</v>
      </c>
      <c r="E206" s="6">
        <f t="shared" ca="1" si="6"/>
        <v>15</v>
      </c>
      <c r="F206" s="6" t="s">
        <v>8</v>
      </c>
      <c r="G206" s="6">
        <v>87402</v>
      </c>
      <c r="H206" s="70">
        <v>2</v>
      </c>
      <c r="I206" s="6">
        <f t="shared" si="7"/>
        <v>99</v>
      </c>
    </row>
    <row r="207" spans="1:9" x14ac:dyDescent="0.3">
      <c r="A207" s="5" t="s">
        <v>637</v>
      </c>
      <c r="B207" s="70" t="s">
        <v>12</v>
      </c>
      <c r="C207" s="5" t="s">
        <v>19</v>
      </c>
      <c r="D207" s="71">
        <v>40270</v>
      </c>
      <c r="E207" s="6">
        <f t="shared" ca="1" si="6"/>
        <v>10</v>
      </c>
      <c r="F207" s="6"/>
      <c r="G207" s="6">
        <v>44998</v>
      </c>
      <c r="H207" s="70">
        <v>2</v>
      </c>
      <c r="I207" s="6">
        <f t="shared" si="7"/>
        <v>99</v>
      </c>
    </row>
    <row r="208" spans="1:9" x14ac:dyDescent="0.3">
      <c r="A208" s="5" t="s">
        <v>628</v>
      </c>
      <c r="B208" s="70" t="s">
        <v>32</v>
      </c>
      <c r="C208" s="5" t="s">
        <v>19</v>
      </c>
      <c r="D208" s="71">
        <v>42804</v>
      </c>
      <c r="E208" s="6">
        <f t="shared" ca="1" si="6"/>
        <v>3</v>
      </c>
      <c r="F208" s="6" t="s">
        <v>26</v>
      </c>
      <c r="G208" s="6">
        <v>50984</v>
      </c>
      <c r="H208" s="70">
        <v>2</v>
      </c>
      <c r="I208" s="6">
        <f t="shared" si="7"/>
        <v>99</v>
      </c>
    </row>
    <row r="209" spans="1:9" x14ac:dyDescent="0.3">
      <c r="A209" s="5" t="s">
        <v>618</v>
      </c>
      <c r="B209" s="70" t="s">
        <v>48</v>
      </c>
      <c r="C209" s="5" t="s">
        <v>19</v>
      </c>
      <c r="D209" s="71">
        <v>41370</v>
      </c>
      <c r="E209" s="6">
        <f t="shared" ca="1" si="6"/>
        <v>7</v>
      </c>
      <c r="F209" s="6"/>
      <c r="G209" s="6">
        <v>60403</v>
      </c>
      <c r="H209" s="70">
        <v>4</v>
      </c>
      <c r="I209" s="6">
        <f t="shared" si="7"/>
        <v>3000</v>
      </c>
    </row>
    <row r="210" spans="1:9" x14ac:dyDescent="0.3">
      <c r="A210" s="5" t="s">
        <v>854</v>
      </c>
      <c r="B210" s="70" t="s">
        <v>32</v>
      </c>
      <c r="C210" s="5" t="s">
        <v>19</v>
      </c>
      <c r="D210" s="71">
        <v>41392</v>
      </c>
      <c r="E210" s="6">
        <f t="shared" ca="1" si="6"/>
        <v>7</v>
      </c>
      <c r="F210" s="6"/>
      <c r="G210" s="6">
        <v>50170</v>
      </c>
      <c r="H210" s="70">
        <v>4</v>
      </c>
      <c r="I210" s="6">
        <f t="shared" si="7"/>
        <v>3000</v>
      </c>
    </row>
    <row r="211" spans="1:9" x14ac:dyDescent="0.3">
      <c r="A211" s="5" t="s">
        <v>613</v>
      </c>
      <c r="B211" s="70" t="s">
        <v>16</v>
      </c>
      <c r="C211" s="5" t="s">
        <v>19</v>
      </c>
      <c r="D211" s="71">
        <v>41744</v>
      </c>
      <c r="E211" s="6">
        <f t="shared" ca="1" si="6"/>
        <v>6</v>
      </c>
      <c r="F211" s="6" t="s">
        <v>4</v>
      </c>
      <c r="G211" s="6">
        <v>112517</v>
      </c>
      <c r="H211" s="70">
        <v>2</v>
      </c>
      <c r="I211" s="6">
        <f t="shared" si="7"/>
        <v>99</v>
      </c>
    </row>
    <row r="212" spans="1:9" x14ac:dyDescent="0.3">
      <c r="A212" s="5" t="s">
        <v>609</v>
      </c>
      <c r="B212" s="70" t="s">
        <v>48</v>
      </c>
      <c r="C212" s="5" t="s">
        <v>19</v>
      </c>
      <c r="D212" s="71">
        <v>41394</v>
      </c>
      <c r="E212" s="6">
        <f t="shared" ca="1" si="6"/>
        <v>7</v>
      </c>
      <c r="F212" s="6" t="s">
        <v>26</v>
      </c>
      <c r="G212" s="6">
        <v>75783</v>
      </c>
      <c r="H212" s="70">
        <v>3</v>
      </c>
      <c r="I212" s="6">
        <f t="shared" si="7"/>
        <v>900</v>
      </c>
    </row>
    <row r="213" spans="1:9" x14ac:dyDescent="0.3">
      <c r="A213" s="5" t="s">
        <v>602</v>
      </c>
      <c r="B213" s="70" t="s">
        <v>32</v>
      </c>
      <c r="C213" s="5" t="s">
        <v>19</v>
      </c>
      <c r="D213" s="71">
        <v>41003</v>
      </c>
      <c r="E213" s="6">
        <f t="shared" ca="1" si="6"/>
        <v>8</v>
      </c>
      <c r="F213" s="6"/>
      <c r="G213" s="6">
        <v>93624</v>
      </c>
      <c r="H213" s="70">
        <v>1</v>
      </c>
      <c r="I213" s="6" t="str">
        <f t="shared" si="7"/>
        <v>No bonus</v>
      </c>
    </row>
    <row r="214" spans="1:9" x14ac:dyDescent="0.3">
      <c r="A214" s="5" t="s">
        <v>598</v>
      </c>
      <c r="B214" s="70" t="s">
        <v>32</v>
      </c>
      <c r="C214" s="5" t="s">
        <v>19</v>
      </c>
      <c r="D214" s="71">
        <v>41024</v>
      </c>
      <c r="E214" s="6">
        <f t="shared" ca="1" si="6"/>
        <v>8</v>
      </c>
      <c r="F214" s="6" t="s">
        <v>4</v>
      </c>
      <c r="G214" s="6">
        <v>77391</v>
      </c>
      <c r="H214" s="70">
        <v>5</v>
      </c>
      <c r="I214" s="6">
        <f t="shared" si="7"/>
        <v>3000</v>
      </c>
    </row>
    <row r="215" spans="1:9" x14ac:dyDescent="0.3">
      <c r="A215" s="5" t="s">
        <v>593</v>
      </c>
      <c r="B215" s="70" t="s">
        <v>16</v>
      </c>
      <c r="C215" s="5" t="s">
        <v>19</v>
      </c>
      <c r="D215" s="71">
        <v>41033</v>
      </c>
      <c r="E215" s="6">
        <f t="shared" ca="1" si="6"/>
        <v>8</v>
      </c>
      <c r="F215" s="6" t="s">
        <v>26</v>
      </c>
      <c r="G215" s="6">
        <v>102023</v>
      </c>
      <c r="H215" s="70">
        <v>2</v>
      </c>
      <c r="I215" s="6">
        <f t="shared" si="7"/>
        <v>99</v>
      </c>
    </row>
    <row r="216" spans="1:9" x14ac:dyDescent="0.3">
      <c r="A216" s="5" t="s">
        <v>585</v>
      </c>
      <c r="B216" s="70" t="s">
        <v>9</v>
      </c>
      <c r="C216" s="5" t="s">
        <v>19</v>
      </c>
      <c r="D216" s="71">
        <v>38826</v>
      </c>
      <c r="E216" s="6">
        <f t="shared" ca="1" si="6"/>
        <v>14</v>
      </c>
      <c r="F216" s="6"/>
      <c r="G216" s="6">
        <v>110862</v>
      </c>
      <c r="H216" s="70">
        <v>2</v>
      </c>
      <c r="I216" s="6">
        <f t="shared" si="7"/>
        <v>99</v>
      </c>
    </row>
    <row r="217" spans="1:9" x14ac:dyDescent="0.3">
      <c r="A217" s="5" t="s">
        <v>583</v>
      </c>
      <c r="B217" s="70" t="s">
        <v>12</v>
      </c>
      <c r="C217" s="5" t="s">
        <v>19</v>
      </c>
      <c r="D217" s="71">
        <v>38830</v>
      </c>
      <c r="E217" s="6">
        <f t="shared" ca="1" si="6"/>
        <v>14</v>
      </c>
      <c r="F217" s="6" t="s">
        <v>4</v>
      </c>
      <c r="G217" s="6">
        <v>46453</v>
      </c>
      <c r="H217" s="70">
        <v>3</v>
      </c>
      <c r="I217" s="6">
        <f t="shared" si="7"/>
        <v>900</v>
      </c>
    </row>
    <row r="218" spans="1:9" x14ac:dyDescent="0.3">
      <c r="A218" s="5" t="s">
        <v>580</v>
      </c>
      <c r="B218" s="70" t="s">
        <v>12</v>
      </c>
      <c r="C218" s="5" t="s">
        <v>19</v>
      </c>
      <c r="D218" s="71">
        <v>39203</v>
      </c>
      <c r="E218" s="6">
        <f t="shared" ca="1" si="6"/>
        <v>13</v>
      </c>
      <c r="F218" s="6"/>
      <c r="G218" s="6">
        <v>56852</v>
      </c>
      <c r="H218" s="70">
        <v>5</v>
      </c>
      <c r="I218" s="6">
        <f t="shared" si="7"/>
        <v>3000</v>
      </c>
    </row>
    <row r="219" spans="1:9" x14ac:dyDescent="0.3">
      <c r="A219" s="5" t="s">
        <v>579</v>
      </c>
      <c r="B219" s="70" t="s">
        <v>48</v>
      </c>
      <c r="C219" s="5" t="s">
        <v>19</v>
      </c>
      <c r="D219" s="71">
        <v>39552</v>
      </c>
      <c r="E219" s="6">
        <f t="shared" ca="1" si="6"/>
        <v>12</v>
      </c>
      <c r="F219" s="6"/>
      <c r="G219" s="6">
        <v>65084</v>
      </c>
      <c r="H219" s="70">
        <v>2</v>
      </c>
      <c r="I219" s="6">
        <f t="shared" si="7"/>
        <v>99</v>
      </c>
    </row>
    <row r="220" spans="1:9" x14ac:dyDescent="0.3">
      <c r="A220" s="5" t="s">
        <v>578</v>
      </c>
      <c r="B220" s="70" t="s">
        <v>16</v>
      </c>
      <c r="C220" s="5" t="s">
        <v>19</v>
      </c>
      <c r="D220" s="71">
        <v>39557</v>
      </c>
      <c r="E220" s="6">
        <f t="shared" ca="1" si="6"/>
        <v>12</v>
      </c>
      <c r="F220" s="6" t="s">
        <v>4</v>
      </c>
      <c r="G220" s="6">
        <v>79372</v>
      </c>
      <c r="H220" s="70">
        <v>3</v>
      </c>
      <c r="I220" s="6">
        <f t="shared" si="7"/>
        <v>900</v>
      </c>
    </row>
    <row r="221" spans="1:9" x14ac:dyDescent="0.3">
      <c r="A221" s="5" t="s">
        <v>573</v>
      </c>
      <c r="B221" s="70" t="s">
        <v>12</v>
      </c>
      <c r="C221" s="5" t="s">
        <v>19</v>
      </c>
      <c r="D221" s="71">
        <v>40299</v>
      </c>
      <c r="E221" s="6">
        <f t="shared" ca="1" si="6"/>
        <v>10</v>
      </c>
      <c r="F221" s="6"/>
      <c r="G221" s="6">
        <v>56560</v>
      </c>
      <c r="H221" s="70">
        <v>2</v>
      </c>
      <c r="I221" s="6">
        <f t="shared" si="7"/>
        <v>99</v>
      </c>
    </row>
    <row r="222" spans="1:9" x14ac:dyDescent="0.3">
      <c r="A222" s="5" t="s">
        <v>561</v>
      </c>
      <c r="B222" s="70" t="s">
        <v>32</v>
      </c>
      <c r="C222" s="5" t="s">
        <v>19</v>
      </c>
      <c r="D222" s="71">
        <v>41764</v>
      </c>
      <c r="E222" s="6">
        <f t="shared" ca="1" si="6"/>
        <v>6</v>
      </c>
      <c r="F222" s="6"/>
      <c r="G222" s="6">
        <v>44573</v>
      </c>
      <c r="H222" s="70">
        <v>4</v>
      </c>
      <c r="I222" s="6">
        <f t="shared" si="7"/>
        <v>3000</v>
      </c>
    </row>
    <row r="223" spans="1:9" x14ac:dyDescent="0.3">
      <c r="A223" s="5" t="s">
        <v>554</v>
      </c>
      <c r="B223" s="70" t="s">
        <v>12</v>
      </c>
      <c r="C223" s="5" t="s">
        <v>19</v>
      </c>
      <c r="D223" s="71">
        <v>42829</v>
      </c>
      <c r="E223" s="6">
        <f t="shared" ca="1" si="6"/>
        <v>3</v>
      </c>
      <c r="F223" s="6" t="s">
        <v>18</v>
      </c>
      <c r="G223" s="6">
        <v>81747</v>
      </c>
      <c r="H223" s="70">
        <v>1</v>
      </c>
      <c r="I223" s="6" t="str">
        <f t="shared" si="7"/>
        <v>No bonus</v>
      </c>
    </row>
    <row r="224" spans="1:9" x14ac:dyDescent="0.3">
      <c r="A224" s="5" t="s">
        <v>544</v>
      </c>
      <c r="B224" s="70" t="s">
        <v>32</v>
      </c>
      <c r="C224" s="5" t="s">
        <v>19</v>
      </c>
      <c r="D224" s="71">
        <v>43251</v>
      </c>
      <c r="E224" s="6">
        <f t="shared" ca="1" si="6"/>
        <v>2</v>
      </c>
      <c r="F224" s="6" t="s">
        <v>4</v>
      </c>
      <c r="G224" s="6">
        <v>56047</v>
      </c>
      <c r="H224" s="70">
        <v>1</v>
      </c>
      <c r="I224" s="6" t="str">
        <f t="shared" si="7"/>
        <v>No bonus</v>
      </c>
    </row>
    <row r="225" spans="1:9" x14ac:dyDescent="0.3">
      <c r="A225" s="5" t="s">
        <v>543</v>
      </c>
      <c r="B225" s="70" t="s">
        <v>16</v>
      </c>
      <c r="C225" s="5" t="s">
        <v>19</v>
      </c>
      <c r="D225" s="71">
        <v>43252</v>
      </c>
      <c r="E225" s="6">
        <f t="shared" ca="1" si="6"/>
        <v>2</v>
      </c>
      <c r="F225" s="6" t="s">
        <v>4</v>
      </c>
      <c r="G225" s="6">
        <v>82293</v>
      </c>
      <c r="H225" s="70">
        <v>5</v>
      </c>
      <c r="I225" s="6">
        <f t="shared" si="7"/>
        <v>3000</v>
      </c>
    </row>
    <row r="226" spans="1:9" x14ac:dyDescent="0.3">
      <c r="A226" s="5" t="s">
        <v>540</v>
      </c>
      <c r="B226" s="70" t="s">
        <v>9</v>
      </c>
      <c r="C226" s="5" t="s">
        <v>19</v>
      </c>
      <c r="D226" s="71">
        <v>41407</v>
      </c>
      <c r="E226" s="6">
        <f t="shared" ca="1" si="6"/>
        <v>7</v>
      </c>
      <c r="F226" s="6" t="s">
        <v>4</v>
      </c>
      <c r="G226" s="6">
        <v>110439</v>
      </c>
      <c r="H226" s="70">
        <v>4</v>
      </c>
      <c r="I226" s="6">
        <f t="shared" si="7"/>
        <v>3000</v>
      </c>
    </row>
    <row r="227" spans="1:9" x14ac:dyDescent="0.3">
      <c r="A227" s="5" t="s">
        <v>537</v>
      </c>
      <c r="B227" s="70" t="s">
        <v>16</v>
      </c>
      <c r="C227" s="5" t="s">
        <v>19</v>
      </c>
      <c r="D227" s="71">
        <v>41765</v>
      </c>
      <c r="E227" s="6">
        <f t="shared" ca="1" si="6"/>
        <v>6</v>
      </c>
      <c r="F227" s="6"/>
      <c r="G227" s="6">
        <v>127187</v>
      </c>
      <c r="H227" s="70">
        <v>3</v>
      </c>
      <c r="I227" s="6">
        <f t="shared" si="7"/>
        <v>900</v>
      </c>
    </row>
    <row r="228" spans="1:9" x14ac:dyDescent="0.3">
      <c r="A228" s="5" t="s">
        <v>532</v>
      </c>
      <c r="B228" s="70" t="s">
        <v>16</v>
      </c>
      <c r="C228" s="5" t="s">
        <v>19</v>
      </c>
      <c r="D228" s="71">
        <v>42495</v>
      </c>
      <c r="E228" s="6">
        <f t="shared" ca="1" si="6"/>
        <v>4</v>
      </c>
      <c r="F228" s="6" t="s">
        <v>4</v>
      </c>
      <c r="G228" s="6">
        <v>61958</v>
      </c>
      <c r="H228" s="70">
        <v>3</v>
      </c>
      <c r="I228" s="6">
        <f t="shared" si="7"/>
        <v>900</v>
      </c>
    </row>
    <row r="229" spans="1:9" x14ac:dyDescent="0.3">
      <c r="A229" s="5" t="s">
        <v>529</v>
      </c>
      <c r="B229" s="70" t="s">
        <v>12</v>
      </c>
      <c r="C229" s="5" t="s">
        <v>19</v>
      </c>
      <c r="D229" s="71">
        <v>42524</v>
      </c>
      <c r="E229" s="6">
        <f t="shared" ca="1" si="6"/>
        <v>4</v>
      </c>
      <c r="F229" s="6"/>
      <c r="G229" s="6">
        <v>91682</v>
      </c>
      <c r="H229" s="70">
        <v>3</v>
      </c>
      <c r="I229" s="6">
        <f t="shared" si="7"/>
        <v>900</v>
      </c>
    </row>
    <row r="230" spans="1:9" x14ac:dyDescent="0.3">
      <c r="A230" s="5" t="s">
        <v>528</v>
      </c>
      <c r="B230" s="70" t="s">
        <v>12</v>
      </c>
      <c r="C230" s="5" t="s">
        <v>19</v>
      </c>
      <c r="D230" s="71">
        <v>41039</v>
      </c>
      <c r="E230" s="6">
        <f t="shared" ca="1" si="6"/>
        <v>8</v>
      </c>
      <c r="F230" s="6" t="s">
        <v>4</v>
      </c>
      <c r="G230" s="6">
        <v>103800</v>
      </c>
      <c r="H230" s="70">
        <v>2</v>
      </c>
      <c r="I230" s="6">
        <f t="shared" si="7"/>
        <v>99</v>
      </c>
    </row>
    <row r="231" spans="1:9" x14ac:dyDescent="0.3">
      <c r="A231" s="5" t="s">
        <v>526</v>
      </c>
      <c r="B231" s="70" t="s">
        <v>9</v>
      </c>
      <c r="C231" s="5" t="s">
        <v>19</v>
      </c>
      <c r="D231" s="71">
        <v>41042</v>
      </c>
      <c r="E231" s="6">
        <f t="shared" ca="1" si="6"/>
        <v>8</v>
      </c>
      <c r="F231" s="6" t="s">
        <v>18</v>
      </c>
      <c r="G231" s="6">
        <v>105784</v>
      </c>
      <c r="H231" s="70">
        <v>1</v>
      </c>
      <c r="I231" s="6" t="str">
        <f t="shared" si="7"/>
        <v>No bonus</v>
      </c>
    </row>
    <row r="232" spans="1:9" x14ac:dyDescent="0.3">
      <c r="A232" s="5" t="s">
        <v>517</v>
      </c>
      <c r="B232" s="70" t="s">
        <v>16</v>
      </c>
      <c r="C232" s="5" t="s">
        <v>19</v>
      </c>
      <c r="D232" s="71">
        <v>38495</v>
      </c>
      <c r="E232" s="6">
        <f t="shared" ca="1" si="6"/>
        <v>15</v>
      </c>
      <c r="F232" s="6" t="s">
        <v>4</v>
      </c>
      <c r="G232" s="6">
        <v>97560</v>
      </c>
      <c r="H232" s="70">
        <v>1</v>
      </c>
      <c r="I232" s="6" t="str">
        <f t="shared" si="7"/>
        <v>No bonus</v>
      </c>
    </row>
    <row r="233" spans="1:9" x14ac:dyDescent="0.3">
      <c r="A233" s="5" t="s">
        <v>516</v>
      </c>
      <c r="B233" s="70" t="s">
        <v>16</v>
      </c>
      <c r="C233" s="5" t="s">
        <v>19</v>
      </c>
      <c r="D233" s="71">
        <v>38499</v>
      </c>
      <c r="E233" s="6">
        <f t="shared" ca="1" si="6"/>
        <v>15</v>
      </c>
      <c r="F233" s="6" t="s">
        <v>4</v>
      </c>
      <c r="G233" s="6">
        <v>62000</v>
      </c>
      <c r="H233" s="70">
        <v>4</v>
      </c>
      <c r="I233" s="6">
        <f t="shared" si="7"/>
        <v>3000</v>
      </c>
    </row>
    <row r="234" spans="1:9" x14ac:dyDescent="0.3">
      <c r="A234" s="5" t="s">
        <v>512</v>
      </c>
      <c r="B234" s="70" t="s">
        <v>16</v>
      </c>
      <c r="C234" s="5" t="s">
        <v>19</v>
      </c>
      <c r="D234" s="71">
        <v>38863</v>
      </c>
      <c r="E234" s="6">
        <f t="shared" ca="1" si="6"/>
        <v>14</v>
      </c>
      <c r="F234" s="6"/>
      <c r="G234" s="6">
        <v>97189</v>
      </c>
      <c r="H234" s="70">
        <v>3</v>
      </c>
      <c r="I234" s="6">
        <f t="shared" si="7"/>
        <v>900</v>
      </c>
    </row>
    <row r="235" spans="1:9" x14ac:dyDescent="0.3">
      <c r="A235" s="5" t="s">
        <v>505</v>
      </c>
      <c r="B235" s="70" t="s">
        <v>12</v>
      </c>
      <c r="C235" s="5" t="s">
        <v>19</v>
      </c>
      <c r="D235" s="71">
        <v>39956</v>
      </c>
      <c r="E235" s="6">
        <f t="shared" ca="1" si="6"/>
        <v>11</v>
      </c>
      <c r="F235" s="6"/>
      <c r="G235" s="6">
        <v>123047</v>
      </c>
      <c r="H235" s="70">
        <v>1</v>
      </c>
      <c r="I235" s="6" t="str">
        <f t="shared" si="7"/>
        <v>No bonus</v>
      </c>
    </row>
    <row r="236" spans="1:9" x14ac:dyDescent="0.3">
      <c r="A236" s="5" t="s">
        <v>504</v>
      </c>
      <c r="B236" s="70" t="s">
        <v>32</v>
      </c>
      <c r="C236" s="5" t="s">
        <v>19</v>
      </c>
      <c r="D236" s="71">
        <v>41035</v>
      </c>
      <c r="E236" s="6">
        <f t="shared" ca="1" si="6"/>
        <v>8</v>
      </c>
      <c r="F236" s="6" t="s">
        <v>28</v>
      </c>
      <c r="G236" s="6">
        <v>84200</v>
      </c>
      <c r="H236" s="70">
        <v>1</v>
      </c>
      <c r="I236" s="6" t="str">
        <f t="shared" si="7"/>
        <v>No bonus</v>
      </c>
    </row>
    <row r="237" spans="1:9" x14ac:dyDescent="0.3">
      <c r="A237" s="5" t="s">
        <v>503</v>
      </c>
      <c r="B237" s="70" t="s">
        <v>12</v>
      </c>
      <c r="C237" s="5" t="s">
        <v>19</v>
      </c>
      <c r="D237" s="71">
        <v>41047</v>
      </c>
      <c r="E237" s="6">
        <f t="shared" ca="1" si="6"/>
        <v>8</v>
      </c>
      <c r="F237" s="6" t="s">
        <v>4</v>
      </c>
      <c r="G237" s="6">
        <v>48054</v>
      </c>
      <c r="H237" s="70">
        <v>1</v>
      </c>
      <c r="I237" s="6" t="str">
        <f t="shared" si="7"/>
        <v>No bonus</v>
      </c>
    </row>
    <row r="238" spans="1:9" x14ac:dyDescent="0.3">
      <c r="A238" s="5" t="s">
        <v>502</v>
      </c>
      <c r="B238" s="70" t="s">
        <v>12</v>
      </c>
      <c r="C238" s="5" t="s">
        <v>19</v>
      </c>
      <c r="D238" s="71">
        <v>41058</v>
      </c>
      <c r="E238" s="6">
        <f t="shared" ca="1" si="6"/>
        <v>8</v>
      </c>
      <c r="F238" s="6" t="s">
        <v>8</v>
      </c>
      <c r="G238" s="6">
        <v>77009</v>
      </c>
      <c r="H238" s="70">
        <v>5</v>
      </c>
      <c r="I238" s="6">
        <f t="shared" si="7"/>
        <v>3000</v>
      </c>
    </row>
    <row r="239" spans="1:9" x14ac:dyDescent="0.3">
      <c r="A239" s="5" t="s">
        <v>501</v>
      </c>
      <c r="B239" s="70" t="s">
        <v>12</v>
      </c>
      <c r="C239" s="5" t="s">
        <v>19</v>
      </c>
      <c r="D239" s="71">
        <v>41415</v>
      </c>
      <c r="E239" s="6">
        <f t="shared" ca="1" si="6"/>
        <v>7</v>
      </c>
      <c r="F239" s="6"/>
      <c r="G239" s="6">
        <v>63962</v>
      </c>
      <c r="H239" s="70">
        <v>2</v>
      </c>
      <c r="I239" s="6">
        <f t="shared" si="7"/>
        <v>99</v>
      </c>
    </row>
    <row r="240" spans="1:9" x14ac:dyDescent="0.3">
      <c r="A240" s="5" t="s">
        <v>500</v>
      </c>
      <c r="B240" s="70" t="s">
        <v>16</v>
      </c>
      <c r="C240" s="5" t="s">
        <v>19</v>
      </c>
      <c r="D240" s="71">
        <v>41771</v>
      </c>
      <c r="E240" s="6">
        <f t="shared" ca="1" si="6"/>
        <v>6</v>
      </c>
      <c r="F240" s="6"/>
      <c r="G240" s="6">
        <v>104391</v>
      </c>
      <c r="H240" s="70">
        <v>2</v>
      </c>
      <c r="I240" s="6">
        <f t="shared" si="7"/>
        <v>99</v>
      </c>
    </row>
    <row r="241" spans="1:9" x14ac:dyDescent="0.3">
      <c r="A241" s="5" t="s">
        <v>497</v>
      </c>
      <c r="B241" s="70" t="s">
        <v>16</v>
      </c>
      <c r="C241" s="5" t="s">
        <v>19</v>
      </c>
      <c r="D241" s="71">
        <v>42496</v>
      </c>
      <c r="E241" s="6">
        <f t="shared" ca="1" si="6"/>
        <v>4</v>
      </c>
      <c r="F241" s="6" t="s">
        <v>4</v>
      </c>
      <c r="G241" s="6">
        <v>127624</v>
      </c>
      <c r="H241" s="70">
        <v>5</v>
      </c>
      <c r="I241" s="6">
        <f t="shared" si="7"/>
        <v>3000</v>
      </c>
    </row>
    <row r="242" spans="1:9" x14ac:dyDescent="0.3">
      <c r="A242" s="5" t="s">
        <v>492</v>
      </c>
      <c r="B242" s="70" t="s">
        <v>16</v>
      </c>
      <c r="C242" s="5" t="s">
        <v>19</v>
      </c>
      <c r="D242" s="71">
        <v>42860</v>
      </c>
      <c r="E242" s="6">
        <f t="shared" ca="1" si="6"/>
        <v>3</v>
      </c>
      <c r="F242" s="6" t="s">
        <v>26</v>
      </c>
      <c r="G242" s="6">
        <v>117325</v>
      </c>
      <c r="H242" s="70">
        <v>3</v>
      </c>
      <c r="I242" s="6">
        <f t="shared" si="7"/>
        <v>900</v>
      </c>
    </row>
    <row r="243" spans="1:9" x14ac:dyDescent="0.3">
      <c r="A243" s="5" t="s">
        <v>484</v>
      </c>
      <c r="B243" s="70" t="s">
        <v>9</v>
      </c>
      <c r="C243" s="5" t="s">
        <v>19</v>
      </c>
      <c r="D243" s="71">
        <v>43282</v>
      </c>
      <c r="E243" s="6">
        <f t="shared" ca="1" si="6"/>
        <v>2</v>
      </c>
      <c r="F243" s="6"/>
      <c r="G243" s="6">
        <v>52843</v>
      </c>
      <c r="H243" s="70">
        <v>4</v>
      </c>
      <c r="I243" s="6">
        <f t="shared" si="7"/>
        <v>3000</v>
      </c>
    </row>
    <row r="244" spans="1:9" x14ac:dyDescent="0.3">
      <c r="A244" s="5" t="s">
        <v>480</v>
      </c>
      <c r="B244" s="70" t="s">
        <v>48</v>
      </c>
      <c r="C244" s="5" t="s">
        <v>19</v>
      </c>
      <c r="D244" s="71">
        <v>41823</v>
      </c>
      <c r="E244" s="6">
        <f t="shared" ca="1" si="6"/>
        <v>6</v>
      </c>
      <c r="F244" s="6" t="s">
        <v>26</v>
      </c>
      <c r="G244" s="6">
        <v>87466</v>
      </c>
      <c r="H244" s="70">
        <v>4</v>
      </c>
      <c r="I244" s="6">
        <f t="shared" si="7"/>
        <v>3000</v>
      </c>
    </row>
    <row r="245" spans="1:9" x14ac:dyDescent="0.3">
      <c r="A245" s="5" t="s">
        <v>476</v>
      </c>
      <c r="B245" s="70" t="s">
        <v>16</v>
      </c>
      <c r="C245" s="5" t="s">
        <v>19</v>
      </c>
      <c r="D245" s="71">
        <v>42527</v>
      </c>
      <c r="E245" s="6">
        <f t="shared" ca="1" si="6"/>
        <v>4</v>
      </c>
      <c r="F245" s="6" t="s">
        <v>4</v>
      </c>
      <c r="G245" s="6">
        <v>77965</v>
      </c>
      <c r="H245" s="70">
        <v>2</v>
      </c>
      <c r="I245" s="6">
        <f t="shared" si="7"/>
        <v>99</v>
      </c>
    </row>
    <row r="246" spans="1:9" x14ac:dyDescent="0.3">
      <c r="A246" s="5" t="s">
        <v>475</v>
      </c>
      <c r="B246" s="70" t="s">
        <v>12</v>
      </c>
      <c r="C246" s="5" t="s">
        <v>19</v>
      </c>
      <c r="D246" s="71">
        <v>42528</v>
      </c>
      <c r="E246" s="6">
        <f t="shared" ca="1" si="6"/>
        <v>4</v>
      </c>
      <c r="F246" s="6" t="s">
        <v>26</v>
      </c>
      <c r="G246" s="6">
        <v>43814</v>
      </c>
      <c r="H246" s="70">
        <v>5</v>
      </c>
      <c r="I246" s="6">
        <f t="shared" si="7"/>
        <v>3000</v>
      </c>
    </row>
    <row r="247" spans="1:9" x14ac:dyDescent="0.3">
      <c r="A247" s="5" t="s">
        <v>473</v>
      </c>
      <c r="B247" s="70" t="s">
        <v>12</v>
      </c>
      <c r="C247" s="5" t="s">
        <v>19</v>
      </c>
      <c r="D247" s="71">
        <v>42538</v>
      </c>
      <c r="E247" s="6">
        <f t="shared" ca="1" si="6"/>
        <v>4</v>
      </c>
      <c r="F247" s="6" t="s">
        <v>26</v>
      </c>
      <c r="G247" s="6">
        <v>101812</v>
      </c>
      <c r="H247" s="70">
        <v>3</v>
      </c>
      <c r="I247" s="6">
        <f t="shared" si="7"/>
        <v>900</v>
      </c>
    </row>
    <row r="248" spans="1:9" x14ac:dyDescent="0.3">
      <c r="A248" s="5" t="s">
        <v>464</v>
      </c>
      <c r="B248" s="70" t="s">
        <v>48</v>
      </c>
      <c r="C248" s="5" t="s">
        <v>19</v>
      </c>
      <c r="D248" s="71">
        <v>38153</v>
      </c>
      <c r="E248" s="6">
        <f t="shared" ca="1" si="6"/>
        <v>16</v>
      </c>
      <c r="F248" s="6"/>
      <c r="G248" s="6">
        <v>63378</v>
      </c>
      <c r="H248" s="70">
        <v>1</v>
      </c>
      <c r="I248" s="6" t="str">
        <f t="shared" si="7"/>
        <v>No bonus</v>
      </c>
    </row>
    <row r="249" spans="1:9" x14ac:dyDescent="0.3">
      <c r="A249" s="5" t="s">
        <v>463</v>
      </c>
      <c r="B249" s="70" t="s">
        <v>12</v>
      </c>
      <c r="C249" s="5" t="s">
        <v>19</v>
      </c>
      <c r="D249" s="71">
        <v>38158</v>
      </c>
      <c r="E249" s="6">
        <f t="shared" ca="1" si="6"/>
        <v>16</v>
      </c>
      <c r="F249" s="6" t="s">
        <v>4</v>
      </c>
      <c r="G249" s="6">
        <v>99337</v>
      </c>
      <c r="H249" s="70">
        <v>5</v>
      </c>
      <c r="I249" s="6">
        <f t="shared" si="7"/>
        <v>3000</v>
      </c>
    </row>
    <row r="250" spans="1:9" x14ac:dyDescent="0.3">
      <c r="A250" s="5" t="s">
        <v>462</v>
      </c>
      <c r="B250" s="70" t="s">
        <v>32</v>
      </c>
      <c r="C250" s="5" t="s">
        <v>19</v>
      </c>
      <c r="D250" s="71">
        <v>38164</v>
      </c>
      <c r="E250" s="6">
        <f t="shared" ca="1" si="6"/>
        <v>16</v>
      </c>
      <c r="F250" s="6" t="s">
        <v>18</v>
      </c>
      <c r="G250" s="6">
        <v>93303</v>
      </c>
      <c r="H250" s="70">
        <v>5</v>
      </c>
      <c r="I250" s="6">
        <f t="shared" si="7"/>
        <v>3000</v>
      </c>
    </row>
    <row r="251" spans="1:9" x14ac:dyDescent="0.3">
      <c r="A251" s="5" t="s">
        <v>458</v>
      </c>
      <c r="B251" s="70" t="s">
        <v>9</v>
      </c>
      <c r="C251" s="5" t="s">
        <v>19</v>
      </c>
      <c r="D251" s="71">
        <v>38509</v>
      </c>
      <c r="E251" s="6">
        <f t="shared" ca="1" si="6"/>
        <v>15</v>
      </c>
      <c r="F251" s="6"/>
      <c r="G251" s="6">
        <v>123926</v>
      </c>
      <c r="H251" s="70">
        <v>5</v>
      </c>
      <c r="I251" s="6">
        <f t="shared" si="7"/>
        <v>3000</v>
      </c>
    </row>
    <row r="252" spans="1:9" x14ac:dyDescent="0.3">
      <c r="A252" s="5" t="s">
        <v>454</v>
      </c>
      <c r="B252" s="70" t="s">
        <v>16</v>
      </c>
      <c r="C252" s="5" t="s">
        <v>19</v>
      </c>
      <c r="D252" s="71">
        <v>38531</v>
      </c>
      <c r="E252" s="6">
        <f t="shared" ca="1" si="6"/>
        <v>15</v>
      </c>
      <c r="F252" s="6"/>
      <c r="G252" s="6">
        <v>119898</v>
      </c>
      <c r="H252" s="70">
        <v>4</v>
      </c>
      <c r="I252" s="6">
        <f t="shared" si="7"/>
        <v>3000</v>
      </c>
    </row>
    <row r="253" spans="1:9" x14ac:dyDescent="0.3">
      <c r="A253" s="5" t="s">
        <v>448</v>
      </c>
      <c r="B253" s="70" t="s">
        <v>12</v>
      </c>
      <c r="C253" s="5" t="s">
        <v>19</v>
      </c>
      <c r="D253" s="71">
        <v>39620</v>
      </c>
      <c r="E253" s="6">
        <f t="shared" ca="1" si="6"/>
        <v>12</v>
      </c>
      <c r="F253" s="6" t="s">
        <v>26</v>
      </c>
      <c r="G253" s="6">
        <v>106818</v>
      </c>
      <c r="H253" s="70">
        <v>3</v>
      </c>
      <c r="I253" s="6">
        <f t="shared" si="7"/>
        <v>900</v>
      </c>
    </row>
    <row r="254" spans="1:9" x14ac:dyDescent="0.3">
      <c r="A254" s="5" t="s">
        <v>438</v>
      </c>
      <c r="B254" s="70" t="s">
        <v>16</v>
      </c>
      <c r="C254" s="5" t="s">
        <v>19</v>
      </c>
      <c r="D254" s="71">
        <v>42906</v>
      </c>
      <c r="E254" s="6">
        <f t="shared" ca="1" si="6"/>
        <v>3</v>
      </c>
      <c r="F254" s="6"/>
      <c r="G254" s="6">
        <v>86991</v>
      </c>
      <c r="H254" s="70">
        <v>3</v>
      </c>
      <c r="I254" s="6">
        <f t="shared" si="7"/>
        <v>900</v>
      </c>
    </row>
    <row r="255" spans="1:9" x14ac:dyDescent="0.3">
      <c r="A255" s="5" t="s">
        <v>428</v>
      </c>
      <c r="B255" s="70" t="s">
        <v>12</v>
      </c>
      <c r="C255" s="5" t="s">
        <v>19</v>
      </c>
      <c r="D255" s="71">
        <v>43305</v>
      </c>
      <c r="E255" s="6">
        <f t="shared" ca="1" si="6"/>
        <v>2</v>
      </c>
      <c r="F255" s="6"/>
      <c r="G255" s="6">
        <v>42986</v>
      </c>
      <c r="H255" s="70">
        <v>3</v>
      </c>
      <c r="I255" s="6">
        <f t="shared" si="7"/>
        <v>900</v>
      </c>
    </row>
    <row r="256" spans="1:9" x14ac:dyDescent="0.3">
      <c r="A256" s="5" t="s">
        <v>424</v>
      </c>
      <c r="B256" s="70" t="s">
        <v>16</v>
      </c>
      <c r="C256" s="5" t="s">
        <v>19</v>
      </c>
      <c r="D256" s="71">
        <v>41488</v>
      </c>
      <c r="E256" s="6">
        <f t="shared" ca="1" si="6"/>
        <v>7</v>
      </c>
      <c r="F256" s="6"/>
      <c r="G256" s="6">
        <v>68023</v>
      </c>
      <c r="H256" s="70">
        <v>5</v>
      </c>
      <c r="I256" s="6">
        <f t="shared" si="7"/>
        <v>3000</v>
      </c>
    </row>
    <row r="257" spans="1:9" x14ac:dyDescent="0.3">
      <c r="A257" s="5" t="s">
        <v>418</v>
      </c>
      <c r="B257" s="70" t="s">
        <v>16</v>
      </c>
      <c r="C257" s="5" t="s">
        <v>19</v>
      </c>
      <c r="D257" s="71">
        <v>41102</v>
      </c>
      <c r="E257" s="6">
        <f t="shared" ca="1" si="6"/>
        <v>8</v>
      </c>
      <c r="F257" s="6" t="s">
        <v>26</v>
      </c>
      <c r="G257" s="6">
        <v>66250</v>
      </c>
      <c r="H257" s="70">
        <v>1</v>
      </c>
      <c r="I257" s="6" t="str">
        <f t="shared" si="7"/>
        <v>No bonus</v>
      </c>
    </row>
    <row r="258" spans="1:9" x14ac:dyDescent="0.3">
      <c r="A258" s="5" t="s">
        <v>417</v>
      </c>
      <c r="B258" s="70" t="s">
        <v>48</v>
      </c>
      <c r="C258" s="5" t="s">
        <v>19</v>
      </c>
      <c r="D258" s="71">
        <v>41104</v>
      </c>
      <c r="E258" s="6">
        <f t="shared" ref="E258:E321" ca="1" si="8">DATEDIF(D258,TODAY(),"Y")</f>
        <v>8</v>
      </c>
      <c r="F258" s="6" t="s">
        <v>4</v>
      </c>
      <c r="G258" s="6">
        <v>45691</v>
      </c>
      <c r="H258" s="70">
        <v>2</v>
      </c>
      <c r="I258" s="6">
        <f t="shared" si="7"/>
        <v>99</v>
      </c>
    </row>
    <row r="259" spans="1:9" x14ac:dyDescent="0.3">
      <c r="A259" s="5" t="s">
        <v>410</v>
      </c>
      <c r="B259" s="70" t="s">
        <v>12</v>
      </c>
      <c r="C259" s="5" t="s">
        <v>19</v>
      </c>
      <c r="D259" s="71">
        <v>38198</v>
      </c>
      <c r="E259" s="6">
        <f t="shared" ca="1" si="8"/>
        <v>16</v>
      </c>
      <c r="F259" s="6"/>
      <c r="G259" s="6">
        <v>43362</v>
      </c>
      <c r="H259" s="70">
        <v>5</v>
      </c>
      <c r="I259" s="6">
        <f t="shared" ref="I259:I322" si="9">IF(H259&gt;3,3000,IF(H259=3,900,IF(H259=2,99,"No bonus")))</f>
        <v>3000</v>
      </c>
    </row>
    <row r="260" spans="1:9" x14ac:dyDescent="0.3">
      <c r="A260" s="5" t="s">
        <v>408</v>
      </c>
      <c r="B260" s="70" t="s">
        <v>12</v>
      </c>
      <c r="C260" s="5" t="s">
        <v>19</v>
      </c>
      <c r="D260" s="71">
        <v>38544</v>
      </c>
      <c r="E260" s="6">
        <f t="shared" ca="1" si="8"/>
        <v>15</v>
      </c>
      <c r="F260" s="6" t="s">
        <v>4</v>
      </c>
      <c r="G260" s="6">
        <v>92019</v>
      </c>
      <c r="H260" s="70">
        <v>1</v>
      </c>
      <c r="I260" s="6" t="str">
        <f t="shared" si="9"/>
        <v>No bonus</v>
      </c>
    </row>
    <row r="261" spans="1:9" x14ac:dyDescent="0.3">
      <c r="A261" s="5" t="s">
        <v>405</v>
      </c>
      <c r="B261" s="70" t="s">
        <v>12</v>
      </c>
      <c r="C261" s="5" t="s">
        <v>19</v>
      </c>
      <c r="D261" s="71">
        <v>38558</v>
      </c>
      <c r="E261" s="6">
        <f t="shared" ca="1" si="8"/>
        <v>15</v>
      </c>
      <c r="F261" s="6" t="s">
        <v>18</v>
      </c>
      <c r="G261" s="6">
        <v>48768</v>
      </c>
      <c r="H261" s="70">
        <v>2</v>
      </c>
      <c r="I261" s="6">
        <f t="shared" si="9"/>
        <v>99</v>
      </c>
    </row>
    <row r="262" spans="1:9" x14ac:dyDescent="0.3">
      <c r="A262" s="5" t="s">
        <v>402</v>
      </c>
      <c r="B262" s="70" t="s">
        <v>32</v>
      </c>
      <c r="C262" s="5" t="s">
        <v>19</v>
      </c>
      <c r="D262" s="71">
        <v>38924</v>
      </c>
      <c r="E262" s="6">
        <f t="shared" ca="1" si="8"/>
        <v>14</v>
      </c>
      <c r="F262" s="6" t="s">
        <v>18</v>
      </c>
      <c r="G262" s="6">
        <v>66876</v>
      </c>
      <c r="H262" s="70">
        <v>1</v>
      </c>
      <c r="I262" s="6" t="str">
        <f t="shared" si="9"/>
        <v>No bonus</v>
      </c>
    </row>
    <row r="263" spans="1:9" x14ac:dyDescent="0.3">
      <c r="A263" s="5" t="s">
        <v>400</v>
      </c>
      <c r="B263" s="70" t="s">
        <v>9</v>
      </c>
      <c r="C263" s="5" t="s">
        <v>19</v>
      </c>
      <c r="D263" s="71">
        <v>38930</v>
      </c>
      <c r="E263" s="6">
        <f t="shared" ca="1" si="8"/>
        <v>14</v>
      </c>
      <c r="F263" s="6"/>
      <c r="G263" s="6">
        <v>43560</v>
      </c>
      <c r="H263" s="70">
        <v>3</v>
      </c>
      <c r="I263" s="6">
        <f t="shared" si="9"/>
        <v>900</v>
      </c>
    </row>
    <row r="264" spans="1:9" x14ac:dyDescent="0.3">
      <c r="A264" s="5" t="s">
        <v>399</v>
      </c>
      <c r="B264" s="70" t="s">
        <v>12</v>
      </c>
      <c r="C264" s="5" t="s">
        <v>19</v>
      </c>
      <c r="D264" s="71">
        <v>38933</v>
      </c>
      <c r="E264" s="6">
        <f t="shared" ca="1" si="8"/>
        <v>14</v>
      </c>
      <c r="F264" s="6" t="s">
        <v>8</v>
      </c>
      <c r="G264" s="6">
        <v>99811</v>
      </c>
      <c r="H264" s="70">
        <v>2</v>
      </c>
      <c r="I264" s="6">
        <f t="shared" si="9"/>
        <v>99</v>
      </c>
    </row>
    <row r="265" spans="1:9" x14ac:dyDescent="0.3">
      <c r="A265" s="5" t="s">
        <v>396</v>
      </c>
      <c r="B265" s="70" t="s">
        <v>12</v>
      </c>
      <c r="C265" s="5" t="s">
        <v>19</v>
      </c>
      <c r="D265" s="71">
        <v>39294</v>
      </c>
      <c r="E265" s="6">
        <f t="shared" ca="1" si="8"/>
        <v>13</v>
      </c>
      <c r="F265" s="6" t="s">
        <v>28</v>
      </c>
      <c r="G265" s="6">
        <v>90724</v>
      </c>
      <c r="H265" s="70">
        <v>5</v>
      </c>
      <c r="I265" s="6">
        <f t="shared" si="9"/>
        <v>3000</v>
      </c>
    </row>
    <row r="266" spans="1:9" x14ac:dyDescent="0.3">
      <c r="A266" s="5" t="s">
        <v>395</v>
      </c>
      <c r="B266" s="70" t="s">
        <v>16</v>
      </c>
      <c r="C266" s="5" t="s">
        <v>19</v>
      </c>
      <c r="D266" s="71">
        <v>39662</v>
      </c>
      <c r="E266" s="6">
        <f t="shared" ca="1" si="8"/>
        <v>12</v>
      </c>
      <c r="F266" s="6" t="s">
        <v>18</v>
      </c>
      <c r="G266" s="6">
        <v>94263</v>
      </c>
      <c r="H266" s="70">
        <v>1</v>
      </c>
      <c r="I266" s="6" t="str">
        <f t="shared" si="9"/>
        <v>No bonus</v>
      </c>
    </row>
    <row r="267" spans="1:9" x14ac:dyDescent="0.3">
      <c r="A267" s="5" t="s">
        <v>388</v>
      </c>
      <c r="B267" s="70" t="s">
        <v>32</v>
      </c>
      <c r="C267" s="5" t="s">
        <v>19</v>
      </c>
      <c r="D267" s="71">
        <v>40372</v>
      </c>
      <c r="E267" s="6">
        <f t="shared" ca="1" si="8"/>
        <v>10</v>
      </c>
      <c r="F267" s="6" t="s">
        <v>26</v>
      </c>
      <c r="G267" s="6">
        <v>104951</v>
      </c>
      <c r="H267" s="70">
        <v>2</v>
      </c>
      <c r="I267" s="6">
        <f t="shared" si="9"/>
        <v>99</v>
      </c>
    </row>
    <row r="268" spans="1:9" x14ac:dyDescent="0.3">
      <c r="A268" s="5" t="s">
        <v>387</v>
      </c>
      <c r="B268" s="70" t="s">
        <v>12</v>
      </c>
      <c r="C268" s="5" t="s">
        <v>19</v>
      </c>
      <c r="D268" s="71">
        <v>41829</v>
      </c>
      <c r="E268" s="6">
        <f t="shared" ca="1" si="8"/>
        <v>6</v>
      </c>
      <c r="F268" s="6"/>
      <c r="G268" s="6">
        <v>70594</v>
      </c>
      <c r="H268" s="70">
        <v>2</v>
      </c>
      <c r="I268" s="6">
        <f t="shared" si="9"/>
        <v>99</v>
      </c>
    </row>
    <row r="269" spans="1:9" x14ac:dyDescent="0.3">
      <c r="A269" s="5" t="s">
        <v>385</v>
      </c>
      <c r="B269" s="70" t="s">
        <v>9</v>
      </c>
      <c r="C269" s="5" t="s">
        <v>19</v>
      </c>
      <c r="D269" s="71">
        <v>41100</v>
      </c>
      <c r="E269" s="6">
        <f t="shared" ca="1" si="8"/>
        <v>8</v>
      </c>
      <c r="F269" s="6"/>
      <c r="G269" s="6">
        <v>97293</v>
      </c>
      <c r="H269" s="70">
        <v>4</v>
      </c>
      <c r="I269" s="6">
        <f t="shared" si="9"/>
        <v>3000</v>
      </c>
    </row>
    <row r="270" spans="1:9" x14ac:dyDescent="0.3">
      <c r="A270" s="5" t="s">
        <v>383</v>
      </c>
      <c r="B270" s="70" t="s">
        <v>9</v>
      </c>
      <c r="C270" s="5" t="s">
        <v>19</v>
      </c>
      <c r="D270" s="71">
        <v>42198</v>
      </c>
      <c r="E270" s="6">
        <f t="shared" ca="1" si="8"/>
        <v>5</v>
      </c>
      <c r="F270" s="6" t="s">
        <v>26</v>
      </c>
      <c r="G270" s="6">
        <v>67067</v>
      </c>
      <c r="H270" s="70">
        <v>5</v>
      </c>
      <c r="I270" s="6">
        <f t="shared" si="9"/>
        <v>3000</v>
      </c>
    </row>
    <row r="271" spans="1:9" x14ac:dyDescent="0.3">
      <c r="A271" s="5" t="s">
        <v>367</v>
      </c>
      <c r="B271" s="70" t="s">
        <v>16</v>
      </c>
      <c r="C271" s="5" t="s">
        <v>19</v>
      </c>
      <c r="D271" s="71">
        <v>41490</v>
      </c>
      <c r="E271" s="6">
        <f t="shared" ca="1" si="8"/>
        <v>7</v>
      </c>
      <c r="F271" s="6" t="s">
        <v>4</v>
      </c>
      <c r="G271" s="6">
        <v>88955</v>
      </c>
      <c r="H271" s="70">
        <v>2</v>
      </c>
      <c r="I271" s="6">
        <f t="shared" si="9"/>
        <v>99</v>
      </c>
    </row>
    <row r="272" spans="1:9" x14ac:dyDescent="0.3">
      <c r="A272" s="5" t="s">
        <v>362</v>
      </c>
      <c r="B272" s="70" t="s">
        <v>32</v>
      </c>
      <c r="C272" s="5" t="s">
        <v>19</v>
      </c>
      <c r="D272" s="71">
        <v>41502</v>
      </c>
      <c r="E272" s="6">
        <f t="shared" ca="1" si="8"/>
        <v>7</v>
      </c>
      <c r="F272" s="6" t="s">
        <v>28</v>
      </c>
      <c r="G272" s="6">
        <v>97890</v>
      </c>
      <c r="H272" s="70">
        <v>4</v>
      </c>
      <c r="I272" s="6">
        <f t="shared" si="9"/>
        <v>3000</v>
      </c>
    </row>
    <row r="273" spans="1:9" x14ac:dyDescent="0.3">
      <c r="A273" s="5" t="s">
        <v>361</v>
      </c>
      <c r="B273" s="70" t="s">
        <v>9</v>
      </c>
      <c r="C273" s="5" t="s">
        <v>19</v>
      </c>
      <c r="D273" s="71">
        <v>41504</v>
      </c>
      <c r="E273" s="6">
        <f t="shared" ca="1" si="8"/>
        <v>7</v>
      </c>
      <c r="F273" s="6"/>
      <c r="G273" s="6">
        <v>106706</v>
      </c>
      <c r="H273" s="70">
        <v>1</v>
      </c>
      <c r="I273" s="6" t="str">
        <f t="shared" si="9"/>
        <v>No bonus</v>
      </c>
    </row>
    <row r="274" spans="1:9" x14ac:dyDescent="0.3">
      <c r="A274" s="5" t="s">
        <v>354</v>
      </c>
      <c r="B274" s="70" t="s">
        <v>32</v>
      </c>
      <c r="C274" s="5" t="s">
        <v>19</v>
      </c>
      <c r="D274" s="71">
        <v>41881</v>
      </c>
      <c r="E274" s="6">
        <f t="shared" ca="1" si="8"/>
        <v>6</v>
      </c>
      <c r="F274" s="6" t="s">
        <v>8</v>
      </c>
      <c r="G274" s="6">
        <v>54553</v>
      </c>
      <c r="H274" s="70">
        <v>3</v>
      </c>
      <c r="I274" s="6">
        <f t="shared" si="9"/>
        <v>900</v>
      </c>
    </row>
    <row r="275" spans="1:9" x14ac:dyDescent="0.3">
      <c r="A275" s="5" t="s">
        <v>353</v>
      </c>
      <c r="B275" s="70" t="s">
        <v>12</v>
      </c>
      <c r="C275" s="5" t="s">
        <v>19</v>
      </c>
      <c r="D275" s="71">
        <v>41490</v>
      </c>
      <c r="E275" s="6">
        <f t="shared" ca="1" si="8"/>
        <v>7</v>
      </c>
      <c r="F275" s="6" t="s">
        <v>28</v>
      </c>
      <c r="G275" s="6">
        <v>55780</v>
      </c>
      <c r="H275" s="70">
        <v>1</v>
      </c>
      <c r="I275" s="6" t="str">
        <f t="shared" si="9"/>
        <v>No bonus</v>
      </c>
    </row>
    <row r="276" spans="1:9" x14ac:dyDescent="0.3">
      <c r="A276" s="5" t="s">
        <v>344</v>
      </c>
      <c r="B276" s="70" t="s">
        <v>12</v>
      </c>
      <c r="C276" s="5" t="s">
        <v>19</v>
      </c>
      <c r="D276" s="71">
        <v>38208</v>
      </c>
      <c r="E276" s="6">
        <f t="shared" ca="1" si="8"/>
        <v>16</v>
      </c>
      <c r="F276" s="6"/>
      <c r="G276" s="6">
        <v>63734</v>
      </c>
      <c r="H276" s="70">
        <v>3</v>
      </c>
      <c r="I276" s="6">
        <f t="shared" si="9"/>
        <v>900</v>
      </c>
    </row>
    <row r="277" spans="1:9" x14ac:dyDescent="0.3">
      <c r="A277" s="5" t="s">
        <v>341</v>
      </c>
      <c r="B277" s="70" t="s">
        <v>16</v>
      </c>
      <c r="C277" s="5" t="s">
        <v>19</v>
      </c>
      <c r="D277" s="71">
        <v>38218</v>
      </c>
      <c r="E277" s="6">
        <f t="shared" ca="1" si="8"/>
        <v>16</v>
      </c>
      <c r="F277" s="6"/>
      <c r="G277" s="6">
        <v>110190</v>
      </c>
      <c r="H277" s="70">
        <v>5</v>
      </c>
      <c r="I277" s="6">
        <f t="shared" si="9"/>
        <v>3000</v>
      </c>
    </row>
    <row r="278" spans="1:9" x14ac:dyDescent="0.3">
      <c r="A278" s="5" t="s">
        <v>340</v>
      </c>
      <c r="B278" s="70" t="s">
        <v>16</v>
      </c>
      <c r="C278" s="5" t="s">
        <v>19</v>
      </c>
      <c r="D278" s="71">
        <v>38222</v>
      </c>
      <c r="E278" s="6">
        <f t="shared" ca="1" si="8"/>
        <v>16</v>
      </c>
      <c r="F278" s="6" t="s">
        <v>26</v>
      </c>
      <c r="G278" s="6">
        <v>51673</v>
      </c>
      <c r="H278" s="70">
        <v>2</v>
      </c>
      <c r="I278" s="6">
        <f t="shared" si="9"/>
        <v>99</v>
      </c>
    </row>
    <row r="279" spans="1:9" x14ac:dyDescent="0.3">
      <c r="A279" s="5" t="s">
        <v>339</v>
      </c>
      <c r="B279" s="70" t="s">
        <v>12</v>
      </c>
      <c r="C279" s="5" t="s">
        <v>19</v>
      </c>
      <c r="D279" s="71">
        <v>38223</v>
      </c>
      <c r="E279" s="6">
        <f t="shared" ca="1" si="8"/>
        <v>16</v>
      </c>
      <c r="F279" s="6"/>
      <c r="G279" s="6">
        <v>86851</v>
      </c>
      <c r="H279" s="70">
        <v>3</v>
      </c>
      <c r="I279" s="6">
        <f t="shared" si="9"/>
        <v>900</v>
      </c>
    </row>
    <row r="280" spans="1:9" x14ac:dyDescent="0.3">
      <c r="A280" s="5" t="s">
        <v>337</v>
      </c>
      <c r="B280" s="70" t="s">
        <v>2</v>
      </c>
      <c r="C280" s="5" t="s">
        <v>19</v>
      </c>
      <c r="D280" s="71">
        <v>38576</v>
      </c>
      <c r="E280" s="6">
        <f t="shared" ca="1" si="8"/>
        <v>15</v>
      </c>
      <c r="F280" s="6"/>
      <c r="G280" s="6">
        <v>59486</v>
      </c>
      <c r="H280" s="70">
        <v>3</v>
      </c>
      <c r="I280" s="6">
        <f t="shared" si="9"/>
        <v>900</v>
      </c>
    </row>
    <row r="281" spans="1:9" x14ac:dyDescent="0.3">
      <c r="A281" s="5" t="s">
        <v>335</v>
      </c>
      <c r="B281" s="70" t="s">
        <v>12</v>
      </c>
      <c r="C281" s="5" t="s">
        <v>19</v>
      </c>
      <c r="D281" s="71">
        <v>38586</v>
      </c>
      <c r="E281" s="6">
        <f t="shared" ca="1" si="8"/>
        <v>15</v>
      </c>
      <c r="F281" s="6" t="s">
        <v>4</v>
      </c>
      <c r="G281" s="6">
        <v>102467</v>
      </c>
      <c r="H281" s="70">
        <v>1</v>
      </c>
      <c r="I281" s="6" t="str">
        <f t="shared" si="9"/>
        <v>No bonus</v>
      </c>
    </row>
    <row r="282" spans="1:9" x14ac:dyDescent="0.3">
      <c r="A282" s="5" t="s">
        <v>331</v>
      </c>
      <c r="B282" s="70" t="s">
        <v>12</v>
      </c>
      <c r="C282" s="5" t="s">
        <v>19</v>
      </c>
      <c r="D282" s="71">
        <v>38944</v>
      </c>
      <c r="E282" s="6">
        <f t="shared" ca="1" si="8"/>
        <v>14</v>
      </c>
      <c r="F282" s="6"/>
      <c r="G282" s="6">
        <v>111177</v>
      </c>
      <c r="H282" s="70">
        <v>5</v>
      </c>
      <c r="I282" s="6">
        <f t="shared" si="9"/>
        <v>3000</v>
      </c>
    </row>
    <row r="283" spans="1:9" x14ac:dyDescent="0.3">
      <c r="A283" s="5" t="s">
        <v>330</v>
      </c>
      <c r="B283" s="70" t="s">
        <v>12</v>
      </c>
      <c r="C283" s="5" t="s">
        <v>19</v>
      </c>
      <c r="D283" s="71">
        <v>38955</v>
      </c>
      <c r="E283" s="6">
        <f t="shared" ca="1" si="8"/>
        <v>14</v>
      </c>
      <c r="F283" s="6"/>
      <c r="G283" s="6">
        <v>52521</v>
      </c>
      <c r="H283" s="70">
        <v>1</v>
      </c>
      <c r="I283" s="6" t="str">
        <f t="shared" si="9"/>
        <v>No bonus</v>
      </c>
    </row>
    <row r="284" spans="1:9" x14ac:dyDescent="0.3">
      <c r="A284" s="5" t="s">
        <v>321</v>
      </c>
      <c r="B284" s="70" t="s">
        <v>2</v>
      </c>
      <c r="C284" s="5" t="s">
        <v>19</v>
      </c>
      <c r="D284" s="71">
        <v>40046</v>
      </c>
      <c r="E284" s="6">
        <f t="shared" ca="1" si="8"/>
        <v>11</v>
      </c>
      <c r="F284" s="6"/>
      <c r="G284" s="6">
        <v>44485</v>
      </c>
      <c r="H284" s="70">
        <v>1</v>
      </c>
      <c r="I284" s="6" t="str">
        <f t="shared" si="9"/>
        <v>No bonus</v>
      </c>
    </row>
    <row r="285" spans="1:9" x14ac:dyDescent="0.3">
      <c r="A285" s="5" t="s">
        <v>318</v>
      </c>
      <c r="B285" s="70" t="s">
        <v>32</v>
      </c>
      <c r="C285" s="5" t="s">
        <v>19</v>
      </c>
      <c r="D285" s="71">
        <v>41859</v>
      </c>
      <c r="E285" s="6">
        <f t="shared" ca="1" si="8"/>
        <v>6</v>
      </c>
      <c r="F285" s="6"/>
      <c r="G285" s="6">
        <v>123633</v>
      </c>
      <c r="H285" s="70">
        <v>1</v>
      </c>
      <c r="I285" s="6" t="str">
        <f t="shared" si="9"/>
        <v>No bonus</v>
      </c>
    </row>
    <row r="286" spans="1:9" x14ac:dyDescent="0.3">
      <c r="A286" s="5" t="s">
        <v>316</v>
      </c>
      <c r="B286" s="70" t="s">
        <v>48</v>
      </c>
      <c r="C286" s="5" t="s">
        <v>19</v>
      </c>
      <c r="D286" s="71">
        <v>41138</v>
      </c>
      <c r="E286" s="6">
        <f t="shared" ca="1" si="8"/>
        <v>8</v>
      </c>
      <c r="F286" s="6"/>
      <c r="G286" s="6">
        <v>55537</v>
      </c>
      <c r="H286" s="70">
        <v>4</v>
      </c>
      <c r="I286" s="6">
        <f t="shared" si="9"/>
        <v>3000</v>
      </c>
    </row>
    <row r="287" spans="1:9" x14ac:dyDescent="0.3">
      <c r="A287" s="5" t="s">
        <v>298</v>
      </c>
      <c r="B287" s="70" t="s">
        <v>16</v>
      </c>
      <c r="C287" s="5" t="s">
        <v>19</v>
      </c>
      <c r="D287" s="71">
        <v>43350</v>
      </c>
      <c r="E287" s="6">
        <f t="shared" ca="1" si="8"/>
        <v>2</v>
      </c>
      <c r="F287" s="6"/>
      <c r="G287" s="6">
        <v>104299</v>
      </c>
      <c r="H287" s="70">
        <v>2</v>
      </c>
      <c r="I287" s="6">
        <f t="shared" si="9"/>
        <v>99</v>
      </c>
    </row>
    <row r="288" spans="1:9" x14ac:dyDescent="0.3">
      <c r="A288" s="5" t="s">
        <v>281</v>
      </c>
      <c r="B288" s="70" t="s">
        <v>16</v>
      </c>
      <c r="C288" s="5" t="s">
        <v>19</v>
      </c>
      <c r="D288" s="71">
        <v>38235</v>
      </c>
      <c r="E288" s="6">
        <f t="shared" ca="1" si="8"/>
        <v>16</v>
      </c>
      <c r="F288" s="6" t="s">
        <v>26</v>
      </c>
      <c r="G288" s="6">
        <v>62331</v>
      </c>
      <c r="H288" s="70">
        <v>5</v>
      </c>
      <c r="I288" s="6">
        <f t="shared" si="9"/>
        <v>3000</v>
      </c>
    </row>
    <row r="289" spans="1:9" x14ac:dyDescent="0.3">
      <c r="A289" s="5" t="s">
        <v>280</v>
      </c>
      <c r="B289" s="70" t="s">
        <v>9</v>
      </c>
      <c r="C289" s="5" t="s">
        <v>19</v>
      </c>
      <c r="D289" s="71">
        <v>38237</v>
      </c>
      <c r="E289" s="6">
        <f t="shared" ca="1" si="8"/>
        <v>16</v>
      </c>
      <c r="F289" s="6"/>
      <c r="G289" s="6">
        <v>74407</v>
      </c>
      <c r="H289" s="70">
        <v>1</v>
      </c>
      <c r="I289" s="6" t="str">
        <f t="shared" si="9"/>
        <v>No bonus</v>
      </c>
    </row>
    <row r="290" spans="1:9" x14ac:dyDescent="0.3">
      <c r="A290" s="5" t="s">
        <v>262</v>
      </c>
      <c r="B290" s="70" t="s">
        <v>2</v>
      </c>
      <c r="C290" s="5" t="s">
        <v>19</v>
      </c>
      <c r="D290" s="71">
        <v>41538</v>
      </c>
      <c r="E290" s="6">
        <f t="shared" ca="1" si="8"/>
        <v>6</v>
      </c>
      <c r="F290" s="6" t="s">
        <v>28</v>
      </c>
      <c r="G290" s="6">
        <v>87858</v>
      </c>
      <c r="H290" s="70">
        <v>3</v>
      </c>
      <c r="I290" s="6">
        <f t="shared" si="9"/>
        <v>900</v>
      </c>
    </row>
    <row r="291" spans="1:9" x14ac:dyDescent="0.3">
      <c r="A291" s="5" t="s">
        <v>239</v>
      </c>
      <c r="B291" s="70" t="s">
        <v>48</v>
      </c>
      <c r="C291" s="5" t="s">
        <v>19</v>
      </c>
      <c r="D291" s="71">
        <v>41923</v>
      </c>
      <c r="E291" s="6">
        <f t="shared" ca="1" si="8"/>
        <v>5</v>
      </c>
      <c r="F291" s="6" t="s">
        <v>28</v>
      </c>
      <c r="G291" s="6">
        <v>115715</v>
      </c>
      <c r="H291" s="70">
        <v>2</v>
      </c>
      <c r="I291" s="6">
        <f t="shared" si="9"/>
        <v>99</v>
      </c>
    </row>
    <row r="292" spans="1:9" x14ac:dyDescent="0.3">
      <c r="A292" s="5" t="s">
        <v>236</v>
      </c>
      <c r="B292" s="70" t="s">
        <v>12</v>
      </c>
      <c r="C292" s="5" t="s">
        <v>19</v>
      </c>
      <c r="D292" s="71">
        <v>41580</v>
      </c>
      <c r="E292" s="6">
        <f t="shared" ca="1" si="8"/>
        <v>6</v>
      </c>
      <c r="F292" s="6" t="s">
        <v>4</v>
      </c>
      <c r="G292" s="6">
        <v>56938</v>
      </c>
      <c r="H292" s="70">
        <v>4</v>
      </c>
      <c r="I292" s="6">
        <f t="shared" si="9"/>
        <v>3000</v>
      </c>
    </row>
    <row r="293" spans="1:9" x14ac:dyDescent="0.3">
      <c r="A293" s="5" t="s">
        <v>235</v>
      </c>
      <c r="B293" s="70" t="s">
        <v>48</v>
      </c>
      <c r="C293" s="5" t="s">
        <v>19</v>
      </c>
      <c r="D293" s="71">
        <v>42650</v>
      </c>
      <c r="E293" s="6">
        <f t="shared" ca="1" si="8"/>
        <v>3</v>
      </c>
      <c r="F293" s="6" t="s">
        <v>18</v>
      </c>
      <c r="G293" s="6">
        <v>57328</v>
      </c>
      <c r="H293" s="70">
        <v>5</v>
      </c>
      <c r="I293" s="6">
        <f t="shared" si="9"/>
        <v>3000</v>
      </c>
    </row>
    <row r="294" spans="1:9" x14ac:dyDescent="0.3">
      <c r="A294" s="5" t="s">
        <v>228</v>
      </c>
      <c r="B294" s="70" t="s">
        <v>16</v>
      </c>
      <c r="C294" s="5" t="s">
        <v>19</v>
      </c>
      <c r="D294" s="71">
        <v>41208</v>
      </c>
      <c r="E294" s="6">
        <f t="shared" ca="1" si="8"/>
        <v>7</v>
      </c>
      <c r="F294" s="6" t="s">
        <v>26</v>
      </c>
      <c r="G294" s="6">
        <v>56127</v>
      </c>
      <c r="H294" s="70">
        <v>1</v>
      </c>
      <c r="I294" s="6" t="str">
        <f t="shared" si="9"/>
        <v>No bonus</v>
      </c>
    </row>
    <row r="295" spans="1:9" x14ac:dyDescent="0.3">
      <c r="A295" s="5" t="s">
        <v>226</v>
      </c>
      <c r="B295" s="70" t="s">
        <v>12</v>
      </c>
      <c r="C295" s="5" t="s">
        <v>19</v>
      </c>
      <c r="D295" s="71">
        <v>41216</v>
      </c>
      <c r="E295" s="6">
        <f t="shared" ca="1" si="8"/>
        <v>7</v>
      </c>
      <c r="F295" s="6" t="s">
        <v>28</v>
      </c>
      <c r="G295" s="6">
        <v>122468</v>
      </c>
      <c r="H295" s="70">
        <v>2</v>
      </c>
      <c r="I295" s="6">
        <f t="shared" si="9"/>
        <v>99</v>
      </c>
    </row>
    <row r="296" spans="1:9" x14ac:dyDescent="0.3">
      <c r="A296" s="5" t="s">
        <v>222</v>
      </c>
      <c r="B296" s="70" t="s">
        <v>9</v>
      </c>
      <c r="C296" s="5" t="s">
        <v>19</v>
      </c>
      <c r="D296" s="71">
        <v>38293</v>
      </c>
      <c r="E296" s="6">
        <f t="shared" ca="1" si="8"/>
        <v>15</v>
      </c>
      <c r="F296" s="6"/>
      <c r="G296" s="6">
        <v>50527</v>
      </c>
      <c r="H296" s="70">
        <v>4</v>
      </c>
      <c r="I296" s="6">
        <f t="shared" si="9"/>
        <v>3000</v>
      </c>
    </row>
    <row r="297" spans="1:9" x14ac:dyDescent="0.3">
      <c r="A297" s="5" t="s">
        <v>219</v>
      </c>
      <c r="B297" s="70" t="s">
        <v>9</v>
      </c>
      <c r="C297" s="5" t="s">
        <v>19</v>
      </c>
      <c r="D297" s="71">
        <v>38639</v>
      </c>
      <c r="E297" s="6">
        <f t="shared" ca="1" si="8"/>
        <v>14</v>
      </c>
      <c r="F297" s="6" t="s">
        <v>26</v>
      </c>
      <c r="G297" s="6">
        <v>44253</v>
      </c>
      <c r="H297" s="70">
        <v>3</v>
      </c>
      <c r="I297" s="6">
        <f t="shared" si="9"/>
        <v>900</v>
      </c>
    </row>
    <row r="298" spans="1:9" x14ac:dyDescent="0.3">
      <c r="A298" s="5" t="s">
        <v>217</v>
      </c>
      <c r="B298" s="70" t="s">
        <v>12</v>
      </c>
      <c r="C298" s="5" t="s">
        <v>19</v>
      </c>
      <c r="D298" s="71">
        <v>38648</v>
      </c>
      <c r="E298" s="6">
        <f t="shared" ca="1" si="8"/>
        <v>14</v>
      </c>
      <c r="F298" s="6" t="s">
        <v>4</v>
      </c>
      <c r="G298" s="6">
        <v>59355</v>
      </c>
      <c r="H298" s="70">
        <v>5</v>
      </c>
      <c r="I298" s="6">
        <f t="shared" si="9"/>
        <v>3000</v>
      </c>
    </row>
    <row r="299" spans="1:9" x14ac:dyDescent="0.3">
      <c r="A299" s="5" t="s">
        <v>215</v>
      </c>
      <c r="B299" s="70" t="s">
        <v>12</v>
      </c>
      <c r="C299" s="5" t="s">
        <v>19</v>
      </c>
      <c r="D299" s="71">
        <v>38657</v>
      </c>
      <c r="E299" s="6">
        <f t="shared" ca="1" si="8"/>
        <v>14</v>
      </c>
      <c r="F299" s="6" t="s">
        <v>26</v>
      </c>
      <c r="G299" s="6">
        <v>56456</v>
      </c>
      <c r="H299" s="70">
        <v>2</v>
      </c>
      <c r="I299" s="6">
        <f t="shared" si="9"/>
        <v>99</v>
      </c>
    </row>
    <row r="300" spans="1:9" x14ac:dyDescent="0.3">
      <c r="A300" s="5" t="s">
        <v>207</v>
      </c>
      <c r="B300" s="70" t="s">
        <v>16</v>
      </c>
      <c r="C300" s="5" t="s">
        <v>19</v>
      </c>
      <c r="D300" s="71">
        <v>39735</v>
      </c>
      <c r="E300" s="6">
        <f t="shared" ca="1" si="8"/>
        <v>11</v>
      </c>
      <c r="F300" s="6" t="s">
        <v>4</v>
      </c>
      <c r="G300" s="6">
        <v>106385</v>
      </c>
      <c r="H300" s="70">
        <v>3</v>
      </c>
      <c r="I300" s="6">
        <f t="shared" si="9"/>
        <v>900</v>
      </c>
    </row>
    <row r="301" spans="1:9" x14ac:dyDescent="0.3">
      <c r="A301" s="5" t="s">
        <v>205</v>
      </c>
      <c r="B301" s="70" t="s">
        <v>12</v>
      </c>
      <c r="C301" s="5" t="s">
        <v>19</v>
      </c>
      <c r="D301" s="71">
        <v>40092</v>
      </c>
      <c r="E301" s="6">
        <f t="shared" ca="1" si="8"/>
        <v>10</v>
      </c>
      <c r="F301" s="6" t="s">
        <v>28</v>
      </c>
      <c r="G301" s="6">
        <v>46972</v>
      </c>
      <c r="H301" s="70">
        <v>5</v>
      </c>
      <c r="I301" s="6">
        <f t="shared" si="9"/>
        <v>3000</v>
      </c>
    </row>
    <row r="302" spans="1:9" x14ac:dyDescent="0.3">
      <c r="A302" s="5" t="s">
        <v>201</v>
      </c>
      <c r="B302" s="70" t="s">
        <v>9</v>
      </c>
      <c r="C302" s="5" t="s">
        <v>19</v>
      </c>
      <c r="D302" s="71">
        <v>41574</v>
      </c>
      <c r="E302" s="6">
        <f t="shared" ca="1" si="8"/>
        <v>6</v>
      </c>
      <c r="F302" s="6" t="s">
        <v>26</v>
      </c>
      <c r="G302" s="6">
        <v>107886</v>
      </c>
      <c r="H302" s="70">
        <v>2</v>
      </c>
      <c r="I302" s="6">
        <f t="shared" si="9"/>
        <v>99</v>
      </c>
    </row>
    <row r="303" spans="1:9" x14ac:dyDescent="0.3">
      <c r="A303" s="5" t="s">
        <v>200</v>
      </c>
      <c r="B303" s="70" t="s">
        <v>16</v>
      </c>
      <c r="C303" s="5" t="s">
        <v>19</v>
      </c>
      <c r="D303" s="71">
        <v>41922</v>
      </c>
      <c r="E303" s="6">
        <f t="shared" ca="1" si="8"/>
        <v>5</v>
      </c>
      <c r="F303" s="6" t="s">
        <v>26</v>
      </c>
      <c r="G303" s="6">
        <v>51057</v>
      </c>
      <c r="H303" s="70">
        <v>3</v>
      </c>
      <c r="I303" s="6">
        <f t="shared" si="9"/>
        <v>900</v>
      </c>
    </row>
    <row r="304" spans="1:9" x14ac:dyDescent="0.3">
      <c r="A304" s="5" t="s">
        <v>192</v>
      </c>
      <c r="B304" s="70" t="s">
        <v>12</v>
      </c>
      <c r="C304" s="5" t="s">
        <v>19</v>
      </c>
      <c r="D304" s="71">
        <v>42675</v>
      </c>
      <c r="E304" s="6">
        <f t="shared" ca="1" si="8"/>
        <v>3</v>
      </c>
      <c r="F304" s="6"/>
      <c r="G304" s="6">
        <v>78633</v>
      </c>
      <c r="H304" s="70">
        <v>5</v>
      </c>
      <c r="I304" s="6">
        <f t="shared" si="9"/>
        <v>3000</v>
      </c>
    </row>
    <row r="305" spans="1:9" x14ac:dyDescent="0.3">
      <c r="A305" s="5" t="s">
        <v>178</v>
      </c>
      <c r="B305" s="70" t="s">
        <v>9</v>
      </c>
      <c r="C305" s="5" t="s">
        <v>19</v>
      </c>
      <c r="D305" s="71">
        <v>41604</v>
      </c>
      <c r="E305" s="6">
        <f t="shared" ca="1" si="8"/>
        <v>6</v>
      </c>
      <c r="F305" s="6"/>
      <c r="G305" s="6">
        <v>127762</v>
      </c>
      <c r="H305" s="70">
        <v>3</v>
      </c>
      <c r="I305" s="6">
        <f t="shared" si="9"/>
        <v>900</v>
      </c>
    </row>
    <row r="306" spans="1:9" x14ac:dyDescent="0.3">
      <c r="A306" s="5" t="s">
        <v>173</v>
      </c>
      <c r="B306" s="70" t="s">
        <v>48</v>
      </c>
      <c r="C306" s="5" t="s">
        <v>19</v>
      </c>
      <c r="D306" s="71">
        <v>42682</v>
      </c>
      <c r="E306" s="6">
        <f t="shared" ca="1" si="8"/>
        <v>3</v>
      </c>
      <c r="F306" s="6" t="s">
        <v>26</v>
      </c>
      <c r="G306" s="6">
        <v>67338</v>
      </c>
      <c r="H306" s="70">
        <v>5</v>
      </c>
      <c r="I306" s="6">
        <f t="shared" si="9"/>
        <v>3000</v>
      </c>
    </row>
    <row r="307" spans="1:9" x14ac:dyDescent="0.3">
      <c r="A307" s="5" t="s">
        <v>172</v>
      </c>
      <c r="B307" s="70" t="s">
        <v>16</v>
      </c>
      <c r="C307" s="5" t="s">
        <v>19</v>
      </c>
      <c r="D307" s="71">
        <v>42688</v>
      </c>
      <c r="E307" s="6">
        <f t="shared" ca="1" si="8"/>
        <v>3</v>
      </c>
      <c r="F307" s="6"/>
      <c r="G307" s="6">
        <v>86720</v>
      </c>
      <c r="H307" s="70">
        <v>4</v>
      </c>
      <c r="I307" s="6">
        <f t="shared" si="9"/>
        <v>3000</v>
      </c>
    </row>
    <row r="308" spans="1:9" x14ac:dyDescent="0.3">
      <c r="A308" s="5" t="s">
        <v>171</v>
      </c>
      <c r="B308" s="70" t="s">
        <v>16</v>
      </c>
      <c r="C308" s="5" t="s">
        <v>19</v>
      </c>
      <c r="D308" s="71">
        <v>42695</v>
      </c>
      <c r="E308" s="6">
        <f t="shared" ca="1" si="8"/>
        <v>3</v>
      </c>
      <c r="F308" s="6" t="s">
        <v>28</v>
      </c>
      <c r="G308" s="6">
        <v>43407</v>
      </c>
      <c r="H308" s="70">
        <v>4</v>
      </c>
      <c r="I308" s="6">
        <f t="shared" si="9"/>
        <v>3000</v>
      </c>
    </row>
    <row r="309" spans="1:9" x14ac:dyDescent="0.3">
      <c r="A309" s="5" t="s">
        <v>169</v>
      </c>
      <c r="B309" s="70" t="s">
        <v>2</v>
      </c>
      <c r="C309" s="5" t="s">
        <v>19</v>
      </c>
      <c r="D309" s="71">
        <v>42699</v>
      </c>
      <c r="E309" s="6">
        <f t="shared" ca="1" si="8"/>
        <v>3</v>
      </c>
      <c r="F309" s="6"/>
      <c r="G309" s="6">
        <v>70424</v>
      </c>
      <c r="H309" s="70">
        <v>5</v>
      </c>
      <c r="I309" s="6">
        <f t="shared" si="9"/>
        <v>3000</v>
      </c>
    </row>
    <row r="310" spans="1:9" x14ac:dyDescent="0.3">
      <c r="A310" s="5" t="s">
        <v>168</v>
      </c>
      <c r="B310" s="70" t="s">
        <v>2</v>
      </c>
      <c r="C310" s="5" t="s">
        <v>19</v>
      </c>
      <c r="D310" s="71">
        <v>42700</v>
      </c>
      <c r="E310" s="6">
        <f t="shared" ca="1" si="8"/>
        <v>3</v>
      </c>
      <c r="F310" s="6" t="s">
        <v>26</v>
      </c>
      <c r="G310" s="6">
        <v>102738</v>
      </c>
      <c r="H310" s="70">
        <v>4</v>
      </c>
      <c r="I310" s="6">
        <f t="shared" si="9"/>
        <v>3000</v>
      </c>
    </row>
    <row r="311" spans="1:9" x14ac:dyDescent="0.3">
      <c r="A311" s="5" t="s">
        <v>166</v>
      </c>
      <c r="B311" s="70" t="s">
        <v>32</v>
      </c>
      <c r="C311" s="5" t="s">
        <v>19</v>
      </c>
      <c r="D311" s="71">
        <v>41227</v>
      </c>
      <c r="E311" s="6">
        <f t="shared" ca="1" si="8"/>
        <v>7</v>
      </c>
      <c r="F311" s="6" t="s">
        <v>28</v>
      </c>
      <c r="G311" s="6">
        <v>72702</v>
      </c>
      <c r="H311" s="70">
        <v>3</v>
      </c>
      <c r="I311" s="6">
        <f t="shared" si="9"/>
        <v>900</v>
      </c>
    </row>
    <row r="312" spans="1:9" x14ac:dyDescent="0.3">
      <c r="A312" s="5" t="s">
        <v>157</v>
      </c>
      <c r="B312" s="70" t="s">
        <v>9</v>
      </c>
      <c r="C312" s="5" t="s">
        <v>19</v>
      </c>
      <c r="D312" s="71">
        <v>38310</v>
      </c>
      <c r="E312" s="6">
        <f t="shared" ca="1" si="8"/>
        <v>15</v>
      </c>
      <c r="F312" s="6" t="s">
        <v>26</v>
      </c>
      <c r="G312" s="6">
        <v>75735</v>
      </c>
      <c r="H312" s="70">
        <v>4</v>
      </c>
      <c r="I312" s="6">
        <f t="shared" si="9"/>
        <v>3000</v>
      </c>
    </row>
    <row r="313" spans="1:9" x14ac:dyDescent="0.3">
      <c r="A313" s="5" t="s">
        <v>150</v>
      </c>
      <c r="B313" s="70" t="s">
        <v>32</v>
      </c>
      <c r="C313" s="5" t="s">
        <v>19</v>
      </c>
      <c r="D313" s="71">
        <v>38670</v>
      </c>
      <c r="E313" s="6">
        <f t="shared" ca="1" si="8"/>
        <v>14</v>
      </c>
      <c r="F313" s="6" t="s">
        <v>26</v>
      </c>
      <c r="G313" s="6">
        <v>112367</v>
      </c>
      <c r="H313" s="70">
        <v>3</v>
      </c>
      <c r="I313" s="6">
        <f t="shared" si="9"/>
        <v>900</v>
      </c>
    </row>
    <row r="314" spans="1:9" x14ac:dyDescent="0.3">
      <c r="A314" s="5" t="s">
        <v>149</v>
      </c>
      <c r="B314" s="70" t="s">
        <v>16</v>
      </c>
      <c r="C314" s="5" t="s">
        <v>19</v>
      </c>
      <c r="D314" s="71">
        <v>38681</v>
      </c>
      <c r="E314" s="6">
        <f t="shared" ca="1" si="8"/>
        <v>14</v>
      </c>
      <c r="F314" s="6"/>
      <c r="G314" s="6">
        <v>125720</v>
      </c>
      <c r="H314" s="70">
        <v>4</v>
      </c>
      <c r="I314" s="6">
        <f t="shared" si="9"/>
        <v>3000</v>
      </c>
    </row>
    <row r="315" spans="1:9" x14ac:dyDescent="0.3">
      <c r="A315" s="5" t="s">
        <v>142</v>
      </c>
      <c r="B315" s="70" t="s">
        <v>2</v>
      </c>
      <c r="C315" s="5" t="s">
        <v>19</v>
      </c>
      <c r="D315" s="71">
        <v>40125</v>
      </c>
      <c r="E315" s="6">
        <f t="shared" ca="1" si="8"/>
        <v>10</v>
      </c>
      <c r="F315" s="6"/>
      <c r="G315" s="6">
        <v>58394</v>
      </c>
      <c r="H315" s="70">
        <v>5</v>
      </c>
      <c r="I315" s="6">
        <f t="shared" si="9"/>
        <v>3000</v>
      </c>
    </row>
    <row r="316" spans="1:9" x14ac:dyDescent="0.3">
      <c r="A316" s="5" t="s">
        <v>141</v>
      </c>
      <c r="B316" s="70" t="s">
        <v>32</v>
      </c>
      <c r="C316" s="5" t="s">
        <v>19</v>
      </c>
      <c r="D316" s="71">
        <v>40515</v>
      </c>
      <c r="E316" s="6">
        <f t="shared" ca="1" si="8"/>
        <v>9</v>
      </c>
      <c r="F316" s="6"/>
      <c r="G316" s="6">
        <v>49180</v>
      </c>
      <c r="H316" s="70">
        <v>3</v>
      </c>
      <c r="I316" s="6">
        <f t="shared" si="9"/>
        <v>900</v>
      </c>
    </row>
    <row r="317" spans="1:9" x14ac:dyDescent="0.3">
      <c r="A317" s="5" t="s">
        <v>133</v>
      </c>
      <c r="B317" s="70" t="s">
        <v>2</v>
      </c>
      <c r="C317" s="5" t="s">
        <v>19</v>
      </c>
      <c r="D317" s="71">
        <v>41973</v>
      </c>
      <c r="E317" s="6">
        <f t="shared" ca="1" si="8"/>
        <v>5</v>
      </c>
      <c r="F317" s="6"/>
      <c r="G317" s="6">
        <v>121040</v>
      </c>
      <c r="H317" s="70">
        <v>4</v>
      </c>
      <c r="I317" s="6">
        <f t="shared" si="9"/>
        <v>3000</v>
      </c>
    </row>
    <row r="318" spans="1:9" x14ac:dyDescent="0.3">
      <c r="A318" s="5" t="s">
        <v>128</v>
      </c>
      <c r="B318" s="70" t="s">
        <v>16</v>
      </c>
      <c r="C318" s="5" t="s">
        <v>19</v>
      </c>
      <c r="D318" s="71">
        <v>42696</v>
      </c>
      <c r="E318" s="6">
        <f t="shared" ca="1" si="8"/>
        <v>3</v>
      </c>
      <c r="F318" s="6"/>
      <c r="G318" s="6">
        <v>57720</v>
      </c>
      <c r="H318" s="70">
        <v>1</v>
      </c>
      <c r="I318" s="6" t="str">
        <f t="shared" si="9"/>
        <v>No bonus</v>
      </c>
    </row>
    <row r="319" spans="1:9" x14ac:dyDescent="0.3">
      <c r="A319" s="5" t="s">
        <v>111</v>
      </c>
      <c r="B319" s="70" t="s">
        <v>32</v>
      </c>
      <c r="C319" s="5" t="s">
        <v>19</v>
      </c>
      <c r="D319" s="71">
        <v>41629</v>
      </c>
      <c r="E319" s="6">
        <f t="shared" ca="1" si="8"/>
        <v>6</v>
      </c>
      <c r="F319" s="6" t="s">
        <v>28</v>
      </c>
      <c r="G319" s="6">
        <v>115751</v>
      </c>
      <c r="H319" s="70">
        <v>2</v>
      </c>
      <c r="I319" s="6">
        <f t="shared" si="9"/>
        <v>99</v>
      </c>
    </row>
    <row r="320" spans="1:9" x14ac:dyDescent="0.3">
      <c r="A320" s="5" t="s">
        <v>110</v>
      </c>
      <c r="B320" s="70" t="s">
        <v>12</v>
      </c>
      <c r="C320" s="5" t="s">
        <v>19</v>
      </c>
      <c r="D320" s="71">
        <v>41633</v>
      </c>
      <c r="E320" s="6">
        <f t="shared" ca="1" si="8"/>
        <v>6</v>
      </c>
      <c r="F320" s="6" t="s">
        <v>4</v>
      </c>
      <c r="G320" s="6">
        <v>43298</v>
      </c>
      <c r="H320" s="70">
        <v>5</v>
      </c>
      <c r="I320" s="6">
        <f t="shared" si="9"/>
        <v>3000</v>
      </c>
    </row>
    <row r="321" spans="1:9" x14ac:dyDescent="0.3">
      <c r="A321" s="5" t="s">
        <v>108</v>
      </c>
      <c r="B321" s="70" t="s">
        <v>16</v>
      </c>
      <c r="C321" s="5" t="s">
        <v>19</v>
      </c>
      <c r="D321" s="71">
        <v>42718</v>
      </c>
      <c r="E321" s="6">
        <f t="shared" ca="1" si="8"/>
        <v>3</v>
      </c>
      <c r="F321" s="6"/>
      <c r="G321" s="6">
        <v>48344</v>
      </c>
      <c r="H321" s="70">
        <v>2</v>
      </c>
      <c r="I321" s="6">
        <f t="shared" si="9"/>
        <v>99</v>
      </c>
    </row>
    <row r="322" spans="1:9" x14ac:dyDescent="0.3">
      <c r="A322" s="5" t="s">
        <v>102</v>
      </c>
      <c r="B322" s="70" t="s">
        <v>16</v>
      </c>
      <c r="C322" s="5" t="s">
        <v>19</v>
      </c>
      <c r="D322" s="71">
        <v>38327</v>
      </c>
      <c r="E322" s="6">
        <f t="shared" ref="E322:E385" ca="1" si="10">DATEDIF(D322,TODAY(),"Y")</f>
        <v>15</v>
      </c>
      <c r="F322" s="6" t="s">
        <v>26</v>
      </c>
      <c r="G322" s="6">
        <v>44907</v>
      </c>
      <c r="H322" s="70">
        <v>5</v>
      </c>
      <c r="I322" s="6">
        <f t="shared" si="9"/>
        <v>3000</v>
      </c>
    </row>
    <row r="323" spans="1:9" x14ac:dyDescent="0.3">
      <c r="A323" s="5" t="s">
        <v>99</v>
      </c>
      <c r="B323" s="70" t="s">
        <v>32</v>
      </c>
      <c r="C323" s="5" t="s">
        <v>19</v>
      </c>
      <c r="D323" s="71">
        <v>38348</v>
      </c>
      <c r="E323" s="6">
        <f t="shared" ca="1" si="10"/>
        <v>15</v>
      </c>
      <c r="F323" s="6" t="s">
        <v>28</v>
      </c>
      <c r="G323" s="6">
        <v>125684</v>
      </c>
      <c r="H323" s="70">
        <v>2</v>
      </c>
      <c r="I323" s="6">
        <f t="shared" ref="I323:I386" si="11">IF(H323&gt;3,3000,IF(H323=3,900,IF(H323=2,99,"No bonus")))</f>
        <v>99</v>
      </c>
    </row>
    <row r="324" spans="1:9" x14ac:dyDescent="0.3">
      <c r="A324" s="5" t="s">
        <v>92</v>
      </c>
      <c r="B324" s="70" t="s">
        <v>2</v>
      </c>
      <c r="C324" s="5" t="s">
        <v>19</v>
      </c>
      <c r="D324" s="71">
        <v>40162</v>
      </c>
      <c r="E324" s="6">
        <f t="shared" ca="1" si="10"/>
        <v>10</v>
      </c>
      <c r="F324" s="6" t="s">
        <v>4</v>
      </c>
      <c r="G324" s="6">
        <v>97562</v>
      </c>
      <c r="H324" s="70">
        <v>5</v>
      </c>
      <c r="I324" s="6">
        <f t="shared" si="11"/>
        <v>3000</v>
      </c>
    </row>
    <row r="325" spans="1:9" x14ac:dyDescent="0.3">
      <c r="A325" s="5" t="s">
        <v>90</v>
      </c>
      <c r="B325" s="70" t="s">
        <v>16</v>
      </c>
      <c r="C325" s="5" t="s">
        <v>19</v>
      </c>
      <c r="D325" s="71">
        <v>40169</v>
      </c>
      <c r="E325" s="6">
        <f t="shared" ca="1" si="10"/>
        <v>10</v>
      </c>
      <c r="F325" s="6" t="s">
        <v>26</v>
      </c>
      <c r="G325" s="6">
        <v>70791</v>
      </c>
      <c r="H325" s="70">
        <v>3</v>
      </c>
      <c r="I325" s="6">
        <f t="shared" si="11"/>
        <v>900</v>
      </c>
    </row>
    <row r="326" spans="1:9" x14ac:dyDescent="0.3">
      <c r="A326" s="5" t="s">
        <v>88</v>
      </c>
      <c r="B326" s="70" t="s">
        <v>12</v>
      </c>
      <c r="C326" s="5" t="s">
        <v>19</v>
      </c>
      <c r="D326" s="71">
        <v>40547</v>
      </c>
      <c r="E326" s="6">
        <f t="shared" ca="1" si="10"/>
        <v>9</v>
      </c>
      <c r="F326" s="6"/>
      <c r="G326" s="6">
        <v>46359</v>
      </c>
      <c r="H326" s="70">
        <v>4</v>
      </c>
      <c r="I326" s="6">
        <f t="shared" si="11"/>
        <v>3000</v>
      </c>
    </row>
    <row r="327" spans="1:9" x14ac:dyDescent="0.3">
      <c r="A327" s="5" t="s">
        <v>87</v>
      </c>
      <c r="B327" s="70" t="s">
        <v>2</v>
      </c>
      <c r="C327" s="5" t="s">
        <v>19</v>
      </c>
      <c r="D327" s="71">
        <v>40547</v>
      </c>
      <c r="E327" s="6">
        <f t="shared" ca="1" si="10"/>
        <v>9</v>
      </c>
      <c r="F327" s="6" t="s">
        <v>28</v>
      </c>
      <c r="G327" s="6">
        <v>46836</v>
      </c>
      <c r="H327" s="70">
        <v>1</v>
      </c>
      <c r="I327" s="6" t="str">
        <f t="shared" si="11"/>
        <v>No bonus</v>
      </c>
    </row>
    <row r="328" spans="1:9" x14ac:dyDescent="0.3">
      <c r="A328" s="5" t="s">
        <v>86</v>
      </c>
      <c r="B328" s="70" t="s">
        <v>12</v>
      </c>
      <c r="C328" s="5" t="s">
        <v>19</v>
      </c>
      <c r="D328" s="71">
        <v>41986</v>
      </c>
      <c r="E328" s="6">
        <f t="shared" ca="1" si="10"/>
        <v>5</v>
      </c>
      <c r="F328" s="6" t="s">
        <v>26</v>
      </c>
      <c r="G328" s="6">
        <v>120148</v>
      </c>
      <c r="H328" s="70">
        <v>5</v>
      </c>
      <c r="I328" s="6">
        <f t="shared" si="11"/>
        <v>3000</v>
      </c>
    </row>
    <row r="329" spans="1:9" x14ac:dyDescent="0.3">
      <c r="A329" s="5" t="s">
        <v>80</v>
      </c>
      <c r="B329" s="70" t="s">
        <v>16</v>
      </c>
      <c r="C329" s="5" t="s">
        <v>19</v>
      </c>
      <c r="D329" s="71">
        <v>41616</v>
      </c>
      <c r="E329" s="6">
        <f t="shared" ca="1" si="10"/>
        <v>6</v>
      </c>
      <c r="F329" s="6" t="s">
        <v>18</v>
      </c>
      <c r="G329" s="6">
        <v>50785</v>
      </c>
      <c r="H329" s="70">
        <v>5</v>
      </c>
      <c r="I329" s="6">
        <f t="shared" si="11"/>
        <v>3000</v>
      </c>
    </row>
    <row r="330" spans="1:9" x14ac:dyDescent="0.3">
      <c r="A330" s="5" t="s">
        <v>59</v>
      </c>
      <c r="B330" s="70" t="s">
        <v>2</v>
      </c>
      <c r="C330" s="5" t="s">
        <v>19</v>
      </c>
      <c r="D330" s="71">
        <v>42011</v>
      </c>
      <c r="E330" s="6">
        <f t="shared" ca="1" si="10"/>
        <v>5</v>
      </c>
      <c r="F330" s="6"/>
      <c r="G330" s="6">
        <v>84748</v>
      </c>
      <c r="H330" s="70">
        <v>3</v>
      </c>
      <c r="I330" s="6">
        <f t="shared" si="11"/>
        <v>900</v>
      </c>
    </row>
    <row r="331" spans="1:9" x14ac:dyDescent="0.3">
      <c r="A331" s="5" t="s">
        <v>47</v>
      </c>
      <c r="B331" s="70" t="s">
        <v>16</v>
      </c>
      <c r="C331" s="5" t="s">
        <v>19</v>
      </c>
      <c r="D331" s="71">
        <v>38729</v>
      </c>
      <c r="E331" s="6">
        <f t="shared" ca="1" si="10"/>
        <v>14</v>
      </c>
      <c r="F331" s="6" t="s">
        <v>18</v>
      </c>
      <c r="G331" s="6">
        <v>61064</v>
      </c>
      <c r="H331" s="70">
        <v>1</v>
      </c>
      <c r="I331" s="6" t="str">
        <f t="shared" si="11"/>
        <v>No bonus</v>
      </c>
    </row>
    <row r="332" spans="1:9" x14ac:dyDescent="0.3">
      <c r="A332" s="5" t="s">
        <v>41</v>
      </c>
      <c r="B332" s="70" t="s">
        <v>9</v>
      </c>
      <c r="C332" s="5" t="s">
        <v>19</v>
      </c>
      <c r="D332" s="71">
        <v>39455</v>
      </c>
      <c r="E332" s="6">
        <f t="shared" ca="1" si="10"/>
        <v>12</v>
      </c>
      <c r="F332" s="6" t="s">
        <v>4</v>
      </c>
      <c r="G332" s="6">
        <v>76079</v>
      </c>
      <c r="H332" s="70">
        <v>4</v>
      </c>
      <c r="I332" s="6">
        <f t="shared" si="11"/>
        <v>3000</v>
      </c>
    </row>
    <row r="333" spans="1:9" x14ac:dyDescent="0.3">
      <c r="A333" s="5" t="s">
        <v>36</v>
      </c>
      <c r="B333" s="70" t="s">
        <v>32</v>
      </c>
      <c r="C333" s="5" t="s">
        <v>19</v>
      </c>
      <c r="D333" s="71">
        <v>39846</v>
      </c>
      <c r="E333" s="6">
        <f t="shared" ca="1" si="10"/>
        <v>11</v>
      </c>
      <c r="F333" s="6" t="s">
        <v>26</v>
      </c>
      <c r="G333" s="6">
        <v>105779</v>
      </c>
      <c r="H333" s="70">
        <v>1</v>
      </c>
      <c r="I333" s="6" t="str">
        <f t="shared" si="11"/>
        <v>No bonus</v>
      </c>
    </row>
    <row r="334" spans="1:9" x14ac:dyDescent="0.3">
      <c r="A334" s="5" t="s">
        <v>20</v>
      </c>
      <c r="B334" s="70" t="s">
        <v>2</v>
      </c>
      <c r="C334" s="5" t="s">
        <v>19</v>
      </c>
      <c r="D334" s="71">
        <v>42401</v>
      </c>
      <c r="E334" s="6">
        <f t="shared" ca="1" si="10"/>
        <v>4</v>
      </c>
      <c r="F334" s="6" t="s">
        <v>18</v>
      </c>
      <c r="G334" s="6">
        <v>129286</v>
      </c>
      <c r="H334" s="70">
        <v>2</v>
      </c>
      <c r="I334" s="6">
        <f t="shared" si="11"/>
        <v>99</v>
      </c>
    </row>
    <row r="335" spans="1:9" x14ac:dyDescent="0.3">
      <c r="A335" s="5" t="s">
        <v>494</v>
      </c>
      <c r="B335" s="70" t="s">
        <v>2</v>
      </c>
      <c r="C335" s="5" t="s">
        <v>84</v>
      </c>
      <c r="D335" s="71">
        <v>42518</v>
      </c>
      <c r="E335" s="6">
        <f t="shared" ca="1" si="10"/>
        <v>4</v>
      </c>
      <c r="F335" s="6"/>
      <c r="G335" s="6">
        <v>113082</v>
      </c>
      <c r="H335" s="70">
        <v>2</v>
      </c>
      <c r="I335" s="6">
        <f t="shared" si="11"/>
        <v>99</v>
      </c>
    </row>
    <row r="336" spans="1:9" x14ac:dyDescent="0.3">
      <c r="A336" s="5" t="s">
        <v>445</v>
      </c>
      <c r="B336" s="70" t="s">
        <v>48</v>
      </c>
      <c r="C336" s="5" t="s">
        <v>84</v>
      </c>
      <c r="D336" s="71">
        <v>39633</v>
      </c>
      <c r="E336" s="6">
        <f t="shared" ca="1" si="10"/>
        <v>12</v>
      </c>
      <c r="F336" s="6" t="s">
        <v>26</v>
      </c>
      <c r="G336" s="6">
        <v>105428</v>
      </c>
      <c r="H336" s="70">
        <v>5</v>
      </c>
      <c r="I336" s="6">
        <f t="shared" si="11"/>
        <v>3000</v>
      </c>
    </row>
    <row r="337" spans="1:9" x14ac:dyDescent="0.3">
      <c r="A337" s="5" t="s">
        <v>439</v>
      </c>
      <c r="B337" s="70" t="s">
        <v>2</v>
      </c>
      <c r="C337" s="5" t="s">
        <v>84</v>
      </c>
      <c r="D337" s="71">
        <v>42539</v>
      </c>
      <c r="E337" s="6">
        <f t="shared" ca="1" si="10"/>
        <v>4</v>
      </c>
      <c r="F337" s="6" t="s">
        <v>4</v>
      </c>
      <c r="G337" s="6">
        <v>62934</v>
      </c>
      <c r="H337" s="70">
        <v>5</v>
      </c>
      <c r="I337" s="6">
        <f t="shared" si="11"/>
        <v>3000</v>
      </c>
    </row>
    <row r="338" spans="1:9" x14ac:dyDescent="0.3">
      <c r="A338" s="5" t="s">
        <v>294</v>
      </c>
      <c r="B338" s="70" t="s">
        <v>9</v>
      </c>
      <c r="C338" s="5" t="s">
        <v>84</v>
      </c>
      <c r="D338" s="71">
        <v>43363</v>
      </c>
      <c r="E338" s="6">
        <f t="shared" ca="1" si="10"/>
        <v>1</v>
      </c>
      <c r="F338" s="6" t="s">
        <v>26</v>
      </c>
      <c r="G338" s="6">
        <v>113748</v>
      </c>
      <c r="H338" s="70">
        <v>3</v>
      </c>
      <c r="I338" s="6">
        <f t="shared" si="11"/>
        <v>900</v>
      </c>
    </row>
    <row r="339" spans="1:9" x14ac:dyDescent="0.3">
      <c r="A339" s="5" t="s">
        <v>270</v>
      </c>
      <c r="B339" s="70" t="s">
        <v>32</v>
      </c>
      <c r="C339" s="5" t="s">
        <v>84</v>
      </c>
      <c r="D339" s="71">
        <v>38991</v>
      </c>
      <c r="E339" s="6">
        <f t="shared" ca="1" si="10"/>
        <v>13</v>
      </c>
      <c r="F339" s="6"/>
      <c r="G339" s="6">
        <v>45403</v>
      </c>
      <c r="H339" s="70">
        <v>4</v>
      </c>
      <c r="I339" s="6">
        <f t="shared" si="11"/>
        <v>3000</v>
      </c>
    </row>
    <row r="340" spans="1:9" x14ac:dyDescent="0.3">
      <c r="A340" s="5" t="s">
        <v>91</v>
      </c>
      <c r="B340" s="70" t="s">
        <v>12</v>
      </c>
      <c r="C340" s="5" t="s">
        <v>84</v>
      </c>
      <c r="D340" s="71">
        <v>40162</v>
      </c>
      <c r="E340" s="6">
        <f t="shared" ca="1" si="10"/>
        <v>10</v>
      </c>
      <c r="F340" s="6" t="s">
        <v>4</v>
      </c>
      <c r="G340" s="6">
        <v>117660</v>
      </c>
      <c r="H340" s="70">
        <v>2</v>
      </c>
      <c r="I340" s="6">
        <f t="shared" si="11"/>
        <v>99</v>
      </c>
    </row>
    <row r="341" spans="1:9" x14ac:dyDescent="0.3">
      <c r="A341" s="5" t="s">
        <v>85</v>
      </c>
      <c r="B341" s="70" t="s">
        <v>32</v>
      </c>
      <c r="C341" s="5" t="s">
        <v>84</v>
      </c>
      <c r="D341" s="71">
        <v>41264</v>
      </c>
      <c r="E341" s="6">
        <f t="shared" ca="1" si="10"/>
        <v>7</v>
      </c>
      <c r="F341" s="6" t="s">
        <v>8</v>
      </c>
      <c r="G341" s="6">
        <v>95197</v>
      </c>
      <c r="H341" s="70">
        <v>4</v>
      </c>
      <c r="I341" s="6">
        <f t="shared" si="11"/>
        <v>3000</v>
      </c>
    </row>
    <row r="342" spans="1:9" x14ac:dyDescent="0.3">
      <c r="A342" s="5" t="s">
        <v>758</v>
      </c>
      <c r="B342" s="70" t="s">
        <v>9</v>
      </c>
      <c r="C342" s="5" t="s">
        <v>777</v>
      </c>
      <c r="D342" s="71">
        <v>42778</v>
      </c>
      <c r="E342" s="6">
        <f t="shared" ca="1" si="10"/>
        <v>3</v>
      </c>
      <c r="F342" s="6" t="s">
        <v>26</v>
      </c>
      <c r="G342" s="6">
        <v>125796</v>
      </c>
      <c r="H342" s="70">
        <v>4</v>
      </c>
      <c r="I342" s="6">
        <f t="shared" si="11"/>
        <v>3000</v>
      </c>
    </row>
    <row r="343" spans="1:9" x14ac:dyDescent="0.3">
      <c r="A343" s="5" t="s">
        <v>754</v>
      </c>
      <c r="B343" s="70" t="s">
        <v>12</v>
      </c>
      <c r="C343" s="5" t="s">
        <v>777</v>
      </c>
      <c r="D343" s="71">
        <v>43137</v>
      </c>
      <c r="E343" s="6">
        <f t="shared" ca="1" si="10"/>
        <v>2</v>
      </c>
      <c r="F343" s="6" t="s">
        <v>28</v>
      </c>
      <c r="G343" s="6">
        <v>107990</v>
      </c>
      <c r="H343" s="70">
        <v>3</v>
      </c>
      <c r="I343" s="6">
        <f t="shared" si="11"/>
        <v>900</v>
      </c>
    </row>
    <row r="344" spans="1:9" x14ac:dyDescent="0.3">
      <c r="A344" s="5" t="s">
        <v>701</v>
      </c>
      <c r="B344" s="70" t="s">
        <v>12</v>
      </c>
      <c r="C344" s="5" t="s">
        <v>777</v>
      </c>
      <c r="D344" s="71">
        <v>41683</v>
      </c>
      <c r="E344" s="6">
        <f t="shared" ca="1" si="10"/>
        <v>6</v>
      </c>
      <c r="F344" s="6" t="s">
        <v>26</v>
      </c>
      <c r="G344" s="6">
        <v>88501</v>
      </c>
      <c r="H344" s="70">
        <v>5</v>
      </c>
      <c r="I344" s="6">
        <f t="shared" si="11"/>
        <v>3000</v>
      </c>
    </row>
    <row r="345" spans="1:9" x14ac:dyDescent="0.3">
      <c r="A345" s="5" t="s">
        <v>695</v>
      </c>
      <c r="B345" s="70" t="s">
        <v>32</v>
      </c>
      <c r="C345" s="5" t="s">
        <v>777</v>
      </c>
      <c r="D345" s="71">
        <v>41324</v>
      </c>
      <c r="E345" s="6">
        <f t="shared" ca="1" si="10"/>
        <v>7</v>
      </c>
      <c r="F345" s="6" t="s">
        <v>4</v>
      </c>
      <c r="G345" s="6">
        <v>83123</v>
      </c>
      <c r="H345" s="70">
        <v>5</v>
      </c>
      <c r="I345" s="6">
        <f t="shared" si="11"/>
        <v>3000</v>
      </c>
    </row>
    <row r="346" spans="1:9" x14ac:dyDescent="0.3">
      <c r="A346" s="5" t="s">
        <v>689</v>
      </c>
      <c r="B346" s="70" t="s">
        <v>16</v>
      </c>
      <c r="C346" s="5" t="s">
        <v>777</v>
      </c>
      <c r="D346" s="71">
        <v>42435</v>
      </c>
      <c r="E346" s="6">
        <f t="shared" ca="1" si="10"/>
        <v>4</v>
      </c>
      <c r="F346" s="6" t="s">
        <v>4</v>
      </c>
      <c r="G346" s="6">
        <v>80261</v>
      </c>
      <c r="H346" s="70">
        <v>4</v>
      </c>
      <c r="I346" s="6">
        <f t="shared" si="11"/>
        <v>3000</v>
      </c>
    </row>
    <row r="347" spans="1:9" x14ac:dyDescent="0.3">
      <c r="A347" s="5" t="s">
        <v>654</v>
      </c>
      <c r="B347" s="70" t="s">
        <v>32</v>
      </c>
      <c r="C347" s="5" t="s">
        <v>777</v>
      </c>
      <c r="D347" s="71">
        <v>38418</v>
      </c>
      <c r="E347" s="6">
        <f t="shared" ca="1" si="10"/>
        <v>15</v>
      </c>
      <c r="F347" s="6"/>
      <c r="G347" s="6">
        <v>118762</v>
      </c>
      <c r="H347" s="70">
        <v>5</v>
      </c>
      <c r="I347" s="6">
        <f t="shared" si="11"/>
        <v>3000</v>
      </c>
    </row>
    <row r="348" spans="1:9" x14ac:dyDescent="0.3">
      <c r="A348" s="5" t="s">
        <v>649</v>
      </c>
      <c r="B348" s="70" t="s">
        <v>48</v>
      </c>
      <c r="C348" s="5" t="s">
        <v>777</v>
      </c>
      <c r="D348" s="71">
        <v>38425</v>
      </c>
      <c r="E348" s="6">
        <f t="shared" ca="1" si="10"/>
        <v>15</v>
      </c>
      <c r="F348" s="6"/>
      <c r="G348" s="6">
        <v>66797</v>
      </c>
      <c r="H348" s="70">
        <v>5</v>
      </c>
      <c r="I348" s="6">
        <f t="shared" si="11"/>
        <v>3000</v>
      </c>
    </row>
    <row r="349" spans="1:9" x14ac:dyDescent="0.3">
      <c r="A349" s="5" t="s">
        <v>641</v>
      </c>
      <c r="B349" s="70" t="s">
        <v>32</v>
      </c>
      <c r="C349" s="5" t="s">
        <v>777</v>
      </c>
      <c r="D349" s="71">
        <v>39166</v>
      </c>
      <c r="E349" s="6">
        <f t="shared" ca="1" si="10"/>
        <v>13</v>
      </c>
      <c r="F349" s="6" t="s">
        <v>26</v>
      </c>
      <c r="G349" s="6">
        <v>55145</v>
      </c>
      <c r="H349" s="70">
        <v>5</v>
      </c>
      <c r="I349" s="6">
        <f t="shared" si="11"/>
        <v>3000</v>
      </c>
    </row>
    <row r="350" spans="1:9" x14ac:dyDescent="0.3">
      <c r="A350" s="5" t="s">
        <v>632</v>
      </c>
      <c r="B350" s="70" t="s">
        <v>32</v>
      </c>
      <c r="C350" s="5" t="s">
        <v>777</v>
      </c>
      <c r="D350" s="71">
        <v>42097</v>
      </c>
      <c r="E350" s="6">
        <f t="shared" ca="1" si="10"/>
        <v>5</v>
      </c>
      <c r="F350" s="6" t="s">
        <v>18</v>
      </c>
      <c r="G350" s="6">
        <v>57835</v>
      </c>
      <c r="H350" s="70">
        <v>2</v>
      </c>
      <c r="I350" s="6">
        <f t="shared" si="11"/>
        <v>99</v>
      </c>
    </row>
    <row r="351" spans="1:9" x14ac:dyDescent="0.3">
      <c r="A351" s="5" t="s">
        <v>625</v>
      </c>
      <c r="B351" s="70" t="s">
        <v>12</v>
      </c>
      <c r="C351" s="5" t="s">
        <v>777</v>
      </c>
      <c r="D351" s="71">
        <v>42836</v>
      </c>
      <c r="E351" s="6">
        <f t="shared" ca="1" si="10"/>
        <v>3</v>
      </c>
      <c r="F351" s="6"/>
      <c r="G351" s="6">
        <v>115159</v>
      </c>
      <c r="H351" s="70">
        <v>4</v>
      </c>
      <c r="I351" s="6">
        <f t="shared" si="11"/>
        <v>3000</v>
      </c>
    </row>
    <row r="352" spans="1:9" x14ac:dyDescent="0.3">
      <c r="A352" s="5" t="s">
        <v>624</v>
      </c>
      <c r="B352" s="70" t="s">
        <v>16</v>
      </c>
      <c r="C352" s="5" t="s">
        <v>777</v>
      </c>
      <c r="D352" s="71">
        <v>42850</v>
      </c>
      <c r="E352" s="6">
        <f t="shared" ca="1" si="10"/>
        <v>3</v>
      </c>
      <c r="F352" s="6" t="s">
        <v>18</v>
      </c>
      <c r="G352" s="6">
        <v>127695</v>
      </c>
      <c r="H352" s="70">
        <v>4</v>
      </c>
      <c r="I352" s="6">
        <f t="shared" si="11"/>
        <v>3000</v>
      </c>
    </row>
    <row r="353" spans="1:9" x14ac:dyDescent="0.3">
      <c r="A353" s="5" t="s">
        <v>617</v>
      </c>
      <c r="B353" s="70" t="s">
        <v>12</v>
      </c>
      <c r="C353" s="5" t="s">
        <v>777</v>
      </c>
      <c r="D353" s="71">
        <v>41373</v>
      </c>
      <c r="E353" s="6">
        <f t="shared" ca="1" si="10"/>
        <v>7</v>
      </c>
      <c r="F353" s="6" t="s">
        <v>18</v>
      </c>
      <c r="G353" s="6">
        <v>76984</v>
      </c>
      <c r="H353" s="70">
        <v>5</v>
      </c>
      <c r="I353" s="6">
        <f t="shared" si="11"/>
        <v>3000</v>
      </c>
    </row>
    <row r="354" spans="1:9" x14ac:dyDescent="0.3">
      <c r="A354" s="5" t="s">
        <v>615</v>
      </c>
      <c r="B354" s="70" t="s">
        <v>2</v>
      </c>
      <c r="C354" s="5" t="s">
        <v>777</v>
      </c>
      <c r="D354" s="71">
        <v>41393</v>
      </c>
      <c r="E354" s="6">
        <f t="shared" ca="1" si="10"/>
        <v>7</v>
      </c>
      <c r="F354" s="6"/>
      <c r="G354" s="6">
        <v>97577</v>
      </c>
      <c r="H354" s="70">
        <v>5</v>
      </c>
      <c r="I354" s="6">
        <f t="shared" si="11"/>
        <v>3000</v>
      </c>
    </row>
    <row r="355" spans="1:9" x14ac:dyDescent="0.3">
      <c r="A355" s="5" t="s">
        <v>595</v>
      </c>
      <c r="B355" s="70" t="s">
        <v>2</v>
      </c>
      <c r="C355" s="5" t="s">
        <v>777</v>
      </c>
      <c r="D355" s="71">
        <v>41031</v>
      </c>
      <c r="E355" s="6">
        <f t="shared" ca="1" si="10"/>
        <v>8</v>
      </c>
      <c r="F355" s="6"/>
      <c r="G355" s="6">
        <v>85155</v>
      </c>
      <c r="H355" s="70">
        <v>2</v>
      </c>
      <c r="I355" s="6">
        <f t="shared" si="11"/>
        <v>99</v>
      </c>
    </row>
    <row r="356" spans="1:9" x14ac:dyDescent="0.3">
      <c r="A356" s="5" t="s">
        <v>592</v>
      </c>
      <c r="B356" s="70" t="s">
        <v>32</v>
      </c>
      <c r="C356" s="5" t="s">
        <v>777</v>
      </c>
      <c r="D356" s="71">
        <v>38082</v>
      </c>
      <c r="E356" s="6">
        <f t="shared" ca="1" si="10"/>
        <v>16</v>
      </c>
      <c r="F356" s="6" t="s">
        <v>8</v>
      </c>
      <c r="G356" s="6">
        <v>71266</v>
      </c>
      <c r="H356" s="70">
        <v>3</v>
      </c>
      <c r="I356" s="6">
        <f t="shared" si="11"/>
        <v>900</v>
      </c>
    </row>
    <row r="357" spans="1:9" x14ac:dyDescent="0.3">
      <c r="A357" s="5" t="s">
        <v>591</v>
      </c>
      <c r="B357" s="70" t="s">
        <v>16</v>
      </c>
      <c r="C357" s="5" t="s">
        <v>777</v>
      </c>
      <c r="D357" s="71">
        <v>38083</v>
      </c>
      <c r="E357" s="6">
        <f t="shared" ca="1" si="10"/>
        <v>16</v>
      </c>
      <c r="F357" s="6" t="s">
        <v>4</v>
      </c>
      <c r="G357" s="6">
        <v>85766</v>
      </c>
      <c r="H357" s="70">
        <v>3</v>
      </c>
      <c r="I357" s="6">
        <f t="shared" si="11"/>
        <v>900</v>
      </c>
    </row>
    <row r="358" spans="1:9" x14ac:dyDescent="0.3">
      <c r="A358" s="5" t="s">
        <v>565</v>
      </c>
      <c r="B358" s="70" t="s">
        <v>32</v>
      </c>
      <c r="C358" s="5" t="s">
        <v>777</v>
      </c>
      <c r="D358" s="71">
        <v>41383</v>
      </c>
      <c r="E358" s="6">
        <f t="shared" ca="1" si="10"/>
        <v>7</v>
      </c>
      <c r="F358" s="6" t="s">
        <v>4</v>
      </c>
      <c r="G358" s="6">
        <v>125635</v>
      </c>
      <c r="H358" s="70">
        <v>4</v>
      </c>
      <c r="I358" s="6">
        <f t="shared" si="11"/>
        <v>3000</v>
      </c>
    </row>
    <row r="359" spans="1:9" x14ac:dyDescent="0.3">
      <c r="A359" s="5" t="s">
        <v>549</v>
      </c>
      <c r="B359" s="70" t="s">
        <v>12</v>
      </c>
      <c r="C359" s="5" t="s">
        <v>777</v>
      </c>
      <c r="D359" s="71">
        <v>43226</v>
      </c>
      <c r="E359" s="6">
        <f t="shared" ca="1" si="10"/>
        <v>2</v>
      </c>
      <c r="F359" s="6" t="s">
        <v>28</v>
      </c>
      <c r="G359" s="6">
        <v>125822</v>
      </c>
      <c r="H359" s="70">
        <v>4</v>
      </c>
      <c r="I359" s="6">
        <f t="shared" si="11"/>
        <v>3000</v>
      </c>
    </row>
    <row r="360" spans="1:9" x14ac:dyDescent="0.3">
      <c r="A360" s="5" t="s">
        <v>548</v>
      </c>
      <c r="B360" s="70" t="s">
        <v>32</v>
      </c>
      <c r="C360" s="5" t="s">
        <v>777</v>
      </c>
      <c r="D360" s="71">
        <v>43233</v>
      </c>
      <c r="E360" s="6">
        <f t="shared" ca="1" si="10"/>
        <v>2</v>
      </c>
      <c r="F360" s="6" t="s">
        <v>26</v>
      </c>
      <c r="G360" s="6">
        <v>62509</v>
      </c>
      <c r="H360" s="70">
        <v>2</v>
      </c>
      <c r="I360" s="6">
        <f t="shared" si="11"/>
        <v>99</v>
      </c>
    </row>
    <row r="361" spans="1:9" x14ac:dyDescent="0.3">
      <c r="A361" s="5" t="s">
        <v>541</v>
      </c>
      <c r="B361" s="70" t="s">
        <v>12</v>
      </c>
      <c r="C361" s="5" t="s">
        <v>777</v>
      </c>
      <c r="D361" s="71">
        <v>41406</v>
      </c>
      <c r="E361" s="6">
        <f t="shared" ca="1" si="10"/>
        <v>7</v>
      </c>
      <c r="F361" s="6" t="s">
        <v>18</v>
      </c>
      <c r="G361" s="6">
        <v>122266</v>
      </c>
      <c r="H361" s="70">
        <v>4</v>
      </c>
      <c r="I361" s="6">
        <f t="shared" si="11"/>
        <v>3000</v>
      </c>
    </row>
    <row r="362" spans="1:9" x14ac:dyDescent="0.3">
      <c r="A362" s="5" t="s">
        <v>524</v>
      </c>
      <c r="B362" s="70" t="s">
        <v>12</v>
      </c>
      <c r="C362" s="5" t="s">
        <v>777</v>
      </c>
      <c r="D362" s="71">
        <v>41060</v>
      </c>
      <c r="E362" s="6">
        <f t="shared" ca="1" si="10"/>
        <v>8</v>
      </c>
      <c r="F362" s="6" t="s">
        <v>26</v>
      </c>
      <c r="G362" s="6">
        <v>82333</v>
      </c>
      <c r="H362" s="70">
        <v>4</v>
      </c>
      <c r="I362" s="6">
        <f t="shared" si="11"/>
        <v>3000</v>
      </c>
    </row>
    <row r="363" spans="1:9" x14ac:dyDescent="0.3">
      <c r="A363" s="5" t="s">
        <v>456</v>
      </c>
      <c r="B363" s="70" t="s">
        <v>2</v>
      </c>
      <c r="C363" s="5" t="s">
        <v>777</v>
      </c>
      <c r="D363" s="71">
        <v>38523</v>
      </c>
      <c r="E363" s="6">
        <f t="shared" ca="1" si="10"/>
        <v>15</v>
      </c>
      <c r="F363" s="6" t="s">
        <v>26</v>
      </c>
      <c r="G363" s="6">
        <v>72956</v>
      </c>
      <c r="H363" s="70">
        <v>2</v>
      </c>
      <c r="I363" s="6">
        <f t="shared" si="11"/>
        <v>99</v>
      </c>
    </row>
    <row r="364" spans="1:9" x14ac:dyDescent="0.3">
      <c r="A364" s="5" t="s">
        <v>453</v>
      </c>
      <c r="B364" s="70" t="s">
        <v>32</v>
      </c>
      <c r="C364" s="5" t="s">
        <v>777</v>
      </c>
      <c r="D364" s="71">
        <v>38888</v>
      </c>
      <c r="E364" s="6">
        <f t="shared" ca="1" si="10"/>
        <v>14</v>
      </c>
      <c r="F364" s="6" t="s">
        <v>4</v>
      </c>
      <c r="G364" s="6">
        <v>75864</v>
      </c>
      <c r="H364" s="70">
        <v>4</v>
      </c>
      <c r="I364" s="6">
        <f t="shared" si="11"/>
        <v>3000</v>
      </c>
    </row>
    <row r="365" spans="1:9" x14ac:dyDescent="0.3">
      <c r="A365" s="5" t="s">
        <v>443</v>
      </c>
      <c r="B365" s="70" t="s">
        <v>48</v>
      </c>
      <c r="C365" s="5" t="s">
        <v>777</v>
      </c>
      <c r="D365" s="71">
        <v>41818</v>
      </c>
      <c r="E365" s="6">
        <f t="shared" ca="1" si="10"/>
        <v>6</v>
      </c>
      <c r="F365" s="6"/>
      <c r="G365" s="6">
        <v>87919</v>
      </c>
      <c r="H365" s="70">
        <v>3</v>
      </c>
      <c r="I365" s="6">
        <f t="shared" si="11"/>
        <v>900</v>
      </c>
    </row>
    <row r="366" spans="1:9" x14ac:dyDescent="0.3">
      <c r="A366" s="5" t="s">
        <v>431</v>
      </c>
      <c r="B366" s="70" t="s">
        <v>48</v>
      </c>
      <c r="C366" s="5" t="s">
        <v>777</v>
      </c>
      <c r="D366" s="71">
        <v>42938</v>
      </c>
      <c r="E366" s="6">
        <f t="shared" ca="1" si="10"/>
        <v>3</v>
      </c>
      <c r="F366" s="6" t="s">
        <v>26</v>
      </c>
      <c r="G366" s="6">
        <v>124730</v>
      </c>
      <c r="H366" s="70">
        <v>1</v>
      </c>
      <c r="I366" s="6" t="str">
        <f t="shared" si="11"/>
        <v>No bonus</v>
      </c>
    </row>
    <row r="367" spans="1:9" x14ac:dyDescent="0.3">
      <c r="A367" s="5" t="s">
        <v>429</v>
      </c>
      <c r="B367" s="70" t="s">
        <v>48</v>
      </c>
      <c r="C367" s="5" t="s">
        <v>777</v>
      </c>
      <c r="D367" s="71">
        <v>43296</v>
      </c>
      <c r="E367" s="6">
        <f t="shared" ca="1" si="10"/>
        <v>2</v>
      </c>
      <c r="F367" s="6" t="s">
        <v>28</v>
      </c>
      <c r="G367" s="6">
        <v>106983</v>
      </c>
      <c r="H367" s="70">
        <v>1</v>
      </c>
      <c r="I367" s="6" t="str">
        <f t="shared" si="11"/>
        <v>No bonus</v>
      </c>
    </row>
    <row r="368" spans="1:9" x14ac:dyDescent="0.3">
      <c r="A368" s="5" t="s">
        <v>421</v>
      </c>
      <c r="B368" s="70" t="s">
        <v>12</v>
      </c>
      <c r="C368" s="5" t="s">
        <v>777</v>
      </c>
      <c r="D368" s="71">
        <v>41484</v>
      </c>
      <c r="E368" s="6">
        <f t="shared" ca="1" si="10"/>
        <v>7</v>
      </c>
      <c r="F368" s="6" t="s">
        <v>8</v>
      </c>
      <c r="G368" s="6">
        <v>58936</v>
      </c>
      <c r="H368" s="70">
        <v>2</v>
      </c>
      <c r="I368" s="6">
        <f t="shared" si="11"/>
        <v>99</v>
      </c>
    </row>
    <row r="369" spans="1:9" x14ac:dyDescent="0.3">
      <c r="A369" s="5" t="s">
        <v>419</v>
      </c>
      <c r="B369" s="70" t="s">
        <v>32</v>
      </c>
      <c r="C369" s="5" t="s">
        <v>777</v>
      </c>
      <c r="D369" s="71">
        <v>42559</v>
      </c>
      <c r="E369" s="6">
        <f t="shared" ca="1" si="10"/>
        <v>4</v>
      </c>
      <c r="F369" s="6" t="s">
        <v>18</v>
      </c>
      <c r="G369" s="6">
        <v>67402</v>
      </c>
      <c r="H369" s="70">
        <v>4</v>
      </c>
      <c r="I369" s="6">
        <f t="shared" si="11"/>
        <v>3000</v>
      </c>
    </row>
    <row r="370" spans="1:9" x14ac:dyDescent="0.3">
      <c r="A370" s="5" t="s">
        <v>401</v>
      </c>
      <c r="B370" s="70" t="s">
        <v>12</v>
      </c>
      <c r="C370" s="5" t="s">
        <v>777</v>
      </c>
      <c r="D370" s="71">
        <v>38929</v>
      </c>
      <c r="E370" s="6">
        <f t="shared" ca="1" si="10"/>
        <v>14</v>
      </c>
      <c r="F370" s="6"/>
      <c r="G370" s="6">
        <v>90112</v>
      </c>
      <c r="H370" s="70">
        <v>4</v>
      </c>
      <c r="I370" s="6">
        <f t="shared" si="11"/>
        <v>3000</v>
      </c>
    </row>
    <row r="371" spans="1:9" x14ac:dyDescent="0.3">
      <c r="A371" s="5" t="s">
        <v>379</v>
      </c>
      <c r="B371" s="70" t="s">
        <v>16</v>
      </c>
      <c r="C371" s="5" t="s">
        <v>777</v>
      </c>
      <c r="D371" s="71">
        <v>42577</v>
      </c>
      <c r="E371" s="6">
        <f t="shared" ca="1" si="10"/>
        <v>4</v>
      </c>
      <c r="F371" s="6" t="s">
        <v>4</v>
      </c>
      <c r="G371" s="6">
        <v>98648</v>
      </c>
      <c r="H371" s="70">
        <v>3</v>
      </c>
      <c r="I371" s="6">
        <f t="shared" si="11"/>
        <v>900</v>
      </c>
    </row>
    <row r="372" spans="1:9" x14ac:dyDescent="0.3">
      <c r="A372" s="5" t="s">
        <v>358</v>
      </c>
      <c r="B372" s="70" t="s">
        <v>12</v>
      </c>
      <c r="C372" s="5" t="s">
        <v>777</v>
      </c>
      <c r="D372" s="71">
        <v>41516</v>
      </c>
      <c r="E372" s="6">
        <f t="shared" ca="1" si="10"/>
        <v>7</v>
      </c>
      <c r="F372" s="6" t="s">
        <v>4</v>
      </c>
      <c r="G372" s="6">
        <v>48856</v>
      </c>
      <c r="H372" s="70">
        <v>2</v>
      </c>
      <c r="I372" s="6">
        <f t="shared" si="11"/>
        <v>99</v>
      </c>
    </row>
    <row r="373" spans="1:9" x14ac:dyDescent="0.3">
      <c r="A373" s="5" t="s">
        <v>349</v>
      </c>
      <c r="B373" s="70" t="s">
        <v>32</v>
      </c>
      <c r="C373" s="5" t="s">
        <v>777</v>
      </c>
      <c r="D373" s="71">
        <v>42593</v>
      </c>
      <c r="E373" s="6">
        <f t="shared" ca="1" si="10"/>
        <v>4</v>
      </c>
      <c r="F373" s="6" t="s">
        <v>26</v>
      </c>
      <c r="G373" s="6">
        <v>56573</v>
      </c>
      <c r="H373" s="70">
        <v>4</v>
      </c>
      <c r="I373" s="6">
        <f t="shared" si="11"/>
        <v>3000</v>
      </c>
    </row>
    <row r="374" spans="1:9" x14ac:dyDescent="0.3">
      <c r="A374" s="5" t="s">
        <v>332</v>
      </c>
      <c r="B374" s="70" t="s">
        <v>9</v>
      </c>
      <c r="C374" s="5" t="s">
        <v>777</v>
      </c>
      <c r="D374" s="71">
        <v>38597</v>
      </c>
      <c r="E374" s="6">
        <f t="shared" ca="1" si="10"/>
        <v>15</v>
      </c>
      <c r="F374" s="6" t="s">
        <v>4</v>
      </c>
      <c r="G374" s="6">
        <v>118609</v>
      </c>
      <c r="H374" s="70">
        <v>2</v>
      </c>
      <c r="I374" s="6">
        <f t="shared" si="11"/>
        <v>99</v>
      </c>
    </row>
    <row r="375" spans="1:9" x14ac:dyDescent="0.3">
      <c r="A375" s="5" t="s">
        <v>314</v>
      </c>
      <c r="B375" s="70" t="s">
        <v>16</v>
      </c>
      <c r="C375" s="5" t="s">
        <v>777</v>
      </c>
      <c r="D375" s="71">
        <v>41509</v>
      </c>
      <c r="E375" s="6">
        <f t="shared" ca="1" si="10"/>
        <v>7</v>
      </c>
      <c r="F375" s="6"/>
      <c r="G375" s="6">
        <v>96817</v>
      </c>
      <c r="H375" s="70">
        <v>3</v>
      </c>
      <c r="I375" s="6">
        <f t="shared" si="11"/>
        <v>900</v>
      </c>
    </row>
    <row r="376" spans="1:9" x14ac:dyDescent="0.3">
      <c r="A376" s="5" t="s">
        <v>310</v>
      </c>
      <c r="B376" s="70" t="s">
        <v>16</v>
      </c>
      <c r="C376" s="5" t="s">
        <v>777</v>
      </c>
      <c r="D376" s="71">
        <v>42587</v>
      </c>
      <c r="E376" s="6">
        <f t="shared" ca="1" si="10"/>
        <v>4</v>
      </c>
      <c r="F376" s="6" t="s">
        <v>18</v>
      </c>
      <c r="G376" s="6">
        <v>98443</v>
      </c>
      <c r="H376" s="70">
        <v>2</v>
      </c>
      <c r="I376" s="6">
        <f t="shared" si="11"/>
        <v>99</v>
      </c>
    </row>
    <row r="377" spans="1:9" x14ac:dyDescent="0.3">
      <c r="A377" s="5" t="s">
        <v>288</v>
      </c>
      <c r="B377" s="70" t="s">
        <v>48</v>
      </c>
      <c r="C377" s="5" t="s">
        <v>777</v>
      </c>
      <c r="D377" s="71">
        <v>42621</v>
      </c>
      <c r="E377" s="6">
        <f t="shared" ca="1" si="10"/>
        <v>4</v>
      </c>
      <c r="F377" s="6" t="s">
        <v>26</v>
      </c>
      <c r="G377" s="6">
        <v>43337</v>
      </c>
      <c r="H377" s="70">
        <v>4</v>
      </c>
      <c r="I377" s="6">
        <f t="shared" si="11"/>
        <v>3000</v>
      </c>
    </row>
    <row r="378" spans="1:9" x14ac:dyDescent="0.3">
      <c r="A378" s="5" t="s">
        <v>273</v>
      </c>
      <c r="B378" s="70" t="s">
        <v>48</v>
      </c>
      <c r="C378" s="5" t="s">
        <v>777</v>
      </c>
      <c r="D378" s="71">
        <v>38618</v>
      </c>
      <c r="E378" s="6">
        <f t="shared" ca="1" si="10"/>
        <v>14</v>
      </c>
      <c r="F378" s="6" t="s">
        <v>4</v>
      </c>
      <c r="G378" s="6">
        <v>92585</v>
      </c>
      <c r="H378" s="70">
        <v>4</v>
      </c>
      <c r="I378" s="6">
        <f t="shared" si="11"/>
        <v>3000</v>
      </c>
    </row>
    <row r="379" spans="1:9" x14ac:dyDescent="0.3">
      <c r="A379" s="5" t="s">
        <v>238</v>
      </c>
      <c r="B379" s="70" t="s">
        <v>9</v>
      </c>
      <c r="C379" s="5" t="s">
        <v>777</v>
      </c>
      <c r="D379" s="71">
        <v>41556</v>
      </c>
      <c r="E379" s="6">
        <f t="shared" ca="1" si="10"/>
        <v>6</v>
      </c>
      <c r="F379" s="6"/>
      <c r="G379" s="6">
        <v>60027</v>
      </c>
      <c r="H379" s="70">
        <v>5</v>
      </c>
      <c r="I379" s="6">
        <f t="shared" si="11"/>
        <v>3000</v>
      </c>
    </row>
    <row r="380" spans="1:9" x14ac:dyDescent="0.3">
      <c r="A380" s="5" t="s">
        <v>231</v>
      </c>
      <c r="B380" s="70" t="s">
        <v>12</v>
      </c>
      <c r="C380" s="5" t="s">
        <v>777</v>
      </c>
      <c r="D380" s="71">
        <v>41195</v>
      </c>
      <c r="E380" s="6">
        <f t="shared" ca="1" si="10"/>
        <v>7</v>
      </c>
      <c r="F380" s="6"/>
      <c r="G380" s="6">
        <v>90531</v>
      </c>
      <c r="H380" s="70">
        <v>2</v>
      </c>
      <c r="I380" s="6">
        <f t="shared" si="11"/>
        <v>99</v>
      </c>
    </row>
    <row r="381" spans="1:9" x14ac:dyDescent="0.3">
      <c r="A381" s="5" t="s">
        <v>212</v>
      </c>
      <c r="B381" s="70" t="s">
        <v>32</v>
      </c>
      <c r="C381" s="5" t="s">
        <v>777</v>
      </c>
      <c r="D381" s="71">
        <v>39364</v>
      </c>
      <c r="E381" s="6">
        <f t="shared" ca="1" si="10"/>
        <v>12</v>
      </c>
      <c r="F381" s="6" t="s">
        <v>28</v>
      </c>
      <c r="G381" s="6">
        <v>97338</v>
      </c>
      <c r="H381" s="70">
        <v>1</v>
      </c>
      <c r="I381" s="6" t="str">
        <f t="shared" si="11"/>
        <v>No bonus</v>
      </c>
    </row>
    <row r="382" spans="1:9" x14ac:dyDescent="0.3">
      <c r="A382" s="5" t="s">
        <v>210</v>
      </c>
      <c r="B382" s="70" t="s">
        <v>9</v>
      </c>
      <c r="C382" s="5" t="s">
        <v>777</v>
      </c>
      <c r="D382" s="71">
        <v>39367</v>
      </c>
      <c r="E382" s="6">
        <f t="shared" ca="1" si="10"/>
        <v>12</v>
      </c>
      <c r="F382" s="6" t="s">
        <v>8</v>
      </c>
      <c r="G382" s="6">
        <v>58930</v>
      </c>
      <c r="H382" s="70">
        <v>3</v>
      </c>
      <c r="I382" s="6">
        <f t="shared" si="11"/>
        <v>900</v>
      </c>
    </row>
    <row r="383" spans="1:9" x14ac:dyDescent="0.3">
      <c r="A383" s="5" t="s">
        <v>196</v>
      </c>
      <c r="B383" s="70" t="s">
        <v>2</v>
      </c>
      <c r="C383" s="5" t="s">
        <v>777</v>
      </c>
      <c r="D383" s="71">
        <v>42309</v>
      </c>
      <c r="E383" s="6">
        <f t="shared" ca="1" si="10"/>
        <v>4</v>
      </c>
      <c r="F383" s="6" t="s">
        <v>4</v>
      </c>
      <c r="G383" s="6">
        <v>105834</v>
      </c>
      <c r="H383" s="70">
        <v>4</v>
      </c>
      <c r="I383" s="6">
        <f t="shared" si="11"/>
        <v>3000</v>
      </c>
    </row>
    <row r="384" spans="1:9" x14ac:dyDescent="0.3">
      <c r="A384" s="5" t="s">
        <v>193</v>
      </c>
      <c r="B384" s="70" t="s">
        <v>16</v>
      </c>
      <c r="C384" s="5" t="s">
        <v>777</v>
      </c>
      <c r="D384" s="71">
        <v>42673</v>
      </c>
      <c r="E384" s="6">
        <f t="shared" ca="1" si="10"/>
        <v>3</v>
      </c>
      <c r="F384" s="6" t="s">
        <v>26</v>
      </c>
      <c r="G384" s="6">
        <v>81824</v>
      </c>
      <c r="H384" s="70">
        <v>4</v>
      </c>
      <c r="I384" s="6">
        <f t="shared" si="11"/>
        <v>3000</v>
      </c>
    </row>
    <row r="385" spans="1:9" x14ac:dyDescent="0.3">
      <c r="A385" s="5" t="s">
        <v>151</v>
      </c>
      <c r="B385" s="70" t="s">
        <v>12</v>
      </c>
      <c r="C385" s="5" t="s">
        <v>777</v>
      </c>
      <c r="D385" s="71">
        <v>38320</v>
      </c>
      <c r="E385" s="6">
        <f t="shared" ca="1" si="10"/>
        <v>15</v>
      </c>
      <c r="F385" s="6" t="s">
        <v>26</v>
      </c>
      <c r="G385" s="6">
        <v>49565</v>
      </c>
      <c r="H385" s="70">
        <v>1</v>
      </c>
      <c r="I385" s="6" t="str">
        <f t="shared" si="11"/>
        <v>No bonus</v>
      </c>
    </row>
    <row r="386" spans="1:9" x14ac:dyDescent="0.3">
      <c r="A386" s="5" t="s">
        <v>148</v>
      </c>
      <c r="B386" s="70" t="s">
        <v>16</v>
      </c>
      <c r="C386" s="5" t="s">
        <v>777</v>
      </c>
      <c r="D386" s="71">
        <v>38682</v>
      </c>
      <c r="E386" s="6">
        <f t="shared" ref="E386:E449" ca="1" si="12">DATEDIF(D386,TODAY(),"Y")</f>
        <v>14</v>
      </c>
      <c r="F386" s="6" t="s">
        <v>4</v>
      </c>
      <c r="G386" s="6">
        <v>61759</v>
      </c>
      <c r="H386" s="70">
        <v>5</v>
      </c>
      <c r="I386" s="6">
        <f t="shared" si="11"/>
        <v>3000</v>
      </c>
    </row>
    <row r="387" spans="1:9" x14ac:dyDescent="0.3">
      <c r="A387" s="5" t="s">
        <v>145</v>
      </c>
      <c r="B387" s="70" t="s">
        <v>12</v>
      </c>
      <c r="C387" s="5" t="s">
        <v>777</v>
      </c>
      <c r="D387" s="71">
        <v>38689</v>
      </c>
      <c r="E387" s="6">
        <f t="shared" ca="1" si="12"/>
        <v>14</v>
      </c>
      <c r="F387" s="6" t="s">
        <v>26</v>
      </c>
      <c r="G387" s="6">
        <v>78813</v>
      </c>
      <c r="H387" s="70">
        <v>3</v>
      </c>
      <c r="I387" s="6">
        <f t="shared" ref="I387:I450" si="13">IF(H387&gt;3,3000,IF(H387=3,900,IF(H387=2,99,"No bonus")))</f>
        <v>900</v>
      </c>
    </row>
    <row r="388" spans="1:9" x14ac:dyDescent="0.3">
      <c r="A388" s="5" t="s">
        <v>144</v>
      </c>
      <c r="B388" s="70" t="s">
        <v>16</v>
      </c>
      <c r="C388" s="5" t="s">
        <v>777</v>
      </c>
      <c r="D388" s="71">
        <v>39392</v>
      </c>
      <c r="E388" s="6">
        <f t="shared" ca="1" si="12"/>
        <v>12</v>
      </c>
      <c r="F388" s="6" t="s">
        <v>28</v>
      </c>
      <c r="G388" s="6">
        <v>70872</v>
      </c>
      <c r="H388" s="70">
        <v>4</v>
      </c>
      <c r="I388" s="6">
        <f t="shared" si="13"/>
        <v>3000</v>
      </c>
    </row>
    <row r="389" spans="1:9" x14ac:dyDescent="0.3">
      <c r="A389" s="5" t="s">
        <v>101</v>
      </c>
      <c r="B389" s="70" t="s">
        <v>12</v>
      </c>
      <c r="C389" s="5" t="s">
        <v>777</v>
      </c>
      <c r="D389" s="71">
        <v>38342</v>
      </c>
      <c r="E389" s="6">
        <f t="shared" ca="1" si="12"/>
        <v>15</v>
      </c>
      <c r="F389" s="6" t="s">
        <v>8</v>
      </c>
      <c r="G389" s="6">
        <v>124989</v>
      </c>
      <c r="H389" s="70">
        <v>1</v>
      </c>
      <c r="I389" s="6" t="str">
        <f t="shared" si="13"/>
        <v>No bonus</v>
      </c>
    </row>
    <row r="390" spans="1:9" x14ac:dyDescent="0.3">
      <c r="A390" s="5" t="s">
        <v>100</v>
      </c>
      <c r="B390" s="70" t="s">
        <v>32</v>
      </c>
      <c r="C390" s="5" t="s">
        <v>777</v>
      </c>
      <c r="D390" s="71">
        <v>38347</v>
      </c>
      <c r="E390" s="6">
        <f t="shared" ca="1" si="12"/>
        <v>15</v>
      </c>
      <c r="F390" s="6" t="s">
        <v>4</v>
      </c>
      <c r="G390" s="6">
        <v>112659</v>
      </c>
      <c r="H390" s="70">
        <v>3</v>
      </c>
      <c r="I390" s="6">
        <f t="shared" si="13"/>
        <v>900</v>
      </c>
    </row>
    <row r="391" spans="1:9" x14ac:dyDescent="0.3">
      <c r="A391" s="5" t="s">
        <v>72</v>
      </c>
      <c r="B391" s="70" t="s">
        <v>32</v>
      </c>
      <c r="C391" s="5" t="s">
        <v>777</v>
      </c>
      <c r="D391" s="71">
        <v>38371</v>
      </c>
      <c r="E391" s="6">
        <f t="shared" ca="1" si="12"/>
        <v>15</v>
      </c>
      <c r="F391" s="6" t="s">
        <v>28</v>
      </c>
      <c r="G391" s="6">
        <v>76493</v>
      </c>
      <c r="H391" s="70">
        <v>5</v>
      </c>
      <c r="I391" s="6">
        <f t="shared" si="13"/>
        <v>3000</v>
      </c>
    </row>
    <row r="392" spans="1:9" x14ac:dyDescent="0.3">
      <c r="A392" s="5" t="s">
        <v>52</v>
      </c>
      <c r="B392" s="70" t="s">
        <v>16</v>
      </c>
      <c r="C392" s="5" t="s">
        <v>777</v>
      </c>
      <c r="D392" s="71">
        <v>41289</v>
      </c>
      <c r="E392" s="6">
        <f t="shared" ca="1" si="12"/>
        <v>7</v>
      </c>
      <c r="F392" s="6"/>
      <c r="G392" s="6">
        <v>53336</v>
      </c>
      <c r="H392" s="70">
        <v>5</v>
      </c>
      <c r="I392" s="6">
        <f t="shared" si="13"/>
        <v>3000</v>
      </c>
    </row>
    <row r="393" spans="1:9" x14ac:dyDescent="0.3">
      <c r="A393" s="5" t="s">
        <v>750</v>
      </c>
      <c r="B393" s="70" t="s">
        <v>9</v>
      </c>
      <c r="C393" s="5" t="s">
        <v>778</v>
      </c>
      <c r="D393" s="71">
        <v>43148</v>
      </c>
      <c r="E393" s="6">
        <f t="shared" ca="1" si="12"/>
        <v>2</v>
      </c>
      <c r="F393" s="6" t="s">
        <v>26</v>
      </c>
      <c r="G393" s="6">
        <v>89634</v>
      </c>
      <c r="H393" s="70">
        <v>5</v>
      </c>
      <c r="I393" s="6">
        <f t="shared" si="13"/>
        <v>3000</v>
      </c>
    </row>
    <row r="394" spans="1:9" x14ac:dyDescent="0.3">
      <c r="A394" s="5" t="s">
        <v>731</v>
      </c>
      <c r="B394" s="70" t="s">
        <v>12</v>
      </c>
      <c r="C394" s="5" t="s">
        <v>778</v>
      </c>
      <c r="D394" s="71">
        <v>40960</v>
      </c>
      <c r="E394" s="6">
        <f t="shared" ca="1" si="12"/>
        <v>8</v>
      </c>
      <c r="F394" s="6"/>
      <c r="G394" s="6">
        <v>87125</v>
      </c>
      <c r="H394" s="70">
        <v>4</v>
      </c>
      <c r="I394" s="6">
        <f t="shared" si="13"/>
        <v>3000</v>
      </c>
    </row>
    <row r="395" spans="1:9" x14ac:dyDescent="0.3">
      <c r="A395" s="5" t="s">
        <v>718</v>
      </c>
      <c r="B395" s="70" t="s">
        <v>16</v>
      </c>
      <c r="C395" s="5" t="s">
        <v>778</v>
      </c>
      <c r="D395" s="71">
        <v>38401</v>
      </c>
      <c r="E395" s="6">
        <f t="shared" ca="1" si="12"/>
        <v>15</v>
      </c>
      <c r="F395" s="6" t="s">
        <v>4</v>
      </c>
      <c r="G395" s="6">
        <v>125119</v>
      </c>
      <c r="H395" s="70">
        <v>2</v>
      </c>
      <c r="I395" s="6">
        <f t="shared" si="13"/>
        <v>99</v>
      </c>
    </row>
    <row r="396" spans="1:9" x14ac:dyDescent="0.3">
      <c r="A396" s="5" t="s">
        <v>707</v>
      </c>
      <c r="B396" s="70" t="s">
        <v>16</v>
      </c>
      <c r="C396" s="5" t="s">
        <v>778</v>
      </c>
      <c r="D396" s="71">
        <v>39124</v>
      </c>
      <c r="E396" s="6">
        <f t="shared" ca="1" si="12"/>
        <v>13</v>
      </c>
      <c r="F396" s="6" t="s">
        <v>26</v>
      </c>
      <c r="G396" s="6">
        <v>68256</v>
      </c>
      <c r="H396" s="70">
        <v>2</v>
      </c>
      <c r="I396" s="6">
        <f t="shared" si="13"/>
        <v>99</v>
      </c>
    </row>
    <row r="397" spans="1:9" x14ac:dyDescent="0.3">
      <c r="A397" s="5" t="s">
        <v>664</v>
      </c>
      <c r="B397" s="70" t="s">
        <v>12</v>
      </c>
      <c r="C397" s="5" t="s">
        <v>778</v>
      </c>
      <c r="D397" s="71">
        <v>42461</v>
      </c>
      <c r="E397" s="6">
        <f t="shared" ca="1" si="12"/>
        <v>4</v>
      </c>
      <c r="F397" s="6" t="s">
        <v>4</v>
      </c>
      <c r="G397" s="6">
        <v>75317</v>
      </c>
      <c r="H397" s="70">
        <v>5</v>
      </c>
      <c r="I397" s="6">
        <f t="shared" si="13"/>
        <v>3000</v>
      </c>
    </row>
    <row r="398" spans="1:9" x14ac:dyDescent="0.3">
      <c r="A398" s="5" t="s">
        <v>643</v>
      </c>
      <c r="B398" s="70" t="s">
        <v>9</v>
      </c>
      <c r="C398" s="5" t="s">
        <v>778</v>
      </c>
      <c r="D398" s="71">
        <v>38793</v>
      </c>
      <c r="E398" s="6">
        <f t="shared" ca="1" si="12"/>
        <v>14</v>
      </c>
      <c r="F398" s="6" t="s">
        <v>8</v>
      </c>
      <c r="G398" s="6">
        <v>124220</v>
      </c>
      <c r="H398" s="70">
        <v>5</v>
      </c>
      <c r="I398" s="6">
        <f t="shared" si="13"/>
        <v>3000</v>
      </c>
    </row>
    <row r="399" spans="1:9" x14ac:dyDescent="0.3">
      <c r="A399" s="5" t="s">
        <v>604</v>
      </c>
      <c r="B399" s="70" t="s">
        <v>9</v>
      </c>
      <c r="C399" s="5" t="s">
        <v>778</v>
      </c>
      <c r="D399" s="71">
        <v>42489</v>
      </c>
      <c r="E399" s="6">
        <f t="shared" ca="1" si="12"/>
        <v>4</v>
      </c>
      <c r="F399" s="6" t="s">
        <v>26</v>
      </c>
      <c r="G399" s="6">
        <v>55411</v>
      </c>
      <c r="H399" s="70">
        <v>4</v>
      </c>
      <c r="I399" s="6">
        <f t="shared" si="13"/>
        <v>3000</v>
      </c>
    </row>
    <row r="400" spans="1:9" x14ac:dyDescent="0.3">
      <c r="A400" s="5" t="s">
        <v>486</v>
      </c>
      <c r="B400" s="70" t="s">
        <v>12</v>
      </c>
      <c r="C400" s="5" t="s">
        <v>778</v>
      </c>
      <c r="D400" s="71">
        <v>43272</v>
      </c>
      <c r="E400" s="6">
        <f t="shared" ca="1" si="12"/>
        <v>2</v>
      </c>
      <c r="F400" s="6" t="s">
        <v>26</v>
      </c>
      <c r="G400" s="6">
        <v>114838</v>
      </c>
      <c r="H400" s="70">
        <v>5</v>
      </c>
      <c r="I400" s="6">
        <f t="shared" si="13"/>
        <v>3000</v>
      </c>
    </row>
    <row r="401" spans="1:9" x14ac:dyDescent="0.3">
      <c r="A401" s="5" t="s">
        <v>413</v>
      </c>
      <c r="B401" s="70" t="s">
        <v>16</v>
      </c>
      <c r="C401" s="5" t="s">
        <v>778</v>
      </c>
      <c r="D401" s="71">
        <v>38187</v>
      </c>
      <c r="E401" s="6">
        <f t="shared" ca="1" si="12"/>
        <v>16</v>
      </c>
      <c r="F401" s="6" t="s">
        <v>26</v>
      </c>
      <c r="G401" s="6">
        <v>112989</v>
      </c>
      <c r="H401" s="70">
        <v>3</v>
      </c>
      <c r="I401" s="6">
        <f t="shared" si="13"/>
        <v>900</v>
      </c>
    </row>
    <row r="402" spans="1:9" x14ac:dyDescent="0.3">
      <c r="A402" s="5" t="s">
        <v>382</v>
      </c>
      <c r="B402" s="70" t="s">
        <v>48</v>
      </c>
      <c r="C402" s="5" t="s">
        <v>778</v>
      </c>
      <c r="D402" s="71">
        <v>42559</v>
      </c>
      <c r="E402" s="6">
        <f t="shared" ca="1" si="12"/>
        <v>4</v>
      </c>
      <c r="F402" s="6"/>
      <c r="G402" s="6">
        <v>89101</v>
      </c>
      <c r="H402" s="70">
        <v>2</v>
      </c>
      <c r="I402" s="6">
        <f t="shared" si="13"/>
        <v>99</v>
      </c>
    </row>
    <row r="403" spans="1:9" x14ac:dyDescent="0.3">
      <c r="A403" s="5" t="s">
        <v>324</v>
      </c>
      <c r="B403" s="70" t="s">
        <v>12</v>
      </c>
      <c r="C403" s="5" t="s">
        <v>778</v>
      </c>
      <c r="D403" s="71">
        <v>40029</v>
      </c>
      <c r="E403" s="6">
        <f t="shared" ca="1" si="12"/>
        <v>11</v>
      </c>
      <c r="F403" s="6"/>
      <c r="G403" s="6">
        <v>98325</v>
      </c>
      <c r="H403" s="70">
        <v>3</v>
      </c>
      <c r="I403" s="6">
        <f t="shared" si="13"/>
        <v>900</v>
      </c>
    </row>
    <row r="404" spans="1:9" x14ac:dyDescent="0.3">
      <c r="A404" s="5" t="s">
        <v>320</v>
      </c>
      <c r="B404" s="70" t="s">
        <v>2</v>
      </c>
      <c r="C404" s="5" t="s">
        <v>778</v>
      </c>
      <c r="D404" s="71">
        <v>40053</v>
      </c>
      <c r="E404" s="6">
        <f t="shared" ca="1" si="12"/>
        <v>11</v>
      </c>
      <c r="F404" s="6"/>
      <c r="G404" s="6">
        <v>77092</v>
      </c>
      <c r="H404" s="70">
        <v>2</v>
      </c>
      <c r="I404" s="6">
        <f t="shared" si="13"/>
        <v>99</v>
      </c>
    </row>
    <row r="405" spans="1:9" x14ac:dyDescent="0.3">
      <c r="A405" s="5" t="s">
        <v>308</v>
      </c>
      <c r="B405" s="70" t="s">
        <v>16</v>
      </c>
      <c r="C405" s="5" t="s">
        <v>778</v>
      </c>
      <c r="D405" s="71">
        <v>42598</v>
      </c>
      <c r="E405" s="6">
        <f t="shared" ca="1" si="12"/>
        <v>4</v>
      </c>
      <c r="F405" s="6"/>
      <c r="G405" s="6">
        <v>76547</v>
      </c>
      <c r="H405" s="70">
        <v>4</v>
      </c>
      <c r="I405" s="6">
        <f t="shared" si="13"/>
        <v>3000</v>
      </c>
    </row>
    <row r="406" spans="1:9" x14ac:dyDescent="0.3">
      <c r="A406" s="5" t="s">
        <v>225</v>
      </c>
      <c r="B406" s="70" t="s">
        <v>32</v>
      </c>
      <c r="C406" s="5" t="s">
        <v>778</v>
      </c>
      <c r="D406" s="71">
        <v>38273</v>
      </c>
      <c r="E406" s="6">
        <f t="shared" ca="1" si="12"/>
        <v>15</v>
      </c>
      <c r="F406" s="6"/>
      <c r="G406" s="6">
        <v>77827</v>
      </c>
      <c r="H406" s="70">
        <v>2</v>
      </c>
      <c r="I406" s="6">
        <f t="shared" si="13"/>
        <v>99</v>
      </c>
    </row>
    <row r="407" spans="1:9" x14ac:dyDescent="0.3">
      <c r="A407" s="5" t="s">
        <v>179</v>
      </c>
      <c r="B407" s="70" t="s">
        <v>12</v>
      </c>
      <c r="C407" s="5" t="s">
        <v>778</v>
      </c>
      <c r="D407" s="71">
        <v>43435</v>
      </c>
      <c r="E407" s="6">
        <f t="shared" ca="1" si="12"/>
        <v>1</v>
      </c>
      <c r="F407" s="6" t="s">
        <v>28</v>
      </c>
      <c r="G407" s="6">
        <v>84093</v>
      </c>
      <c r="H407" s="70">
        <v>1</v>
      </c>
      <c r="I407" s="6" t="str">
        <f t="shared" si="13"/>
        <v>No bonus</v>
      </c>
    </row>
    <row r="408" spans="1:9" x14ac:dyDescent="0.3">
      <c r="A408" s="5" t="s">
        <v>164</v>
      </c>
      <c r="B408" s="70" t="s">
        <v>48</v>
      </c>
      <c r="C408" s="5" t="s">
        <v>778</v>
      </c>
      <c r="D408" s="71">
        <v>41237</v>
      </c>
      <c r="E408" s="6">
        <f t="shared" ca="1" si="12"/>
        <v>7</v>
      </c>
      <c r="F408" s="6"/>
      <c r="G408" s="6">
        <v>73928</v>
      </c>
      <c r="H408" s="70">
        <v>4</v>
      </c>
      <c r="I408" s="6">
        <f t="shared" si="13"/>
        <v>3000</v>
      </c>
    </row>
    <row r="409" spans="1:9" x14ac:dyDescent="0.3">
      <c r="A409" s="5" t="s">
        <v>156</v>
      </c>
      <c r="B409" s="70" t="s">
        <v>16</v>
      </c>
      <c r="C409" s="5" t="s">
        <v>778</v>
      </c>
      <c r="D409" s="71">
        <v>38310</v>
      </c>
      <c r="E409" s="6">
        <f t="shared" ca="1" si="12"/>
        <v>15</v>
      </c>
      <c r="F409" s="6"/>
      <c r="G409" s="6">
        <v>101554</v>
      </c>
      <c r="H409" s="70">
        <v>4</v>
      </c>
      <c r="I409" s="6">
        <f t="shared" si="13"/>
        <v>3000</v>
      </c>
    </row>
    <row r="410" spans="1:9" x14ac:dyDescent="0.3">
      <c r="A410" s="5" t="s">
        <v>106</v>
      </c>
      <c r="B410" s="70" t="s">
        <v>16</v>
      </c>
      <c r="C410" s="5" t="s">
        <v>778</v>
      </c>
      <c r="D410" s="71">
        <v>42720</v>
      </c>
      <c r="E410" s="6">
        <f t="shared" ca="1" si="12"/>
        <v>3</v>
      </c>
      <c r="F410" s="6"/>
      <c r="G410" s="6">
        <v>117130</v>
      </c>
      <c r="H410" s="70">
        <v>3</v>
      </c>
      <c r="I410" s="6">
        <f t="shared" si="13"/>
        <v>900</v>
      </c>
    </row>
    <row r="411" spans="1:9" x14ac:dyDescent="0.3">
      <c r="A411" s="5" t="s">
        <v>98</v>
      </c>
      <c r="B411" s="70" t="s">
        <v>2</v>
      </c>
      <c r="C411" s="5" t="s">
        <v>778</v>
      </c>
      <c r="D411" s="71">
        <v>38692</v>
      </c>
      <c r="E411" s="6">
        <f t="shared" ca="1" si="12"/>
        <v>14</v>
      </c>
      <c r="F411" s="6" t="s">
        <v>4</v>
      </c>
      <c r="G411" s="6">
        <v>90208</v>
      </c>
      <c r="H411" s="70">
        <v>5</v>
      </c>
      <c r="I411" s="6">
        <f t="shared" si="13"/>
        <v>3000</v>
      </c>
    </row>
    <row r="412" spans="1:9" x14ac:dyDescent="0.3">
      <c r="A412" s="5" t="s">
        <v>40</v>
      </c>
      <c r="B412" s="70" t="s">
        <v>32</v>
      </c>
      <c r="C412" s="5" t="s">
        <v>778</v>
      </c>
      <c r="D412" s="71">
        <v>39462</v>
      </c>
      <c r="E412" s="6">
        <f t="shared" ca="1" si="12"/>
        <v>12</v>
      </c>
      <c r="F412" s="6"/>
      <c r="G412" s="6">
        <v>87866</v>
      </c>
      <c r="H412" s="70">
        <v>3</v>
      </c>
      <c r="I412" s="6">
        <f t="shared" si="13"/>
        <v>900</v>
      </c>
    </row>
    <row r="413" spans="1:9" x14ac:dyDescent="0.3">
      <c r="A413" s="5" t="s">
        <v>10</v>
      </c>
      <c r="B413" s="70" t="s">
        <v>9</v>
      </c>
      <c r="C413" s="5" t="s">
        <v>778</v>
      </c>
      <c r="D413" s="71">
        <v>42759</v>
      </c>
      <c r="E413" s="6">
        <f t="shared" ca="1" si="12"/>
        <v>3</v>
      </c>
      <c r="F413" s="6" t="s">
        <v>8</v>
      </c>
      <c r="G413" s="6">
        <v>66154</v>
      </c>
      <c r="H413" s="70">
        <v>2</v>
      </c>
      <c r="I413" s="6">
        <f t="shared" si="13"/>
        <v>99</v>
      </c>
    </row>
    <row r="414" spans="1:9" x14ac:dyDescent="0.3">
      <c r="A414" s="5" t="s">
        <v>728</v>
      </c>
      <c r="B414" s="70" t="s">
        <v>32</v>
      </c>
      <c r="C414" s="5" t="s">
        <v>776</v>
      </c>
      <c r="D414" s="71">
        <v>40964</v>
      </c>
      <c r="E414" s="6">
        <f t="shared" ca="1" si="12"/>
        <v>8</v>
      </c>
      <c r="F414" s="6"/>
      <c r="G414" s="6">
        <v>42883</v>
      </c>
      <c r="H414" s="70">
        <v>2</v>
      </c>
      <c r="I414" s="6">
        <f t="shared" si="13"/>
        <v>99</v>
      </c>
    </row>
    <row r="415" spans="1:9" x14ac:dyDescent="0.3">
      <c r="A415" s="5" t="s">
        <v>612</v>
      </c>
      <c r="B415" s="70" t="s">
        <v>32</v>
      </c>
      <c r="C415" s="5" t="s">
        <v>776</v>
      </c>
      <c r="D415" s="71">
        <v>41748</v>
      </c>
      <c r="E415" s="6">
        <f t="shared" ca="1" si="12"/>
        <v>6</v>
      </c>
      <c r="F415" s="6"/>
      <c r="G415" s="6">
        <v>44400</v>
      </c>
      <c r="H415" s="70">
        <v>2</v>
      </c>
      <c r="I415" s="6">
        <f t="shared" si="13"/>
        <v>99</v>
      </c>
    </row>
    <row r="416" spans="1:9" x14ac:dyDescent="0.3">
      <c r="A416" s="5" t="s">
        <v>533</v>
      </c>
      <c r="B416" s="70" t="s">
        <v>12</v>
      </c>
      <c r="C416" s="5" t="s">
        <v>776</v>
      </c>
      <c r="D416" s="71">
        <v>41423</v>
      </c>
      <c r="E416" s="6">
        <f t="shared" ca="1" si="12"/>
        <v>7</v>
      </c>
      <c r="F416" s="6" t="s">
        <v>26</v>
      </c>
      <c r="G416" s="6">
        <v>105091</v>
      </c>
      <c r="H416" s="70">
        <v>1</v>
      </c>
      <c r="I416" s="6" t="str">
        <f t="shared" si="13"/>
        <v>No bonus</v>
      </c>
    </row>
    <row r="417" spans="1:9" x14ac:dyDescent="0.3">
      <c r="A417" s="5" t="s">
        <v>470</v>
      </c>
      <c r="B417" s="70" t="s">
        <v>16</v>
      </c>
      <c r="C417" s="5" t="s">
        <v>776</v>
      </c>
      <c r="D417" s="71">
        <v>41080</v>
      </c>
      <c r="E417" s="6">
        <f t="shared" ca="1" si="12"/>
        <v>8</v>
      </c>
      <c r="F417" s="6"/>
      <c r="G417" s="6">
        <v>100914</v>
      </c>
      <c r="H417" s="70">
        <v>4</v>
      </c>
      <c r="I417" s="6">
        <f t="shared" si="13"/>
        <v>3000</v>
      </c>
    </row>
    <row r="418" spans="1:9" x14ac:dyDescent="0.3">
      <c r="A418" s="5" t="s">
        <v>748</v>
      </c>
      <c r="B418" s="70" t="s">
        <v>32</v>
      </c>
      <c r="C418" s="5" t="s">
        <v>779</v>
      </c>
      <c r="D418" s="71">
        <v>43151</v>
      </c>
      <c r="E418" s="6">
        <f t="shared" ca="1" si="12"/>
        <v>2</v>
      </c>
      <c r="F418" s="6" t="s">
        <v>4</v>
      </c>
      <c r="G418" s="6">
        <v>85021</v>
      </c>
      <c r="H418" s="70">
        <v>2</v>
      </c>
      <c r="I418" s="6">
        <f t="shared" si="13"/>
        <v>99</v>
      </c>
    </row>
    <row r="419" spans="1:9" x14ac:dyDescent="0.3">
      <c r="A419" s="5" t="s">
        <v>738</v>
      </c>
      <c r="B419" s="70" t="s">
        <v>9</v>
      </c>
      <c r="C419" s="5" t="s">
        <v>779</v>
      </c>
      <c r="D419" s="71">
        <v>41311</v>
      </c>
      <c r="E419" s="6">
        <f t="shared" ca="1" si="12"/>
        <v>7</v>
      </c>
      <c r="F419" s="6" t="s">
        <v>26</v>
      </c>
      <c r="G419" s="6">
        <v>64086</v>
      </c>
      <c r="H419" s="70">
        <v>3</v>
      </c>
      <c r="I419" s="6">
        <f t="shared" si="13"/>
        <v>900</v>
      </c>
    </row>
    <row r="420" spans="1:9" x14ac:dyDescent="0.3">
      <c r="A420" s="5" t="s">
        <v>679</v>
      </c>
      <c r="B420" s="70" t="s">
        <v>32</v>
      </c>
      <c r="C420" s="5" t="s">
        <v>779</v>
      </c>
      <c r="D420" s="71">
        <v>43167</v>
      </c>
      <c r="E420" s="6">
        <f t="shared" ca="1" si="12"/>
        <v>2</v>
      </c>
      <c r="F420" s="6" t="s">
        <v>26</v>
      </c>
      <c r="G420" s="6">
        <v>53208</v>
      </c>
      <c r="H420" s="70">
        <v>1</v>
      </c>
      <c r="I420" s="6" t="str">
        <f t="shared" si="13"/>
        <v>No bonus</v>
      </c>
    </row>
    <row r="421" spans="1:9" x14ac:dyDescent="0.3">
      <c r="A421" s="5" t="s">
        <v>677</v>
      </c>
      <c r="B421" s="70" t="s">
        <v>12</v>
      </c>
      <c r="C421" s="5" t="s">
        <v>779</v>
      </c>
      <c r="D421" s="71">
        <v>43173</v>
      </c>
      <c r="E421" s="6">
        <f t="shared" ca="1" si="12"/>
        <v>2</v>
      </c>
      <c r="F421" s="6" t="s">
        <v>26</v>
      </c>
      <c r="G421" s="6">
        <v>114196</v>
      </c>
      <c r="H421" s="70">
        <v>4</v>
      </c>
      <c r="I421" s="6">
        <f t="shared" si="13"/>
        <v>3000</v>
      </c>
    </row>
    <row r="422" spans="1:9" x14ac:dyDescent="0.3">
      <c r="A422" s="5" t="s">
        <v>669</v>
      </c>
      <c r="B422" s="70" t="s">
        <v>12</v>
      </c>
      <c r="C422" s="5" t="s">
        <v>779</v>
      </c>
      <c r="D422" s="71">
        <v>41346</v>
      </c>
      <c r="E422" s="6">
        <f t="shared" ca="1" si="12"/>
        <v>7</v>
      </c>
      <c r="F422" s="6" t="s">
        <v>26</v>
      </c>
      <c r="G422" s="6">
        <v>118350</v>
      </c>
      <c r="H422" s="70">
        <v>3</v>
      </c>
      <c r="I422" s="6">
        <f t="shared" si="13"/>
        <v>900</v>
      </c>
    </row>
    <row r="423" spans="1:9" x14ac:dyDescent="0.3">
      <c r="A423" s="5" t="s">
        <v>668</v>
      </c>
      <c r="B423" s="70" t="s">
        <v>2</v>
      </c>
      <c r="C423" s="5" t="s">
        <v>779</v>
      </c>
      <c r="D423" s="71">
        <v>41349</v>
      </c>
      <c r="E423" s="6">
        <f t="shared" ca="1" si="12"/>
        <v>7</v>
      </c>
      <c r="F423" s="6" t="s">
        <v>18</v>
      </c>
      <c r="G423" s="6">
        <v>98258</v>
      </c>
      <c r="H423" s="70">
        <v>2</v>
      </c>
      <c r="I423" s="6">
        <f t="shared" si="13"/>
        <v>99</v>
      </c>
    </row>
    <row r="424" spans="1:9" x14ac:dyDescent="0.3">
      <c r="A424" s="5" t="s">
        <v>608</v>
      </c>
      <c r="B424" s="70" t="s">
        <v>9</v>
      </c>
      <c r="C424" s="5" t="s">
        <v>779</v>
      </c>
      <c r="D424" s="71">
        <v>42472</v>
      </c>
      <c r="E424" s="6">
        <f t="shared" ca="1" si="12"/>
        <v>4</v>
      </c>
      <c r="F424" s="6" t="s">
        <v>4</v>
      </c>
      <c r="G424" s="6">
        <v>73423</v>
      </c>
      <c r="H424" s="70">
        <v>5</v>
      </c>
      <c r="I424" s="6">
        <f t="shared" si="13"/>
        <v>3000</v>
      </c>
    </row>
    <row r="425" spans="1:9" x14ac:dyDescent="0.3">
      <c r="A425" s="5" t="s">
        <v>575</v>
      </c>
      <c r="B425" s="70" t="s">
        <v>16</v>
      </c>
      <c r="C425" s="5" t="s">
        <v>779</v>
      </c>
      <c r="D425" s="71">
        <v>39937</v>
      </c>
      <c r="E425" s="6">
        <f t="shared" ca="1" si="12"/>
        <v>11</v>
      </c>
      <c r="F425" s="6"/>
      <c r="G425" s="6">
        <v>71777</v>
      </c>
      <c r="H425" s="70">
        <v>2</v>
      </c>
      <c r="I425" s="6">
        <f t="shared" si="13"/>
        <v>99</v>
      </c>
    </row>
    <row r="426" spans="1:9" x14ac:dyDescent="0.3">
      <c r="A426" s="5" t="s">
        <v>568</v>
      </c>
      <c r="B426" s="70" t="s">
        <v>12</v>
      </c>
      <c r="C426" s="5" t="s">
        <v>779</v>
      </c>
      <c r="D426" s="71">
        <v>41033</v>
      </c>
      <c r="E426" s="6">
        <f t="shared" ca="1" si="12"/>
        <v>8</v>
      </c>
      <c r="F426" s="6" t="s">
        <v>26</v>
      </c>
      <c r="G426" s="6">
        <v>75558</v>
      </c>
      <c r="H426" s="70">
        <v>4</v>
      </c>
      <c r="I426" s="6">
        <f t="shared" si="13"/>
        <v>3000</v>
      </c>
    </row>
    <row r="427" spans="1:9" x14ac:dyDescent="0.3">
      <c r="A427" s="5" t="s">
        <v>553</v>
      </c>
      <c r="B427" s="70" t="s">
        <v>48</v>
      </c>
      <c r="C427" s="5" t="s">
        <v>779</v>
      </c>
      <c r="D427" s="71">
        <v>42846</v>
      </c>
      <c r="E427" s="6">
        <f t="shared" ca="1" si="12"/>
        <v>3</v>
      </c>
      <c r="F427" s="6"/>
      <c r="G427" s="6">
        <v>117769</v>
      </c>
      <c r="H427" s="70">
        <v>1</v>
      </c>
      <c r="I427" s="6" t="str">
        <f t="shared" si="13"/>
        <v>No bonus</v>
      </c>
    </row>
    <row r="428" spans="1:9" x14ac:dyDescent="0.3">
      <c r="A428" s="5" t="s">
        <v>521</v>
      </c>
      <c r="B428" s="70" t="s">
        <v>12</v>
      </c>
      <c r="C428" s="5" t="s">
        <v>779</v>
      </c>
      <c r="D428" s="71">
        <v>38129</v>
      </c>
      <c r="E428" s="6">
        <f t="shared" ca="1" si="12"/>
        <v>16</v>
      </c>
      <c r="F428" s="6" t="s">
        <v>26</v>
      </c>
      <c r="G428" s="6">
        <v>52783</v>
      </c>
      <c r="H428" s="70">
        <v>5</v>
      </c>
      <c r="I428" s="6">
        <f t="shared" si="13"/>
        <v>3000</v>
      </c>
    </row>
    <row r="429" spans="1:9" x14ac:dyDescent="0.3">
      <c r="A429" s="5" t="s">
        <v>513</v>
      </c>
      <c r="B429" s="70" t="s">
        <v>16</v>
      </c>
      <c r="C429" s="5" t="s">
        <v>779</v>
      </c>
      <c r="D429" s="71">
        <v>38849</v>
      </c>
      <c r="E429" s="6">
        <f t="shared" ca="1" si="12"/>
        <v>14</v>
      </c>
      <c r="F429" s="6"/>
      <c r="G429" s="6">
        <v>57144</v>
      </c>
      <c r="H429" s="70">
        <v>1</v>
      </c>
      <c r="I429" s="6" t="str">
        <f t="shared" si="13"/>
        <v>No bonus</v>
      </c>
    </row>
    <row r="430" spans="1:9" x14ac:dyDescent="0.3">
      <c r="A430" s="5" t="s">
        <v>483</v>
      </c>
      <c r="B430" s="70" t="s">
        <v>16</v>
      </c>
      <c r="C430" s="5" t="s">
        <v>779</v>
      </c>
      <c r="D430" s="71">
        <v>41450</v>
      </c>
      <c r="E430" s="6">
        <f t="shared" ca="1" si="12"/>
        <v>7</v>
      </c>
      <c r="F430" s="6" t="s">
        <v>4</v>
      </c>
      <c r="G430" s="6">
        <v>67684</v>
      </c>
      <c r="H430" s="70">
        <v>5</v>
      </c>
      <c r="I430" s="6">
        <f t="shared" si="13"/>
        <v>3000</v>
      </c>
    </row>
    <row r="431" spans="1:9" x14ac:dyDescent="0.3">
      <c r="A431" s="5" t="s">
        <v>465</v>
      </c>
      <c r="B431" s="70" t="s">
        <v>9</v>
      </c>
      <c r="C431" s="5" t="s">
        <v>779</v>
      </c>
      <c r="D431" s="71">
        <v>38147</v>
      </c>
      <c r="E431" s="6">
        <f t="shared" ca="1" si="12"/>
        <v>16</v>
      </c>
      <c r="F431" s="6"/>
      <c r="G431" s="6">
        <v>104433</v>
      </c>
      <c r="H431" s="70">
        <v>4</v>
      </c>
      <c r="I431" s="6">
        <f t="shared" si="13"/>
        <v>3000</v>
      </c>
    </row>
    <row r="432" spans="1:9" x14ac:dyDescent="0.3">
      <c r="A432" s="5" t="s">
        <v>422</v>
      </c>
      <c r="B432" s="70" t="s">
        <v>48</v>
      </c>
      <c r="C432" s="5" t="s">
        <v>779</v>
      </c>
      <c r="D432" s="71">
        <v>41842</v>
      </c>
      <c r="E432" s="6">
        <f t="shared" ca="1" si="12"/>
        <v>6</v>
      </c>
      <c r="F432" s="6"/>
      <c r="G432" s="6">
        <v>49454</v>
      </c>
      <c r="H432" s="70">
        <v>2</v>
      </c>
      <c r="I432" s="6">
        <f t="shared" si="13"/>
        <v>99</v>
      </c>
    </row>
    <row r="433" spans="1:9" x14ac:dyDescent="0.3">
      <c r="A433" s="5" t="s">
        <v>411</v>
      </c>
      <c r="B433" s="70" t="s">
        <v>16</v>
      </c>
      <c r="C433" s="5" t="s">
        <v>779</v>
      </c>
      <c r="D433" s="71">
        <v>38195</v>
      </c>
      <c r="E433" s="6">
        <f t="shared" ca="1" si="12"/>
        <v>16</v>
      </c>
      <c r="F433" s="6" t="s">
        <v>26</v>
      </c>
      <c r="G433" s="6">
        <v>116719</v>
      </c>
      <c r="H433" s="70">
        <v>5</v>
      </c>
      <c r="I433" s="6">
        <f t="shared" si="13"/>
        <v>3000</v>
      </c>
    </row>
    <row r="434" spans="1:9" x14ac:dyDescent="0.3">
      <c r="A434" s="5" t="s">
        <v>407</v>
      </c>
      <c r="B434" s="70" t="s">
        <v>16</v>
      </c>
      <c r="C434" s="5" t="s">
        <v>779</v>
      </c>
      <c r="D434" s="71">
        <v>38555</v>
      </c>
      <c r="E434" s="6">
        <f t="shared" ca="1" si="12"/>
        <v>15</v>
      </c>
      <c r="F434" s="6"/>
      <c r="G434" s="6">
        <v>102228</v>
      </c>
      <c r="H434" s="70">
        <v>1</v>
      </c>
      <c r="I434" s="6" t="str">
        <f t="shared" si="13"/>
        <v>No bonus</v>
      </c>
    </row>
    <row r="435" spans="1:9" x14ac:dyDescent="0.3">
      <c r="A435" s="5" t="s">
        <v>403</v>
      </c>
      <c r="B435" s="70" t="s">
        <v>12</v>
      </c>
      <c r="C435" s="5" t="s">
        <v>779</v>
      </c>
      <c r="D435" s="71">
        <v>38921</v>
      </c>
      <c r="E435" s="6">
        <f t="shared" ca="1" si="12"/>
        <v>14</v>
      </c>
      <c r="F435" s="6" t="s">
        <v>4</v>
      </c>
      <c r="G435" s="6">
        <v>54037</v>
      </c>
      <c r="H435" s="70">
        <v>1</v>
      </c>
      <c r="I435" s="6" t="str">
        <f t="shared" si="13"/>
        <v>No bonus</v>
      </c>
    </row>
    <row r="436" spans="1:9" x14ac:dyDescent="0.3">
      <c r="A436" s="5" t="s">
        <v>389</v>
      </c>
      <c r="B436" s="70" t="s">
        <v>12</v>
      </c>
      <c r="C436" s="5" t="s">
        <v>779</v>
      </c>
      <c r="D436" s="71">
        <v>40370</v>
      </c>
      <c r="E436" s="6">
        <f t="shared" ca="1" si="12"/>
        <v>10</v>
      </c>
      <c r="F436" s="6"/>
      <c r="G436" s="6">
        <v>91973</v>
      </c>
      <c r="H436" s="70">
        <v>4</v>
      </c>
      <c r="I436" s="6">
        <f t="shared" si="13"/>
        <v>3000</v>
      </c>
    </row>
    <row r="437" spans="1:9" x14ac:dyDescent="0.3">
      <c r="A437" s="5" t="s">
        <v>368</v>
      </c>
      <c r="B437" s="70" t="s">
        <v>12</v>
      </c>
      <c r="C437" s="5" t="s">
        <v>779</v>
      </c>
      <c r="D437" s="71">
        <v>43342</v>
      </c>
      <c r="E437" s="6">
        <f t="shared" ca="1" si="12"/>
        <v>2</v>
      </c>
      <c r="F437" s="6"/>
      <c r="G437" s="6">
        <v>63032</v>
      </c>
      <c r="H437" s="70">
        <v>1</v>
      </c>
      <c r="I437" s="6" t="str">
        <f t="shared" si="13"/>
        <v>No bonus</v>
      </c>
    </row>
    <row r="438" spans="1:9" x14ac:dyDescent="0.3">
      <c r="A438" s="5" t="s">
        <v>352</v>
      </c>
      <c r="B438" s="70" t="s">
        <v>16</v>
      </c>
      <c r="C438" s="5" t="s">
        <v>779</v>
      </c>
      <c r="D438" s="71">
        <v>41510</v>
      </c>
      <c r="E438" s="6">
        <f t="shared" ca="1" si="12"/>
        <v>7</v>
      </c>
      <c r="F438" s="6" t="s">
        <v>26</v>
      </c>
      <c r="G438" s="6">
        <v>74006</v>
      </c>
      <c r="H438" s="70">
        <v>5</v>
      </c>
      <c r="I438" s="6">
        <f t="shared" si="13"/>
        <v>3000</v>
      </c>
    </row>
    <row r="439" spans="1:9" x14ac:dyDescent="0.3">
      <c r="A439" s="5" t="s">
        <v>315</v>
      </c>
      <c r="B439" s="70" t="s">
        <v>12</v>
      </c>
      <c r="C439" s="5" t="s">
        <v>779</v>
      </c>
      <c r="D439" s="71">
        <v>41142</v>
      </c>
      <c r="E439" s="6">
        <f t="shared" ca="1" si="12"/>
        <v>8</v>
      </c>
      <c r="F439" s="6" t="s">
        <v>28</v>
      </c>
      <c r="G439" s="6">
        <v>55175</v>
      </c>
      <c r="H439" s="70">
        <v>2</v>
      </c>
      <c r="I439" s="6">
        <f t="shared" si="13"/>
        <v>99</v>
      </c>
    </row>
    <row r="440" spans="1:9" x14ac:dyDescent="0.3">
      <c r="A440" s="5" t="s">
        <v>312</v>
      </c>
      <c r="B440" s="70" t="s">
        <v>32</v>
      </c>
      <c r="C440" s="5" t="s">
        <v>779</v>
      </c>
      <c r="D440" s="71">
        <v>41883</v>
      </c>
      <c r="E440" s="6">
        <f t="shared" ca="1" si="12"/>
        <v>6</v>
      </c>
      <c r="F440" s="6" t="s">
        <v>8</v>
      </c>
      <c r="G440" s="6">
        <v>121938</v>
      </c>
      <c r="H440" s="70">
        <v>1</v>
      </c>
      <c r="I440" s="6" t="str">
        <f t="shared" si="13"/>
        <v>No bonus</v>
      </c>
    </row>
    <row r="441" spans="1:9" x14ac:dyDescent="0.3">
      <c r="A441" s="5" t="s">
        <v>309</v>
      </c>
      <c r="B441" s="70" t="s">
        <v>48</v>
      </c>
      <c r="C441" s="5" t="s">
        <v>779</v>
      </c>
      <c r="D441" s="71">
        <v>42596</v>
      </c>
      <c r="E441" s="6">
        <f t="shared" ca="1" si="12"/>
        <v>4</v>
      </c>
      <c r="F441" s="6" t="s">
        <v>26</v>
      </c>
      <c r="G441" s="6">
        <v>82976</v>
      </c>
      <c r="H441" s="70">
        <v>4</v>
      </c>
      <c r="I441" s="6">
        <f t="shared" si="13"/>
        <v>3000</v>
      </c>
    </row>
    <row r="442" spans="1:9" x14ac:dyDescent="0.3">
      <c r="A442" s="5" t="s">
        <v>302</v>
      </c>
      <c r="B442" s="70" t="s">
        <v>12</v>
      </c>
      <c r="C442" s="5" t="s">
        <v>779</v>
      </c>
      <c r="D442" s="71">
        <v>42988</v>
      </c>
      <c r="E442" s="6">
        <f t="shared" ca="1" si="12"/>
        <v>3</v>
      </c>
      <c r="F442" s="6" t="s">
        <v>18</v>
      </c>
      <c r="G442" s="6">
        <v>90733</v>
      </c>
      <c r="H442" s="70">
        <v>5</v>
      </c>
      <c r="I442" s="6">
        <f t="shared" si="13"/>
        <v>3000</v>
      </c>
    </row>
    <row r="443" spans="1:9" x14ac:dyDescent="0.3">
      <c r="A443" s="5" t="s">
        <v>268</v>
      </c>
      <c r="B443" s="70" t="s">
        <v>32</v>
      </c>
      <c r="C443" s="5" t="s">
        <v>779</v>
      </c>
      <c r="D443" s="71">
        <v>39696</v>
      </c>
      <c r="E443" s="6">
        <f t="shared" ca="1" si="12"/>
        <v>12</v>
      </c>
      <c r="F443" s="6" t="s">
        <v>26</v>
      </c>
      <c r="G443" s="6">
        <v>124687</v>
      </c>
      <c r="H443" s="70">
        <v>5</v>
      </c>
      <c r="I443" s="6">
        <f t="shared" si="13"/>
        <v>3000</v>
      </c>
    </row>
    <row r="444" spans="1:9" x14ac:dyDescent="0.3">
      <c r="A444" s="5" t="s">
        <v>265</v>
      </c>
      <c r="B444" s="70" t="s">
        <v>16</v>
      </c>
      <c r="C444" s="5" t="s">
        <v>779</v>
      </c>
      <c r="D444" s="71">
        <v>40453</v>
      </c>
      <c r="E444" s="6">
        <f t="shared" ca="1" si="12"/>
        <v>9</v>
      </c>
      <c r="F444" s="6" t="s">
        <v>4</v>
      </c>
      <c r="G444" s="6">
        <v>124102</v>
      </c>
      <c r="H444" s="70">
        <v>3</v>
      </c>
      <c r="I444" s="6">
        <f t="shared" si="13"/>
        <v>900</v>
      </c>
    </row>
    <row r="445" spans="1:9" x14ac:dyDescent="0.3">
      <c r="A445" s="5" t="s">
        <v>263</v>
      </c>
      <c r="B445" s="70" t="s">
        <v>48</v>
      </c>
      <c r="C445" s="5" t="s">
        <v>779</v>
      </c>
      <c r="D445" s="71">
        <v>41525</v>
      </c>
      <c r="E445" s="6">
        <f t="shared" ca="1" si="12"/>
        <v>7</v>
      </c>
      <c r="F445" s="6" t="s">
        <v>8</v>
      </c>
      <c r="G445" s="6">
        <v>122446</v>
      </c>
      <c r="H445" s="70">
        <v>3</v>
      </c>
      <c r="I445" s="6">
        <f t="shared" si="13"/>
        <v>900</v>
      </c>
    </row>
    <row r="446" spans="1:9" x14ac:dyDescent="0.3">
      <c r="A446" s="5" t="s">
        <v>261</v>
      </c>
      <c r="B446" s="70" t="s">
        <v>2</v>
      </c>
      <c r="C446" s="5" t="s">
        <v>779</v>
      </c>
      <c r="D446" s="71">
        <v>41904</v>
      </c>
      <c r="E446" s="6">
        <f t="shared" ca="1" si="12"/>
        <v>5</v>
      </c>
      <c r="F446" s="6" t="s">
        <v>4</v>
      </c>
      <c r="G446" s="6">
        <v>81095</v>
      </c>
      <c r="H446" s="70">
        <v>2</v>
      </c>
      <c r="I446" s="6">
        <f t="shared" si="13"/>
        <v>99</v>
      </c>
    </row>
    <row r="447" spans="1:9" x14ac:dyDescent="0.3">
      <c r="A447" s="5" t="s">
        <v>258</v>
      </c>
      <c r="B447" s="70" t="s">
        <v>2</v>
      </c>
      <c r="C447" s="5" t="s">
        <v>779</v>
      </c>
      <c r="D447" s="71">
        <v>42619</v>
      </c>
      <c r="E447" s="6">
        <f t="shared" ca="1" si="12"/>
        <v>4</v>
      </c>
      <c r="F447" s="6" t="s">
        <v>26</v>
      </c>
      <c r="G447" s="6">
        <v>119872</v>
      </c>
      <c r="H447" s="70">
        <v>1</v>
      </c>
      <c r="I447" s="6" t="str">
        <f t="shared" si="13"/>
        <v>No bonus</v>
      </c>
    </row>
    <row r="448" spans="1:9" x14ac:dyDescent="0.3">
      <c r="A448" s="5" t="s">
        <v>255</v>
      </c>
      <c r="B448" s="70" t="s">
        <v>32</v>
      </c>
      <c r="C448" s="5" t="s">
        <v>779</v>
      </c>
      <c r="D448" s="71">
        <v>42629</v>
      </c>
      <c r="E448" s="6">
        <f t="shared" ca="1" si="12"/>
        <v>4</v>
      </c>
      <c r="F448" s="6"/>
      <c r="G448" s="6">
        <v>74073</v>
      </c>
      <c r="H448" s="70">
        <v>5</v>
      </c>
      <c r="I448" s="6">
        <f t="shared" si="13"/>
        <v>3000</v>
      </c>
    </row>
    <row r="449" spans="1:9" x14ac:dyDescent="0.3">
      <c r="A449" s="5" t="s">
        <v>246</v>
      </c>
      <c r="B449" s="70" t="s">
        <v>16</v>
      </c>
      <c r="C449" s="5" t="s">
        <v>779</v>
      </c>
      <c r="D449" s="71">
        <v>43033</v>
      </c>
      <c r="E449" s="6">
        <f t="shared" ca="1" si="12"/>
        <v>2</v>
      </c>
      <c r="F449" s="6" t="s">
        <v>28</v>
      </c>
      <c r="G449" s="6">
        <v>88436</v>
      </c>
      <c r="H449" s="70">
        <v>4</v>
      </c>
      <c r="I449" s="6">
        <f t="shared" si="13"/>
        <v>3000</v>
      </c>
    </row>
    <row r="450" spans="1:9" x14ac:dyDescent="0.3">
      <c r="A450" s="5" t="s">
        <v>183</v>
      </c>
      <c r="B450" s="70" t="s">
        <v>12</v>
      </c>
      <c r="C450" s="5" t="s">
        <v>779</v>
      </c>
      <c r="D450" s="71">
        <v>43409</v>
      </c>
      <c r="E450" s="6">
        <f t="shared" ref="E450:E513" ca="1" si="14">DATEDIF(D450,TODAY(),"Y")</f>
        <v>1</v>
      </c>
      <c r="F450" s="6" t="s">
        <v>8</v>
      </c>
      <c r="G450" s="6">
        <v>71135</v>
      </c>
      <c r="H450" s="70">
        <v>2</v>
      </c>
      <c r="I450" s="6">
        <f t="shared" si="13"/>
        <v>99</v>
      </c>
    </row>
    <row r="451" spans="1:9" x14ac:dyDescent="0.3">
      <c r="A451" s="5" t="s">
        <v>182</v>
      </c>
      <c r="B451" s="70" t="s">
        <v>16</v>
      </c>
      <c r="C451" s="5" t="s">
        <v>779</v>
      </c>
      <c r="D451" s="71">
        <v>43412</v>
      </c>
      <c r="E451" s="6">
        <f t="shared" ca="1" si="14"/>
        <v>1</v>
      </c>
      <c r="F451" s="6" t="s">
        <v>8</v>
      </c>
      <c r="G451" s="6">
        <v>58167</v>
      </c>
      <c r="H451" s="70">
        <v>3</v>
      </c>
      <c r="I451" s="6">
        <f t="shared" ref="I451:I514" si="15">IF(H451&gt;3,3000,IF(H451=3,900,IF(H451=2,99,"No bonus")))</f>
        <v>900</v>
      </c>
    </row>
    <row r="452" spans="1:9" x14ac:dyDescent="0.3">
      <c r="A452" s="5" t="s">
        <v>177</v>
      </c>
      <c r="B452" s="70" t="s">
        <v>48</v>
      </c>
      <c r="C452" s="5" t="s">
        <v>779</v>
      </c>
      <c r="D452" s="71">
        <v>41957</v>
      </c>
      <c r="E452" s="6">
        <f t="shared" ca="1" si="14"/>
        <v>5</v>
      </c>
      <c r="F452" s="6" t="s">
        <v>26</v>
      </c>
      <c r="G452" s="6">
        <v>125163</v>
      </c>
      <c r="H452" s="70">
        <v>1</v>
      </c>
      <c r="I452" s="6" t="str">
        <f t="shared" si="15"/>
        <v>No bonus</v>
      </c>
    </row>
    <row r="453" spans="1:9" x14ac:dyDescent="0.3">
      <c r="A453" s="5" t="s">
        <v>174</v>
      </c>
      <c r="B453" s="70" t="s">
        <v>32</v>
      </c>
      <c r="C453" s="5" t="s">
        <v>779</v>
      </c>
      <c r="D453" s="71">
        <v>42678</v>
      </c>
      <c r="E453" s="6">
        <f t="shared" ca="1" si="14"/>
        <v>3</v>
      </c>
      <c r="F453" s="6" t="s">
        <v>4</v>
      </c>
      <c r="G453" s="6">
        <v>83371</v>
      </c>
      <c r="H453" s="70">
        <v>1</v>
      </c>
      <c r="I453" s="6" t="str">
        <f t="shared" si="15"/>
        <v>No bonus</v>
      </c>
    </row>
    <row r="454" spans="1:9" x14ac:dyDescent="0.3">
      <c r="A454" s="5" t="s">
        <v>131</v>
      </c>
      <c r="B454" s="70" t="s">
        <v>16</v>
      </c>
      <c r="C454" s="5" t="s">
        <v>779</v>
      </c>
      <c r="D454" s="71">
        <v>42678</v>
      </c>
      <c r="E454" s="6">
        <f t="shared" ca="1" si="14"/>
        <v>3</v>
      </c>
      <c r="F454" s="6"/>
      <c r="G454" s="6">
        <v>95753</v>
      </c>
      <c r="H454" s="70">
        <v>3</v>
      </c>
      <c r="I454" s="6">
        <f t="shared" si="15"/>
        <v>900</v>
      </c>
    </row>
    <row r="455" spans="1:9" x14ac:dyDescent="0.3">
      <c r="A455" s="5" t="s">
        <v>130</v>
      </c>
      <c r="B455" s="70" t="s">
        <v>48</v>
      </c>
      <c r="C455" s="5" t="s">
        <v>779</v>
      </c>
      <c r="D455" s="71">
        <v>42694</v>
      </c>
      <c r="E455" s="6">
        <f t="shared" ca="1" si="14"/>
        <v>3</v>
      </c>
      <c r="F455" s="6"/>
      <c r="G455" s="6">
        <v>58956</v>
      </c>
      <c r="H455" s="70">
        <v>4</v>
      </c>
      <c r="I455" s="6">
        <f t="shared" si="15"/>
        <v>3000</v>
      </c>
    </row>
    <row r="456" spans="1:9" x14ac:dyDescent="0.3">
      <c r="A456" s="5" t="s">
        <v>117</v>
      </c>
      <c r="B456" s="70" t="s">
        <v>12</v>
      </c>
      <c r="C456" s="5" t="s">
        <v>779</v>
      </c>
      <c r="D456" s="71">
        <v>43459</v>
      </c>
      <c r="E456" s="6">
        <f t="shared" ca="1" si="14"/>
        <v>1</v>
      </c>
      <c r="F456" s="6" t="s">
        <v>28</v>
      </c>
      <c r="G456" s="6">
        <v>121583</v>
      </c>
      <c r="H456" s="70">
        <v>1</v>
      </c>
      <c r="I456" s="6" t="str">
        <f t="shared" si="15"/>
        <v>No bonus</v>
      </c>
    </row>
    <row r="457" spans="1:9" x14ac:dyDescent="0.3">
      <c r="A457" s="5" t="s">
        <v>107</v>
      </c>
      <c r="B457" s="70" t="s">
        <v>12</v>
      </c>
      <c r="C457" s="5" t="s">
        <v>779</v>
      </c>
      <c r="D457" s="71">
        <v>42718</v>
      </c>
      <c r="E457" s="6">
        <f t="shared" ca="1" si="14"/>
        <v>3</v>
      </c>
      <c r="F457" s="6" t="s">
        <v>8</v>
      </c>
      <c r="G457" s="6">
        <v>76126</v>
      </c>
      <c r="H457" s="70">
        <v>4</v>
      </c>
      <c r="I457" s="6">
        <f t="shared" si="15"/>
        <v>3000</v>
      </c>
    </row>
    <row r="458" spans="1:9" x14ac:dyDescent="0.3">
      <c r="A458" s="5" t="s">
        <v>79</v>
      </c>
      <c r="B458" s="70" t="s">
        <v>12</v>
      </c>
      <c r="C458" s="5" t="s">
        <v>779</v>
      </c>
      <c r="D458" s="71">
        <v>41630</v>
      </c>
      <c r="E458" s="6">
        <f t="shared" ca="1" si="14"/>
        <v>6</v>
      </c>
      <c r="F458" s="6" t="s">
        <v>18</v>
      </c>
      <c r="G458" s="6">
        <v>114657</v>
      </c>
      <c r="H458" s="70">
        <v>4</v>
      </c>
      <c r="I458" s="6">
        <f t="shared" si="15"/>
        <v>3000</v>
      </c>
    </row>
    <row r="459" spans="1:9" x14ac:dyDescent="0.3">
      <c r="A459" s="5" t="s">
        <v>67</v>
      </c>
      <c r="B459" s="70" t="s">
        <v>16</v>
      </c>
      <c r="C459" s="5" t="s">
        <v>779</v>
      </c>
      <c r="D459" s="71">
        <v>43109</v>
      </c>
      <c r="E459" s="6">
        <f t="shared" ca="1" si="14"/>
        <v>2</v>
      </c>
      <c r="F459" s="6" t="s">
        <v>26</v>
      </c>
      <c r="G459" s="6">
        <v>128307</v>
      </c>
      <c r="H459" s="70">
        <v>5</v>
      </c>
      <c r="I459" s="6">
        <f t="shared" si="15"/>
        <v>3000</v>
      </c>
    </row>
    <row r="460" spans="1:9" x14ac:dyDescent="0.3">
      <c r="A460" s="5" t="s">
        <v>53</v>
      </c>
      <c r="B460" s="70" t="s">
        <v>16</v>
      </c>
      <c r="C460" s="5" t="s">
        <v>779</v>
      </c>
      <c r="D460" s="71">
        <v>42751</v>
      </c>
      <c r="E460" s="6">
        <f t="shared" ca="1" si="14"/>
        <v>3</v>
      </c>
      <c r="F460" s="6" t="s">
        <v>28</v>
      </c>
      <c r="G460" s="6">
        <v>121392</v>
      </c>
      <c r="H460" s="70">
        <v>4</v>
      </c>
      <c r="I460" s="6">
        <f t="shared" si="15"/>
        <v>3000</v>
      </c>
    </row>
    <row r="461" spans="1:9" x14ac:dyDescent="0.3">
      <c r="A461" s="5" t="s">
        <v>23</v>
      </c>
      <c r="B461" s="70" t="s">
        <v>9</v>
      </c>
      <c r="C461" s="5" t="s">
        <v>779</v>
      </c>
      <c r="D461" s="71">
        <v>42009</v>
      </c>
      <c r="E461" s="6">
        <f t="shared" ca="1" si="14"/>
        <v>5</v>
      </c>
      <c r="F461" s="6"/>
      <c r="G461" s="6">
        <v>52871</v>
      </c>
      <c r="H461" s="70">
        <v>3</v>
      </c>
      <c r="I461" s="6">
        <f t="shared" si="15"/>
        <v>900</v>
      </c>
    </row>
    <row r="462" spans="1:9" x14ac:dyDescent="0.3">
      <c r="A462" s="5" t="s">
        <v>759</v>
      </c>
      <c r="B462" s="70" t="s">
        <v>12</v>
      </c>
      <c r="C462" s="5" t="s">
        <v>64</v>
      </c>
      <c r="D462" s="71">
        <v>42777</v>
      </c>
      <c r="E462" s="6">
        <f t="shared" ca="1" si="14"/>
        <v>3</v>
      </c>
      <c r="F462" s="6" t="s">
        <v>26</v>
      </c>
      <c r="G462" s="6">
        <v>90198</v>
      </c>
      <c r="H462" s="70">
        <v>1</v>
      </c>
      <c r="I462" s="6" t="str">
        <f t="shared" si="15"/>
        <v>No bonus</v>
      </c>
    </row>
    <row r="463" spans="1:9" x14ac:dyDescent="0.3">
      <c r="A463" s="5" t="s">
        <v>683</v>
      </c>
      <c r="B463" s="70" t="s">
        <v>12</v>
      </c>
      <c r="C463" s="5" t="s">
        <v>64</v>
      </c>
      <c r="D463" s="71">
        <v>42811</v>
      </c>
      <c r="E463" s="6">
        <f t="shared" ca="1" si="14"/>
        <v>3</v>
      </c>
      <c r="F463" s="6" t="s">
        <v>26</v>
      </c>
      <c r="G463" s="6">
        <v>126898</v>
      </c>
      <c r="H463" s="70">
        <v>4</v>
      </c>
      <c r="I463" s="6">
        <f t="shared" si="15"/>
        <v>3000</v>
      </c>
    </row>
    <row r="464" spans="1:9" x14ac:dyDescent="0.3">
      <c r="A464" s="5" t="s">
        <v>681</v>
      </c>
      <c r="B464" s="70" t="s">
        <v>48</v>
      </c>
      <c r="C464" s="5" t="s">
        <v>64</v>
      </c>
      <c r="D464" s="71">
        <v>42817</v>
      </c>
      <c r="E464" s="6">
        <f t="shared" ca="1" si="14"/>
        <v>3</v>
      </c>
      <c r="F464" s="6"/>
      <c r="G464" s="6">
        <v>129590</v>
      </c>
      <c r="H464" s="70">
        <v>3</v>
      </c>
      <c r="I464" s="6">
        <f t="shared" si="15"/>
        <v>900</v>
      </c>
    </row>
    <row r="465" spans="1:9" x14ac:dyDescent="0.3">
      <c r="A465" s="5" t="s">
        <v>623</v>
      </c>
      <c r="B465" s="70" t="s">
        <v>16</v>
      </c>
      <c r="C465" s="5" t="s">
        <v>64</v>
      </c>
      <c r="D465" s="71">
        <v>42851</v>
      </c>
      <c r="E465" s="6">
        <f t="shared" ca="1" si="14"/>
        <v>3</v>
      </c>
      <c r="F465" s="6" t="s">
        <v>8</v>
      </c>
      <c r="G465" s="6">
        <v>84003</v>
      </c>
      <c r="H465" s="70">
        <v>3</v>
      </c>
      <c r="I465" s="6">
        <f t="shared" si="15"/>
        <v>900</v>
      </c>
    </row>
    <row r="466" spans="1:9" x14ac:dyDescent="0.3">
      <c r="A466" s="5" t="s">
        <v>550</v>
      </c>
      <c r="B466" s="70" t="s">
        <v>12</v>
      </c>
      <c r="C466" s="5" t="s">
        <v>64</v>
      </c>
      <c r="D466" s="71">
        <v>42880</v>
      </c>
      <c r="E466" s="6">
        <f t="shared" ca="1" si="14"/>
        <v>3</v>
      </c>
      <c r="F466" s="6" t="s">
        <v>8</v>
      </c>
      <c r="G466" s="6">
        <v>53646</v>
      </c>
      <c r="H466" s="70">
        <v>3</v>
      </c>
      <c r="I466" s="6">
        <f t="shared" si="15"/>
        <v>900</v>
      </c>
    </row>
    <row r="467" spans="1:9" x14ac:dyDescent="0.3">
      <c r="A467" s="5" t="s">
        <v>373</v>
      </c>
      <c r="B467" s="70" t="s">
        <v>16</v>
      </c>
      <c r="C467" s="5" t="s">
        <v>64</v>
      </c>
      <c r="D467" s="71">
        <v>42971</v>
      </c>
      <c r="E467" s="6">
        <f t="shared" ca="1" si="14"/>
        <v>3</v>
      </c>
      <c r="F467" s="6" t="s">
        <v>26</v>
      </c>
      <c r="G467" s="6">
        <v>120187</v>
      </c>
      <c r="H467" s="70">
        <v>5</v>
      </c>
      <c r="I467" s="6">
        <f t="shared" si="15"/>
        <v>3000</v>
      </c>
    </row>
    <row r="468" spans="1:9" x14ac:dyDescent="0.3">
      <c r="A468" s="5" t="s">
        <v>305</v>
      </c>
      <c r="B468" s="70" t="s">
        <v>12</v>
      </c>
      <c r="C468" s="5" t="s">
        <v>64</v>
      </c>
      <c r="D468" s="71">
        <v>41913</v>
      </c>
      <c r="E468" s="6">
        <f t="shared" ca="1" si="14"/>
        <v>5</v>
      </c>
      <c r="F468" s="6" t="s">
        <v>18</v>
      </c>
      <c r="G468" s="6">
        <v>76483</v>
      </c>
      <c r="H468" s="70">
        <v>1</v>
      </c>
      <c r="I468" s="6" t="str">
        <f t="shared" si="15"/>
        <v>No bonus</v>
      </c>
    </row>
    <row r="469" spans="1:9" x14ac:dyDescent="0.3">
      <c r="A469" s="5" t="s">
        <v>304</v>
      </c>
      <c r="B469" s="70" t="s">
        <v>16</v>
      </c>
      <c r="C469" s="5" t="s">
        <v>64</v>
      </c>
      <c r="D469" s="71">
        <v>41914</v>
      </c>
      <c r="E469" s="6">
        <f t="shared" ca="1" si="14"/>
        <v>5</v>
      </c>
      <c r="F469" s="6" t="s">
        <v>26</v>
      </c>
      <c r="G469" s="6">
        <v>58915</v>
      </c>
      <c r="H469" s="70">
        <v>5</v>
      </c>
      <c r="I469" s="6">
        <f t="shared" si="15"/>
        <v>3000</v>
      </c>
    </row>
    <row r="470" spans="1:9" x14ac:dyDescent="0.3">
      <c r="A470" s="5" t="s">
        <v>301</v>
      </c>
      <c r="B470" s="70" t="s">
        <v>16</v>
      </c>
      <c r="C470" s="5" t="s">
        <v>64</v>
      </c>
      <c r="D470" s="71">
        <v>42991</v>
      </c>
      <c r="E470" s="6">
        <f t="shared" ca="1" si="14"/>
        <v>3</v>
      </c>
      <c r="F470" s="6" t="s">
        <v>4</v>
      </c>
      <c r="G470" s="6">
        <v>85688</v>
      </c>
      <c r="H470" s="70">
        <v>3</v>
      </c>
      <c r="I470" s="6">
        <f t="shared" si="15"/>
        <v>900</v>
      </c>
    </row>
    <row r="471" spans="1:9" x14ac:dyDescent="0.3">
      <c r="A471" s="5" t="s">
        <v>191</v>
      </c>
      <c r="B471" s="70" t="s">
        <v>12</v>
      </c>
      <c r="C471" s="5" t="s">
        <v>64</v>
      </c>
      <c r="D471" s="71">
        <v>41959</v>
      </c>
      <c r="E471" s="6">
        <f t="shared" ca="1" si="14"/>
        <v>5</v>
      </c>
      <c r="F471" s="6"/>
      <c r="G471" s="6">
        <v>77661</v>
      </c>
      <c r="H471" s="70">
        <v>4</v>
      </c>
      <c r="I471" s="6">
        <f t="shared" si="15"/>
        <v>3000</v>
      </c>
    </row>
    <row r="472" spans="1:9" x14ac:dyDescent="0.3">
      <c r="A472" s="5" t="s">
        <v>190</v>
      </c>
      <c r="B472" s="70" t="s">
        <v>32</v>
      </c>
      <c r="C472" s="5" t="s">
        <v>64</v>
      </c>
      <c r="D472" s="71">
        <v>41961</v>
      </c>
      <c r="E472" s="6">
        <f t="shared" ca="1" si="14"/>
        <v>5</v>
      </c>
      <c r="F472" s="6" t="s">
        <v>28</v>
      </c>
      <c r="G472" s="6">
        <v>75393</v>
      </c>
      <c r="H472" s="70">
        <v>5</v>
      </c>
      <c r="I472" s="6">
        <f t="shared" si="15"/>
        <v>3000</v>
      </c>
    </row>
    <row r="473" spans="1:9" x14ac:dyDescent="0.3">
      <c r="A473" s="5" t="s">
        <v>188</v>
      </c>
      <c r="B473" s="70" t="s">
        <v>2</v>
      </c>
      <c r="C473" s="5" t="s">
        <v>64</v>
      </c>
      <c r="D473" s="71">
        <v>43044</v>
      </c>
      <c r="E473" s="6">
        <f t="shared" ca="1" si="14"/>
        <v>2</v>
      </c>
      <c r="F473" s="6" t="s">
        <v>18</v>
      </c>
      <c r="G473" s="6">
        <v>80523</v>
      </c>
      <c r="H473" s="70">
        <v>2</v>
      </c>
      <c r="I473" s="6">
        <f t="shared" si="15"/>
        <v>99</v>
      </c>
    </row>
    <row r="474" spans="1:9" x14ac:dyDescent="0.3">
      <c r="A474" s="5" t="s">
        <v>184</v>
      </c>
      <c r="B474" s="70" t="s">
        <v>16</v>
      </c>
      <c r="C474" s="5" t="s">
        <v>64</v>
      </c>
      <c r="D474" s="71">
        <v>43067</v>
      </c>
      <c r="E474" s="6">
        <f t="shared" ca="1" si="14"/>
        <v>2</v>
      </c>
      <c r="F474" s="6" t="s">
        <v>26</v>
      </c>
      <c r="G474" s="6">
        <v>93510</v>
      </c>
      <c r="H474" s="70">
        <v>5</v>
      </c>
      <c r="I474" s="6">
        <f t="shared" si="15"/>
        <v>3000</v>
      </c>
    </row>
    <row r="475" spans="1:9" x14ac:dyDescent="0.3">
      <c r="A475" s="5" t="s">
        <v>126</v>
      </c>
      <c r="B475" s="70" t="s">
        <v>2</v>
      </c>
      <c r="C475" s="5" t="s">
        <v>64</v>
      </c>
      <c r="D475" s="71">
        <v>41980</v>
      </c>
      <c r="E475" s="6">
        <f t="shared" ca="1" si="14"/>
        <v>5</v>
      </c>
      <c r="F475" s="6" t="s">
        <v>4</v>
      </c>
      <c r="G475" s="6">
        <v>127341</v>
      </c>
      <c r="H475" s="70">
        <v>2</v>
      </c>
      <c r="I475" s="6">
        <f t="shared" si="15"/>
        <v>99</v>
      </c>
    </row>
    <row r="476" spans="1:9" x14ac:dyDescent="0.3">
      <c r="A476" s="5" t="s">
        <v>124</v>
      </c>
      <c r="B476" s="70" t="s">
        <v>12</v>
      </c>
      <c r="C476" s="5" t="s">
        <v>64</v>
      </c>
      <c r="D476" s="71">
        <v>41987</v>
      </c>
      <c r="E476" s="6">
        <f t="shared" ca="1" si="14"/>
        <v>5</v>
      </c>
      <c r="F476" s="6" t="s">
        <v>26</v>
      </c>
      <c r="G476" s="6">
        <v>80056</v>
      </c>
      <c r="H476" s="70">
        <v>3</v>
      </c>
      <c r="I476" s="6">
        <f t="shared" si="15"/>
        <v>900</v>
      </c>
    </row>
    <row r="477" spans="1:9" x14ac:dyDescent="0.3">
      <c r="A477" s="5" t="s">
        <v>65</v>
      </c>
      <c r="B477" s="70" t="s">
        <v>32</v>
      </c>
      <c r="C477" s="5" t="s">
        <v>64</v>
      </c>
      <c r="D477" s="71">
        <v>43119</v>
      </c>
      <c r="E477" s="6">
        <f t="shared" ca="1" si="14"/>
        <v>2</v>
      </c>
      <c r="F477" s="6" t="s">
        <v>4</v>
      </c>
      <c r="G477" s="6">
        <v>63014</v>
      </c>
      <c r="H477" s="70">
        <v>5</v>
      </c>
      <c r="I477" s="6">
        <f t="shared" si="15"/>
        <v>3000</v>
      </c>
    </row>
    <row r="478" spans="1:9" x14ac:dyDescent="0.3">
      <c r="A478" s="5" t="s">
        <v>736</v>
      </c>
      <c r="B478" s="70" t="s">
        <v>16</v>
      </c>
      <c r="C478" s="5" t="s">
        <v>780</v>
      </c>
      <c r="D478" s="71">
        <v>41335</v>
      </c>
      <c r="E478" s="6">
        <f t="shared" ca="1" si="14"/>
        <v>7</v>
      </c>
      <c r="F478" s="6"/>
      <c r="G478" s="6">
        <v>126061</v>
      </c>
      <c r="H478" s="70">
        <v>2</v>
      </c>
      <c r="I478" s="6">
        <f t="shared" si="15"/>
        <v>99</v>
      </c>
    </row>
    <row r="479" spans="1:9" x14ac:dyDescent="0.3">
      <c r="A479" s="5" t="s">
        <v>732</v>
      </c>
      <c r="B479" s="70" t="s">
        <v>32</v>
      </c>
      <c r="C479" s="5" t="s">
        <v>780</v>
      </c>
      <c r="D479" s="71">
        <v>42434</v>
      </c>
      <c r="E479" s="6">
        <f t="shared" ca="1" si="14"/>
        <v>4</v>
      </c>
      <c r="F479" s="6" t="s">
        <v>28</v>
      </c>
      <c r="G479" s="6">
        <v>47342</v>
      </c>
      <c r="H479" s="70">
        <v>2</v>
      </c>
      <c r="I479" s="6">
        <f t="shared" si="15"/>
        <v>99</v>
      </c>
    </row>
    <row r="480" spans="1:9" x14ac:dyDescent="0.3">
      <c r="A480" s="5" t="s">
        <v>722</v>
      </c>
      <c r="B480" s="70" t="s">
        <v>32</v>
      </c>
      <c r="C480" s="5" t="s">
        <v>780</v>
      </c>
      <c r="D480" s="71">
        <v>38047</v>
      </c>
      <c r="E480" s="6">
        <f t="shared" ca="1" si="14"/>
        <v>16</v>
      </c>
      <c r="F480" s="6" t="s">
        <v>18</v>
      </c>
      <c r="G480" s="6">
        <v>61070</v>
      </c>
      <c r="H480" s="70">
        <v>3</v>
      </c>
      <c r="I480" s="6">
        <f t="shared" si="15"/>
        <v>900</v>
      </c>
    </row>
    <row r="481" spans="1:9" x14ac:dyDescent="0.3">
      <c r="A481" s="5" t="s">
        <v>721</v>
      </c>
      <c r="B481" s="70" t="s">
        <v>9</v>
      </c>
      <c r="C481" s="5" t="s">
        <v>780</v>
      </c>
      <c r="D481" s="71">
        <v>38052</v>
      </c>
      <c r="E481" s="6">
        <f t="shared" ca="1" si="14"/>
        <v>16</v>
      </c>
      <c r="F481" s="6" t="s">
        <v>26</v>
      </c>
      <c r="G481" s="6">
        <v>82427</v>
      </c>
      <c r="H481" s="70">
        <v>2</v>
      </c>
      <c r="I481" s="6">
        <f t="shared" si="15"/>
        <v>99</v>
      </c>
    </row>
    <row r="482" spans="1:9" x14ac:dyDescent="0.3">
      <c r="A482" s="5" t="s">
        <v>711</v>
      </c>
      <c r="B482" s="70" t="s">
        <v>16</v>
      </c>
      <c r="C482" s="5" t="s">
        <v>780</v>
      </c>
      <c r="D482" s="71">
        <v>38762</v>
      </c>
      <c r="E482" s="6">
        <f t="shared" ca="1" si="14"/>
        <v>14</v>
      </c>
      <c r="F482" s="6" t="s">
        <v>26</v>
      </c>
      <c r="G482" s="6">
        <v>61677</v>
      </c>
      <c r="H482" s="70">
        <v>4</v>
      </c>
      <c r="I482" s="6">
        <f t="shared" si="15"/>
        <v>3000</v>
      </c>
    </row>
    <row r="483" spans="1:9" x14ac:dyDescent="0.3">
      <c r="A483" s="5" t="s">
        <v>698</v>
      </c>
      <c r="B483" s="70" t="s">
        <v>2</v>
      </c>
      <c r="C483" s="5" t="s">
        <v>780</v>
      </c>
      <c r="D483" s="71">
        <v>40949</v>
      </c>
      <c r="E483" s="6">
        <f t="shared" ca="1" si="14"/>
        <v>8</v>
      </c>
      <c r="F483" s="6" t="s">
        <v>4</v>
      </c>
      <c r="G483" s="6">
        <v>122932</v>
      </c>
      <c r="H483" s="70">
        <v>3</v>
      </c>
      <c r="I483" s="6">
        <f t="shared" si="15"/>
        <v>900</v>
      </c>
    </row>
    <row r="484" spans="1:9" x14ac:dyDescent="0.3">
      <c r="A484" s="5" t="s">
        <v>678</v>
      </c>
      <c r="B484" s="70" t="s">
        <v>32</v>
      </c>
      <c r="C484" s="5" t="s">
        <v>780</v>
      </c>
      <c r="D484" s="71">
        <v>43169</v>
      </c>
      <c r="E484" s="6">
        <f t="shared" ca="1" si="14"/>
        <v>2</v>
      </c>
      <c r="F484" s="6"/>
      <c r="G484" s="6">
        <v>107100</v>
      </c>
      <c r="H484" s="70">
        <v>3</v>
      </c>
      <c r="I484" s="6">
        <f t="shared" si="15"/>
        <v>900</v>
      </c>
    </row>
    <row r="485" spans="1:9" x14ac:dyDescent="0.3">
      <c r="A485" s="5" t="s">
        <v>675</v>
      </c>
      <c r="B485" s="70" t="s">
        <v>32</v>
      </c>
      <c r="C485" s="5" t="s">
        <v>780</v>
      </c>
      <c r="D485" s="71">
        <v>43189</v>
      </c>
      <c r="E485" s="6">
        <f t="shared" ca="1" si="14"/>
        <v>2</v>
      </c>
      <c r="F485" s="6"/>
      <c r="G485" s="6">
        <v>46419</v>
      </c>
      <c r="H485" s="70">
        <v>2</v>
      </c>
      <c r="I485" s="6">
        <f t="shared" si="15"/>
        <v>99</v>
      </c>
    </row>
    <row r="486" spans="1:9" x14ac:dyDescent="0.3">
      <c r="A486" s="5" t="s">
        <v>652</v>
      </c>
      <c r="B486" s="70" t="s">
        <v>16</v>
      </c>
      <c r="C486" s="5" t="s">
        <v>780</v>
      </c>
      <c r="D486" s="71">
        <v>38421</v>
      </c>
      <c r="E486" s="6">
        <f t="shared" ca="1" si="14"/>
        <v>15</v>
      </c>
      <c r="F486" s="6" t="s">
        <v>18</v>
      </c>
      <c r="G486" s="6">
        <v>95747</v>
      </c>
      <c r="H486" s="70">
        <v>5</v>
      </c>
      <c r="I486" s="6">
        <f t="shared" si="15"/>
        <v>3000</v>
      </c>
    </row>
    <row r="487" spans="1:9" x14ac:dyDescent="0.3">
      <c r="A487" s="5" t="s">
        <v>646</v>
      </c>
      <c r="B487" s="70" t="s">
        <v>9</v>
      </c>
      <c r="C487" s="5" t="s">
        <v>780</v>
      </c>
      <c r="D487" s="71">
        <v>38443</v>
      </c>
      <c r="E487" s="6">
        <f t="shared" ca="1" si="14"/>
        <v>15</v>
      </c>
      <c r="F487" s="6" t="s">
        <v>4</v>
      </c>
      <c r="G487" s="6">
        <v>55227</v>
      </c>
      <c r="H487" s="70">
        <v>4</v>
      </c>
      <c r="I487" s="6">
        <f t="shared" si="15"/>
        <v>3000</v>
      </c>
    </row>
    <row r="488" spans="1:9" x14ac:dyDescent="0.3">
      <c r="A488" s="5" t="s">
        <v>633</v>
      </c>
      <c r="B488" s="70" t="s">
        <v>12</v>
      </c>
      <c r="C488" s="5" t="s">
        <v>780</v>
      </c>
      <c r="D488" s="71">
        <v>42090</v>
      </c>
      <c r="E488" s="6">
        <f t="shared" ca="1" si="14"/>
        <v>5</v>
      </c>
      <c r="F488" s="6" t="s">
        <v>26</v>
      </c>
      <c r="G488" s="6">
        <v>74425</v>
      </c>
      <c r="H488" s="70">
        <v>5</v>
      </c>
      <c r="I488" s="6">
        <f t="shared" si="15"/>
        <v>3000</v>
      </c>
    </row>
    <row r="489" spans="1:9" x14ac:dyDescent="0.3">
      <c r="A489" s="5" t="s">
        <v>622</v>
      </c>
      <c r="B489" s="70" t="s">
        <v>32</v>
      </c>
      <c r="C489" s="5" t="s">
        <v>780</v>
      </c>
      <c r="D489" s="71">
        <v>43202</v>
      </c>
      <c r="E489" s="6">
        <f t="shared" ca="1" si="14"/>
        <v>2</v>
      </c>
      <c r="F489" s="6" t="s">
        <v>26</v>
      </c>
      <c r="G489" s="6">
        <v>107096</v>
      </c>
      <c r="H489" s="70">
        <v>3</v>
      </c>
      <c r="I489" s="6">
        <f t="shared" si="15"/>
        <v>900</v>
      </c>
    </row>
    <row r="490" spans="1:9" x14ac:dyDescent="0.3">
      <c r="A490" s="5" t="s">
        <v>606</v>
      </c>
      <c r="B490" s="70" t="s">
        <v>12</v>
      </c>
      <c r="C490" s="5" t="s">
        <v>780</v>
      </c>
      <c r="D490" s="71">
        <v>42485</v>
      </c>
      <c r="E490" s="6">
        <f t="shared" ca="1" si="14"/>
        <v>4</v>
      </c>
      <c r="F490" s="6"/>
      <c r="G490" s="6">
        <v>80954</v>
      </c>
      <c r="H490" s="70">
        <v>1</v>
      </c>
      <c r="I490" s="6" t="str">
        <f t="shared" si="15"/>
        <v>No bonus</v>
      </c>
    </row>
    <row r="491" spans="1:9" x14ac:dyDescent="0.3">
      <c r="A491" s="5" t="s">
        <v>603</v>
      </c>
      <c r="B491" s="70" t="s">
        <v>32</v>
      </c>
      <c r="C491" s="5" t="s">
        <v>780</v>
      </c>
      <c r="D491" s="71">
        <v>42490</v>
      </c>
      <c r="E491" s="6">
        <f t="shared" ca="1" si="14"/>
        <v>4</v>
      </c>
      <c r="F491" s="6" t="s">
        <v>8</v>
      </c>
      <c r="G491" s="6">
        <v>83307</v>
      </c>
      <c r="H491" s="70">
        <v>2</v>
      </c>
      <c r="I491" s="6">
        <f t="shared" si="15"/>
        <v>99</v>
      </c>
    </row>
    <row r="492" spans="1:9" x14ac:dyDescent="0.3">
      <c r="A492" s="5" t="s">
        <v>576</v>
      </c>
      <c r="B492" s="70" t="s">
        <v>12</v>
      </c>
      <c r="C492" s="5" t="s">
        <v>780</v>
      </c>
      <c r="D492" s="71">
        <v>39927</v>
      </c>
      <c r="E492" s="6">
        <f t="shared" ca="1" si="14"/>
        <v>11</v>
      </c>
      <c r="F492" s="6" t="s">
        <v>28</v>
      </c>
      <c r="G492" s="6">
        <v>47860</v>
      </c>
      <c r="H492" s="70">
        <v>3</v>
      </c>
      <c r="I492" s="6">
        <f t="shared" si="15"/>
        <v>900</v>
      </c>
    </row>
    <row r="493" spans="1:9" x14ac:dyDescent="0.3">
      <c r="A493" s="5" t="s">
        <v>572</v>
      </c>
      <c r="B493" s="70" t="s">
        <v>2</v>
      </c>
      <c r="C493" s="5" t="s">
        <v>780</v>
      </c>
      <c r="D493" s="71">
        <v>41745</v>
      </c>
      <c r="E493" s="6">
        <f t="shared" ca="1" si="14"/>
        <v>6</v>
      </c>
      <c r="F493" s="6" t="s">
        <v>8</v>
      </c>
      <c r="G493" s="6">
        <v>90871</v>
      </c>
      <c r="H493" s="70">
        <v>2</v>
      </c>
      <c r="I493" s="6">
        <f t="shared" si="15"/>
        <v>99</v>
      </c>
    </row>
    <row r="494" spans="1:9" x14ac:dyDescent="0.3">
      <c r="A494" s="5" t="s">
        <v>570</v>
      </c>
      <c r="B494" s="70" t="s">
        <v>2</v>
      </c>
      <c r="C494" s="5" t="s">
        <v>780</v>
      </c>
      <c r="D494" s="71">
        <v>41016</v>
      </c>
      <c r="E494" s="6">
        <f t="shared" ca="1" si="14"/>
        <v>8</v>
      </c>
      <c r="F494" s="6" t="s">
        <v>28</v>
      </c>
      <c r="G494" s="6">
        <v>61359</v>
      </c>
      <c r="H494" s="70">
        <v>3</v>
      </c>
      <c r="I494" s="6">
        <f t="shared" si="15"/>
        <v>900</v>
      </c>
    </row>
    <row r="495" spans="1:9" x14ac:dyDescent="0.3">
      <c r="A495" s="5" t="s">
        <v>559</v>
      </c>
      <c r="B495" s="70" t="s">
        <v>32</v>
      </c>
      <c r="C495" s="5" t="s">
        <v>780</v>
      </c>
      <c r="D495" s="71">
        <v>42125</v>
      </c>
      <c r="E495" s="6">
        <f t="shared" ca="1" si="14"/>
        <v>5</v>
      </c>
      <c r="F495" s="6" t="s">
        <v>26</v>
      </c>
      <c r="G495" s="6">
        <v>103474</v>
      </c>
      <c r="H495" s="70">
        <v>3</v>
      </c>
      <c r="I495" s="6">
        <f t="shared" si="15"/>
        <v>900</v>
      </c>
    </row>
    <row r="496" spans="1:9" x14ac:dyDescent="0.3">
      <c r="A496" s="5" t="s">
        <v>557</v>
      </c>
      <c r="B496" s="70" t="s">
        <v>48</v>
      </c>
      <c r="C496" s="5" t="s">
        <v>780</v>
      </c>
      <c r="D496" s="71">
        <v>42480</v>
      </c>
      <c r="E496" s="6">
        <f t="shared" ca="1" si="14"/>
        <v>4</v>
      </c>
      <c r="F496" s="6" t="s">
        <v>4</v>
      </c>
      <c r="G496" s="6">
        <v>113025</v>
      </c>
      <c r="H496" s="70">
        <v>3</v>
      </c>
      <c r="I496" s="6">
        <f t="shared" si="15"/>
        <v>900</v>
      </c>
    </row>
    <row r="497" spans="1:9" x14ac:dyDescent="0.3">
      <c r="A497" s="5" t="s">
        <v>552</v>
      </c>
      <c r="B497" s="70" t="s">
        <v>16</v>
      </c>
      <c r="C497" s="5" t="s">
        <v>780</v>
      </c>
      <c r="D497" s="71">
        <v>42850</v>
      </c>
      <c r="E497" s="6">
        <f t="shared" ca="1" si="14"/>
        <v>3</v>
      </c>
      <c r="F497" s="6" t="s">
        <v>8</v>
      </c>
      <c r="G497" s="6">
        <v>121399</v>
      </c>
      <c r="H497" s="70">
        <v>1</v>
      </c>
      <c r="I497" s="6" t="str">
        <f t="shared" si="15"/>
        <v>No bonus</v>
      </c>
    </row>
    <row r="498" spans="1:9" x14ac:dyDescent="0.3">
      <c r="A498" s="5" t="s">
        <v>542</v>
      </c>
      <c r="B498" s="70" t="s">
        <v>16</v>
      </c>
      <c r="C498" s="5" t="s">
        <v>780</v>
      </c>
      <c r="D498" s="71">
        <v>41400</v>
      </c>
      <c r="E498" s="6">
        <f t="shared" ca="1" si="14"/>
        <v>7</v>
      </c>
      <c r="F498" s="6" t="s">
        <v>26</v>
      </c>
      <c r="G498" s="6">
        <v>77014</v>
      </c>
      <c r="H498" s="70">
        <v>4</v>
      </c>
      <c r="I498" s="6">
        <f t="shared" si="15"/>
        <v>3000</v>
      </c>
    </row>
    <row r="499" spans="1:9" x14ac:dyDescent="0.3">
      <c r="A499" s="5" t="s">
        <v>535</v>
      </c>
      <c r="B499" s="70" t="s">
        <v>32</v>
      </c>
      <c r="C499" s="5" t="s">
        <v>780</v>
      </c>
      <c r="D499" s="71">
        <v>41402</v>
      </c>
      <c r="E499" s="6">
        <f t="shared" ca="1" si="14"/>
        <v>7</v>
      </c>
      <c r="F499" s="6" t="s">
        <v>4</v>
      </c>
      <c r="G499" s="6">
        <v>105875</v>
      </c>
      <c r="H499" s="70">
        <v>4</v>
      </c>
      <c r="I499" s="6">
        <f t="shared" si="15"/>
        <v>3000</v>
      </c>
    </row>
    <row r="500" spans="1:9" x14ac:dyDescent="0.3">
      <c r="A500" s="5" t="s">
        <v>530</v>
      </c>
      <c r="B500" s="70" t="s">
        <v>12</v>
      </c>
      <c r="C500" s="5" t="s">
        <v>780</v>
      </c>
      <c r="D500" s="71">
        <v>42508</v>
      </c>
      <c r="E500" s="6">
        <f t="shared" ca="1" si="14"/>
        <v>4</v>
      </c>
      <c r="F500" s="6" t="s">
        <v>8</v>
      </c>
      <c r="G500" s="6">
        <v>68179</v>
      </c>
      <c r="H500" s="70">
        <v>3</v>
      </c>
      <c r="I500" s="6">
        <f t="shared" si="15"/>
        <v>900</v>
      </c>
    </row>
    <row r="501" spans="1:9" x14ac:dyDescent="0.3">
      <c r="A501" s="5" t="s">
        <v>527</v>
      </c>
      <c r="B501" s="70" t="s">
        <v>12</v>
      </c>
      <c r="C501" s="5" t="s">
        <v>780</v>
      </c>
      <c r="D501" s="71">
        <v>41041</v>
      </c>
      <c r="E501" s="6">
        <f t="shared" ca="1" si="14"/>
        <v>8</v>
      </c>
      <c r="F501" s="6" t="s">
        <v>26</v>
      </c>
      <c r="G501" s="6">
        <v>74476</v>
      </c>
      <c r="H501" s="70">
        <v>1</v>
      </c>
      <c r="I501" s="6" t="str">
        <f t="shared" si="15"/>
        <v>No bonus</v>
      </c>
    </row>
    <row r="502" spans="1:9" x14ac:dyDescent="0.3">
      <c r="A502" s="5" t="s">
        <v>525</v>
      </c>
      <c r="B502" s="70" t="s">
        <v>32</v>
      </c>
      <c r="C502" s="5" t="s">
        <v>780</v>
      </c>
      <c r="D502" s="71">
        <v>41054</v>
      </c>
      <c r="E502" s="6">
        <f t="shared" ca="1" si="14"/>
        <v>8</v>
      </c>
      <c r="F502" s="6"/>
      <c r="G502" s="6">
        <v>49478</v>
      </c>
      <c r="H502" s="70">
        <v>4</v>
      </c>
      <c r="I502" s="6">
        <f t="shared" si="15"/>
        <v>3000</v>
      </c>
    </row>
    <row r="503" spans="1:9" x14ac:dyDescent="0.3">
      <c r="A503" s="5" t="s">
        <v>493</v>
      </c>
      <c r="B503" s="70" t="s">
        <v>2</v>
      </c>
      <c r="C503" s="5" t="s">
        <v>780</v>
      </c>
      <c r="D503" s="71">
        <v>42519</v>
      </c>
      <c r="E503" s="6">
        <f t="shared" ca="1" si="14"/>
        <v>4</v>
      </c>
      <c r="F503" s="6" t="s">
        <v>26</v>
      </c>
      <c r="G503" s="6">
        <v>74474</v>
      </c>
      <c r="H503" s="70">
        <v>1</v>
      </c>
      <c r="I503" s="6" t="str">
        <f t="shared" si="15"/>
        <v>No bonus</v>
      </c>
    </row>
    <row r="504" spans="1:9" x14ac:dyDescent="0.3">
      <c r="A504" s="5" t="s">
        <v>489</v>
      </c>
      <c r="B504" s="70" t="s">
        <v>16</v>
      </c>
      <c r="C504" s="5" t="s">
        <v>780</v>
      </c>
      <c r="D504" s="71">
        <v>42892</v>
      </c>
      <c r="E504" s="6">
        <f t="shared" ca="1" si="14"/>
        <v>3</v>
      </c>
      <c r="F504" s="6" t="s">
        <v>26</v>
      </c>
      <c r="G504" s="6">
        <v>85699</v>
      </c>
      <c r="H504" s="70">
        <v>4</v>
      </c>
      <c r="I504" s="6">
        <f t="shared" si="15"/>
        <v>3000</v>
      </c>
    </row>
    <row r="505" spans="1:9" x14ac:dyDescent="0.3">
      <c r="A505" s="5" t="s">
        <v>481</v>
      </c>
      <c r="B505" s="70" t="s">
        <v>16</v>
      </c>
      <c r="C505" s="5" t="s">
        <v>780</v>
      </c>
      <c r="D505" s="71">
        <v>41818</v>
      </c>
      <c r="E505" s="6">
        <f t="shared" ca="1" si="14"/>
        <v>6</v>
      </c>
      <c r="F505" s="6"/>
      <c r="G505" s="6">
        <v>76078</v>
      </c>
      <c r="H505" s="70">
        <v>1</v>
      </c>
      <c r="I505" s="6" t="str">
        <f t="shared" si="15"/>
        <v>No bonus</v>
      </c>
    </row>
    <row r="506" spans="1:9" x14ac:dyDescent="0.3">
      <c r="A506" s="5" t="s">
        <v>466</v>
      </c>
      <c r="B506" s="70" t="s">
        <v>48</v>
      </c>
      <c r="C506" s="5" t="s">
        <v>780</v>
      </c>
      <c r="D506" s="71">
        <v>38144</v>
      </c>
      <c r="E506" s="6">
        <f t="shared" ca="1" si="14"/>
        <v>16</v>
      </c>
      <c r="F506" s="6" t="s">
        <v>28</v>
      </c>
      <c r="G506" s="6">
        <v>53666</v>
      </c>
      <c r="H506" s="70">
        <v>4</v>
      </c>
      <c r="I506" s="6">
        <f t="shared" si="15"/>
        <v>3000</v>
      </c>
    </row>
    <row r="507" spans="1:9" x14ac:dyDescent="0.3">
      <c r="A507" s="5" t="s">
        <v>459</v>
      </c>
      <c r="B507" s="70" t="s">
        <v>32</v>
      </c>
      <c r="C507" s="5" t="s">
        <v>780</v>
      </c>
      <c r="D507" s="71">
        <v>38172</v>
      </c>
      <c r="E507" s="6">
        <f t="shared" ca="1" si="14"/>
        <v>16</v>
      </c>
      <c r="F507" s="6"/>
      <c r="G507" s="6">
        <v>79312</v>
      </c>
      <c r="H507" s="70">
        <v>5</v>
      </c>
      <c r="I507" s="6">
        <f t="shared" si="15"/>
        <v>3000</v>
      </c>
    </row>
    <row r="508" spans="1:9" x14ac:dyDescent="0.3">
      <c r="A508" s="5" t="s">
        <v>455</v>
      </c>
      <c r="B508" s="70" t="s">
        <v>16</v>
      </c>
      <c r="C508" s="5" t="s">
        <v>780</v>
      </c>
      <c r="D508" s="71">
        <v>38523</v>
      </c>
      <c r="E508" s="6">
        <f t="shared" ca="1" si="14"/>
        <v>15</v>
      </c>
      <c r="F508" s="6"/>
      <c r="G508" s="6">
        <v>89155</v>
      </c>
      <c r="H508" s="70">
        <v>5</v>
      </c>
      <c r="I508" s="6">
        <f t="shared" si="15"/>
        <v>3000</v>
      </c>
    </row>
    <row r="509" spans="1:9" x14ac:dyDescent="0.3">
      <c r="A509" s="5" t="s">
        <v>450</v>
      </c>
      <c r="B509" s="70" t="s">
        <v>16</v>
      </c>
      <c r="C509" s="5" t="s">
        <v>780</v>
      </c>
      <c r="D509" s="71">
        <v>38899</v>
      </c>
      <c r="E509" s="6">
        <f t="shared" ca="1" si="14"/>
        <v>14</v>
      </c>
      <c r="F509" s="6" t="s">
        <v>8</v>
      </c>
      <c r="G509" s="6">
        <v>91609</v>
      </c>
      <c r="H509" s="70">
        <v>1</v>
      </c>
      <c r="I509" s="6" t="str">
        <f t="shared" si="15"/>
        <v>No bonus</v>
      </c>
    </row>
    <row r="510" spans="1:9" x14ac:dyDescent="0.3">
      <c r="A510" s="5" t="s">
        <v>446</v>
      </c>
      <c r="B510" s="70" t="s">
        <v>16</v>
      </c>
      <c r="C510" s="5" t="s">
        <v>780</v>
      </c>
      <c r="D510" s="71">
        <v>39630</v>
      </c>
      <c r="E510" s="6">
        <f t="shared" ca="1" si="14"/>
        <v>12</v>
      </c>
      <c r="F510" s="6"/>
      <c r="G510" s="6">
        <v>67529</v>
      </c>
      <c r="H510" s="70">
        <v>3</v>
      </c>
      <c r="I510" s="6">
        <f t="shared" si="15"/>
        <v>900</v>
      </c>
    </row>
    <row r="511" spans="1:9" x14ac:dyDescent="0.3">
      <c r="A511" s="5" t="s">
        <v>442</v>
      </c>
      <c r="B511" s="70" t="s">
        <v>2</v>
      </c>
      <c r="C511" s="5" t="s">
        <v>780</v>
      </c>
      <c r="D511" s="71">
        <v>41443</v>
      </c>
      <c r="E511" s="6">
        <f t="shared" ca="1" si="14"/>
        <v>7</v>
      </c>
      <c r="F511" s="6" t="s">
        <v>26</v>
      </c>
      <c r="G511" s="6">
        <v>67977</v>
      </c>
      <c r="H511" s="70">
        <v>2</v>
      </c>
      <c r="I511" s="6">
        <f t="shared" si="15"/>
        <v>99</v>
      </c>
    </row>
    <row r="512" spans="1:9" x14ac:dyDescent="0.3">
      <c r="A512" s="5" t="s">
        <v>433</v>
      </c>
      <c r="B512" s="70" t="s">
        <v>16</v>
      </c>
      <c r="C512" s="5" t="s">
        <v>780</v>
      </c>
      <c r="D512" s="71">
        <v>42933</v>
      </c>
      <c r="E512" s="6">
        <f t="shared" ca="1" si="14"/>
        <v>3</v>
      </c>
      <c r="F512" s="6"/>
      <c r="G512" s="6">
        <v>80814</v>
      </c>
      <c r="H512" s="70">
        <v>1</v>
      </c>
      <c r="I512" s="6" t="str">
        <f t="shared" si="15"/>
        <v>No bonus</v>
      </c>
    </row>
    <row r="513" spans="1:9" x14ac:dyDescent="0.3">
      <c r="A513" s="5" t="s">
        <v>423</v>
      </c>
      <c r="B513" s="70" t="s">
        <v>12</v>
      </c>
      <c r="C513" s="5" t="s">
        <v>780</v>
      </c>
      <c r="D513" s="71">
        <v>41488</v>
      </c>
      <c r="E513" s="6">
        <f t="shared" ca="1" si="14"/>
        <v>7</v>
      </c>
      <c r="F513" s="6" t="s">
        <v>8</v>
      </c>
      <c r="G513" s="6">
        <v>52050</v>
      </c>
      <c r="H513" s="70">
        <v>3</v>
      </c>
      <c r="I513" s="6">
        <f t="shared" si="15"/>
        <v>900</v>
      </c>
    </row>
    <row r="514" spans="1:9" x14ac:dyDescent="0.3">
      <c r="A514" s="5" t="s">
        <v>420</v>
      </c>
      <c r="B514" s="70" t="s">
        <v>16</v>
      </c>
      <c r="C514" s="5" t="s">
        <v>780</v>
      </c>
      <c r="D514" s="71">
        <v>42558</v>
      </c>
      <c r="E514" s="6">
        <f t="shared" ref="E514:E577" ca="1" si="16">DATEDIF(D514,TODAY(),"Y")</f>
        <v>4</v>
      </c>
      <c r="F514" s="6" t="s">
        <v>26</v>
      </c>
      <c r="G514" s="6">
        <v>103177</v>
      </c>
      <c r="H514" s="70">
        <v>2</v>
      </c>
      <c r="I514" s="6">
        <f t="shared" si="15"/>
        <v>99</v>
      </c>
    </row>
    <row r="515" spans="1:9" x14ac:dyDescent="0.3">
      <c r="A515" s="5" t="s">
        <v>415</v>
      </c>
      <c r="B515" s="70" t="s">
        <v>12</v>
      </c>
      <c r="C515" s="5" t="s">
        <v>780</v>
      </c>
      <c r="D515" s="71">
        <v>38184</v>
      </c>
      <c r="E515" s="6">
        <f t="shared" ca="1" si="16"/>
        <v>16</v>
      </c>
      <c r="F515" s="6" t="s">
        <v>4</v>
      </c>
      <c r="G515" s="6">
        <v>69645</v>
      </c>
      <c r="H515" s="70">
        <v>4</v>
      </c>
      <c r="I515" s="6">
        <f t="shared" ref="I515:I578" si="17">IF(H515&gt;3,3000,IF(H515=3,900,IF(H515=2,99,"No bonus")))</f>
        <v>3000</v>
      </c>
    </row>
    <row r="516" spans="1:9" x14ac:dyDescent="0.3">
      <c r="A516" s="5" t="s">
        <v>404</v>
      </c>
      <c r="B516" s="70" t="s">
        <v>12</v>
      </c>
      <c r="C516" s="5" t="s">
        <v>780</v>
      </c>
      <c r="D516" s="71">
        <v>38566</v>
      </c>
      <c r="E516" s="6">
        <f t="shared" ca="1" si="16"/>
        <v>15</v>
      </c>
      <c r="F516" s="6"/>
      <c r="G516" s="6">
        <v>101602</v>
      </c>
      <c r="H516" s="70">
        <v>4</v>
      </c>
      <c r="I516" s="6">
        <f t="shared" si="17"/>
        <v>3000</v>
      </c>
    </row>
    <row r="517" spans="1:9" x14ac:dyDescent="0.3">
      <c r="A517" s="5" t="s">
        <v>359</v>
      </c>
      <c r="B517" s="70" t="s">
        <v>16</v>
      </c>
      <c r="C517" s="5" t="s">
        <v>780</v>
      </c>
      <c r="D517" s="71">
        <v>41508</v>
      </c>
      <c r="E517" s="6">
        <f t="shared" ca="1" si="16"/>
        <v>7</v>
      </c>
      <c r="F517" s="6" t="s">
        <v>18</v>
      </c>
      <c r="G517" s="6">
        <v>110457</v>
      </c>
      <c r="H517" s="70">
        <v>2</v>
      </c>
      <c r="I517" s="6">
        <f t="shared" si="17"/>
        <v>99</v>
      </c>
    </row>
    <row r="518" spans="1:9" x14ac:dyDescent="0.3">
      <c r="A518" s="5" t="s">
        <v>346</v>
      </c>
      <c r="B518" s="70" t="s">
        <v>12</v>
      </c>
      <c r="C518" s="5" t="s">
        <v>780</v>
      </c>
      <c r="D518" s="71">
        <v>41129</v>
      </c>
      <c r="E518" s="6">
        <f t="shared" ca="1" si="16"/>
        <v>8</v>
      </c>
      <c r="F518" s="6" t="s">
        <v>4</v>
      </c>
      <c r="G518" s="6">
        <v>127590</v>
      </c>
      <c r="H518" s="70">
        <v>2</v>
      </c>
      <c r="I518" s="6">
        <f t="shared" si="17"/>
        <v>99</v>
      </c>
    </row>
    <row r="519" spans="1:9" x14ac:dyDescent="0.3">
      <c r="A519" s="5" t="s">
        <v>342</v>
      </c>
      <c r="B519" s="70" t="s">
        <v>16</v>
      </c>
      <c r="C519" s="5" t="s">
        <v>780</v>
      </c>
      <c r="D519" s="71">
        <v>38216</v>
      </c>
      <c r="E519" s="6">
        <f t="shared" ca="1" si="16"/>
        <v>16</v>
      </c>
      <c r="F519" s="6" t="s">
        <v>8</v>
      </c>
      <c r="G519" s="6">
        <v>110910</v>
      </c>
      <c r="H519" s="70">
        <v>1</v>
      </c>
      <c r="I519" s="6" t="str">
        <f t="shared" si="17"/>
        <v>No bonus</v>
      </c>
    </row>
    <row r="520" spans="1:9" x14ac:dyDescent="0.3">
      <c r="A520" s="5" t="s">
        <v>319</v>
      </c>
      <c r="B520" s="70" t="s">
        <v>12</v>
      </c>
      <c r="C520" s="5" t="s">
        <v>780</v>
      </c>
      <c r="D520" s="71">
        <v>40399</v>
      </c>
      <c r="E520" s="6">
        <f t="shared" ca="1" si="16"/>
        <v>10</v>
      </c>
      <c r="F520" s="6" t="s">
        <v>4</v>
      </c>
      <c r="G520" s="6">
        <v>49262</v>
      </c>
      <c r="H520" s="70">
        <v>2</v>
      </c>
      <c r="I520" s="6">
        <f t="shared" si="17"/>
        <v>99</v>
      </c>
    </row>
    <row r="521" spans="1:9" x14ac:dyDescent="0.3">
      <c r="A521" s="5" t="s">
        <v>306</v>
      </c>
      <c r="B521" s="70" t="s">
        <v>16</v>
      </c>
      <c r="C521" s="5" t="s">
        <v>780</v>
      </c>
      <c r="D521" s="71">
        <v>41899</v>
      </c>
      <c r="E521" s="6">
        <f t="shared" ca="1" si="16"/>
        <v>6</v>
      </c>
      <c r="F521" s="6" t="s">
        <v>26</v>
      </c>
      <c r="G521" s="6">
        <v>47344</v>
      </c>
      <c r="H521" s="70">
        <v>2</v>
      </c>
      <c r="I521" s="6">
        <f t="shared" si="17"/>
        <v>99</v>
      </c>
    </row>
    <row r="522" spans="1:9" x14ac:dyDescent="0.3">
      <c r="A522" s="5" t="s">
        <v>300</v>
      </c>
      <c r="B522" s="70" t="s">
        <v>16</v>
      </c>
      <c r="C522" s="5" t="s">
        <v>780</v>
      </c>
      <c r="D522" s="71">
        <v>42991</v>
      </c>
      <c r="E522" s="6">
        <f t="shared" ca="1" si="16"/>
        <v>3</v>
      </c>
      <c r="F522" s="6" t="s">
        <v>18</v>
      </c>
      <c r="G522" s="6">
        <v>119924</v>
      </c>
      <c r="H522" s="70">
        <v>1</v>
      </c>
      <c r="I522" s="6" t="str">
        <f t="shared" si="17"/>
        <v>No bonus</v>
      </c>
    </row>
    <row r="523" spans="1:9" x14ac:dyDescent="0.3">
      <c r="A523" s="5" t="s">
        <v>290</v>
      </c>
      <c r="B523" s="70" t="s">
        <v>9</v>
      </c>
      <c r="C523" s="5" t="s">
        <v>780</v>
      </c>
      <c r="D523" s="71">
        <v>41524</v>
      </c>
      <c r="E523" s="6">
        <f t="shared" ca="1" si="16"/>
        <v>7</v>
      </c>
      <c r="F523" s="6"/>
      <c r="G523" s="6">
        <v>120134</v>
      </c>
      <c r="H523" s="70">
        <v>5</v>
      </c>
      <c r="I523" s="6">
        <f t="shared" si="17"/>
        <v>3000</v>
      </c>
    </row>
    <row r="524" spans="1:9" x14ac:dyDescent="0.3">
      <c r="A524" s="5" t="s">
        <v>287</v>
      </c>
      <c r="B524" s="70" t="s">
        <v>32</v>
      </c>
      <c r="C524" s="5" t="s">
        <v>780</v>
      </c>
      <c r="D524" s="71">
        <v>42625</v>
      </c>
      <c r="E524" s="6">
        <f t="shared" ca="1" si="16"/>
        <v>4</v>
      </c>
      <c r="F524" s="6" t="s">
        <v>28</v>
      </c>
      <c r="G524" s="6">
        <v>94168</v>
      </c>
      <c r="H524" s="70">
        <v>5</v>
      </c>
      <c r="I524" s="6">
        <f t="shared" si="17"/>
        <v>3000</v>
      </c>
    </row>
    <row r="525" spans="1:9" x14ac:dyDescent="0.3">
      <c r="A525" s="5" t="s">
        <v>285</v>
      </c>
      <c r="B525" s="70" t="s">
        <v>12</v>
      </c>
      <c r="C525" s="5" t="s">
        <v>780</v>
      </c>
      <c r="D525" s="71">
        <v>42640</v>
      </c>
      <c r="E525" s="6">
        <f t="shared" ca="1" si="16"/>
        <v>3</v>
      </c>
      <c r="F525" s="6"/>
      <c r="G525" s="6">
        <v>70158</v>
      </c>
      <c r="H525" s="70">
        <v>2</v>
      </c>
      <c r="I525" s="6">
        <f t="shared" si="17"/>
        <v>99</v>
      </c>
    </row>
    <row r="526" spans="1:9" x14ac:dyDescent="0.3">
      <c r="A526" s="5" t="s">
        <v>277</v>
      </c>
      <c r="B526" s="70" t="s">
        <v>12</v>
      </c>
      <c r="C526" s="5" t="s">
        <v>780</v>
      </c>
      <c r="D526" s="71">
        <v>38254</v>
      </c>
      <c r="E526" s="6">
        <f t="shared" ca="1" si="16"/>
        <v>15</v>
      </c>
      <c r="F526" s="6"/>
      <c r="G526" s="6">
        <v>103141</v>
      </c>
      <c r="H526" s="70">
        <v>3</v>
      </c>
      <c r="I526" s="6">
        <f t="shared" si="17"/>
        <v>900</v>
      </c>
    </row>
    <row r="527" spans="1:9" x14ac:dyDescent="0.3">
      <c r="A527" s="5" t="s">
        <v>275</v>
      </c>
      <c r="B527" s="70" t="s">
        <v>2</v>
      </c>
      <c r="C527" s="5" t="s">
        <v>780</v>
      </c>
      <c r="D527" s="71">
        <v>38601</v>
      </c>
      <c r="E527" s="6">
        <f t="shared" ca="1" si="16"/>
        <v>15</v>
      </c>
      <c r="F527" s="6"/>
      <c r="G527" s="6">
        <v>72961</v>
      </c>
      <c r="H527" s="70">
        <v>5</v>
      </c>
      <c r="I527" s="6">
        <f t="shared" si="17"/>
        <v>3000</v>
      </c>
    </row>
    <row r="528" spans="1:9" x14ac:dyDescent="0.3">
      <c r="A528" s="5" t="s">
        <v>274</v>
      </c>
      <c r="B528" s="70" t="s">
        <v>16</v>
      </c>
      <c r="C528" s="5" t="s">
        <v>780</v>
      </c>
      <c r="D528" s="71">
        <v>38606</v>
      </c>
      <c r="E528" s="6">
        <f t="shared" ca="1" si="16"/>
        <v>15</v>
      </c>
      <c r="F528" s="6"/>
      <c r="G528" s="6">
        <v>83551</v>
      </c>
      <c r="H528" s="70">
        <v>5</v>
      </c>
      <c r="I528" s="6">
        <f t="shared" si="17"/>
        <v>3000</v>
      </c>
    </row>
    <row r="529" spans="1:9" x14ac:dyDescent="0.3">
      <c r="A529" s="5" t="s">
        <v>272</v>
      </c>
      <c r="B529" s="70" t="s">
        <v>16</v>
      </c>
      <c r="C529" s="5" t="s">
        <v>780</v>
      </c>
      <c r="D529" s="71">
        <v>38619</v>
      </c>
      <c r="E529" s="6">
        <f t="shared" ca="1" si="16"/>
        <v>14</v>
      </c>
      <c r="F529" s="6" t="s">
        <v>4</v>
      </c>
      <c r="G529" s="6">
        <v>97315</v>
      </c>
      <c r="H529" s="70">
        <v>5</v>
      </c>
      <c r="I529" s="6">
        <f t="shared" si="17"/>
        <v>3000</v>
      </c>
    </row>
    <row r="530" spans="1:9" x14ac:dyDescent="0.3">
      <c r="A530" s="5" t="s">
        <v>266</v>
      </c>
      <c r="B530" s="70" t="s">
        <v>9</v>
      </c>
      <c r="C530" s="5" t="s">
        <v>780</v>
      </c>
      <c r="D530" s="71">
        <v>40074</v>
      </c>
      <c r="E530" s="6">
        <f t="shared" ca="1" si="16"/>
        <v>11</v>
      </c>
      <c r="F530" s="6" t="s">
        <v>28</v>
      </c>
      <c r="G530" s="6">
        <v>102401</v>
      </c>
      <c r="H530" s="70">
        <v>2</v>
      </c>
      <c r="I530" s="6">
        <f t="shared" si="17"/>
        <v>99</v>
      </c>
    </row>
    <row r="531" spans="1:9" x14ac:dyDescent="0.3">
      <c r="A531" s="5" t="s">
        <v>254</v>
      </c>
      <c r="B531" s="70" t="s">
        <v>16</v>
      </c>
      <c r="C531" s="5" t="s">
        <v>780</v>
      </c>
      <c r="D531" s="71">
        <v>42630</v>
      </c>
      <c r="E531" s="6">
        <f t="shared" ca="1" si="16"/>
        <v>4</v>
      </c>
      <c r="F531" s="6"/>
      <c r="G531" s="6">
        <v>110897</v>
      </c>
      <c r="H531" s="70">
        <v>5</v>
      </c>
      <c r="I531" s="6">
        <f t="shared" si="17"/>
        <v>3000</v>
      </c>
    </row>
    <row r="532" spans="1:9" x14ac:dyDescent="0.3">
      <c r="A532" s="5" t="s">
        <v>253</v>
      </c>
      <c r="B532" s="70" t="s">
        <v>32</v>
      </c>
      <c r="C532" s="5" t="s">
        <v>780</v>
      </c>
      <c r="D532" s="71">
        <v>42636</v>
      </c>
      <c r="E532" s="6">
        <f t="shared" ca="1" si="16"/>
        <v>3</v>
      </c>
      <c r="F532" s="6"/>
      <c r="G532" s="6">
        <v>85271</v>
      </c>
      <c r="H532" s="70">
        <v>4</v>
      </c>
      <c r="I532" s="6">
        <f t="shared" si="17"/>
        <v>3000</v>
      </c>
    </row>
    <row r="533" spans="1:9" x14ac:dyDescent="0.3">
      <c r="A533" s="5" t="s">
        <v>252</v>
      </c>
      <c r="B533" s="70" t="s">
        <v>32</v>
      </c>
      <c r="C533" s="5" t="s">
        <v>780</v>
      </c>
      <c r="D533" s="71">
        <v>42647</v>
      </c>
      <c r="E533" s="6">
        <f t="shared" ca="1" si="16"/>
        <v>3</v>
      </c>
      <c r="F533" s="6" t="s">
        <v>28</v>
      </c>
      <c r="G533" s="6">
        <v>53488</v>
      </c>
      <c r="H533" s="70">
        <v>5</v>
      </c>
      <c r="I533" s="6">
        <f t="shared" si="17"/>
        <v>3000</v>
      </c>
    </row>
    <row r="534" spans="1:9" x14ac:dyDescent="0.3">
      <c r="A534" s="5" t="s">
        <v>250</v>
      </c>
      <c r="B534" s="70" t="s">
        <v>12</v>
      </c>
      <c r="C534" s="5" t="s">
        <v>780</v>
      </c>
      <c r="D534" s="71">
        <v>41929</v>
      </c>
      <c r="E534" s="6">
        <f t="shared" ca="1" si="16"/>
        <v>5</v>
      </c>
      <c r="F534" s="6" t="s">
        <v>18</v>
      </c>
      <c r="G534" s="6">
        <v>121500</v>
      </c>
      <c r="H534" s="70">
        <v>4</v>
      </c>
      <c r="I534" s="6">
        <f t="shared" si="17"/>
        <v>3000</v>
      </c>
    </row>
    <row r="535" spans="1:9" x14ac:dyDescent="0.3">
      <c r="A535" s="5" t="s">
        <v>244</v>
      </c>
      <c r="B535" s="70" t="s">
        <v>16</v>
      </c>
      <c r="C535" s="5" t="s">
        <v>780</v>
      </c>
      <c r="D535" s="71">
        <v>43041</v>
      </c>
      <c r="E535" s="6">
        <f t="shared" ca="1" si="16"/>
        <v>2</v>
      </c>
      <c r="F535" s="6" t="s">
        <v>28</v>
      </c>
      <c r="G535" s="6">
        <v>127438</v>
      </c>
      <c r="H535" s="70">
        <v>5</v>
      </c>
      <c r="I535" s="6">
        <f t="shared" si="17"/>
        <v>3000</v>
      </c>
    </row>
    <row r="536" spans="1:9" x14ac:dyDescent="0.3">
      <c r="A536" s="5" t="s">
        <v>240</v>
      </c>
      <c r="B536" s="70" t="s">
        <v>16</v>
      </c>
      <c r="C536" s="5" t="s">
        <v>780</v>
      </c>
      <c r="D536" s="71">
        <v>41561</v>
      </c>
      <c r="E536" s="6">
        <f t="shared" ca="1" si="16"/>
        <v>6</v>
      </c>
      <c r="F536" s="6" t="s">
        <v>26</v>
      </c>
      <c r="G536" s="6">
        <v>62186</v>
      </c>
      <c r="H536" s="70">
        <v>2</v>
      </c>
      <c r="I536" s="6">
        <f t="shared" si="17"/>
        <v>99</v>
      </c>
    </row>
    <row r="537" spans="1:9" x14ac:dyDescent="0.3">
      <c r="A537" s="5" t="s">
        <v>229</v>
      </c>
      <c r="B537" s="70" t="s">
        <v>12</v>
      </c>
      <c r="C537" s="5" t="s">
        <v>780</v>
      </c>
      <c r="D537" s="71">
        <v>41206</v>
      </c>
      <c r="E537" s="6">
        <f t="shared" ca="1" si="16"/>
        <v>7</v>
      </c>
      <c r="F537" s="6" t="s">
        <v>28</v>
      </c>
      <c r="G537" s="6">
        <v>51826</v>
      </c>
      <c r="H537" s="70">
        <v>4</v>
      </c>
      <c r="I537" s="6">
        <f t="shared" si="17"/>
        <v>3000</v>
      </c>
    </row>
    <row r="538" spans="1:9" x14ac:dyDescent="0.3">
      <c r="A538" s="5" t="s">
        <v>227</v>
      </c>
      <c r="B538" s="70" t="s">
        <v>48</v>
      </c>
      <c r="C538" s="5" t="s">
        <v>780</v>
      </c>
      <c r="D538" s="71">
        <v>41212</v>
      </c>
      <c r="E538" s="6">
        <f t="shared" ca="1" si="16"/>
        <v>7</v>
      </c>
      <c r="F538" s="6"/>
      <c r="G538" s="6">
        <v>86375</v>
      </c>
      <c r="H538" s="70">
        <v>2</v>
      </c>
      <c r="I538" s="6">
        <f t="shared" si="17"/>
        <v>99</v>
      </c>
    </row>
    <row r="539" spans="1:9" x14ac:dyDescent="0.3">
      <c r="A539" s="5" t="s">
        <v>213</v>
      </c>
      <c r="B539" s="70" t="s">
        <v>12</v>
      </c>
      <c r="C539" s="5" t="s">
        <v>780</v>
      </c>
      <c r="D539" s="71">
        <v>39013</v>
      </c>
      <c r="E539" s="6">
        <f t="shared" ca="1" si="16"/>
        <v>13</v>
      </c>
      <c r="F539" s="6"/>
      <c r="G539" s="6">
        <v>43161</v>
      </c>
      <c r="H539" s="70">
        <v>4</v>
      </c>
      <c r="I539" s="6">
        <f t="shared" si="17"/>
        <v>3000</v>
      </c>
    </row>
    <row r="540" spans="1:9" x14ac:dyDescent="0.3">
      <c r="A540" s="5" t="s">
        <v>211</v>
      </c>
      <c r="B540" s="70" t="s">
        <v>16</v>
      </c>
      <c r="C540" s="5" t="s">
        <v>780</v>
      </c>
      <c r="D540" s="71">
        <v>39364</v>
      </c>
      <c r="E540" s="6">
        <f t="shared" ca="1" si="16"/>
        <v>12</v>
      </c>
      <c r="F540" s="6" t="s">
        <v>26</v>
      </c>
      <c r="G540" s="6">
        <v>45203</v>
      </c>
      <c r="H540" s="70">
        <v>1</v>
      </c>
      <c r="I540" s="6" t="str">
        <f t="shared" si="17"/>
        <v>No bonus</v>
      </c>
    </row>
    <row r="541" spans="1:9" x14ac:dyDescent="0.3">
      <c r="A541" s="5" t="s">
        <v>206</v>
      </c>
      <c r="B541" s="70" t="s">
        <v>12</v>
      </c>
      <c r="C541" s="5" t="s">
        <v>780</v>
      </c>
      <c r="D541" s="71">
        <v>39752</v>
      </c>
      <c r="E541" s="6">
        <f t="shared" ca="1" si="16"/>
        <v>11</v>
      </c>
      <c r="F541" s="6"/>
      <c r="G541" s="6">
        <v>99746</v>
      </c>
      <c r="H541" s="70">
        <v>3</v>
      </c>
      <c r="I541" s="6">
        <f t="shared" si="17"/>
        <v>900</v>
      </c>
    </row>
    <row r="542" spans="1:9" x14ac:dyDescent="0.3">
      <c r="A542" s="5" t="s">
        <v>194</v>
      </c>
      <c r="B542" s="70" t="s">
        <v>12</v>
      </c>
      <c r="C542" s="5" t="s">
        <v>780</v>
      </c>
      <c r="D542" s="71">
        <v>42664</v>
      </c>
      <c r="E542" s="6">
        <f t="shared" ca="1" si="16"/>
        <v>3</v>
      </c>
      <c r="F542" s="6" t="s">
        <v>18</v>
      </c>
      <c r="G542" s="6">
        <v>80820</v>
      </c>
      <c r="H542" s="70">
        <v>4</v>
      </c>
      <c r="I542" s="6">
        <f t="shared" si="17"/>
        <v>3000</v>
      </c>
    </row>
    <row r="543" spans="1:9" x14ac:dyDescent="0.3">
      <c r="A543" s="5" t="s">
        <v>189</v>
      </c>
      <c r="B543" s="70" t="s">
        <v>32</v>
      </c>
      <c r="C543" s="5" t="s">
        <v>780</v>
      </c>
      <c r="D543" s="71">
        <v>41968</v>
      </c>
      <c r="E543" s="6">
        <f t="shared" ca="1" si="16"/>
        <v>5</v>
      </c>
      <c r="F543" s="6"/>
      <c r="G543" s="6">
        <v>113982</v>
      </c>
      <c r="H543" s="70">
        <v>4</v>
      </c>
      <c r="I543" s="6">
        <f t="shared" si="17"/>
        <v>3000</v>
      </c>
    </row>
    <row r="544" spans="1:9" x14ac:dyDescent="0.3">
      <c r="A544" s="5" t="s">
        <v>187</v>
      </c>
      <c r="B544" s="70" t="s">
        <v>16</v>
      </c>
      <c r="C544" s="5" t="s">
        <v>780</v>
      </c>
      <c r="D544" s="71">
        <v>43046</v>
      </c>
      <c r="E544" s="6">
        <f t="shared" ca="1" si="16"/>
        <v>2</v>
      </c>
      <c r="F544" s="6"/>
      <c r="G544" s="6">
        <v>58268</v>
      </c>
      <c r="H544" s="70">
        <v>1</v>
      </c>
      <c r="I544" s="6" t="str">
        <f t="shared" si="17"/>
        <v>No bonus</v>
      </c>
    </row>
    <row r="545" spans="1:9" x14ac:dyDescent="0.3">
      <c r="A545" s="5" t="s">
        <v>186</v>
      </c>
      <c r="B545" s="70" t="s">
        <v>16</v>
      </c>
      <c r="C545" s="5" t="s">
        <v>780</v>
      </c>
      <c r="D545" s="71">
        <v>43057</v>
      </c>
      <c r="E545" s="6">
        <f t="shared" ca="1" si="16"/>
        <v>2</v>
      </c>
      <c r="F545" s="6" t="s">
        <v>18</v>
      </c>
      <c r="G545" s="6">
        <v>114109</v>
      </c>
      <c r="H545" s="70">
        <v>4</v>
      </c>
      <c r="I545" s="6">
        <f t="shared" si="17"/>
        <v>3000</v>
      </c>
    </row>
    <row r="546" spans="1:9" x14ac:dyDescent="0.3">
      <c r="A546" s="5" t="s">
        <v>176</v>
      </c>
      <c r="B546" s="70" t="s">
        <v>32</v>
      </c>
      <c r="C546" s="5" t="s">
        <v>780</v>
      </c>
      <c r="D546" s="71">
        <v>41598</v>
      </c>
      <c r="E546" s="6">
        <f t="shared" ca="1" si="16"/>
        <v>6</v>
      </c>
      <c r="F546" s="6" t="s">
        <v>26</v>
      </c>
      <c r="G546" s="6">
        <v>76507</v>
      </c>
      <c r="H546" s="70">
        <v>4</v>
      </c>
      <c r="I546" s="6">
        <f t="shared" si="17"/>
        <v>3000</v>
      </c>
    </row>
    <row r="547" spans="1:9" x14ac:dyDescent="0.3">
      <c r="A547" s="5" t="s">
        <v>155</v>
      </c>
      <c r="B547" s="70" t="s">
        <v>12</v>
      </c>
      <c r="C547" s="5" t="s">
        <v>780</v>
      </c>
      <c r="D547" s="71">
        <v>38310</v>
      </c>
      <c r="E547" s="6">
        <f t="shared" ca="1" si="16"/>
        <v>15</v>
      </c>
      <c r="F547" s="6" t="s">
        <v>28</v>
      </c>
      <c r="G547" s="6">
        <v>82395</v>
      </c>
      <c r="H547" s="70">
        <v>5</v>
      </c>
      <c r="I547" s="6">
        <f t="shared" si="17"/>
        <v>3000</v>
      </c>
    </row>
    <row r="548" spans="1:9" x14ac:dyDescent="0.3">
      <c r="A548" s="5" t="s">
        <v>154</v>
      </c>
      <c r="B548" s="70" t="s">
        <v>32</v>
      </c>
      <c r="C548" s="5" t="s">
        <v>780</v>
      </c>
      <c r="D548" s="71">
        <v>38312</v>
      </c>
      <c r="E548" s="6">
        <f t="shared" ca="1" si="16"/>
        <v>15</v>
      </c>
      <c r="F548" s="6"/>
      <c r="G548" s="6">
        <v>47099</v>
      </c>
      <c r="H548" s="70">
        <v>1</v>
      </c>
      <c r="I548" s="6" t="str">
        <f t="shared" si="17"/>
        <v>No bonus</v>
      </c>
    </row>
    <row r="549" spans="1:9" x14ac:dyDescent="0.3">
      <c r="A549" s="5" t="s">
        <v>152</v>
      </c>
      <c r="B549" s="70" t="s">
        <v>16</v>
      </c>
      <c r="C549" s="5" t="s">
        <v>780</v>
      </c>
      <c r="D549" s="71">
        <v>38314</v>
      </c>
      <c r="E549" s="6">
        <f t="shared" ca="1" si="16"/>
        <v>15</v>
      </c>
      <c r="F549" s="6" t="s">
        <v>18</v>
      </c>
      <c r="G549" s="6">
        <v>44387</v>
      </c>
      <c r="H549" s="70">
        <v>4</v>
      </c>
      <c r="I549" s="6">
        <f t="shared" si="17"/>
        <v>3000</v>
      </c>
    </row>
    <row r="550" spans="1:9" x14ac:dyDescent="0.3">
      <c r="A550" s="5" t="s">
        <v>138</v>
      </c>
      <c r="B550" s="70" t="s">
        <v>12</v>
      </c>
      <c r="C550" s="5" t="s">
        <v>780</v>
      </c>
      <c r="D550" s="71">
        <v>41588</v>
      </c>
      <c r="E550" s="6">
        <f t="shared" ca="1" si="16"/>
        <v>6</v>
      </c>
      <c r="F550" s="6" t="s">
        <v>28</v>
      </c>
      <c r="G550" s="6">
        <v>99466</v>
      </c>
      <c r="H550" s="70">
        <v>5</v>
      </c>
      <c r="I550" s="6">
        <f t="shared" si="17"/>
        <v>3000</v>
      </c>
    </row>
    <row r="551" spans="1:9" x14ac:dyDescent="0.3">
      <c r="A551" s="5" t="s">
        <v>137</v>
      </c>
      <c r="B551" s="70" t="s">
        <v>9</v>
      </c>
      <c r="C551" s="5" t="s">
        <v>780</v>
      </c>
      <c r="D551" s="71">
        <v>41954</v>
      </c>
      <c r="E551" s="6">
        <f t="shared" ca="1" si="16"/>
        <v>5</v>
      </c>
      <c r="F551" s="6" t="s">
        <v>26</v>
      </c>
      <c r="G551" s="6">
        <v>107928</v>
      </c>
      <c r="H551" s="70">
        <v>1</v>
      </c>
      <c r="I551" s="6" t="str">
        <f t="shared" si="17"/>
        <v>No bonus</v>
      </c>
    </row>
    <row r="552" spans="1:9" x14ac:dyDescent="0.3">
      <c r="A552" s="5" t="s">
        <v>127</v>
      </c>
      <c r="B552" s="70" t="s">
        <v>12</v>
      </c>
      <c r="C552" s="5" t="s">
        <v>780</v>
      </c>
      <c r="D552" s="71">
        <v>42703</v>
      </c>
      <c r="E552" s="6">
        <f t="shared" ca="1" si="16"/>
        <v>3</v>
      </c>
      <c r="F552" s="6" t="s">
        <v>18</v>
      </c>
      <c r="G552" s="6">
        <v>56964</v>
      </c>
      <c r="H552" s="70">
        <v>1</v>
      </c>
      <c r="I552" s="6" t="str">
        <f t="shared" si="17"/>
        <v>No bonus</v>
      </c>
    </row>
    <row r="553" spans="1:9" x14ac:dyDescent="0.3">
      <c r="A553" s="5" t="s">
        <v>112</v>
      </c>
      <c r="B553" s="70" t="s">
        <v>12</v>
      </c>
      <c r="C553" s="5" t="s">
        <v>780</v>
      </c>
      <c r="D553" s="71">
        <v>41998</v>
      </c>
      <c r="E553" s="6">
        <f t="shared" ca="1" si="16"/>
        <v>5</v>
      </c>
      <c r="F553" s="6"/>
      <c r="G553" s="6">
        <v>117493</v>
      </c>
      <c r="H553" s="70">
        <v>2</v>
      </c>
      <c r="I553" s="6">
        <f t="shared" si="17"/>
        <v>99</v>
      </c>
    </row>
    <row r="554" spans="1:9" x14ac:dyDescent="0.3">
      <c r="A554" s="5" t="s">
        <v>93</v>
      </c>
      <c r="B554" s="70" t="s">
        <v>12</v>
      </c>
      <c r="C554" s="5" t="s">
        <v>780</v>
      </c>
      <c r="D554" s="71">
        <v>39794</v>
      </c>
      <c r="E554" s="6">
        <f t="shared" ca="1" si="16"/>
        <v>11</v>
      </c>
      <c r="F554" s="6" t="s">
        <v>28</v>
      </c>
      <c r="G554" s="6">
        <v>85365</v>
      </c>
      <c r="H554" s="70">
        <v>2</v>
      </c>
      <c r="I554" s="6">
        <f t="shared" si="17"/>
        <v>99</v>
      </c>
    </row>
    <row r="555" spans="1:9" x14ac:dyDescent="0.3">
      <c r="A555" s="5" t="s">
        <v>82</v>
      </c>
      <c r="B555" s="70" t="s">
        <v>16</v>
      </c>
      <c r="C555" s="5" t="s">
        <v>780</v>
      </c>
      <c r="D555" s="71">
        <v>41273</v>
      </c>
      <c r="E555" s="6">
        <f t="shared" ca="1" si="16"/>
        <v>7</v>
      </c>
      <c r="F555" s="6" t="s">
        <v>4</v>
      </c>
      <c r="G555" s="6">
        <v>47286</v>
      </c>
      <c r="H555" s="70">
        <v>5</v>
      </c>
      <c r="I555" s="6">
        <f t="shared" si="17"/>
        <v>3000</v>
      </c>
    </row>
    <row r="556" spans="1:9" x14ac:dyDescent="0.3">
      <c r="A556" s="5" t="s">
        <v>76</v>
      </c>
      <c r="B556" s="70" t="s">
        <v>16</v>
      </c>
      <c r="C556" s="5" t="s">
        <v>780</v>
      </c>
      <c r="D556" s="71">
        <v>42363</v>
      </c>
      <c r="E556" s="6">
        <f t="shared" ca="1" si="16"/>
        <v>4</v>
      </c>
      <c r="F556" s="6" t="s">
        <v>26</v>
      </c>
      <c r="G556" s="6">
        <v>111140</v>
      </c>
      <c r="H556" s="70">
        <v>4</v>
      </c>
      <c r="I556" s="6">
        <f t="shared" si="17"/>
        <v>3000</v>
      </c>
    </row>
    <row r="557" spans="1:9" x14ac:dyDescent="0.3">
      <c r="A557" s="5" t="s">
        <v>70</v>
      </c>
      <c r="B557" s="70" t="s">
        <v>16</v>
      </c>
      <c r="C557" s="5" t="s">
        <v>780</v>
      </c>
      <c r="D557" s="71">
        <v>42035</v>
      </c>
      <c r="E557" s="6">
        <f t="shared" ca="1" si="16"/>
        <v>5</v>
      </c>
      <c r="F557" s="6"/>
      <c r="G557" s="6">
        <v>96299</v>
      </c>
      <c r="H557" s="70">
        <v>4</v>
      </c>
      <c r="I557" s="6">
        <f t="shared" si="17"/>
        <v>3000</v>
      </c>
    </row>
    <row r="558" spans="1:9" x14ac:dyDescent="0.3">
      <c r="A558" s="5" t="s">
        <v>69</v>
      </c>
      <c r="B558" s="70" t="s">
        <v>12</v>
      </c>
      <c r="C558" s="5" t="s">
        <v>780</v>
      </c>
      <c r="D558" s="71">
        <v>43104</v>
      </c>
      <c r="E558" s="6">
        <f t="shared" ca="1" si="16"/>
        <v>2</v>
      </c>
      <c r="F558" s="6" t="s">
        <v>8</v>
      </c>
      <c r="G558" s="6">
        <v>79673</v>
      </c>
      <c r="H558" s="70">
        <v>4</v>
      </c>
      <c r="I558" s="6">
        <f t="shared" si="17"/>
        <v>3000</v>
      </c>
    </row>
    <row r="559" spans="1:9" x14ac:dyDescent="0.3">
      <c r="A559" s="5" t="s">
        <v>66</v>
      </c>
      <c r="B559" s="70" t="s">
        <v>32</v>
      </c>
      <c r="C559" s="5" t="s">
        <v>780</v>
      </c>
      <c r="D559" s="71">
        <v>43109</v>
      </c>
      <c r="E559" s="6">
        <f t="shared" ca="1" si="16"/>
        <v>2</v>
      </c>
      <c r="F559" s="6"/>
      <c r="G559" s="6">
        <v>124185</v>
      </c>
      <c r="H559" s="70">
        <v>4</v>
      </c>
      <c r="I559" s="6">
        <f t="shared" si="17"/>
        <v>3000</v>
      </c>
    </row>
    <row r="560" spans="1:9" x14ac:dyDescent="0.3">
      <c r="A560" s="5" t="s">
        <v>62</v>
      </c>
      <c r="B560" s="70" t="s">
        <v>16</v>
      </c>
      <c r="C560" s="5" t="s">
        <v>780</v>
      </c>
      <c r="D560" s="71">
        <v>43480</v>
      </c>
      <c r="E560" s="6">
        <f t="shared" ca="1" si="16"/>
        <v>1</v>
      </c>
      <c r="F560" s="6"/>
      <c r="G560" s="6">
        <v>54965</v>
      </c>
      <c r="H560" s="70">
        <v>2</v>
      </c>
      <c r="I560" s="6">
        <f t="shared" si="17"/>
        <v>99</v>
      </c>
    </row>
    <row r="561" spans="1:9" x14ac:dyDescent="0.3">
      <c r="A561" s="5" t="s">
        <v>58</v>
      </c>
      <c r="B561" s="70" t="s">
        <v>9</v>
      </c>
      <c r="C561" s="5" t="s">
        <v>780</v>
      </c>
      <c r="D561" s="71">
        <v>42033</v>
      </c>
      <c r="E561" s="6">
        <f t="shared" ca="1" si="16"/>
        <v>5</v>
      </c>
      <c r="F561" s="6" t="s">
        <v>28</v>
      </c>
      <c r="G561" s="6">
        <v>121727</v>
      </c>
      <c r="H561" s="70">
        <v>2</v>
      </c>
      <c r="I561" s="6">
        <f t="shared" si="17"/>
        <v>99</v>
      </c>
    </row>
    <row r="562" spans="1:9" x14ac:dyDescent="0.3">
      <c r="A562" s="5" t="s">
        <v>50</v>
      </c>
      <c r="B562" s="70" t="s">
        <v>48</v>
      </c>
      <c r="C562" s="5" t="s">
        <v>780</v>
      </c>
      <c r="D562" s="71">
        <v>38362</v>
      </c>
      <c r="E562" s="6">
        <f t="shared" ca="1" si="16"/>
        <v>15</v>
      </c>
      <c r="F562" s="6" t="s">
        <v>4</v>
      </c>
      <c r="G562" s="6">
        <v>88578</v>
      </c>
      <c r="H562" s="70">
        <v>4</v>
      </c>
      <c r="I562" s="6">
        <f t="shared" si="17"/>
        <v>3000</v>
      </c>
    </row>
    <row r="563" spans="1:9" x14ac:dyDescent="0.3">
      <c r="A563" s="5" t="s">
        <v>38</v>
      </c>
      <c r="B563" s="70" t="s">
        <v>16</v>
      </c>
      <c r="C563" s="5" t="s">
        <v>780</v>
      </c>
      <c r="D563" s="71">
        <v>39475</v>
      </c>
      <c r="E563" s="6">
        <f t="shared" ca="1" si="16"/>
        <v>12</v>
      </c>
      <c r="F563" s="6" t="s">
        <v>8</v>
      </c>
      <c r="G563" s="6">
        <v>75975</v>
      </c>
      <c r="H563" s="70">
        <v>4</v>
      </c>
      <c r="I563" s="6">
        <f t="shared" si="17"/>
        <v>3000</v>
      </c>
    </row>
    <row r="564" spans="1:9" x14ac:dyDescent="0.3">
      <c r="A564" s="5" t="s">
        <v>27</v>
      </c>
      <c r="B564" s="70" t="s">
        <v>12</v>
      </c>
      <c r="C564" s="5" t="s">
        <v>780</v>
      </c>
      <c r="D564" s="71">
        <v>41672</v>
      </c>
      <c r="E564" s="6">
        <f t="shared" ca="1" si="16"/>
        <v>6</v>
      </c>
      <c r="F564" s="6" t="s">
        <v>26</v>
      </c>
      <c r="G564" s="6">
        <v>81544</v>
      </c>
      <c r="H564" s="70">
        <v>1</v>
      </c>
      <c r="I564" s="6" t="str">
        <f t="shared" si="17"/>
        <v>No bonus</v>
      </c>
    </row>
    <row r="565" spans="1:9" x14ac:dyDescent="0.3">
      <c r="A565" s="5" t="s">
        <v>784</v>
      </c>
      <c r="B565" s="70" t="s">
        <v>16</v>
      </c>
      <c r="C565" s="5" t="s">
        <v>780</v>
      </c>
      <c r="D565" s="71">
        <v>42392</v>
      </c>
      <c r="E565" s="6">
        <f t="shared" ca="1" si="16"/>
        <v>4</v>
      </c>
      <c r="F565" s="6" t="s">
        <v>8</v>
      </c>
      <c r="G565" s="6">
        <v>86299</v>
      </c>
      <c r="H565" s="70">
        <v>5</v>
      </c>
      <c r="I565" s="6">
        <f t="shared" si="17"/>
        <v>3000</v>
      </c>
    </row>
    <row r="566" spans="1:9" x14ac:dyDescent="0.3">
      <c r="A566" s="5" t="s">
        <v>757</v>
      </c>
      <c r="B566" s="70" t="s">
        <v>32</v>
      </c>
      <c r="C566" s="5" t="s">
        <v>44</v>
      </c>
      <c r="D566" s="71">
        <v>42787</v>
      </c>
      <c r="E566" s="6">
        <f t="shared" ca="1" si="16"/>
        <v>3</v>
      </c>
      <c r="F566" s="6"/>
      <c r="G566" s="6">
        <v>109339</v>
      </c>
      <c r="H566" s="70">
        <v>2</v>
      </c>
      <c r="I566" s="6">
        <f t="shared" si="17"/>
        <v>99</v>
      </c>
    </row>
    <row r="567" spans="1:9" x14ac:dyDescent="0.3">
      <c r="A567" s="5" t="s">
        <v>756</v>
      </c>
      <c r="B567" s="70" t="s">
        <v>12</v>
      </c>
      <c r="C567" s="5" t="s">
        <v>44</v>
      </c>
      <c r="D567" s="71">
        <v>42800</v>
      </c>
      <c r="E567" s="6">
        <f t="shared" ca="1" si="16"/>
        <v>3</v>
      </c>
      <c r="F567" s="6" t="s">
        <v>4</v>
      </c>
      <c r="G567" s="6">
        <v>63281</v>
      </c>
      <c r="H567" s="70">
        <v>1</v>
      </c>
      <c r="I567" s="6" t="str">
        <f t="shared" si="17"/>
        <v>No bonus</v>
      </c>
    </row>
    <row r="568" spans="1:9" x14ac:dyDescent="0.3">
      <c r="A568" s="5" t="s">
        <v>755</v>
      </c>
      <c r="B568" s="70" t="s">
        <v>12</v>
      </c>
      <c r="C568" s="5" t="s">
        <v>44</v>
      </c>
      <c r="D568" s="71">
        <v>43135</v>
      </c>
      <c r="E568" s="6">
        <f t="shared" ca="1" si="16"/>
        <v>2</v>
      </c>
      <c r="F568" s="6" t="s">
        <v>26</v>
      </c>
      <c r="G568" s="6">
        <v>112767</v>
      </c>
      <c r="H568" s="70">
        <v>1</v>
      </c>
      <c r="I568" s="6" t="str">
        <f t="shared" si="17"/>
        <v>No bonus</v>
      </c>
    </row>
    <row r="569" spans="1:9" x14ac:dyDescent="0.3">
      <c r="A569" s="5" t="s">
        <v>739</v>
      </c>
      <c r="B569" s="70" t="s">
        <v>16</v>
      </c>
      <c r="C569" s="5" t="s">
        <v>44</v>
      </c>
      <c r="D569" s="71">
        <v>41684</v>
      </c>
      <c r="E569" s="6">
        <f t="shared" ca="1" si="16"/>
        <v>6</v>
      </c>
      <c r="F569" s="6"/>
      <c r="G569" s="6">
        <v>103895</v>
      </c>
      <c r="H569" s="70">
        <v>4</v>
      </c>
      <c r="I569" s="6">
        <f t="shared" si="17"/>
        <v>3000</v>
      </c>
    </row>
    <row r="570" spans="1:9" x14ac:dyDescent="0.3">
      <c r="A570" s="5" t="s">
        <v>727</v>
      </c>
      <c r="B570" s="70" t="s">
        <v>32</v>
      </c>
      <c r="C570" s="5" t="s">
        <v>44</v>
      </c>
      <c r="D570" s="71">
        <v>40964</v>
      </c>
      <c r="E570" s="6">
        <f t="shared" ca="1" si="16"/>
        <v>8</v>
      </c>
      <c r="F570" s="6" t="s">
        <v>8</v>
      </c>
      <c r="G570" s="6">
        <v>100844</v>
      </c>
      <c r="H570" s="70">
        <v>1</v>
      </c>
      <c r="I570" s="6" t="str">
        <f t="shared" si="17"/>
        <v>No bonus</v>
      </c>
    </row>
    <row r="571" spans="1:9" x14ac:dyDescent="0.3">
      <c r="A571" s="5" t="s">
        <v>724</v>
      </c>
      <c r="B571" s="70" t="s">
        <v>16</v>
      </c>
      <c r="C571" s="5" t="s">
        <v>44</v>
      </c>
      <c r="D571" s="71">
        <v>38032</v>
      </c>
      <c r="E571" s="6">
        <f t="shared" ca="1" si="16"/>
        <v>16</v>
      </c>
      <c r="F571" s="6"/>
      <c r="G571" s="6">
        <v>102353</v>
      </c>
      <c r="H571" s="70">
        <v>4</v>
      </c>
      <c r="I571" s="6">
        <f t="shared" si="17"/>
        <v>3000</v>
      </c>
    </row>
    <row r="572" spans="1:9" x14ac:dyDescent="0.3">
      <c r="A572" s="5" t="s">
        <v>714</v>
      </c>
      <c r="B572" s="70" t="s">
        <v>12</v>
      </c>
      <c r="C572" s="5" t="s">
        <v>44</v>
      </c>
      <c r="D572" s="71">
        <v>38752</v>
      </c>
      <c r="E572" s="6">
        <f t="shared" ca="1" si="16"/>
        <v>14</v>
      </c>
      <c r="F572" s="6" t="s">
        <v>26</v>
      </c>
      <c r="G572" s="6">
        <v>69806</v>
      </c>
      <c r="H572" s="70">
        <v>4</v>
      </c>
      <c r="I572" s="6">
        <f t="shared" si="17"/>
        <v>3000</v>
      </c>
    </row>
    <row r="573" spans="1:9" x14ac:dyDescent="0.3">
      <c r="A573" s="5" t="s">
        <v>713</v>
      </c>
      <c r="B573" s="70" t="s">
        <v>16</v>
      </c>
      <c r="C573" s="5" t="s">
        <v>44</v>
      </c>
      <c r="D573" s="71">
        <v>38757</v>
      </c>
      <c r="E573" s="6">
        <f t="shared" ca="1" si="16"/>
        <v>14</v>
      </c>
      <c r="F573" s="6" t="s">
        <v>18</v>
      </c>
      <c r="G573" s="6">
        <v>53607</v>
      </c>
      <c r="H573" s="70">
        <v>4</v>
      </c>
      <c r="I573" s="6">
        <f t="shared" si="17"/>
        <v>3000</v>
      </c>
    </row>
    <row r="574" spans="1:9" x14ac:dyDescent="0.3">
      <c r="A574" s="5" t="s">
        <v>705</v>
      </c>
      <c r="B574" s="70" t="s">
        <v>2</v>
      </c>
      <c r="C574" s="5" t="s">
        <v>44</v>
      </c>
      <c r="D574" s="71">
        <v>39851</v>
      </c>
      <c r="E574" s="6">
        <f t="shared" ca="1" si="16"/>
        <v>11</v>
      </c>
      <c r="F574" s="6" t="s">
        <v>4</v>
      </c>
      <c r="G574" s="6">
        <v>48130</v>
      </c>
      <c r="H574" s="70">
        <v>5</v>
      </c>
      <c r="I574" s="6">
        <f t="shared" si="17"/>
        <v>3000</v>
      </c>
    </row>
    <row r="575" spans="1:9" x14ac:dyDescent="0.3">
      <c r="A575" s="5" t="s">
        <v>702</v>
      </c>
      <c r="B575" s="70" t="s">
        <v>9</v>
      </c>
      <c r="C575" s="5" t="s">
        <v>44</v>
      </c>
      <c r="D575" s="71">
        <v>41674</v>
      </c>
      <c r="E575" s="6">
        <f t="shared" ca="1" si="16"/>
        <v>6</v>
      </c>
      <c r="F575" s="6" t="s">
        <v>4</v>
      </c>
      <c r="G575" s="6">
        <v>102992</v>
      </c>
      <c r="H575" s="70">
        <v>3</v>
      </c>
      <c r="I575" s="6">
        <f t="shared" si="17"/>
        <v>900</v>
      </c>
    </row>
    <row r="576" spans="1:9" x14ac:dyDescent="0.3">
      <c r="A576" s="5" t="s">
        <v>693</v>
      </c>
      <c r="B576" s="70" t="s">
        <v>32</v>
      </c>
      <c r="C576" s="5" t="s">
        <v>44</v>
      </c>
      <c r="D576" s="71">
        <v>42041</v>
      </c>
      <c r="E576" s="6">
        <f t="shared" ca="1" si="16"/>
        <v>5</v>
      </c>
      <c r="F576" s="6" t="s">
        <v>4</v>
      </c>
      <c r="G576" s="6">
        <v>60627</v>
      </c>
      <c r="H576" s="70">
        <v>2</v>
      </c>
      <c r="I576" s="6">
        <f t="shared" si="17"/>
        <v>99</v>
      </c>
    </row>
    <row r="577" spans="1:9" x14ac:dyDescent="0.3">
      <c r="A577" s="5" t="s">
        <v>682</v>
      </c>
      <c r="B577" s="70" t="s">
        <v>48</v>
      </c>
      <c r="C577" s="5" t="s">
        <v>44</v>
      </c>
      <c r="D577" s="71">
        <v>42813</v>
      </c>
      <c r="E577" s="6">
        <f t="shared" ca="1" si="16"/>
        <v>3</v>
      </c>
      <c r="F577" s="6"/>
      <c r="G577" s="6">
        <v>61097</v>
      </c>
      <c r="H577" s="70">
        <v>2</v>
      </c>
      <c r="I577" s="6">
        <f t="shared" si="17"/>
        <v>99</v>
      </c>
    </row>
    <row r="578" spans="1:9" x14ac:dyDescent="0.3">
      <c r="A578" s="5" t="s">
        <v>672</v>
      </c>
      <c r="B578" s="70" t="s">
        <v>32</v>
      </c>
      <c r="C578" s="5" t="s">
        <v>44</v>
      </c>
      <c r="D578" s="71">
        <v>41349</v>
      </c>
      <c r="E578" s="6">
        <f t="shared" ref="E578:E641" ca="1" si="18">DATEDIF(D578,TODAY(),"Y")</f>
        <v>7</v>
      </c>
      <c r="F578" s="6" t="s">
        <v>26</v>
      </c>
      <c r="G578" s="6">
        <v>74866</v>
      </c>
      <c r="H578" s="70">
        <v>3</v>
      </c>
      <c r="I578" s="6">
        <f t="shared" si="17"/>
        <v>900</v>
      </c>
    </row>
    <row r="579" spans="1:9" x14ac:dyDescent="0.3">
      <c r="A579" s="5" t="s">
        <v>671</v>
      </c>
      <c r="B579" s="70" t="s">
        <v>48</v>
      </c>
      <c r="C579" s="5" t="s">
        <v>44</v>
      </c>
      <c r="D579" s="71">
        <v>41360</v>
      </c>
      <c r="E579" s="6">
        <f t="shared" ca="1" si="18"/>
        <v>7</v>
      </c>
      <c r="F579" s="6" t="s">
        <v>4</v>
      </c>
      <c r="G579" s="6">
        <v>114031</v>
      </c>
      <c r="H579" s="70">
        <v>2</v>
      </c>
      <c r="I579" s="6">
        <f t="shared" ref="I579:I642" si="19">IF(H579&gt;3,3000,IF(H579=3,900,IF(H579=2,99,"No bonus")))</f>
        <v>99</v>
      </c>
    </row>
    <row r="580" spans="1:9" x14ac:dyDescent="0.3">
      <c r="A580" s="5" t="s">
        <v>670</v>
      </c>
      <c r="B580" s="70" t="s">
        <v>16</v>
      </c>
      <c r="C580" s="5" t="s">
        <v>44</v>
      </c>
      <c r="D580" s="71">
        <v>41367</v>
      </c>
      <c r="E580" s="6">
        <f t="shared" ca="1" si="18"/>
        <v>7</v>
      </c>
      <c r="F580" s="6" t="s">
        <v>4</v>
      </c>
      <c r="G580" s="6">
        <v>121286</v>
      </c>
      <c r="H580" s="70">
        <v>2</v>
      </c>
      <c r="I580" s="6">
        <f t="shared" si="19"/>
        <v>99</v>
      </c>
    </row>
    <row r="581" spans="1:9" x14ac:dyDescent="0.3">
      <c r="A581" s="5" t="s">
        <v>667</v>
      </c>
      <c r="B581" s="70" t="s">
        <v>16</v>
      </c>
      <c r="C581" s="5" t="s">
        <v>44</v>
      </c>
      <c r="D581" s="71">
        <v>41363</v>
      </c>
      <c r="E581" s="6">
        <f t="shared" ca="1" si="18"/>
        <v>7</v>
      </c>
      <c r="F581" s="6" t="s">
        <v>26</v>
      </c>
      <c r="G581" s="6">
        <v>56322</v>
      </c>
      <c r="H581" s="70">
        <v>5</v>
      </c>
      <c r="I581" s="6">
        <f t="shared" si="19"/>
        <v>3000</v>
      </c>
    </row>
    <row r="582" spans="1:9" x14ac:dyDescent="0.3">
      <c r="A582" s="5" t="s">
        <v>656</v>
      </c>
      <c r="B582" s="70" t="s">
        <v>9</v>
      </c>
      <c r="C582" s="5" t="s">
        <v>44</v>
      </c>
      <c r="D582" s="71">
        <v>38068</v>
      </c>
      <c r="E582" s="6">
        <f t="shared" ca="1" si="18"/>
        <v>16</v>
      </c>
      <c r="F582" s="6" t="s">
        <v>18</v>
      </c>
      <c r="G582" s="6">
        <v>52515</v>
      </c>
      <c r="H582" s="70">
        <v>5</v>
      </c>
      <c r="I582" s="6">
        <f t="shared" si="19"/>
        <v>3000</v>
      </c>
    </row>
    <row r="583" spans="1:9" x14ac:dyDescent="0.3">
      <c r="A583" s="5" t="s">
        <v>651</v>
      </c>
      <c r="B583" s="70" t="s">
        <v>16</v>
      </c>
      <c r="C583" s="5" t="s">
        <v>44</v>
      </c>
      <c r="D583" s="71">
        <v>38422</v>
      </c>
      <c r="E583" s="6">
        <f t="shared" ca="1" si="18"/>
        <v>15</v>
      </c>
      <c r="F583" s="6" t="s">
        <v>26</v>
      </c>
      <c r="G583" s="6">
        <v>99537</v>
      </c>
      <c r="H583" s="70">
        <v>2</v>
      </c>
      <c r="I583" s="6">
        <f t="shared" si="19"/>
        <v>99</v>
      </c>
    </row>
    <row r="584" spans="1:9" x14ac:dyDescent="0.3">
      <c r="A584" s="5" t="s">
        <v>647</v>
      </c>
      <c r="B584" s="70" t="s">
        <v>12</v>
      </c>
      <c r="C584" s="5" t="s">
        <v>44</v>
      </c>
      <c r="D584" s="71">
        <v>38440</v>
      </c>
      <c r="E584" s="6">
        <f t="shared" ca="1" si="18"/>
        <v>15</v>
      </c>
      <c r="F584" s="6"/>
      <c r="G584" s="6">
        <v>109348</v>
      </c>
      <c r="H584" s="70">
        <v>5</v>
      </c>
      <c r="I584" s="6">
        <f t="shared" si="19"/>
        <v>3000</v>
      </c>
    </row>
    <row r="585" spans="1:9" x14ac:dyDescent="0.3">
      <c r="A585" s="5" t="s">
        <v>645</v>
      </c>
      <c r="B585" s="70" t="s">
        <v>2</v>
      </c>
      <c r="C585" s="5" t="s">
        <v>44</v>
      </c>
      <c r="D585" s="71">
        <v>38783</v>
      </c>
      <c r="E585" s="6">
        <f t="shared" ca="1" si="18"/>
        <v>14</v>
      </c>
      <c r="F585" s="6"/>
      <c r="G585" s="6">
        <v>70923</v>
      </c>
      <c r="H585" s="70">
        <v>4</v>
      </c>
      <c r="I585" s="6">
        <f t="shared" si="19"/>
        <v>3000</v>
      </c>
    </row>
    <row r="586" spans="1:9" x14ac:dyDescent="0.3">
      <c r="A586" s="5" t="s">
        <v>638</v>
      </c>
      <c r="B586" s="70" t="s">
        <v>48</v>
      </c>
      <c r="C586" s="5" t="s">
        <v>44</v>
      </c>
      <c r="D586" s="71">
        <v>40253</v>
      </c>
      <c r="E586" s="6">
        <f t="shared" ca="1" si="18"/>
        <v>10</v>
      </c>
      <c r="F586" s="6"/>
      <c r="G586" s="6">
        <v>86577</v>
      </c>
      <c r="H586" s="70">
        <v>1</v>
      </c>
      <c r="I586" s="6" t="str">
        <f t="shared" si="19"/>
        <v>No bonus</v>
      </c>
    </row>
    <row r="587" spans="1:9" x14ac:dyDescent="0.3">
      <c r="A587" s="5" t="s">
        <v>627</v>
      </c>
      <c r="B587" s="70" t="s">
        <v>12</v>
      </c>
      <c r="C587" s="5" t="s">
        <v>44</v>
      </c>
      <c r="D587" s="71">
        <v>42807</v>
      </c>
      <c r="E587" s="6">
        <f t="shared" ca="1" si="18"/>
        <v>3</v>
      </c>
      <c r="F587" s="6" t="s">
        <v>18</v>
      </c>
      <c r="G587" s="6">
        <v>113813</v>
      </c>
      <c r="H587" s="70">
        <v>3</v>
      </c>
      <c r="I587" s="6">
        <f t="shared" si="19"/>
        <v>900</v>
      </c>
    </row>
    <row r="588" spans="1:9" x14ac:dyDescent="0.3">
      <c r="A588" s="5" t="s">
        <v>619</v>
      </c>
      <c r="B588" s="70" t="s">
        <v>12</v>
      </c>
      <c r="C588" s="5" t="s">
        <v>44</v>
      </c>
      <c r="D588" s="71">
        <v>43216</v>
      </c>
      <c r="E588" s="6">
        <f t="shared" ca="1" si="18"/>
        <v>2</v>
      </c>
      <c r="F588" s="6" t="s">
        <v>26</v>
      </c>
      <c r="G588" s="6">
        <v>44473</v>
      </c>
      <c r="H588" s="70">
        <v>3</v>
      </c>
      <c r="I588" s="6">
        <f t="shared" si="19"/>
        <v>900</v>
      </c>
    </row>
    <row r="589" spans="1:9" x14ac:dyDescent="0.3">
      <c r="A589" s="5" t="s">
        <v>601</v>
      </c>
      <c r="B589" s="70" t="s">
        <v>12</v>
      </c>
      <c r="C589" s="5" t="s">
        <v>44</v>
      </c>
      <c r="D589" s="71">
        <v>41010</v>
      </c>
      <c r="E589" s="6">
        <f t="shared" ca="1" si="18"/>
        <v>8</v>
      </c>
      <c r="F589" s="6" t="s">
        <v>26</v>
      </c>
      <c r="G589" s="6">
        <v>125191</v>
      </c>
      <c r="H589" s="70">
        <v>4</v>
      </c>
      <c r="I589" s="6">
        <f t="shared" si="19"/>
        <v>3000</v>
      </c>
    </row>
    <row r="590" spans="1:9" x14ac:dyDescent="0.3">
      <c r="A590" s="5" t="s">
        <v>590</v>
      </c>
      <c r="B590" s="70" t="s">
        <v>16</v>
      </c>
      <c r="C590" s="5" t="s">
        <v>44</v>
      </c>
      <c r="D590" s="71">
        <v>38087</v>
      </c>
      <c r="E590" s="6">
        <f t="shared" ca="1" si="18"/>
        <v>16</v>
      </c>
      <c r="F590" s="6"/>
      <c r="G590" s="6">
        <v>74410</v>
      </c>
      <c r="H590" s="70">
        <v>5</v>
      </c>
      <c r="I590" s="6">
        <f t="shared" si="19"/>
        <v>3000</v>
      </c>
    </row>
    <row r="591" spans="1:9" x14ac:dyDescent="0.3">
      <c r="A591" s="5" t="s">
        <v>589</v>
      </c>
      <c r="B591" s="70" t="s">
        <v>32</v>
      </c>
      <c r="C591" s="5" t="s">
        <v>44</v>
      </c>
      <c r="D591" s="71">
        <v>38095</v>
      </c>
      <c r="E591" s="6">
        <f t="shared" ca="1" si="18"/>
        <v>16</v>
      </c>
      <c r="F591" s="6"/>
      <c r="G591" s="6">
        <v>45327</v>
      </c>
      <c r="H591" s="70">
        <v>5</v>
      </c>
      <c r="I591" s="6">
        <f t="shared" si="19"/>
        <v>3000</v>
      </c>
    </row>
    <row r="592" spans="1:9" x14ac:dyDescent="0.3">
      <c r="A592" s="5" t="s">
        <v>587</v>
      </c>
      <c r="B592" s="70" t="s">
        <v>12</v>
      </c>
      <c r="C592" s="5" t="s">
        <v>44</v>
      </c>
      <c r="D592" s="71">
        <v>38471</v>
      </c>
      <c r="E592" s="6">
        <f t="shared" ca="1" si="18"/>
        <v>15</v>
      </c>
      <c r="F592" s="6" t="s">
        <v>26</v>
      </c>
      <c r="G592" s="6">
        <v>47786</v>
      </c>
      <c r="H592" s="70">
        <v>5</v>
      </c>
      <c r="I592" s="6">
        <f t="shared" si="19"/>
        <v>3000</v>
      </c>
    </row>
    <row r="593" spans="1:9" x14ac:dyDescent="0.3">
      <c r="A593" s="5" t="s">
        <v>569</v>
      </c>
      <c r="B593" s="70" t="s">
        <v>12</v>
      </c>
      <c r="C593" s="5" t="s">
        <v>44</v>
      </c>
      <c r="D593" s="71">
        <v>41019</v>
      </c>
      <c r="E593" s="6">
        <f t="shared" ca="1" si="18"/>
        <v>8</v>
      </c>
      <c r="F593" s="6"/>
      <c r="G593" s="6">
        <v>113022</v>
      </c>
      <c r="H593" s="70">
        <v>2</v>
      </c>
      <c r="I593" s="6">
        <f t="shared" si="19"/>
        <v>99</v>
      </c>
    </row>
    <row r="594" spans="1:9" x14ac:dyDescent="0.3">
      <c r="A594" s="5" t="s">
        <v>566</v>
      </c>
      <c r="B594" s="70" t="s">
        <v>32</v>
      </c>
      <c r="C594" s="5" t="s">
        <v>44</v>
      </c>
      <c r="D594" s="71">
        <v>41379</v>
      </c>
      <c r="E594" s="6">
        <f t="shared" ca="1" si="18"/>
        <v>7</v>
      </c>
      <c r="F594" s="6" t="s">
        <v>4</v>
      </c>
      <c r="G594" s="6">
        <v>72967</v>
      </c>
      <c r="H594" s="70">
        <v>5</v>
      </c>
      <c r="I594" s="6">
        <f t="shared" si="19"/>
        <v>3000</v>
      </c>
    </row>
    <row r="595" spans="1:9" x14ac:dyDescent="0.3">
      <c r="A595" s="5" t="s">
        <v>546</v>
      </c>
      <c r="B595" s="70" t="s">
        <v>12</v>
      </c>
      <c r="C595" s="5" t="s">
        <v>44</v>
      </c>
      <c r="D595" s="71">
        <v>43242</v>
      </c>
      <c r="E595" s="6">
        <f t="shared" ca="1" si="18"/>
        <v>2</v>
      </c>
      <c r="F595" s="6" t="s">
        <v>26</v>
      </c>
      <c r="G595" s="6">
        <v>52326</v>
      </c>
      <c r="H595" s="70">
        <v>4</v>
      </c>
      <c r="I595" s="6">
        <f t="shared" si="19"/>
        <v>3000</v>
      </c>
    </row>
    <row r="596" spans="1:9" x14ac:dyDescent="0.3">
      <c r="A596" s="5" t="s">
        <v>534</v>
      </c>
      <c r="B596" s="70" t="s">
        <v>12</v>
      </c>
      <c r="C596" s="5" t="s">
        <v>44</v>
      </c>
      <c r="D596" s="71">
        <v>41409</v>
      </c>
      <c r="E596" s="6">
        <f t="shared" ca="1" si="18"/>
        <v>7</v>
      </c>
      <c r="F596" s="6" t="s">
        <v>28</v>
      </c>
      <c r="G596" s="6">
        <v>78324</v>
      </c>
      <c r="H596" s="70">
        <v>3</v>
      </c>
      <c r="I596" s="6">
        <f t="shared" si="19"/>
        <v>900</v>
      </c>
    </row>
    <row r="597" spans="1:9" x14ac:dyDescent="0.3">
      <c r="A597" s="5" t="s">
        <v>523</v>
      </c>
      <c r="B597" s="70" t="s">
        <v>12</v>
      </c>
      <c r="C597" s="5" t="s">
        <v>44</v>
      </c>
      <c r="D597" s="71">
        <v>38122</v>
      </c>
      <c r="E597" s="6">
        <f t="shared" ca="1" si="18"/>
        <v>16</v>
      </c>
      <c r="F597" s="6" t="s">
        <v>4</v>
      </c>
      <c r="G597" s="6">
        <v>71645</v>
      </c>
      <c r="H597" s="70">
        <v>3</v>
      </c>
      <c r="I597" s="6">
        <f t="shared" si="19"/>
        <v>900</v>
      </c>
    </row>
    <row r="598" spans="1:9" x14ac:dyDescent="0.3">
      <c r="A598" s="5" t="s">
        <v>511</v>
      </c>
      <c r="B598" s="70" t="s">
        <v>16</v>
      </c>
      <c r="C598" s="5" t="s">
        <v>44</v>
      </c>
      <c r="D598" s="71">
        <v>38868</v>
      </c>
      <c r="E598" s="6">
        <f t="shared" ca="1" si="18"/>
        <v>14</v>
      </c>
      <c r="F598" s="6"/>
      <c r="G598" s="6">
        <v>99144</v>
      </c>
      <c r="H598" s="70">
        <v>3</v>
      </c>
      <c r="I598" s="6">
        <f t="shared" si="19"/>
        <v>900</v>
      </c>
    </row>
    <row r="599" spans="1:9" x14ac:dyDescent="0.3">
      <c r="A599" s="5" t="s">
        <v>468</v>
      </c>
      <c r="B599" s="70" t="s">
        <v>12</v>
      </c>
      <c r="C599" s="5" t="s">
        <v>44</v>
      </c>
      <c r="D599" s="71">
        <v>41082</v>
      </c>
      <c r="E599" s="6">
        <f t="shared" ca="1" si="18"/>
        <v>8</v>
      </c>
      <c r="F599" s="6" t="s">
        <v>4</v>
      </c>
      <c r="G599" s="6">
        <v>81221</v>
      </c>
      <c r="H599" s="70">
        <v>5</v>
      </c>
      <c r="I599" s="6">
        <f t="shared" si="19"/>
        <v>3000</v>
      </c>
    </row>
    <row r="600" spans="1:9" x14ac:dyDescent="0.3">
      <c r="A600" s="5" t="s">
        <v>457</v>
      </c>
      <c r="B600" s="70" t="s">
        <v>32</v>
      </c>
      <c r="C600" s="5" t="s">
        <v>44</v>
      </c>
      <c r="D600" s="71">
        <v>38516</v>
      </c>
      <c r="E600" s="6">
        <f t="shared" ca="1" si="18"/>
        <v>15</v>
      </c>
      <c r="F600" s="6" t="s">
        <v>4</v>
      </c>
      <c r="G600" s="6">
        <v>87031</v>
      </c>
      <c r="H600" s="70">
        <v>3</v>
      </c>
      <c r="I600" s="6">
        <f t="shared" si="19"/>
        <v>900</v>
      </c>
    </row>
    <row r="601" spans="1:9" x14ac:dyDescent="0.3">
      <c r="A601" s="5" t="s">
        <v>409</v>
      </c>
      <c r="B601" s="70" t="s">
        <v>12</v>
      </c>
      <c r="C601" s="5" t="s">
        <v>44</v>
      </c>
      <c r="D601" s="71">
        <v>38538</v>
      </c>
      <c r="E601" s="6">
        <f t="shared" ca="1" si="18"/>
        <v>15</v>
      </c>
      <c r="F601" s="6" t="s">
        <v>26</v>
      </c>
      <c r="G601" s="6">
        <v>104878</v>
      </c>
      <c r="H601" s="70">
        <v>4</v>
      </c>
      <c r="I601" s="6">
        <f t="shared" si="19"/>
        <v>3000</v>
      </c>
    </row>
    <row r="602" spans="1:9" x14ac:dyDescent="0.3">
      <c r="A602" s="5" t="s">
        <v>394</v>
      </c>
      <c r="B602" s="70" t="s">
        <v>32</v>
      </c>
      <c r="C602" s="5" t="s">
        <v>44</v>
      </c>
      <c r="D602" s="71">
        <v>40001</v>
      </c>
      <c r="E602" s="6">
        <f t="shared" ca="1" si="18"/>
        <v>11</v>
      </c>
      <c r="F602" s="6" t="s">
        <v>28</v>
      </c>
      <c r="G602" s="6">
        <v>62040</v>
      </c>
      <c r="H602" s="70">
        <v>4</v>
      </c>
      <c r="I602" s="6">
        <f t="shared" si="19"/>
        <v>3000</v>
      </c>
    </row>
    <row r="603" spans="1:9" x14ac:dyDescent="0.3">
      <c r="A603" s="5" t="s">
        <v>391</v>
      </c>
      <c r="B603" s="70" t="s">
        <v>9</v>
      </c>
      <c r="C603" s="5" t="s">
        <v>44</v>
      </c>
      <c r="D603" s="71">
        <v>40019</v>
      </c>
      <c r="E603" s="6">
        <f t="shared" ca="1" si="18"/>
        <v>11</v>
      </c>
      <c r="F603" s="6" t="s">
        <v>26</v>
      </c>
      <c r="G603" s="6">
        <v>113142</v>
      </c>
      <c r="H603" s="70">
        <v>5</v>
      </c>
      <c r="I603" s="6">
        <f t="shared" si="19"/>
        <v>3000</v>
      </c>
    </row>
    <row r="604" spans="1:9" x14ac:dyDescent="0.3">
      <c r="A604" s="5" t="s">
        <v>380</v>
      </c>
      <c r="B604" s="70" t="s">
        <v>16</v>
      </c>
      <c r="C604" s="5" t="s">
        <v>44</v>
      </c>
      <c r="D604" s="71">
        <v>42576</v>
      </c>
      <c r="E604" s="6">
        <f t="shared" ca="1" si="18"/>
        <v>4</v>
      </c>
      <c r="F604" s="6"/>
      <c r="G604" s="6">
        <v>102174</v>
      </c>
      <c r="H604" s="70">
        <v>3</v>
      </c>
      <c r="I604" s="6">
        <f t="shared" si="19"/>
        <v>900</v>
      </c>
    </row>
    <row r="605" spans="1:9" x14ac:dyDescent="0.3">
      <c r="A605" s="5" t="s">
        <v>375</v>
      </c>
      <c r="B605" s="70" t="s">
        <v>16</v>
      </c>
      <c r="C605" s="5" t="s">
        <v>44</v>
      </c>
      <c r="D605" s="71">
        <v>42952</v>
      </c>
      <c r="E605" s="6">
        <f t="shared" ca="1" si="18"/>
        <v>3</v>
      </c>
      <c r="F605" s="6"/>
      <c r="G605" s="6">
        <v>55766</v>
      </c>
      <c r="H605" s="70">
        <v>2</v>
      </c>
      <c r="I605" s="6">
        <f t="shared" si="19"/>
        <v>99</v>
      </c>
    </row>
    <row r="606" spans="1:9" x14ac:dyDescent="0.3">
      <c r="A606" s="5" t="s">
        <v>364</v>
      </c>
      <c r="B606" s="70" t="s">
        <v>12</v>
      </c>
      <c r="C606" s="5" t="s">
        <v>44</v>
      </c>
      <c r="D606" s="71">
        <v>41499</v>
      </c>
      <c r="E606" s="6">
        <f t="shared" ca="1" si="18"/>
        <v>7</v>
      </c>
      <c r="F606" s="6" t="s">
        <v>26</v>
      </c>
      <c r="G606" s="6">
        <v>67261</v>
      </c>
      <c r="H606" s="70">
        <v>4</v>
      </c>
      <c r="I606" s="6">
        <f t="shared" si="19"/>
        <v>3000</v>
      </c>
    </row>
    <row r="607" spans="1:9" x14ac:dyDescent="0.3">
      <c r="A607" s="5" t="s">
        <v>357</v>
      </c>
      <c r="B607" s="70" t="s">
        <v>16</v>
      </c>
      <c r="C607" s="5" t="s">
        <v>44</v>
      </c>
      <c r="D607" s="71">
        <v>41519</v>
      </c>
      <c r="E607" s="6">
        <f t="shared" ca="1" si="18"/>
        <v>7</v>
      </c>
      <c r="F607" s="6"/>
      <c r="G607" s="6">
        <v>81591</v>
      </c>
      <c r="H607" s="70">
        <v>5</v>
      </c>
      <c r="I607" s="6">
        <f t="shared" si="19"/>
        <v>3000</v>
      </c>
    </row>
    <row r="608" spans="1:9" x14ac:dyDescent="0.3">
      <c r="A608" s="5" t="s">
        <v>334</v>
      </c>
      <c r="B608" s="70" t="s">
        <v>32</v>
      </c>
      <c r="C608" s="5" t="s">
        <v>44</v>
      </c>
      <c r="D608" s="71">
        <v>38586</v>
      </c>
      <c r="E608" s="6">
        <f t="shared" ca="1" si="18"/>
        <v>15</v>
      </c>
      <c r="F608" s="6" t="s">
        <v>4</v>
      </c>
      <c r="G608" s="6">
        <v>55942</v>
      </c>
      <c r="H608" s="70">
        <v>1</v>
      </c>
      <c r="I608" s="6" t="str">
        <f t="shared" si="19"/>
        <v>No bonus</v>
      </c>
    </row>
    <row r="609" spans="1:9" x14ac:dyDescent="0.3">
      <c r="A609" s="5" t="s">
        <v>327</v>
      </c>
      <c r="B609" s="70" t="s">
        <v>48</v>
      </c>
      <c r="C609" s="5" t="s">
        <v>44</v>
      </c>
      <c r="D609" s="71">
        <v>39308</v>
      </c>
      <c r="E609" s="6">
        <f t="shared" ca="1" si="18"/>
        <v>13</v>
      </c>
      <c r="F609" s="6"/>
      <c r="G609" s="6">
        <v>79803</v>
      </c>
      <c r="H609" s="70">
        <v>2</v>
      </c>
      <c r="I609" s="6">
        <f t="shared" si="19"/>
        <v>99</v>
      </c>
    </row>
    <row r="610" spans="1:9" x14ac:dyDescent="0.3">
      <c r="A610" s="5" t="s">
        <v>322</v>
      </c>
      <c r="B610" s="70" t="s">
        <v>9</v>
      </c>
      <c r="C610" s="5" t="s">
        <v>44</v>
      </c>
      <c r="D610" s="71">
        <v>40041</v>
      </c>
      <c r="E610" s="6">
        <f t="shared" ca="1" si="18"/>
        <v>11</v>
      </c>
      <c r="F610" s="6" t="s">
        <v>26</v>
      </c>
      <c r="G610" s="6">
        <v>44374</v>
      </c>
      <c r="H610" s="70">
        <v>1</v>
      </c>
      <c r="I610" s="6" t="str">
        <f t="shared" si="19"/>
        <v>No bonus</v>
      </c>
    </row>
    <row r="611" spans="1:9" x14ac:dyDescent="0.3">
      <c r="A611" s="5" t="s">
        <v>317</v>
      </c>
      <c r="B611" s="70" t="s">
        <v>12</v>
      </c>
      <c r="C611" s="5" t="s">
        <v>44</v>
      </c>
      <c r="D611" s="71">
        <v>41128</v>
      </c>
      <c r="E611" s="6">
        <f t="shared" ca="1" si="18"/>
        <v>8</v>
      </c>
      <c r="F611" s="6" t="s">
        <v>26</v>
      </c>
      <c r="G611" s="6">
        <v>66628</v>
      </c>
      <c r="H611" s="70">
        <v>3</v>
      </c>
      <c r="I611" s="6">
        <f t="shared" si="19"/>
        <v>900</v>
      </c>
    </row>
    <row r="612" spans="1:9" x14ac:dyDescent="0.3">
      <c r="A612" s="5" t="s">
        <v>303</v>
      </c>
      <c r="B612" s="70" t="s">
        <v>48</v>
      </c>
      <c r="C612" s="5" t="s">
        <v>44</v>
      </c>
      <c r="D612" s="71">
        <v>42985</v>
      </c>
      <c r="E612" s="6">
        <f t="shared" ca="1" si="18"/>
        <v>3</v>
      </c>
      <c r="F612" s="6" t="s">
        <v>26</v>
      </c>
      <c r="G612" s="6">
        <v>79888</v>
      </c>
      <c r="H612" s="70">
        <v>4</v>
      </c>
      <c r="I612" s="6">
        <f t="shared" si="19"/>
        <v>3000</v>
      </c>
    </row>
    <row r="613" spans="1:9" x14ac:dyDescent="0.3">
      <c r="A613" s="5" t="s">
        <v>279</v>
      </c>
      <c r="B613" s="70" t="s">
        <v>16</v>
      </c>
      <c r="C613" s="5" t="s">
        <v>44</v>
      </c>
      <c r="D613" s="71">
        <v>38238</v>
      </c>
      <c r="E613" s="6">
        <f t="shared" ca="1" si="18"/>
        <v>16</v>
      </c>
      <c r="F613" s="6" t="s">
        <v>28</v>
      </c>
      <c r="G613" s="6">
        <v>78646</v>
      </c>
      <c r="H613" s="70">
        <v>1</v>
      </c>
      <c r="I613" s="6" t="str">
        <f t="shared" si="19"/>
        <v>No bonus</v>
      </c>
    </row>
    <row r="614" spans="1:9" x14ac:dyDescent="0.3">
      <c r="A614" s="5" t="s">
        <v>243</v>
      </c>
      <c r="B614" s="70" t="s">
        <v>16</v>
      </c>
      <c r="C614" s="5" t="s">
        <v>44</v>
      </c>
      <c r="D614" s="71">
        <v>43383</v>
      </c>
      <c r="E614" s="6">
        <f t="shared" ca="1" si="18"/>
        <v>1</v>
      </c>
      <c r="F614" s="6" t="s">
        <v>8</v>
      </c>
      <c r="G614" s="6">
        <v>67660</v>
      </c>
      <c r="H614" s="70">
        <v>1</v>
      </c>
      <c r="I614" s="6" t="str">
        <f t="shared" si="19"/>
        <v>No bonus</v>
      </c>
    </row>
    <row r="615" spans="1:9" x14ac:dyDescent="0.3">
      <c r="A615" s="5" t="s">
        <v>230</v>
      </c>
      <c r="B615" s="70" t="s">
        <v>16</v>
      </c>
      <c r="C615" s="5" t="s">
        <v>44</v>
      </c>
      <c r="D615" s="71">
        <v>41201</v>
      </c>
      <c r="E615" s="6">
        <f t="shared" ca="1" si="18"/>
        <v>7</v>
      </c>
      <c r="F615" s="6" t="s">
        <v>4</v>
      </c>
      <c r="G615" s="6">
        <v>124970</v>
      </c>
      <c r="H615" s="70">
        <v>2</v>
      </c>
      <c r="I615" s="6">
        <f t="shared" si="19"/>
        <v>99</v>
      </c>
    </row>
    <row r="616" spans="1:9" x14ac:dyDescent="0.3">
      <c r="A616" s="5" t="s">
        <v>221</v>
      </c>
      <c r="B616" s="70" t="s">
        <v>16</v>
      </c>
      <c r="C616" s="5" t="s">
        <v>44</v>
      </c>
      <c r="D616" s="71">
        <v>38632</v>
      </c>
      <c r="E616" s="6">
        <f t="shared" ca="1" si="18"/>
        <v>14</v>
      </c>
      <c r="F616" s="6"/>
      <c r="G616" s="6">
        <v>65488</v>
      </c>
      <c r="H616" s="70">
        <v>4</v>
      </c>
      <c r="I616" s="6">
        <f t="shared" si="19"/>
        <v>3000</v>
      </c>
    </row>
    <row r="617" spans="1:9" x14ac:dyDescent="0.3">
      <c r="A617" s="5" t="s">
        <v>220</v>
      </c>
      <c r="B617" s="70" t="s">
        <v>12</v>
      </c>
      <c r="C617" s="5" t="s">
        <v>44</v>
      </c>
      <c r="D617" s="71">
        <v>38633</v>
      </c>
      <c r="E617" s="6">
        <f t="shared" ca="1" si="18"/>
        <v>14</v>
      </c>
      <c r="F617" s="6" t="s">
        <v>28</v>
      </c>
      <c r="G617" s="6">
        <v>103494</v>
      </c>
      <c r="H617" s="70">
        <v>5</v>
      </c>
      <c r="I617" s="6">
        <f t="shared" si="19"/>
        <v>3000</v>
      </c>
    </row>
    <row r="618" spans="1:9" x14ac:dyDescent="0.3">
      <c r="A618" s="5" t="s">
        <v>216</v>
      </c>
      <c r="B618" s="70" t="s">
        <v>12</v>
      </c>
      <c r="C618" s="5" t="s">
        <v>44</v>
      </c>
      <c r="D618" s="71">
        <v>38649</v>
      </c>
      <c r="E618" s="6">
        <f t="shared" ca="1" si="18"/>
        <v>14</v>
      </c>
      <c r="F618" s="6" t="s">
        <v>8</v>
      </c>
      <c r="G618" s="6">
        <v>83349</v>
      </c>
      <c r="H618" s="70">
        <v>1</v>
      </c>
      <c r="I618" s="6" t="str">
        <f t="shared" si="19"/>
        <v>No bonus</v>
      </c>
    </row>
    <row r="619" spans="1:9" x14ac:dyDescent="0.3">
      <c r="A619" s="5" t="s">
        <v>203</v>
      </c>
      <c r="B619" s="70" t="s">
        <v>32</v>
      </c>
      <c r="C619" s="5" t="s">
        <v>44</v>
      </c>
      <c r="D619" s="71">
        <v>40463</v>
      </c>
      <c r="E619" s="6">
        <f t="shared" ca="1" si="18"/>
        <v>9</v>
      </c>
      <c r="F619" s="6" t="s">
        <v>4</v>
      </c>
      <c r="G619" s="6">
        <v>118997</v>
      </c>
      <c r="H619" s="70">
        <v>5</v>
      </c>
      <c r="I619" s="6">
        <f t="shared" si="19"/>
        <v>3000</v>
      </c>
    </row>
    <row r="620" spans="1:9" x14ac:dyDescent="0.3">
      <c r="A620" s="5" t="s">
        <v>198</v>
      </c>
      <c r="B620" s="70" t="s">
        <v>12</v>
      </c>
      <c r="C620" s="5" t="s">
        <v>44</v>
      </c>
      <c r="D620" s="71">
        <v>41946</v>
      </c>
      <c r="E620" s="6">
        <f t="shared" ca="1" si="18"/>
        <v>5</v>
      </c>
      <c r="F620" s="6"/>
      <c r="G620" s="6">
        <v>99592</v>
      </c>
      <c r="H620" s="70">
        <v>5</v>
      </c>
      <c r="I620" s="6">
        <f t="shared" si="19"/>
        <v>3000</v>
      </c>
    </row>
    <row r="621" spans="1:9" x14ac:dyDescent="0.3">
      <c r="A621" s="5" t="s">
        <v>197</v>
      </c>
      <c r="B621" s="70" t="s">
        <v>9</v>
      </c>
      <c r="C621" s="5" t="s">
        <v>44</v>
      </c>
      <c r="D621" s="71">
        <v>42304</v>
      </c>
      <c r="E621" s="6">
        <f t="shared" ca="1" si="18"/>
        <v>4</v>
      </c>
      <c r="F621" s="6" t="s">
        <v>4</v>
      </c>
      <c r="G621" s="6">
        <v>105424</v>
      </c>
      <c r="H621" s="70">
        <v>5</v>
      </c>
      <c r="I621" s="6">
        <f t="shared" si="19"/>
        <v>3000</v>
      </c>
    </row>
    <row r="622" spans="1:9" x14ac:dyDescent="0.3">
      <c r="A622" s="5" t="s">
        <v>181</v>
      </c>
      <c r="B622" s="70" t="s">
        <v>2</v>
      </c>
      <c r="C622" s="5" t="s">
        <v>44</v>
      </c>
      <c r="D622" s="71">
        <v>43421</v>
      </c>
      <c r="E622" s="6">
        <f t="shared" ca="1" si="18"/>
        <v>1</v>
      </c>
      <c r="F622" s="6" t="s">
        <v>4</v>
      </c>
      <c r="G622" s="6">
        <v>58300</v>
      </c>
      <c r="H622" s="70">
        <v>5</v>
      </c>
      <c r="I622" s="6">
        <f t="shared" si="19"/>
        <v>3000</v>
      </c>
    </row>
    <row r="623" spans="1:9" x14ac:dyDescent="0.3">
      <c r="A623" s="5" t="s">
        <v>170</v>
      </c>
      <c r="B623" s="70" t="s">
        <v>16</v>
      </c>
      <c r="C623" s="5" t="s">
        <v>44</v>
      </c>
      <c r="D623" s="71">
        <v>42695</v>
      </c>
      <c r="E623" s="6">
        <f t="shared" ca="1" si="18"/>
        <v>3</v>
      </c>
      <c r="F623" s="6" t="s">
        <v>28</v>
      </c>
      <c r="G623" s="6">
        <v>63989</v>
      </c>
      <c r="H623" s="70">
        <v>1</v>
      </c>
      <c r="I623" s="6" t="str">
        <f t="shared" si="19"/>
        <v>No bonus</v>
      </c>
    </row>
    <row r="624" spans="1:9" x14ac:dyDescent="0.3">
      <c r="A624" s="5" t="s">
        <v>165</v>
      </c>
      <c r="B624" s="70" t="s">
        <v>9</v>
      </c>
      <c r="C624" s="5" t="s">
        <v>44</v>
      </c>
      <c r="D624" s="71">
        <v>41228</v>
      </c>
      <c r="E624" s="6">
        <f t="shared" ca="1" si="18"/>
        <v>7</v>
      </c>
      <c r="F624" s="6" t="s">
        <v>4</v>
      </c>
      <c r="G624" s="6">
        <v>77886</v>
      </c>
      <c r="H624" s="70">
        <v>1</v>
      </c>
      <c r="I624" s="6" t="str">
        <f t="shared" si="19"/>
        <v>No bonus</v>
      </c>
    </row>
    <row r="625" spans="1:9" x14ac:dyDescent="0.3">
      <c r="A625" s="5" t="s">
        <v>163</v>
      </c>
      <c r="B625" s="70" t="s">
        <v>32</v>
      </c>
      <c r="C625" s="5" t="s">
        <v>44</v>
      </c>
      <c r="D625" s="71">
        <v>38296</v>
      </c>
      <c r="E625" s="6">
        <f t="shared" ca="1" si="18"/>
        <v>15</v>
      </c>
      <c r="F625" s="6"/>
      <c r="G625" s="6">
        <v>61157</v>
      </c>
      <c r="H625" s="70">
        <v>4</v>
      </c>
      <c r="I625" s="6">
        <f t="shared" si="19"/>
        <v>3000</v>
      </c>
    </row>
    <row r="626" spans="1:9" x14ac:dyDescent="0.3">
      <c r="A626" s="5" t="s">
        <v>161</v>
      </c>
      <c r="B626" s="70" t="s">
        <v>16</v>
      </c>
      <c r="C626" s="5" t="s">
        <v>44</v>
      </c>
      <c r="D626" s="71">
        <v>38304</v>
      </c>
      <c r="E626" s="6">
        <f t="shared" ca="1" si="18"/>
        <v>15</v>
      </c>
      <c r="F626" s="6" t="s">
        <v>8</v>
      </c>
      <c r="G626" s="6">
        <v>85313</v>
      </c>
      <c r="H626" s="70">
        <v>2</v>
      </c>
      <c r="I626" s="6">
        <f t="shared" si="19"/>
        <v>99</v>
      </c>
    </row>
    <row r="627" spans="1:9" x14ac:dyDescent="0.3">
      <c r="A627" s="5" t="s">
        <v>159</v>
      </c>
      <c r="B627" s="70" t="s">
        <v>32</v>
      </c>
      <c r="C627" s="5" t="s">
        <v>44</v>
      </c>
      <c r="D627" s="71">
        <v>38307</v>
      </c>
      <c r="E627" s="6">
        <f t="shared" ca="1" si="18"/>
        <v>15</v>
      </c>
      <c r="F627" s="6" t="s">
        <v>4</v>
      </c>
      <c r="G627" s="6">
        <v>114681</v>
      </c>
      <c r="H627" s="70">
        <v>5</v>
      </c>
      <c r="I627" s="6">
        <f t="shared" si="19"/>
        <v>3000</v>
      </c>
    </row>
    <row r="628" spans="1:9" x14ac:dyDescent="0.3">
      <c r="A628" s="5" t="s">
        <v>134</v>
      </c>
      <c r="B628" s="70" t="s">
        <v>12</v>
      </c>
      <c r="C628" s="5" t="s">
        <v>44</v>
      </c>
      <c r="D628" s="71">
        <v>41971</v>
      </c>
      <c r="E628" s="6">
        <f t="shared" ca="1" si="18"/>
        <v>5</v>
      </c>
      <c r="F628" s="6" t="s">
        <v>4</v>
      </c>
      <c r="G628" s="6">
        <v>98632</v>
      </c>
      <c r="H628" s="70">
        <v>5</v>
      </c>
      <c r="I628" s="6">
        <f t="shared" si="19"/>
        <v>3000</v>
      </c>
    </row>
    <row r="629" spans="1:9" x14ac:dyDescent="0.3">
      <c r="A629" s="5" t="s">
        <v>122</v>
      </c>
      <c r="B629" s="70" t="s">
        <v>2</v>
      </c>
      <c r="C629" s="5" t="s">
        <v>44</v>
      </c>
      <c r="D629" s="71">
        <v>43079</v>
      </c>
      <c r="E629" s="6">
        <f t="shared" ca="1" si="18"/>
        <v>2</v>
      </c>
      <c r="F629" s="6" t="s">
        <v>4</v>
      </c>
      <c r="G629" s="6">
        <v>94732</v>
      </c>
      <c r="H629" s="70">
        <v>3</v>
      </c>
      <c r="I629" s="6">
        <f t="shared" si="19"/>
        <v>900</v>
      </c>
    </row>
    <row r="630" spans="1:9" x14ac:dyDescent="0.3">
      <c r="A630" s="5" t="s">
        <v>855</v>
      </c>
      <c r="B630" s="70" t="s">
        <v>12</v>
      </c>
      <c r="C630" s="5" t="s">
        <v>44</v>
      </c>
      <c r="D630" s="71">
        <v>43445</v>
      </c>
      <c r="E630" s="6">
        <f t="shared" ca="1" si="18"/>
        <v>1</v>
      </c>
      <c r="F630" s="6"/>
      <c r="G630" s="6">
        <v>75051</v>
      </c>
      <c r="H630" s="70">
        <v>2</v>
      </c>
      <c r="I630" s="6">
        <f t="shared" si="19"/>
        <v>99</v>
      </c>
    </row>
    <row r="631" spans="1:9" x14ac:dyDescent="0.3">
      <c r="A631" s="5" t="s">
        <v>116</v>
      </c>
      <c r="B631" s="70" t="s">
        <v>16</v>
      </c>
      <c r="C631" s="5" t="s">
        <v>44</v>
      </c>
      <c r="D631" s="71">
        <v>41624</v>
      </c>
      <c r="E631" s="6">
        <f t="shared" ca="1" si="18"/>
        <v>6</v>
      </c>
      <c r="F631" s="6" t="s">
        <v>18</v>
      </c>
      <c r="G631" s="6">
        <v>112252</v>
      </c>
      <c r="H631" s="70">
        <v>2</v>
      </c>
      <c r="I631" s="6">
        <f t="shared" si="19"/>
        <v>99</v>
      </c>
    </row>
    <row r="632" spans="1:9" x14ac:dyDescent="0.3">
      <c r="A632" s="5" t="s">
        <v>109</v>
      </c>
      <c r="B632" s="70" t="s">
        <v>16</v>
      </c>
      <c r="C632" s="5" t="s">
        <v>44</v>
      </c>
      <c r="D632" s="71">
        <v>42712</v>
      </c>
      <c r="E632" s="6">
        <f t="shared" ca="1" si="18"/>
        <v>3</v>
      </c>
      <c r="F632" s="6" t="s">
        <v>4</v>
      </c>
      <c r="G632" s="6">
        <v>53404</v>
      </c>
      <c r="H632" s="70">
        <v>3</v>
      </c>
      <c r="I632" s="6">
        <f t="shared" si="19"/>
        <v>900</v>
      </c>
    </row>
    <row r="633" spans="1:9" x14ac:dyDescent="0.3">
      <c r="A633" s="5" t="s">
        <v>96</v>
      </c>
      <c r="B633" s="70" t="s">
        <v>12</v>
      </c>
      <c r="C633" s="5" t="s">
        <v>44</v>
      </c>
      <c r="D633" s="71">
        <v>38705</v>
      </c>
      <c r="E633" s="6">
        <f t="shared" ca="1" si="18"/>
        <v>14</v>
      </c>
      <c r="F633" s="6"/>
      <c r="G633" s="6">
        <v>69195</v>
      </c>
      <c r="H633" s="70">
        <v>4</v>
      </c>
      <c r="I633" s="6">
        <f t="shared" si="19"/>
        <v>3000</v>
      </c>
    </row>
    <row r="634" spans="1:9" x14ac:dyDescent="0.3">
      <c r="A634" s="5" t="s">
        <v>73</v>
      </c>
      <c r="B634" s="70" t="s">
        <v>12</v>
      </c>
      <c r="C634" s="5" t="s">
        <v>44</v>
      </c>
      <c r="D634" s="71">
        <v>42023</v>
      </c>
      <c r="E634" s="6">
        <f t="shared" ca="1" si="18"/>
        <v>5</v>
      </c>
      <c r="F634" s="6" t="s">
        <v>26</v>
      </c>
      <c r="G634" s="6">
        <v>113795</v>
      </c>
      <c r="H634" s="70">
        <v>5</v>
      </c>
      <c r="I634" s="6">
        <f t="shared" si="19"/>
        <v>3000</v>
      </c>
    </row>
    <row r="635" spans="1:9" x14ac:dyDescent="0.3">
      <c r="A635" s="5" t="s">
        <v>57</v>
      </c>
      <c r="B635" s="70" t="s">
        <v>2</v>
      </c>
      <c r="C635" s="5" t="s">
        <v>44</v>
      </c>
      <c r="D635" s="71">
        <v>41643</v>
      </c>
      <c r="E635" s="6">
        <f t="shared" ca="1" si="18"/>
        <v>6</v>
      </c>
      <c r="F635" s="6"/>
      <c r="G635" s="6">
        <v>104471</v>
      </c>
      <c r="H635" s="70">
        <v>4</v>
      </c>
      <c r="I635" s="6">
        <f t="shared" si="19"/>
        <v>3000</v>
      </c>
    </row>
    <row r="636" spans="1:9" x14ac:dyDescent="0.3">
      <c r="A636" s="5" t="s">
        <v>55</v>
      </c>
      <c r="B636" s="70" t="s">
        <v>16</v>
      </c>
      <c r="C636" s="5" t="s">
        <v>44</v>
      </c>
      <c r="D636" s="71">
        <v>42741</v>
      </c>
      <c r="E636" s="6">
        <f t="shared" ca="1" si="18"/>
        <v>3</v>
      </c>
      <c r="F636" s="6"/>
      <c r="G636" s="6">
        <v>57173</v>
      </c>
      <c r="H636" s="70">
        <v>4</v>
      </c>
      <c r="I636" s="6">
        <f t="shared" si="19"/>
        <v>3000</v>
      </c>
    </row>
    <row r="637" spans="1:9" x14ac:dyDescent="0.3">
      <c r="A637" s="5" t="s">
        <v>54</v>
      </c>
      <c r="B637" s="70" t="s">
        <v>12</v>
      </c>
      <c r="C637" s="5" t="s">
        <v>44</v>
      </c>
      <c r="D637" s="71">
        <v>42747</v>
      </c>
      <c r="E637" s="6">
        <f t="shared" ca="1" si="18"/>
        <v>3</v>
      </c>
      <c r="F637" s="6" t="s">
        <v>4</v>
      </c>
      <c r="G637" s="6">
        <v>99978</v>
      </c>
      <c r="H637" s="70">
        <v>3</v>
      </c>
      <c r="I637" s="6">
        <f t="shared" si="19"/>
        <v>900</v>
      </c>
    </row>
    <row r="638" spans="1:9" x14ac:dyDescent="0.3">
      <c r="A638" s="5" t="s">
        <v>45</v>
      </c>
      <c r="B638" s="70" t="s">
        <v>2</v>
      </c>
      <c r="C638" s="5" t="s">
        <v>44</v>
      </c>
      <c r="D638" s="71">
        <v>38740</v>
      </c>
      <c r="E638" s="6">
        <f t="shared" ca="1" si="18"/>
        <v>14</v>
      </c>
      <c r="F638" s="6" t="s">
        <v>4</v>
      </c>
      <c r="G638" s="6">
        <v>52283</v>
      </c>
      <c r="H638" s="70">
        <v>3</v>
      </c>
      <c r="I638" s="6">
        <f t="shared" si="19"/>
        <v>900</v>
      </c>
    </row>
    <row r="639" spans="1:9" x14ac:dyDescent="0.3">
      <c r="A639" s="5" t="s">
        <v>746</v>
      </c>
      <c r="B639" s="70" t="s">
        <v>12</v>
      </c>
      <c r="C639" s="5" t="s">
        <v>6</v>
      </c>
      <c r="D639" s="71">
        <v>41313</v>
      </c>
      <c r="E639" s="6">
        <f t="shared" ca="1" si="18"/>
        <v>7</v>
      </c>
      <c r="F639" s="6"/>
      <c r="G639" s="6">
        <v>114183</v>
      </c>
      <c r="H639" s="70">
        <v>2</v>
      </c>
      <c r="I639" s="6">
        <f t="shared" si="19"/>
        <v>99</v>
      </c>
    </row>
    <row r="640" spans="1:9" x14ac:dyDescent="0.3">
      <c r="A640" s="5" t="s">
        <v>745</v>
      </c>
      <c r="B640" s="70" t="s">
        <v>16</v>
      </c>
      <c r="C640" s="5" t="s">
        <v>6</v>
      </c>
      <c r="D640" s="71">
        <v>41316</v>
      </c>
      <c r="E640" s="6">
        <f t="shared" ca="1" si="18"/>
        <v>7</v>
      </c>
      <c r="F640" s="6"/>
      <c r="G640" s="6">
        <v>99855</v>
      </c>
      <c r="H640" s="70">
        <v>5</v>
      </c>
      <c r="I640" s="6">
        <f t="shared" si="19"/>
        <v>3000</v>
      </c>
    </row>
    <row r="641" spans="1:9" x14ac:dyDescent="0.3">
      <c r="A641" s="5" t="s">
        <v>744</v>
      </c>
      <c r="B641" s="70" t="s">
        <v>9</v>
      </c>
      <c r="C641" s="5" t="s">
        <v>6</v>
      </c>
      <c r="D641" s="71">
        <v>41317</v>
      </c>
      <c r="E641" s="6">
        <f t="shared" ca="1" si="18"/>
        <v>7</v>
      </c>
      <c r="F641" s="6" t="s">
        <v>4</v>
      </c>
      <c r="G641" s="6">
        <v>58522</v>
      </c>
      <c r="H641" s="70">
        <v>2</v>
      </c>
      <c r="I641" s="6">
        <f t="shared" si="19"/>
        <v>99</v>
      </c>
    </row>
    <row r="642" spans="1:9" x14ac:dyDescent="0.3">
      <c r="A642" s="5" t="s">
        <v>737</v>
      </c>
      <c r="B642" s="70" t="s">
        <v>16</v>
      </c>
      <c r="C642" s="5" t="s">
        <v>6</v>
      </c>
      <c r="D642" s="71">
        <v>41332</v>
      </c>
      <c r="E642" s="6">
        <f t="shared" ref="E642:E705" ca="1" si="20">DATEDIF(D642,TODAY(),"Y")</f>
        <v>7</v>
      </c>
      <c r="F642" s="6"/>
      <c r="G642" s="6">
        <v>77122</v>
      </c>
      <c r="H642" s="70">
        <v>3</v>
      </c>
      <c r="I642" s="6">
        <f t="shared" si="19"/>
        <v>900</v>
      </c>
    </row>
    <row r="643" spans="1:9" x14ac:dyDescent="0.3">
      <c r="A643" s="5" t="s">
        <v>720</v>
      </c>
      <c r="B643" s="70" t="s">
        <v>12</v>
      </c>
      <c r="C643" s="5" t="s">
        <v>6</v>
      </c>
      <c r="D643" s="71">
        <v>38052</v>
      </c>
      <c r="E643" s="6">
        <f t="shared" ca="1" si="20"/>
        <v>16</v>
      </c>
      <c r="F643" s="6"/>
      <c r="G643" s="6">
        <v>97466</v>
      </c>
      <c r="H643" s="70">
        <v>3</v>
      </c>
      <c r="I643" s="6">
        <f t="shared" ref="I643:I706" si="21">IF(H643&gt;3,3000,IF(H643=3,900,IF(H643=2,99,"No bonus")))</f>
        <v>900</v>
      </c>
    </row>
    <row r="644" spans="1:9" x14ac:dyDescent="0.3">
      <c r="A644" s="5" t="s">
        <v>710</v>
      </c>
      <c r="B644" s="70" t="s">
        <v>12</v>
      </c>
      <c r="C644" s="5" t="s">
        <v>6</v>
      </c>
      <c r="D644" s="71">
        <v>38775</v>
      </c>
      <c r="E644" s="6">
        <f t="shared" ca="1" si="20"/>
        <v>14</v>
      </c>
      <c r="F644" s="6" t="s">
        <v>4</v>
      </c>
      <c r="G644" s="6">
        <v>46806</v>
      </c>
      <c r="H644" s="70">
        <v>1</v>
      </c>
      <c r="I644" s="6" t="str">
        <f t="shared" si="21"/>
        <v>No bonus</v>
      </c>
    </row>
    <row r="645" spans="1:9" x14ac:dyDescent="0.3">
      <c r="A645" s="5" t="s">
        <v>706</v>
      </c>
      <c r="B645" s="70" t="s">
        <v>12</v>
      </c>
      <c r="C645" s="5" t="s">
        <v>6</v>
      </c>
      <c r="D645" s="71">
        <v>39144</v>
      </c>
      <c r="E645" s="6">
        <f t="shared" ca="1" si="20"/>
        <v>13</v>
      </c>
      <c r="F645" s="6" t="s">
        <v>26</v>
      </c>
      <c r="G645" s="6">
        <v>74786</v>
      </c>
      <c r="H645" s="70">
        <v>5</v>
      </c>
      <c r="I645" s="6">
        <f t="shared" si="21"/>
        <v>3000</v>
      </c>
    </row>
    <row r="646" spans="1:9" x14ac:dyDescent="0.3">
      <c r="A646" s="5" t="s">
        <v>688</v>
      </c>
      <c r="B646" s="70" t="s">
        <v>12</v>
      </c>
      <c r="C646" s="5" t="s">
        <v>6</v>
      </c>
      <c r="D646" s="71">
        <v>42789</v>
      </c>
      <c r="E646" s="6">
        <f t="shared" ca="1" si="20"/>
        <v>3</v>
      </c>
      <c r="F646" s="6"/>
      <c r="G646" s="6">
        <v>77762</v>
      </c>
      <c r="H646" s="70">
        <v>3</v>
      </c>
      <c r="I646" s="6">
        <f t="shared" si="21"/>
        <v>900</v>
      </c>
    </row>
    <row r="647" spans="1:9" x14ac:dyDescent="0.3">
      <c r="A647" s="5" t="s">
        <v>687</v>
      </c>
      <c r="B647" s="70" t="s">
        <v>12</v>
      </c>
      <c r="C647" s="5" t="s">
        <v>6</v>
      </c>
      <c r="D647" s="71">
        <v>42794</v>
      </c>
      <c r="E647" s="6">
        <f t="shared" ca="1" si="20"/>
        <v>3</v>
      </c>
      <c r="F647" s="6" t="s">
        <v>26</v>
      </c>
      <c r="G647" s="6">
        <v>63644</v>
      </c>
      <c r="H647" s="70">
        <v>5</v>
      </c>
      <c r="I647" s="6">
        <f t="shared" si="21"/>
        <v>3000</v>
      </c>
    </row>
    <row r="648" spans="1:9" x14ac:dyDescent="0.3">
      <c r="A648" s="5" t="s">
        <v>684</v>
      </c>
      <c r="B648" s="70" t="s">
        <v>16</v>
      </c>
      <c r="C648" s="5" t="s">
        <v>6</v>
      </c>
      <c r="D648" s="71">
        <v>42810</v>
      </c>
      <c r="E648" s="6">
        <f t="shared" ca="1" si="20"/>
        <v>3</v>
      </c>
      <c r="F648" s="6" t="s">
        <v>26</v>
      </c>
      <c r="G648" s="6">
        <v>78632</v>
      </c>
      <c r="H648" s="70">
        <v>5</v>
      </c>
      <c r="I648" s="6">
        <f t="shared" si="21"/>
        <v>3000</v>
      </c>
    </row>
    <row r="649" spans="1:9" x14ac:dyDescent="0.3">
      <c r="A649" s="5" t="s">
        <v>673</v>
      </c>
      <c r="B649" s="70" t="s">
        <v>12</v>
      </c>
      <c r="C649" s="5" t="s">
        <v>6</v>
      </c>
      <c r="D649" s="71">
        <v>41344</v>
      </c>
      <c r="E649" s="6">
        <f t="shared" ca="1" si="20"/>
        <v>7</v>
      </c>
      <c r="F649" s="6" t="s">
        <v>26</v>
      </c>
      <c r="G649" s="6">
        <v>122882</v>
      </c>
      <c r="H649" s="70">
        <v>1</v>
      </c>
      <c r="I649" s="6" t="str">
        <f t="shared" si="21"/>
        <v>No bonus</v>
      </c>
    </row>
    <row r="650" spans="1:9" x14ac:dyDescent="0.3">
      <c r="A650" s="5" t="s">
        <v>662</v>
      </c>
      <c r="B650" s="70" t="s">
        <v>12</v>
      </c>
      <c r="C650" s="5" t="s">
        <v>6</v>
      </c>
      <c r="D650" s="71">
        <v>40979</v>
      </c>
      <c r="E650" s="6">
        <f t="shared" ca="1" si="20"/>
        <v>8</v>
      </c>
      <c r="F650" s="6" t="s">
        <v>28</v>
      </c>
      <c r="G650" s="6">
        <v>104354</v>
      </c>
      <c r="H650" s="70">
        <v>4</v>
      </c>
      <c r="I650" s="6">
        <f t="shared" si="21"/>
        <v>3000</v>
      </c>
    </row>
    <row r="651" spans="1:9" x14ac:dyDescent="0.3">
      <c r="A651" s="5" t="s">
        <v>653</v>
      </c>
      <c r="B651" s="70" t="s">
        <v>32</v>
      </c>
      <c r="C651" s="5" t="s">
        <v>6</v>
      </c>
      <c r="D651" s="71">
        <v>38419</v>
      </c>
      <c r="E651" s="6">
        <f t="shared" ca="1" si="20"/>
        <v>15</v>
      </c>
      <c r="F651" s="6"/>
      <c r="G651" s="6">
        <v>67870</v>
      </c>
      <c r="H651" s="70">
        <v>2</v>
      </c>
      <c r="I651" s="6">
        <f t="shared" si="21"/>
        <v>99</v>
      </c>
    </row>
    <row r="652" spans="1:9" x14ac:dyDescent="0.3">
      <c r="A652" s="5" t="s">
        <v>631</v>
      </c>
      <c r="B652" s="70" t="s">
        <v>12</v>
      </c>
      <c r="C652" s="5" t="s">
        <v>6</v>
      </c>
      <c r="D652" s="71">
        <v>42461</v>
      </c>
      <c r="E652" s="6">
        <f t="shared" ca="1" si="20"/>
        <v>4</v>
      </c>
      <c r="F652" s="6"/>
      <c r="G652" s="6">
        <v>60323</v>
      </c>
      <c r="H652" s="70">
        <v>3</v>
      </c>
      <c r="I652" s="6">
        <f t="shared" si="21"/>
        <v>900</v>
      </c>
    </row>
    <row r="653" spans="1:9" x14ac:dyDescent="0.3">
      <c r="A653" s="5" t="s">
        <v>620</v>
      </c>
      <c r="B653" s="70" t="s">
        <v>12</v>
      </c>
      <c r="C653" s="5" t="s">
        <v>6</v>
      </c>
      <c r="D653" s="71">
        <v>43212</v>
      </c>
      <c r="E653" s="6">
        <f t="shared" ca="1" si="20"/>
        <v>2</v>
      </c>
      <c r="F653" s="6" t="s">
        <v>28</v>
      </c>
      <c r="G653" s="6">
        <v>65226</v>
      </c>
      <c r="H653" s="70">
        <v>4</v>
      </c>
      <c r="I653" s="6">
        <f t="shared" si="21"/>
        <v>3000</v>
      </c>
    </row>
    <row r="654" spans="1:9" x14ac:dyDescent="0.3">
      <c r="A654" s="5" t="s">
        <v>616</v>
      </c>
      <c r="B654" s="70" t="s">
        <v>16</v>
      </c>
      <c r="C654" s="5" t="s">
        <v>6</v>
      </c>
      <c r="D654" s="71">
        <v>41381</v>
      </c>
      <c r="E654" s="6">
        <f t="shared" ca="1" si="20"/>
        <v>7</v>
      </c>
      <c r="F654" s="6" t="s">
        <v>18</v>
      </c>
      <c r="G654" s="6">
        <v>91390</v>
      </c>
      <c r="H654" s="70">
        <v>3</v>
      </c>
      <c r="I654" s="6">
        <f t="shared" si="21"/>
        <v>900</v>
      </c>
    </row>
    <row r="655" spans="1:9" x14ac:dyDescent="0.3">
      <c r="A655" s="5" t="s">
        <v>607</v>
      </c>
      <c r="B655" s="70" t="s">
        <v>12</v>
      </c>
      <c r="C655" s="5" t="s">
        <v>6</v>
      </c>
      <c r="D655" s="71">
        <v>42476</v>
      </c>
      <c r="E655" s="6">
        <f t="shared" ca="1" si="20"/>
        <v>4</v>
      </c>
      <c r="F655" s="6" t="s">
        <v>4</v>
      </c>
      <c r="G655" s="6">
        <v>48566</v>
      </c>
      <c r="H655" s="70">
        <v>5</v>
      </c>
      <c r="I655" s="6">
        <f t="shared" si="21"/>
        <v>3000</v>
      </c>
    </row>
    <row r="656" spans="1:9" x14ac:dyDescent="0.3">
      <c r="A656" s="5" t="s">
        <v>594</v>
      </c>
      <c r="B656" s="70" t="s">
        <v>32</v>
      </c>
      <c r="C656" s="5" t="s">
        <v>6</v>
      </c>
      <c r="D656" s="71">
        <v>41031</v>
      </c>
      <c r="E656" s="6">
        <f t="shared" ca="1" si="20"/>
        <v>8</v>
      </c>
      <c r="F656" s="6" t="s">
        <v>28</v>
      </c>
      <c r="G656" s="6">
        <v>118035</v>
      </c>
      <c r="H656" s="70">
        <v>5</v>
      </c>
      <c r="I656" s="6">
        <f t="shared" si="21"/>
        <v>3000</v>
      </c>
    </row>
    <row r="657" spans="1:9" x14ac:dyDescent="0.3">
      <c r="A657" s="5" t="s">
        <v>588</v>
      </c>
      <c r="B657" s="70" t="s">
        <v>9</v>
      </c>
      <c r="C657" s="5" t="s">
        <v>6</v>
      </c>
      <c r="D657" s="71">
        <v>38469</v>
      </c>
      <c r="E657" s="6">
        <f t="shared" ca="1" si="20"/>
        <v>15</v>
      </c>
      <c r="F657" s="6" t="s">
        <v>8</v>
      </c>
      <c r="G657" s="6">
        <v>48040</v>
      </c>
      <c r="H657" s="70">
        <v>3</v>
      </c>
      <c r="I657" s="6">
        <f t="shared" si="21"/>
        <v>900</v>
      </c>
    </row>
    <row r="658" spans="1:9" x14ac:dyDescent="0.3">
      <c r="A658" s="5" t="s">
        <v>582</v>
      </c>
      <c r="B658" s="70" t="s">
        <v>12</v>
      </c>
      <c r="C658" s="5" t="s">
        <v>6</v>
      </c>
      <c r="D658" s="71">
        <v>39182</v>
      </c>
      <c r="E658" s="6">
        <f t="shared" ca="1" si="20"/>
        <v>13</v>
      </c>
      <c r="F658" s="6" t="s">
        <v>8</v>
      </c>
      <c r="G658" s="6">
        <v>70632</v>
      </c>
      <c r="H658" s="70">
        <v>1</v>
      </c>
      <c r="I658" s="6" t="str">
        <f t="shared" si="21"/>
        <v>No bonus</v>
      </c>
    </row>
    <row r="659" spans="1:9" x14ac:dyDescent="0.3">
      <c r="A659" s="5" t="s">
        <v>581</v>
      </c>
      <c r="B659" s="70" t="s">
        <v>12</v>
      </c>
      <c r="C659" s="5" t="s">
        <v>6</v>
      </c>
      <c r="D659" s="71">
        <v>39193</v>
      </c>
      <c r="E659" s="6">
        <f t="shared" ca="1" si="20"/>
        <v>13</v>
      </c>
      <c r="F659" s="6" t="s">
        <v>26</v>
      </c>
      <c r="G659" s="6">
        <v>89994</v>
      </c>
      <c r="H659" s="70">
        <v>4</v>
      </c>
      <c r="I659" s="6">
        <f t="shared" si="21"/>
        <v>3000</v>
      </c>
    </row>
    <row r="660" spans="1:9" x14ac:dyDescent="0.3">
      <c r="A660" s="5" t="s">
        <v>571</v>
      </c>
      <c r="B660" s="70" t="s">
        <v>9</v>
      </c>
      <c r="C660" s="5" t="s">
        <v>6</v>
      </c>
      <c r="D660" s="71">
        <v>41760</v>
      </c>
      <c r="E660" s="6">
        <f t="shared" ca="1" si="20"/>
        <v>6</v>
      </c>
      <c r="F660" s="6"/>
      <c r="G660" s="6">
        <v>54473</v>
      </c>
      <c r="H660" s="70">
        <v>3</v>
      </c>
      <c r="I660" s="6">
        <f t="shared" si="21"/>
        <v>900</v>
      </c>
    </row>
    <row r="661" spans="1:9" x14ac:dyDescent="0.3">
      <c r="A661" s="5" t="s">
        <v>564</v>
      </c>
      <c r="B661" s="70" t="s">
        <v>9</v>
      </c>
      <c r="C661" s="5" t="s">
        <v>6</v>
      </c>
      <c r="D661" s="71">
        <v>41397</v>
      </c>
      <c r="E661" s="6">
        <f t="shared" ca="1" si="20"/>
        <v>7</v>
      </c>
      <c r="F661" s="6" t="s">
        <v>18</v>
      </c>
      <c r="G661" s="6">
        <v>108968</v>
      </c>
      <c r="H661" s="70">
        <v>2</v>
      </c>
      <c r="I661" s="6">
        <f t="shared" si="21"/>
        <v>99</v>
      </c>
    </row>
    <row r="662" spans="1:9" x14ac:dyDescent="0.3">
      <c r="A662" s="5" t="s">
        <v>562</v>
      </c>
      <c r="B662" s="70" t="s">
        <v>9</v>
      </c>
      <c r="C662" s="5" t="s">
        <v>6</v>
      </c>
      <c r="D662" s="71">
        <v>41761</v>
      </c>
      <c r="E662" s="6">
        <f t="shared" ca="1" si="20"/>
        <v>6</v>
      </c>
      <c r="F662" s="6" t="s">
        <v>8</v>
      </c>
      <c r="G662" s="6">
        <v>114848</v>
      </c>
      <c r="H662" s="70">
        <v>5</v>
      </c>
      <c r="I662" s="6">
        <f t="shared" si="21"/>
        <v>3000</v>
      </c>
    </row>
    <row r="663" spans="1:9" x14ac:dyDescent="0.3">
      <c r="A663" s="5" t="s">
        <v>536</v>
      </c>
      <c r="B663" s="70" t="s">
        <v>16</v>
      </c>
      <c r="C663" s="5" t="s">
        <v>6</v>
      </c>
      <c r="D663" s="71">
        <v>41765</v>
      </c>
      <c r="E663" s="6">
        <f t="shared" ca="1" si="20"/>
        <v>6</v>
      </c>
      <c r="F663" s="6" t="s">
        <v>4</v>
      </c>
      <c r="G663" s="6">
        <v>44863</v>
      </c>
      <c r="H663" s="70">
        <v>2</v>
      </c>
      <c r="I663" s="6">
        <f t="shared" si="21"/>
        <v>99</v>
      </c>
    </row>
    <row r="664" spans="1:9" x14ac:dyDescent="0.3">
      <c r="A664" s="5" t="s">
        <v>514</v>
      </c>
      <c r="B664" s="70" t="s">
        <v>12</v>
      </c>
      <c r="C664" s="5" t="s">
        <v>6</v>
      </c>
      <c r="D664" s="71">
        <v>38845</v>
      </c>
      <c r="E664" s="6">
        <f t="shared" ca="1" si="20"/>
        <v>14</v>
      </c>
      <c r="F664" s="6" t="s">
        <v>28</v>
      </c>
      <c r="G664" s="6">
        <v>94914</v>
      </c>
      <c r="H664" s="70">
        <v>4</v>
      </c>
      <c r="I664" s="6">
        <f t="shared" si="21"/>
        <v>3000</v>
      </c>
    </row>
    <row r="665" spans="1:9" x14ac:dyDescent="0.3">
      <c r="A665" s="5" t="s">
        <v>507</v>
      </c>
      <c r="B665" s="70" t="s">
        <v>48</v>
      </c>
      <c r="C665" s="5" t="s">
        <v>6</v>
      </c>
      <c r="D665" s="71">
        <v>39235</v>
      </c>
      <c r="E665" s="6">
        <f t="shared" ca="1" si="20"/>
        <v>13</v>
      </c>
      <c r="F665" s="6" t="s">
        <v>4</v>
      </c>
      <c r="G665" s="6">
        <v>46947</v>
      </c>
      <c r="H665" s="70">
        <v>2</v>
      </c>
      <c r="I665" s="6">
        <f t="shared" si="21"/>
        <v>99</v>
      </c>
    </row>
    <row r="666" spans="1:9" x14ac:dyDescent="0.3">
      <c r="A666" s="5" t="s">
        <v>491</v>
      </c>
      <c r="B666" s="70" t="s">
        <v>16</v>
      </c>
      <c r="C666" s="5" t="s">
        <v>6</v>
      </c>
      <c r="D666" s="71">
        <v>42863</v>
      </c>
      <c r="E666" s="6">
        <f t="shared" ca="1" si="20"/>
        <v>3</v>
      </c>
      <c r="F666" s="6" t="s">
        <v>26</v>
      </c>
      <c r="G666" s="6">
        <v>53952</v>
      </c>
      <c r="H666" s="70">
        <v>3</v>
      </c>
      <c r="I666" s="6">
        <f t="shared" si="21"/>
        <v>900</v>
      </c>
    </row>
    <row r="667" spans="1:9" x14ac:dyDescent="0.3">
      <c r="A667" s="5" t="s">
        <v>490</v>
      </c>
      <c r="B667" s="70" t="s">
        <v>48</v>
      </c>
      <c r="C667" s="5" t="s">
        <v>6</v>
      </c>
      <c r="D667" s="71">
        <v>42864</v>
      </c>
      <c r="E667" s="6">
        <f t="shared" ca="1" si="20"/>
        <v>3</v>
      </c>
      <c r="F667" s="6"/>
      <c r="G667" s="6">
        <v>128430</v>
      </c>
      <c r="H667" s="70">
        <v>4</v>
      </c>
      <c r="I667" s="6">
        <f t="shared" si="21"/>
        <v>3000</v>
      </c>
    </row>
    <row r="668" spans="1:9" x14ac:dyDescent="0.3">
      <c r="A668" s="5" t="s">
        <v>479</v>
      </c>
      <c r="B668" s="70" t="s">
        <v>12</v>
      </c>
      <c r="C668" s="5" t="s">
        <v>6</v>
      </c>
      <c r="D668" s="71">
        <v>41434</v>
      </c>
      <c r="E668" s="6">
        <f t="shared" ca="1" si="20"/>
        <v>7</v>
      </c>
      <c r="F668" s="6"/>
      <c r="G668" s="6">
        <v>127971</v>
      </c>
      <c r="H668" s="70">
        <v>4</v>
      </c>
      <c r="I668" s="6">
        <f t="shared" si="21"/>
        <v>3000</v>
      </c>
    </row>
    <row r="669" spans="1:9" x14ac:dyDescent="0.3">
      <c r="A669" s="5" t="s">
        <v>467</v>
      </c>
      <c r="B669" s="70" t="s">
        <v>12</v>
      </c>
      <c r="C669" s="5" t="s">
        <v>6</v>
      </c>
      <c r="D669" s="71">
        <v>41089</v>
      </c>
      <c r="E669" s="6">
        <f t="shared" ca="1" si="20"/>
        <v>8</v>
      </c>
      <c r="F669" s="6"/>
      <c r="G669" s="6">
        <v>47542</v>
      </c>
      <c r="H669" s="70">
        <v>3</v>
      </c>
      <c r="I669" s="6">
        <f t="shared" si="21"/>
        <v>900</v>
      </c>
    </row>
    <row r="670" spans="1:9" x14ac:dyDescent="0.3">
      <c r="A670" s="5" t="s">
        <v>452</v>
      </c>
      <c r="B670" s="70" t="s">
        <v>12</v>
      </c>
      <c r="C670" s="5" t="s">
        <v>6</v>
      </c>
      <c r="D670" s="71">
        <v>38898</v>
      </c>
      <c r="E670" s="6">
        <f t="shared" ca="1" si="20"/>
        <v>14</v>
      </c>
      <c r="F670" s="6" t="s">
        <v>28</v>
      </c>
      <c r="G670" s="6">
        <v>61005</v>
      </c>
      <c r="H670" s="70">
        <v>5</v>
      </c>
      <c r="I670" s="6">
        <f t="shared" si="21"/>
        <v>3000</v>
      </c>
    </row>
    <row r="671" spans="1:9" x14ac:dyDescent="0.3">
      <c r="A671" s="5" t="s">
        <v>437</v>
      </c>
      <c r="B671" s="70" t="s">
        <v>16</v>
      </c>
      <c r="C671" s="5" t="s">
        <v>6</v>
      </c>
      <c r="D671" s="71">
        <v>42906</v>
      </c>
      <c r="E671" s="6">
        <f t="shared" ca="1" si="20"/>
        <v>3</v>
      </c>
      <c r="F671" s="6" t="s">
        <v>26</v>
      </c>
      <c r="G671" s="6">
        <v>49453</v>
      </c>
      <c r="H671" s="70">
        <v>4</v>
      </c>
      <c r="I671" s="6">
        <f t="shared" si="21"/>
        <v>3000</v>
      </c>
    </row>
    <row r="672" spans="1:9" x14ac:dyDescent="0.3">
      <c r="A672" s="5" t="s">
        <v>436</v>
      </c>
      <c r="B672" s="70" t="s">
        <v>16</v>
      </c>
      <c r="C672" s="5" t="s">
        <v>6</v>
      </c>
      <c r="D672" s="71">
        <v>42906</v>
      </c>
      <c r="E672" s="6">
        <f t="shared" ca="1" si="20"/>
        <v>3</v>
      </c>
      <c r="F672" s="6" t="s">
        <v>8</v>
      </c>
      <c r="G672" s="6">
        <v>92730</v>
      </c>
      <c r="H672" s="70">
        <v>5</v>
      </c>
      <c r="I672" s="6">
        <f t="shared" si="21"/>
        <v>3000</v>
      </c>
    </row>
    <row r="673" spans="1:9" x14ac:dyDescent="0.3">
      <c r="A673" s="5" t="s">
        <v>435</v>
      </c>
      <c r="B673" s="70" t="s">
        <v>12</v>
      </c>
      <c r="C673" s="5" t="s">
        <v>6</v>
      </c>
      <c r="D673" s="71">
        <v>42922</v>
      </c>
      <c r="E673" s="6">
        <f t="shared" ca="1" si="20"/>
        <v>3</v>
      </c>
      <c r="F673" s="6" t="s">
        <v>4</v>
      </c>
      <c r="G673" s="6">
        <v>113333</v>
      </c>
      <c r="H673" s="70">
        <v>2</v>
      </c>
      <c r="I673" s="6">
        <f t="shared" si="21"/>
        <v>99</v>
      </c>
    </row>
    <row r="674" spans="1:9" x14ac:dyDescent="0.3">
      <c r="A674" s="5" t="s">
        <v>434</v>
      </c>
      <c r="B674" s="70" t="s">
        <v>32</v>
      </c>
      <c r="C674" s="5" t="s">
        <v>6</v>
      </c>
      <c r="D674" s="71">
        <v>42932</v>
      </c>
      <c r="E674" s="6">
        <f t="shared" ca="1" si="20"/>
        <v>3</v>
      </c>
      <c r="F674" s="6"/>
      <c r="G674" s="6">
        <v>87979</v>
      </c>
      <c r="H674" s="70">
        <v>5</v>
      </c>
      <c r="I674" s="6">
        <f t="shared" si="21"/>
        <v>3000</v>
      </c>
    </row>
    <row r="675" spans="1:9" x14ac:dyDescent="0.3">
      <c r="A675" s="5" t="s">
        <v>430</v>
      </c>
      <c r="B675" s="70" t="s">
        <v>9</v>
      </c>
      <c r="C675" s="5" t="s">
        <v>6</v>
      </c>
      <c r="D675" s="71">
        <v>42944</v>
      </c>
      <c r="E675" s="6">
        <f t="shared" ca="1" si="20"/>
        <v>3</v>
      </c>
      <c r="F675" s="6"/>
      <c r="G675" s="6">
        <v>56214</v>
      </c>
      <c r="H675" s="70">
        <v>5</v>
      </c>
      <c r="I675" s="6">
        <f t="shared" si="21"/>
        <v>3000</v>
      </c>
    </row>
    <row r="676" spans="1:9" x14ac:dyDescent="0.3">
      <c r="A676" s="5" t="s">
        <v>427</v>
      </c>
      <c r="B676" s="70" t="s">
        <v>12</v>
      </c>
      <c r="C676" s="5" t="s">
        <v>6</v>
      </c>
      <c r="D676" s="71">
        <v>41465</v>
      </c>
      <c r="E676" s="6">
        <f t="shared" ca="1" si="20"/>
        <v>7</v>
      </c>
      <c r="F676" s="6"/>
      <c r="G676" s="6">
        <v>61180</v>
      </c>
      <c r="H676" s="70">
        <v>3</v>
      </c>
      <c r="I676" s="6">
        <f t="shared" si="21"/>
        <v>900</v>
      </c>
    </row>
    <row r="677" spans="1:9" x14ac:dyDescent="0.3">
      <c r="A677" s="5" t="s">
        <v>426</v>
      </c>
      <c r="B677" s="70" t="s">
        <v>9</v>
      </c>
      <c r="C677" s="5" t="s">
        <v>6</v>
      </c>
      <c r="D677" s="71">
        <v>41474</v>
      </c>
      <c r="E677" s="6">
        <f t="shared" ca="1" si="20"/>
        <v>7</v>
      </c>
      <c r="F677" s="6"/>
      <c r="G677" s="6">
        <v>82664</v>
      </c>
      <c r="H677" s="70">
        <v>1</v>
      </c>
      <c r="I677" s="6" t="str">
        <f t="shared" si="21"/>
        <v>No bonus</v>
      </c>
    </row>
    <row r="678" spans="1:9" x14ac:dyDescent="0.3">
      <c r="A678" s="5" t="s">
        <v>425</v>
      </c>
      <c r="B678" s="70" t="s">
        <v>12</v>
      </c>
      <c r="C678" s="5" t="s">
        <v>6</v>
      </c>
      <c r="D678" s="71">
        <v>41479</v>
      </c>
      <c r="E678" s="6">
        <f t="shared" ca="1" si="20"/>
        <v>7</v>
      </c>
      <c r="F678" s="6" t="s">
        <v>8</v>
      </c>
      <c r="G678" s="6">
        <v>69782</v>
      </c>
      <c r="H678" s="70">
        <v>4</v>
      </c>
      <c r="I678" s="6">
        <f t="shared" si="21"/>
        <v>3000</v>
      </c>
    </row>
    <row r="679" spans="1:9" x14ac:dyDescent="0.3">
      <c r="A679" s="5" t="s">
        <v>406</v>
      </c>
      <c r="B679" s="70" t="s">
        <v>16</v>
      </c>
      <c r="C679" s="5" t="s">
        <v>6</v>
      </c>
      <c r="D679" s="71">
        <v>38556</v>
      </c>
      <c r="E679" s="6">
        <f t="shared" ca="1" si="20"/>
        <v>15</v>
      </c>
      <c r="F679" s="6" t="s">
        <v>8</v>
      </c>
      <c r="G679" s="6">
        <v>92169</v>
      </c>
      <c r="H679" s="70">
        <v>2</v>
      </c>
      <c r="I679" s="6">
        <f t="shared" si="21"/>
        <v>99</v>
      </c>
    </row>
    <row r="680" spans="1:9" x14ac:dyDescent="0.3">
      <c r="A680" s="5" t="s">
        <v>397</v>
      </c>
      <c r="B680" s="70" t="s">
        <v>2</v>
      </c>
      <c r="C680" s="5" t="s">
        <v>6</v>
      </c>
      <c r="D680" s="71">
        <v>39291</v>
      </c>
      <c r="E680" s="6">
        <f t="shared" ca="1" si="20"/>
        <v>13</v>
      </c>
      <c r="F680" s="6"/>
      <c r="G680" s="6">
        <v>81284</v>
      </c>
      <c r="H680" s="70">
        <v>5</v>
      </c>
      <c r="I680" s="6">
        <f t="shared" si="21"/>
        <v>3000</v>
      </c>
    </row>
    <row r="681" spans="1:9" x14ac:dyDescent="0.3">
      <c r="A681" s="5" t="s">
        <v>384</v>
      </c>
      <c r="B681" s="70" t="s">
        <v>32</v>
      </c>
      <c r="C681" s="5" t="s">
        <v>6</v>
      </c>
      <c r="D681" s="71">
        <v>41828</v>
      </c>
      <c r="E681" s="6">
        <f t="shared" ca="1" si="20"/>
        <v>6</v>
      </c>
      <c r="F681" s="6" t="s">
        <v>26</v>
      </c>
      <c r="G681" s="6">
        <v>103252</v>
      </c>
      <c r="H681" s="70">
        <v>5</v>
      </c>
      <c r="I681" s="6">
        <f t="shared" si="21"/>
        <v>3000</v>
      </c>
    </row>
    <row r="682" spans="1:9" x14ac:dyDescent="0.3">
      <c r="A682" s="5" t="s">
        <v>381</v>
      </c>
      <c r="B682" s="70" t="s">
        <v>2</v>
      </c>
      <c r="C682" s="5" t="s">
        <v>6</v>
      </c>
      <c r="D682" s="71">
        <v>42560</v>
      </c>
      <c r="E682" s="6">
        <f t="shared" ca="1" si="20"/>
        <v>4</v>
      </c>
      <c r="F682" s="6"/>
      <c r="G682" s="6">
        <v>119723</v>
      </c>
      <c r="H682" s="70">
        <v>1</v>
      </c>
      <c r="I682" s="6" t="str">
        <f t="shared" si="21"/>
        <v>No bonus</v>
      </c>
    </row>
    <row r="683" spans="1:9" x14ac:dyDescent="0.3">
      <c r="A683" s="5" t="s">
        <v>370</v>
      </c>
      <c r="B683" s="70" t="s">
        <v>32</v>
      </c>
      <c r="C683" s="5" t="s">
        <v>6</v>
      </c>
      <c r="D683" s="71">
        <v>43320</v>
      </c>
      <c r="E683" s="6">
        <f t="shared" ca="1" si="20"/>
        <v>2</v>
      </c>
      <c r="F683" s="6"/>
      <c r="G683" s="6">
        <v>71210</v>
      </c>
      <c r="H683" s="70">
        <v>4</v>
      </c>
      <c r="I683" s="6">
        <f t="shared" si="21"/>
        <v>3000</v>
      </c>
    </row>
    <row r="684" spans="1:9" x14ac:dyDescent="0.3">
      <c r="A684" s="5" t="s">
        <v>369</v>
      </c>
      <c r="B684" s="70" t="s">
        <v>16</v>
      </c>
      <c r="C684" s="5" t="s">
        <v>6</v>
      </c>
      <c r="D684" s="71">
        <v>43337</v>
      </c>
      <c r="E684" s="6">
        <f t="shared" ca="1" si="20"/>
        <v>2</v>
      </c>
      <c r="F684" s="6" t="s">
        <v>28</v>
      </c>
      <c r="G684" s="6">
        <v>86356</v>
      </c>
      <c r="H684" s="70">
        <v>3</v>
      </c>
      <c r="I684" s="6">
        <f t="shared" si="21"/>
        <v>900</v>
      </c>
    </row>
    <row r="685" spans="1:9" x14ac:dyDescent="0.3">
      <c r="A685" s="5" t="s">
        <v>366</v>
      </c>
      <c r="B685" s="70" t="s">
        <v>16</v>
      </c>
      <c r="C685" s="5" t="s">
        <v>6</v>
      </c>
      <c r="D685" s="71">
        <v>41493</v>
      </c>
      <c r="E685" s="6">
        <f t="shared" ca="1" si="20"/>
        <v>7</v>
      </c>
      <c r="F685" s="6" t="s">
        <v>26</v>
      </c>
      <c r="G685" s="6">
        <v>127740</v>
      </c>
      <c r="H685" s="70">
        <v>2</v>
      </c>
      <c r="I685" s="6">
        <f t="shared" si="21"/>
        <v>99</v>
      </c>
    </row>
    <row r="686" spans="1:9" x14ac:dyDescent="0.3">
      <c r="A686" s="5" t="s">
        <v>365</v>
      </c>
      <c r="B686" s="70" t="s">
        <v>9</v>
      </c>
      <c r="C686" s="5" t="s">
        <v>6</v>
      </c>
      <c r="D686" s="71">
        <v>41498</v>
      </c>
      <c r="E686" s="6">
        <f t="shared" ca="1" si="20"/>
        <v>7</v>
      </c>
      <c r="F686" s="6"/>
      <c r="G686" s="6">
        <v>71603</v>
      </c>
      <c r="H686" s="70">
        <v>3</v>
      </c>
      <c r="I686" s="6">
        <f t="shared" si="21"/>
        <v>900</v>
      </c>
    </row>
    <row r="687" spans="1:9" x14ac:dyDescent="0.3">
      <c r="A687" s="5" t="s">
        <v>355</v>
      </c>
      <c r="B687" s="70" t="s">
        <v>12</v>
      </c>
      <c r="C687" s="5" t="s">
        <v>6</v>
      </c>
      <c r="D687" s="71">
        <v>41874</v>
      </c>
      <c r="E687" s="6">
        <f t="shared" ca="1" si="20"/>
        <v>6</v>
      </c>
      <c r="F687" s="6"/>
      <c r="G687" s="6">
        <v>68352</v>
      </c>
      <c r="H687" s="70">
        <v>1</v>
      </c>
      <c r="I687" s="6" t="str">
        <f t="shared" si="21"/>
        <v>No bonus</v>
      </c>
    </row>
    <row r="688" spans="1:9" x14ac:dyDescent="0.3">
      <c r="A688" s="5" t="s">
        <v>351</v>
      </c>
      <c r="B688" s="70" t="s">
        <v>12</v>
      </c>
      <c r="C688" s="5" t="s">
        <v>6</v>
      </c>
      <c r="D688" s="71">
        <v>42586</v>
      </c>
      <c r="E688" s="6">
        <f t="shared" ca="1" si="20"/>
        <v>4</v>
      </c>
      <c r="F688" s="6"/>
      <c r="G688" s="6">
        <v>53370</v>
      </c>
      <c r="H688" s="70">
        <v>3</v>
      </c>
      <c r="I688" s="6">
        <f t="shared" si="21"/>
        <v>900</v>
      </c>
    </row>
    <row r="689" spans="1:9" x14ac:dyDescent="0.3">
      <c r="A689" s="5" t="s">
        <v>347</v>
      </c>
      <c r="B689" s="70" t="s">
        <v>12</v>
      </c>
      <c r="C689" s="5" t="s">
        <v>6</v>
      </c>
      <c r="D689" s="71">
        <v>42615</v>
      </c>
      <c r="E689" s="6">
        <f t="shared" ca="1" si="20"/>
        <v>4</v>
      </c>
      <c r="F689" s="6" t="s">
        <v>26</v>
      </c>
      <c r="G689" s="6">
        <v>109957</v>
      </c>
      <c r="H689" s="70">
        <v>5</v>
      </c>
      <c r="I689" s="6">
        <f t="shared" si="21"/>
        <v>3000</v>
      </c>
    </row>
    <row r="690" spans="1:9" x14ac:dyDescent="0.3">
      <c r="A690" s="5" t="s">
        <v>345</v>
      </c>
      <c r="B690" s="70" t="s">
        <v>12</v>
      </c>
      <c r="C690" s="5" t="s">
        <v>6</v>
      </c>
      <c r="D690" s="71">
        <v>41140</v>
      </c>
      <c r="E690" s="6">
        <f t="shared" ca="1" si="20"/>
        <v>8</v>
      </c>
      <c r="F690" s="6" t="s">
        <v>4</v>
      </c>
      <c r="G690" s="6">
        <v>62005</v>
      </c>
      <c r="H690" s="70">
        <v>2</v>
      </c>
      <c r="I690" s="6">
        <f t="shared" si="21"/>
        <v>99</v>
      </c>
    </row>
    <row r="691" spans="1:9" x14ac:dyDescent="0.3">
      <c r="A691" s="5" t="s">
        <v>333</v>
      </c>
      <c r="B691" s="70" t="s">
        <v>48</v>
      </c>
      <c r="C691" s="5" t="s">
        <v>6</v>
      </c>
      <c r="D691" s="71">
        <v>38591</v>
      </c>
      <c r="E691" s="6">
        <f t="shared" ca="1" si="20"/>
        <v>15</v>
      </c>
      <c r="F691" s="6" t="s">
        <v>18</v>
      </c>
      <c r="G691" s="6">
        <v>67134</v>
      </c>
      <c r="H691" s="70">
        <v>2</v>
      </c>
      <c r="I691" s="6">
        <f t="shared" si="21"/>
        <v>99</v>
      </c>
    </row>
    <row r="692" spans="1:9" x14ac:dyDescent="0.3">
      <c r="A692" s="5" t="s">
        <v>326</v>
      </c>
      <c r="B692" s="70" t="s">
        <v>16</v>
      </c>
      <c r="C692" s="5" t="s">
        <v>6</v>
      </c>
      <c r="D692" s="71">
        <v>39325</v>
      </c>
      <c r="E692" s="6">
        <f t="shared" ca="1" si="20"/>
        <v>13</v>
      </c>
      <c r="F692" s="6"/>
      <c r="G692" s="6">
        <v>93932</v>
      </c>
      <c r="H692" s="70">
        <v>5</v>
      </c>
      <c r="I692" s="6">
        <f t="shared" si="21"/>
        <v>3000</v>
      </c>
    </row>
    <row r="693" spans="1:9" x14ac:dyDescent="0.3">
      <c r="A693" s="5" t="s">
        <v>325</v>
      </c>
      <c r="B693" s="70" t="s">
        <v>2</v>
      </c>
      <c r="C693" s="5" t="s">
        <v>6</v>
      </c>
      <c r="D693" s="71">
        <v>39679</v>
      </c>
      <c r="E693" s="6">
        <f t="shared" ca="1" si="20"/>
        <v>12</v>
      </c>
      <c r="F693" s="6"/>
      <c r="G693" s="6">
        <v>122852</v>
      </c>
      <c r="H693" s="70">
        <v>4</v>
      </c>
      <c r="I693" s="6">
        <f t="shared" si="21"/>
        <v>3000</v>
      </c>
    </row>
    <row r="694" spans="1:9" x14ac:dyDescent="0.3">
      <c r="A694" s="5" t="s">
        <v>323</v>
      </c>
      <c r="B694" s="70" t="s">
        <v>12</v>
      </c>
      <c r="C694" s="5" t="s">
        <v>6</v>
      </c>
      <c r="D694" s="71">
        <v>40036</v>
      </c>
      <c r="E694" s="6">
        <f t="shared" ca="1" si="20"/>
        <v>11</v>
      </c>
      <c r="F694" s="6" t="s">
        <v>4</v>
      </c>
      <c r="G694" s="6">
        <v>111545</v>
      </c>
      <c r="H694" s="70">
        <v>3</v>
      </c>
      <c r="I694" s="6">
        <f t="shared" si="21"/>
        <v>900</v>
      </c>
    </row>
    <row r="695" spans="1:9" x14ac:dyDescent="0.3">
      <c r="A695" s="5" t="s">
        <v>313</v>
      </c>
      <c r="B695" s="70" t="s">
        <v>12</v>
      </c>
      <c r="C695" s="5" t="s">
        <v>6</v>
      </c>
      <c r="D695" s="71">
        <v>41509</v>
      </c>
      <c r="E695" s="6">
        <f t="shared" ca="1" si="20"/>
        <v>7</v>
      </c>
      <c r="F695" s="6" t="s">
        <v>26</v>
      </c>
      <c r="G695" s="6">
        <v>100553</v>
      </c>
      <c r="H695" s="70">
        <v>3</v>
      </c>
      <c r="I695" s="6">
        <f t="shared" si="21"/>
        <v>900</v>
      </c>
    </row>
    <row r="696" spans="1:9" x14ac:dyDescent="0.3">
      <c r="A696" s="5" t="s">
        <v>311</v>
      </c>
      <c r="B696" s="70" t="s">
        <v>16</v>
      </c>
      <c r="C696" s="5" t="s">
        <v>6</v>
      </c>
      <c r="D696" s="71">
        <v>42244</v>
      </c>
      <c r="E696" s="6">
        <f t="shared" ca="1" si="20"/>
        <v>5</v>
      </c>
      <c r="F696" s="6" t="s">
        <v>4</v>
      </c>
      <c r="G696" s="6">
        <v>124382</v>
      </c>
      <c r="H696" s="70">
        <v>3</v>
      </c>
      <c r="I696" s="6">
        <f t="shared" si="21"/>
        <v>900</v>
      </c>
    </row>
    <row r="697" spans="1:9" x14ac:dyDescent="0.3">
      <c r="A697" s="5" t="s">
        <v>297</v>
      </c>
      <c r="B697" s="70" t="s">
        <v>32</v>
      </c>
      <c r="C697" s="5" t="s">
        <v>6</v>
      </c>
      <c r="D697" s="71">
        <v>43351</v>
      </c>
      <c r="E697" s="6">
        <f t="shared" ca="1" si="20"/>
        <v>2</v>
      </c>
      <c r="F697" s="6"/>
      <c r="G697" s="6">
        <v>89779</v>
      </c>
      <c r="H697" s="70">
        <v>3</v>
      </c>
      <c r="I697" s="6">
        <f t="shared" si="21"/>
        <v>900</v>
      </c>
    </row>
    <row r="698" spans="1:9" x14ac:dyDescent="0.3">
      <c r="A698" s="5" t="s">
        <v>289</v>
      </c>
      <c r="B698" s="70" t="s">
        <v>9</v>
      </c>
      <c r="C698" s="5" t="s">
        <v>6</v>
      </c>
      <c r="D698" s="71">
        <v>42619</v>
      </c>
      <c r="E698" s="6">
        <f t="shared" ca="1" si="20"/>
        <v>4</v>
      </c>
      <c r="F698" s="6"/>
      <c r="G698" s="6">
        <v>80656</v>
      </c>
      <c r="H698" s="70">
        <v>5</v>
      </c>
      <c r="I698" s="6">
        <f t="shared" si="21"/>
        <v>3000</v>
      </c>
    </row>
    <row r="699" spans="1:9" x14ac:dyDescent="0.3">
      <c r="A699" s="5" t="s">
        <v>286</v>
      </c>
      <c r="B699" s="70" t="s">
        <v>2</v>
      </c>
      <c r="C699" s="5" t="s">
        <v>6</v>
      </c>
      <c r="D699" s="71">
        <v>42636</v>
      </c>
      <c r="E699" s="6">
        <f t="shared" ca="1" si="20"/>
        <v>3</v>
      </c>
      <c r="F699" s="6" t="s">
        <v>4</v>
      </c>
      <c r="G699" s="6">
        <v>46344</v>
      </c>
      <c r="H699" s="70">
        <v>2</v>
      </c>
      <c r="I699" s="6">
        <f t="shared" si="21"/>
        <v>99</v>
      </c>
    </row>
    <row r="700" spans="1:9" x14ac:dyDescent="0.3">
      <c r="A700" s="5" t="s">
        <v>284</v>
      </c>
      <c r="B700" s="70" t="s">
        <v>48</v>
      </c>
      <c r="C700" s="5" t="s">
        <v>6</v>
      </c>
      <c r="D700" s="71">
        <v>42646</v>
      </c>
      <c r="E700" s="6">
        <f t="shared" ca="1" si="20"/>
        <v>3</v>
      </c>
      <c r="F700" s="6" t="s">
        <v>26</v>
      </c>
      <c r="G700" s="6">
        <v>44305</v>
      </c>
      <c r="H700" s="70">
        <v>4</v>
      </c>
      <c r="I700" s="6">
        <f t="shared" si="21"/>
        <v>3000</v>
      </c>
    </row>
    <row r="701" spans="1:9" x14ac:dyDescent="0.3">
      <c r="A701" s="5" t="s">
        <v>278</v>
      </c>
      <c r="B701" s="70" t="s">
        <v>12</v>
      </c>
      <c r="C701" s="5" t="s">
        <v>6</v>
      </c>
      <c r="D701" s="71">
        <v>38251</v>
      </c>
      <c r="E701" s="6">
        <f t="shared" ca="1" si="20"/>
        <v>15</v>
      </c>
      <c r="F701" s="6" t="s">
        <v>28</v>
      </c>
      <c r="G701" s="6">
        <v>110166</v>
      </c>
      <c r="H701" s="70">
        <v>5</v>
      </c>
      <c r="I701" s="6">
        <f t="shared" si="21"/>
        <v>3000</v>
      </c>
    </row>
    <row r="702" spans="1:9" x14ac:dyDescent="0.3">
      <c r="A702" s="5" t="s">
        <v>267</v>
      </c>
      <c r="B702" s="70" t="s">
        <v>48</v>
      </c>
      <c r="C702" s="5" t="s">
        <v>6</v>
      </c>
      <c r="D702" s="71">
        <v>39721</v>
      </c>
      <c r="E702" s="6">
        <f t="shared" ca="1" si="20"/>
        <v>11</v>
      </c>
      <c r="F702" s="6" t="s">
        <v>8</v>
      </c>
      <c r="G702" s="6">
        <v>62980</v>
      </c>
      <c r="H702" s="70">
        <v>2</v>
      </c>
      <c r="I702" s="6">
        <f t="shared" si="21"/>
        <v>99</v>
      </c>
    </row>
    <row r="703" spans="1:9" x14ac:dyDescent="0.3">
      <c r="A703" s="5" t="s">
        <v>260</v>
      </c>
      <c r="B703" s="70" t="s">
        <v>9</v>
      </c>
      <c r="C703" s="5" t="s">
        <v>6</v>
      </c>
      <c r="D703" s="71">
        <v>41905</v>
      </c>
      <c r="E703" s="6">
        <f t="shared" ca="1" si="20"/>
        <v>5</v>
      </c>
      <c r="F703" s="6" t="s">
        <v>26</v>
      </c>
      <c r="G703" s="6">
        <v>91016</v>
      </c>
      <c r="H703" s="70">
        <v>5</v>
      </c>
      <c r="I703" s="6">
        <f t="shared" si="21"/>
        <v>3000</v>
      </c>
    </row>
    <row r="704" spans="1:9" x14ac:dyDescent="0.3">
      <c r="A704" s="5" t="s">
        <v>249</v>
      </c>
      <c r="B704" s="70" t="s">
        <v>12</v>
      </c>
      <c r="C704" s="5" t="s">
        <v>6</v>
      </c>
      <c r="D704" s="71">
        <v>41945</v>
      </c>
      <c r="E704" s="6">
        <f t="shared" ca="1" si="20"/>
        <v>5</v>
      </c>
      <c r="F704" s="6"/>
      <c r="G704" s="6">
        <v>115724</v>
      </c>
      <c r="H704" s="70">
        <v>4</v>
      </c>
      <c r="I704" s="6">
        <f t="shared" si="21"/>
        <v>3000</v>
      </c>
    </row>
    <row r="705" spans="1:9" x14ac:dyDescent="0.3">
      <c r="A705" s="5" t="s">
        <v>247</v>
      </c>
      <c r="B705" s="70" t="s">
        <v>12</v>
      </c>
      <c r="C705" s="5" t="s">
        <v>6</v>
      </c>
      <c r="D705" s="71">
        <v>43026</v>
      </c>
      <c r="E705" s="6">
        <f t="shared" ca="1" si="20"/>
        <v>2</v>
      </c>
      <c r="F705" s="6"/>
      <c r="G705" s="6">
        <v>82761</v>
      </c>
      <c r="H705" s="70">
        <v>5</v>
      </c>
      <c r="I705" s="6">
        <f t="shared" si="21"/>
        <v>3000</v>
      </c>
    </row>
    <row r="706" spans="1:9" x14ac:dyDescent="0.3">
      <c r="A706" s="5" t="s">
        <v>245</v>
      </c>
      <c r="B706" s="70" t="s">
        <v>16</v>
      </c>
      <c r="C706" s="5" t="s">
        <v>6</v>
      </c>
      <c r="D706" s="71">
        <v>43037</v>
      </c>
      <c r="E706" s="6">
        <f t="shared" ref="E706:E742" ca="1" si="22">DATEDIF(D706,TODAY(),"Y")</f>
        <v>2</v>
      </c>
      <c r="F706" s="6"/>
      <c r="G706" s="6">
        <v>86853</v>
      </c>
      <c r="H706" s="70">
        <v>4</v>
      </c>
      <c r="I706" s="6">
        <f t="shared" si="21"/>
        <v>3000</v>
      </c>
    </row>
    <row r="707" spans="1:9" x14ac:dyDescent="0.3">
      <c r="A707" s="5" t="s">
        <v>237</v>
      </c>
      <c r="B707" s="70" t="s">
        <v>32</v>
      </c>
      <c r="C707" s="5" t="s">
        <v>6</v>
      </c>
      <c r="D707" s="71">
        <v>41569</v>
      </c>
      <c r="E707" s="6">
        <f t="shared" ca="1" si="22"/>
        <v>6</v>
      </c>
      <c r="F707" s="6" t="s">
        <v>8</v>
      </c>
      <c r="G707" s="6">
        <v>109377</v>
      </c>
      <c r="H707" s="70">
        <v>4</v>
      </c>
      <c r="I707" s="6">
        <f t="shared" ref="I707:I742" si="23">IF(H707&gt;3,3000,IF(H707=3,900,IF(H707=2,99,"No bonus")))</f>
        <v>3000</v>
      </c>
    </row>
    <row r="708" spans="1:9" x14ac:dyDescent="0.3">
      <c r="A708" s="5" t="s">
        <v>233</v>
      </c>
      <c r="B708" s="70" t="s">
        <v>9</v>
      </c>
      <c r="C708" s="5" t="s">
        <v>6</v>
      </c>
      <c r="D708" s="71">
        <v>42677</v>
      </c>
      <c r="E708" s="6">
        <f t="shared" ca="1" si="22"/>
        <v>3</v>
      </c>
      <c r="F708" s="6"/>
      <c r="G708" s="6">
        <v>101426</v>
      </c>
      <c r="H708" s="70">
        <v>2</v>
      </c>
      <c r="I708" s="6">
        <f t="shared" si="23"/>
        <v>99</v>
      </c>
    </row>
    <row r="709" spans="1:9" x14ac:dyDescent="0.3">
      <c r="A709" s="5" t="s">
        <v>224</v>
      </c>
      <c r="B709" s="70" t="s">
        <v>9</v>
      </c>
      <c r="C709" s="5" t="s">
        <v>6</v>
      </c>
      <c r="D709" s="71">
        <v>38279</v>
      </c>
      <c r="E709" s="6">
        <f t="shared" ca="1" si="22"/>
        <v>15</v>
      </c>
      <c r="F709" s="6" t="s">
        <v>8</v>
      </c>
      <c r="G709" s="6">
        <v>50726</v>
      </c>
      <c r="H709" s="70">
        <v>5</v>
      </c>
      <c r="I709" s="6">
        <f t="shared" si="23"/>
        <v>3000</v>
      </c>
    </row>
    <row r="710" spans="1:9" x14ac:dyDescent="0.3">
      <c r="A710" s="5" t="s">
        <v>209</v>
      </c>
      <c r="B710" s="70" t="s">
        <v>2</v>
      </c>
      <c r="C710" s="5" t="s">
        <v>6</v>
      </c>
      <c r="D710" s="71">
        <v>39367</v>
      </c>
      <c r="E710" s="6">
        <f t="shared" ca="1" si="22"/>
        <v>12</v>
      </c>
      <c r="F710" s="6"/>
      <c r="G710" s="6">
        <v>73265</v>
      </c>
      <c r="H710" s="70">
        <v>3</v>
      </c>
      <c r="I710" s="6">
        <f t="shared" si="23"/>
        <v>900</v>
      </c>
    </row>
    <row r="711" spans="1:9" x14ac:dyDescent="0.3">
      <c r="A711" s="5" t="s">
        <v>167</v>
      </c>
      <c r="B711" s="70" t="s">
        <v>16</v>
      </c>
      <c r="C711" s="5" t="s">
        <v>6</v>
      </c>
      <c r="D711" s="71">
        <v>42703</v>
      </c>
      <c r="E711" s="6">
        <f t="shared" ca="1" si="22"/>
        <v>3</v>
      </c>
      <c r="F711" s="6" t="s">
        <v>26</v>
      </c>
      <c r="G711" s="6">
        <v>96808</v>
      </c>
      <c r="H711" s="70">
        <v>5</v>
      </c>
      <c r="I711" s="6">
        <f t="shared" si="23"/>
        <v>3000</v>
      </c>
    </row>
    <row r="712" spans="1:9" x14ac:dyDescent="0.3">
      <c r="A712" s="5" t="s">
        <v>160</v>
      </c>
      <c r="B712" s="70" t="s">
        <v>48</v>
      </c>
      <c r="C712" s="5" t="s">
        <v>6</v>
      </c>
      <c r="D712" s="71">
        <v>38306</v>
      </c>
      <c r="E712" s="6">
        <f t="shared" ca="1" si="22"/>
        <v>15</v>
      </c>
      <c r="F712" s="6" t="s">
        <v>4</v>
      </c>
      <c r="G712" s="6">
        <v>97259</v>
      </c>
      <c r="H712" s="70">
        <v>5</v>
      </c>
      <c r="I712" s="6">
        <f t="shared" si="23"/>
        <v>3000</v>
      </c>
    </row>
    <row r="713" spans="1:9" x14ac:dyDescent="0.3">
      <c r="A713" s="5" t="s">
        <v>147</v>
      </c>
      <c r="B713" s="70" t="s">
        <v>2</v>
      </c>
      <c r="C713" s="5" t="s">
        <v>6</v>
      </c>
      <c r="D713" s="71">
        <v>38684</v>
      </c>
      <c r="E713" s="6">
        <f t="shared" ca="1" si="22"/>
        <v>14</v>
      </c>
      <c r="F713" s="6"/>
      <c r="G713" s="6">
        <v>125195</v>
      </c>
      <c r="H713" s="70">
        <v>2</v>
      </c>
      <c r="I713" s="6">
        <f t="shared" si="23"/>
        <v>99</v>
      </c>
    </row>
    <row r="714" spans="1:9" x14ac:dyDescent="0.3">
      <c r="A714" s="5" t="s">
        <v>146</v>
      </c>
      <c r="B714" s="70" t="s">
        <v>12</v>
      </c>
      <c r="C714" s="5" t="s">
        <v>6</v>
      </c>
      <c r="D714" s="71">
        <v>38688</v>
      </c>
      <c r="E714" s="6">
        <f t="shared" ca="1" si="22"/>
        <v>14</v>
      </c>
      <c r="F714" s="6" t="s">
        <v>4</v>
      </c>
      <c r="G714" s="6">
        <v>85769</v>
      </c>
      <c r="H714" s="70">
        <v>5</v>
      </c>
      <c r="I714" s="6">
        <f t="shared" si="23"/>
        <v>3000</v>
      </c>
    </row>
    <row r="715" spans="1:9" x14ac:dyDescent="0.3">
      <c r="A715" s="5" t="s">
        <v>140</v>
      </c>
      <c r="B715" s="70" t="s">
        <v>48</v>
      </c>
      <c r="C715" s="5" t="s">
        <v>6</v>
      </c>
      <c r="D715" s="71">
        <v>41948</v>
      </c>
      <c r="E715" s="6">
        <f t="shared" ca="1" si="22"/>
        <v>5</v>
      </c>
      <c r="F715" s="6" t="s">
        <v>26</v>
      </c>
      <c r="G715" s="6">
        <v>90666</v>
      </c>
      <c r="H715" s="70">
        <v>2</v>
      </c>
      <c r="I715" s="6">
        <f t="shared" si="23"/>
        <v>99</v>
      </c>
    </row>
    <row r="716" spans="1:9" x14ac:dyDescent="0.3">
      <c r="A716" s="5" t="s">
        <v>139</v>
      </c>
      <c r="B716" s="70" t="s">
        <v>32</v>
      </c>
      <c r="C716" s="5" t="s">
        <v>6</v>
      </c>
      <c r="D716" s="71">
        <v>41968</v>
      </c>
      <c r="E716" s="6">
        <f t="shared" ca="1" si="22"/>
        <v>5</v>
      </c>
      <c r="F716" s="6"/>
      <c r="G716" s="6">
        <v>75679</v>
      </c>
      <c r="H716" s="70">
        <v>2</v>
      </c>
      <c r="I716" s="6">
        <f t="shared" si="23"/>
        <v>99</v>
      </c>
    </row>
    <row r="717" spans="1:9" x14ac:dyDescent="0.3">
      <c r="A717" s="5" t="s">
        <v>136</v>
      </c>
      <c r="B717" s="70" t="s">
        <v>12</v>
      </c>
      <c r="C717" s="5" t="s">
        <v>6</v>
      </c>
      <c r="D717" s="71">
        <v>41954</v>
      </c>
      <c r="E717" s="6">
        <f t="shared" ca="1" si="22"/>
        <v>5</v>
      </c>
      <c r="F717" s="6" t="s">
        <v>26</v>
      </c>
      <c r="G717" s="6">
        <v>72180</v>
      </c>
      <c r="H717" s="70">
        <v>5</v>
      </c>
      <c r="I717" s="6">
        <f t="shared" si="23"/>
        <v>3000</v>
      </c>
    </row>
    <row r="718" spans="1:9" x14ac:dyDescent="0.3">
      <c r="A718" s="5" t="s">
        <v>135</v>
      </c>
      <c r="B718" s="70" t="s">
        <v>32</v>
      </c>
      <c r="C718" s="5" t="s">
        <v>6</v>
      </c>
      <c r="D718" s="71">
        <v>41954</v>
      </c>
      <c r="E718" s="6">
        <f t="shared" ca="1" si="22"/>
        <v>5</v>
      </c>
      <c r="F718" s="6"/>
      <c r="G718" s="6">
        <v>70445</v>
      </c>
      <c r="H718" s="70">
        <v>5</v>
      </c>
      <c r="I718" s="6">
        <f t="shared" si="23"/>
        <v>3000</v>
      </c>
    </row>
    <row r="719" spans="1:9" x14ac:dyDescent="0.3">
      <c r="A719" s="5" t="s">
        <v>123</v>
      </c>
      <c r="B719" s="70" t="s">
        <v>16</v>
      </c>
      <c r="C719" s="5" t="s">
        <v>6</v>
      </c>
      <c r="D719" s="71">
        <v>41994</v>
      </c>
      <c r="E719" s="6">
        <f t="shared" ca="1" si="22"/>
        <v>5</v>
      </c>
      <c r="F719" s="6"/>
      <c r="G719" s="6">
        <v>61329</v>
      </c>
      <c r="H719" s="70">
        <v>5</v>
      </c>
      <c r="I719" s="6">
        <f t="shared" si="23"/>
        <v>3000</v>
      </c>
    </row>
    <row r="720" spans="1:9" x14ac:dyDescent="0.3">
      <c r="A720" s="5" t="s">
        <v>120</v>
      </c>
      <c r="B720" s="70" t="s">
        <v>12</v>
      </c>
      <c r="C720" s="5" t="s">
        <v>6</v>
      </c>
      <c r="D720" s="71">
        <v>43093</v>
      </c>
      <c r="E720" s="6">
        <f t="shared" ca="1" si="22"/>
        <v>2</v>
      </c>
      <c r="F720" s="6"/>
      <c r="G720" s="6">
        <v>109997</v>
      </c>
      <c r="H720" s="70">
        <v>1</v>
      </c>
      <c r="I720" s="6" t="str">
        <f t="shared" si="23"/>
        <v>No bonus</v>
      </c>
    </row>
    <row r="721" spans="1:9" x14ac:dyDescent="0.3">
      <c r="A721" s="5" t="s">
        <v>119</v>
      </c>
      <c r="B721" s="70" t="s">
        <v>2</v>
      </c>
      <c r="C721" s="5" t="s">
        <v>6</v>
      </c>
      <c r="D721" s="71">
        <v>43452</v>
      </c>
      <c r="E721" s="6">
        <f t="shared" ca="1" si="22"/>
        <v>1</v>
      </c>
      <c r="F721" s="6" t="s">
        <v>18</v>
      </c>
      <c r="G721" s="6">
        <v>59600</v>
      </c>
      <c r="H721" s="70">
        <v>3</v>
      </c>
      <c r="I721" s="6">
        <f t="shared" si="23"/>
        <v>900</v>
      </c>
    </row>
    <row r="722" spans="1:9" x14ac:dyDescent="0.3">
      <c r="A722" s="5" t="s">
        <v>115</v>
      </c>
      <c r="B722" s="70" t="s">
        <v>12</v>
      </c>
      <c r="C722" s="5" t="s">
        <v>6</v>
      </c>
      <c r="D722" s="71">
        <v>41625</v>
      </c>
      <c r="E722" s="6">
        <f t="shared" ca="1" si="22"/>
        <v>6</v>
      </c>
      <c r="F722" s="6" t="s">
        <v>4</v>
      </c>
      <c r="G722" s="6">
        <v>47244</v>
      </c>
      <c r="H722" s="70">
        <v>1</v>
      </c>
      <c r="I722" s="6" t="str">
        <f t="shared" si="23"/>
        <v>No bonus</v>
      </c>
    </row>
    <row r="723" spans="1:9" x14ac:dyDescent="0.3">
      <c r="A723" s="5" t="s">
        <v>94</v>
      </c>
      <c r="B723" s="70" t="s">
        <v>48</v>
      </c>
      <c r="C723" s="5" t="s">
        <v>6</v>
      </c>
      <c r="D723" s="71">
        <v>39069</v>
      </c>
      <c r="E723" s="6">
        <f t="shared" ca="1" si="22"/>
        <v>13</v>
      </c>
      <c r="F723" s="6" t="s">
        <v>4</v>
      </c>
      <c r="G723" s="6">
        <v>123855</v>
      </c>
      <c r="H723" s="70">
        <v>3</v>
      </c>
      <c r="I723" s="6">
        <f t="shared" si="23"/>
        <v>900</v>
      </c>
    </row>
    <row r="724" spans="1:9" x14ac:dyDescent="0.3">
      <c r="A724" s="5" t="s">
        <v>61</v>
      </c>
      <c r="B724" s="70" t="s">
        <v>16</v>
      </c>
      <c r="C724" s="5" t="s">
        <v>6</v>
      </c>
      <c r="D724" s="71">
        <v>43488</v>
      </c>
      <c r="E724" s="6">
        <f t="shared" ca="1" si="22"/>
        <v>1</v>
      </c>
      <c r="F724" s="6" t="s">
        <v>28</v>
      </c>
      <c r="G724" s="6">
        <v>96814</v>
      </c>
      <c r="H724" s="70">
        <v>3</v>
      </c>
      <c r="I724" s="6">
        <f t="shared" si="23"/>
        <v>900</v>
      </c>
    </row>
    <row r="725" spans="1:9" x14ac:dyDescent="0.3">
      <c r="A725" s="5" t="s">
        <v>60</v>
      </c>
      <c r="B725" s="70" t="s">
        <v>16</v>
      </c>
      <c r="C725" s="5" t="s">
        <v>6</v>
      </c>
      <c r="D725" s="71">
        <v>42010</v>
      </c>
      <c r="E725" s="6">
        <f t="shared" ca="1" si="22"/>
        <v>5</v>
      </c>
      <c r="F725" s="6" t="s">
        <v>26</v>
      </c>
      <c r="G725" s="6">
        <v>67647</v>
      </c>
      <c r="H725" s="70">
        <v>5</v>
      </c>
      <c r="I725" s="6">
        <f t="shared" si="23"/>
        <v>3000</v>
      </c>
    </row>
    <row r="726" spans="1:9" x14ac:dyDescent="0.3">
      <c r="A726" s="5" t="s">
        <v>56</v>
      </c>
      <c r="B726" s="70" t="s">
        <v>12</v>
      </c>
      <c r="C726" s="5" t="s">
        <v>6</v>
      </c>
      <c r="D726" s="71">
        <v>41661</v>
      </c>
      <c r="E726" s="6">
        <f t="shared" ca="1" si="22"/>
        <v>6</v>
      </c>
      <c r="F726" s="6" t="s">
        <v>18</v>
      </c>
      <c r="G726" s="6">
        <v>127284</v>
      </c>
      <c r="H726" s="70">
        <v>5</v>
      </c>
      <c r="I726" s="6">
        <f t="shared" si="23"/>
        <v>3000</v>
      </c>
    </row>
    <row r="727" spans="1:9" x14ac:dyDescent="0.3">
      <c r="A727" s="5" t="s">
        <v>51</v>
      </c>
      <c r="B727" s="70" t="s">
        <v>2</v>
      </c>
      <c r="C727" s="5" t="s">
        <v>6</v>
      </c>
      <c r="D727" s="71">
        <v>41289</v>
      </c>
      <c r="E727" s="6">
        <f t="shared" ca="1" si="22"/>
        <v>7</v>
      </c>
      <c r="F727" s="6" t="s">
        <v>26</v>
      </c>
      <c r="G727" s="6">
        <v>67971</v>
      </c>
      <c r="H727" s="70">
        <v>4</v>
      </c>
      <c r="I727" s="6">
        <f t="shared" si="23"/>
        <v>3000</v>
      </c>
    </row>
    <row r="728" spans="1:9" x14ac:dyDescent="0.3">
      <c r="A728" s="5" t="s">
        <v>34</v>
      </c>
      <c r="B728" s="70" t="s">
        <v>12</v>
      </c>
      <c r="C728" s="5" t="s">
        <v>6</v>
      </c>
      <c r="D728" s="71">
        <v>40554</v>
      </c>
      <c r="E728" s="6">
        <f t="shared" ca="1" si="22"/>
        <v>9</v>
      </c>
      <c r="F728" s="6" t="s">
        <v>28</v>
      </c>
      <c r="G728" s="6">
        <v>102748</v>
      </c>
      <c r="H728" s="70">
        <v>4</v>
      </c>
      <c r="I728" s="6">
        <f t="shared" si="23"/>
        <v>3000</v>
      </c>
    </row>
    <row r="729" spans="1:9" x14ac:dyDescent="0.3">
      <c r="A729" s="5" t="s">
        <v>33</v>
      </c>
      <c r="B729" s="70" t="s">
        <v>32</v>
      </c>
      <c r="C729" s="5" t="s">
        <v>6</v>
      </c>
      <c r="D729" s="71">
        <v>40573</v>
      </c>
      <c r="E729" s="6">
        <f t="shared" ca="1" si="22"/>
        <v>9</v>
      </c>
      <c r="F729" s="6" t="s">
        <v>4</v>
      </c>
      <c r="G729" s="6">
        <v>126788</v>
      </c>
      <c r="H729" s="70">
        <v>2</v>
      </c>
      <c r="I729" s="6">
        <f t="shared" si="23"/>
        <v>99</v>
      </c>
    </row>
    <row r="730" spans="1:9" x14ac:dyDescent="0.3">
      <c r="A730" s="5" t="s">
        <v>29</v>
      </c>
      <c r="B730" s="70" t="s">
        <v>9</v>
      </c>
      <c r="C730" s="5" t="s">
        <v>6</v>
      </c>
      <c r="D730" s="71">
        <v>41667</v>
      </c>
      <c r="E730" s="6">
        <f t="shared" ca="1" si="22"/>
        <v>6</v>
      </c>
      <c r="F730" s="6" t="s">
        <v>28</v>
      </c>
      <c r="G730" s="6">
        <v>81108</v>
      </c>
      <c r="H730" s="70">
        <v>2</v>
      </c>
      <c r="I730" s="6">
        <f t="shared" si="23"/>
        <v>99</v>
      </c>
    </row>
    <row r="731" spans="1:9" x14ac:dyDescent="0.3">
      <c r="A731" s="5" t="s">
        <v>13</v>
      </c>
      <c r="B731" s="70" t="s">
        <v>12</v>
      </c>
      <c r="C731" s="5" t="s">
        <v>6</v>
      </c>
      <c r="D731" s="71">
        <v>42749</v>
      </c>
      <c r="E731" s="6">
        <f t="shared" ca="1" si="22"/>
        <v>3</v>
      </c>
      <c r="F731" s="6"/>
      <c r="G731" s="6">
        <v>128566</v>
      </c>
      <c r="H731" s="70">
        <v>4</v>
      </c>
      <c r="I731" s="6">
        <f t="shared" si="23"/>
        <v>3000</v>
      </c>
    </row>
    <row r="732" spans="1:9" x14ac:dyDescent="0.3">
      <c r="A732" s="5" t="s">
        <v>7</v>
      </c>
      <c r="B732" s="70" t="s">
        <v>2</v>
      </c>
      <c r="C732" s="5" t="s">
        <v>6</v>
      </c>
      <c r="D732" s="71">
        <v>42762</v>
      </c>
      <c r="E732" s="6">
        <f t="shared" ca="1" si="22"/>
        <v>3</v>
      </c>
      <c r="F732" s="6" t="s">
        <v>4</v>
      </c>
      <c r="G732" s="6">
        <v>88719</v>
      </c>
      <c r="H732" s="70">
        <v>1</v>
      </c>
      <c r="I732" s="6" t="str">
        <f t="shared" si="23"/>
        <v>No bonus</v>
      </c>
    </row>
    <row r="733" spans="1:9" x14ac:dyDescent="0.3">
      <c r="A733" s="5" t="s">
        <v>577</v>
      </c>
      <c r="B733" s="70" t="s">
        <v>2</v>
      </c>
      <c r="C733" s="5" t="s">
        <v>328</v>
      </c>
      <c r="D733" s="71">
        <v>39910</v>
      </c>
      <c r="E733" s="6">
        <f t="shared" ca="1" si="22"/>
        <v>11</v>
      </c>
      <c r="F733" s="6" t="s">
        <v>4</v>
      </c>
      <c r="G733" s="6">
        <v>106789</v>
      </c>
      <c r="H733" s="70">
        <v>5</v>
      </c>
      <c r="I733" s="6">
        <f t="shared" si="23"/>
        <v>3000</v>
      </c>
    </row>
    <row r="734" spans="1:9" x14ac:dyDescent="0.3">
      <c r="A734" s="5" t="s">
        <v>509</v>
      </c>
      <c r="B734" s="70" t="s">
        <v>16</v>
      </c>
      <c r="C734" s="5" t="s">
        <v>328</v>
      </c>
      <c r="D734" s="71">
        <v>39217</v>
      </c>
      <c r="E734" s="6">
        <f t="shared" ca="1" si="22"/>
        <v>13</v>
      </c>
      <c r="F734" s="6" t="s">
        <v>26</v>
      </c>
      <c r="G734" s="6">
        <v>89922</v>
      </c>
      <c r="H734" s="70">
        <v>5</v>
      </c>
      <c r="I734" s="6">
        <f t="shared" si="23"/>
        <v>3000</v>
      </c>
    </row>
    <row r="735" spans="1:9" x14ac:dyDescent="0.3">
      <c r="A735" s="5" t="s">
        <v>487</v>
      </c>
      <c r="B735" s="70" t="s">
        <v>32</v>
      </c>
      <c r="C735" s="5" t="s">
        <v>328</v>
      </c>
      <c r="D735" s="71">
        <v>42918</v>
      </c>
      <c r="E735" s="6">
        <f t="shared" ca="1" si="22"/>
        <v>3</v>
      </c>
      <c r="F735" s="6"/>
      <c r="G735" s="6">
        <v>68327</v>
      </c>
      <c r="H735" s="70">
        <v>4</v>
      </c>
      <c r="I735" s="6">
        <f t="shared" si="23"/>
        <v>3000</v>
      </c>
    </row>
    <row r="736" spans="1:9" x14ac:dyDescent="0.3">
      <c r="A736" s="5" t="s">
        <v>378</v>
      </c>
      <c r="B736" s="70" t="s">
        <v>16</v>
      </c>
      <c r="C736" s="5" t="s">
        <v>328</v>
      </c>
      <c r="D736" s="71">
        <v>42945</v>
      </c>
      <c r="E736" s="6">
        <f t="shared" ca="1" si="22"/>
        <v>3</v>
      </c>
      <c r="F736" s="6"/>
      <c r="G736" s="6">
        <v>121702</v>
      </c>
      <c r="H736" s="70">
        <v>4</v>
      </c>
      <c r="I736" s="6">
        <f t="shared" si="23"/>
        <v>3000</v>
      </c>
    </row>
    <row r="737" spans="1:9" x14ac:dyDescent="0.3">
      <c r="A737" s="5" t="s">
        <v>329</v>
      </c>
      <c r="B737" s="70" t="s">
        <v>32</v>
      </c>
      <c r="C737" s="5" t="s">
        <v>328</v>
      </c>
      <c r="D737" s="71">
        <v>39299</v>
      </c>
      <c r="E737" s="6">
        <f t="shared" ca="1" si="22"/>
        <v>13</v>
      </c>
      <c r="F737" s="6" t="s">
        <v>8</v>
      </c>
      <c r="G737" s="6">
        <v>62676</v>
      </c>
      <c r="H737" s="70">
        <v>5</v>
      </c>
      <c r="I737" s="6">
        <f t="shared" si="23"/>
        <v>3000</v>
      </c>
    </row>
    <row r="738" spans="1:9" x14ac:dyDescent="0.3">
      <c r="A738" s="5" t="s">
        <v>674</v>
      </c>
      <c r="B738" s="70" t="s">
        <v>12</v>
      </c>
      <c r="C738" s="5" t="s">
        <v>1</v>
      </c>
      <c r="D738" s="71">
        <v>41342</v>
      </c>
      <c r="E738" s="6">
        <f t="shared" ca="1" si="22"/>
        <v>7</v>
      </c>
      <c r="F738" s="6"/>
      <c r="G738" s="6">
        <v>129620</v>
      </c>
      <c r="H738" s="70">
        <v>2</v>
      </c>
      <c r="I738" s="6">
        <f t="shared" si="23"/>
        <v>99</v>
      </c>
    </row>
    <row r="739" spans="1:9" x14ac:dyDescent="0.3">
      <c r="A739" s="5" t="s">
        <v>644</v>
      </c>
      <c r="B739" s="70" t="s">
        <v>2</v>
      </c>
      <c r="C739" s="5" t="s">
        <v>1</v>
      </c>
      <c r="D739" s="71">
        <v>38783</v>
      </c>
      <c r="E739" s="6">
        <f t="shared" ca="1" si="22"/>
        <v>14</v>
      </c>
      <c r="F739" s="6" t="s">
        <v>26</v>
      </c>
      <c r="G739" s="6">
        <v>55216</v>
      </c>
      <c r="H739" s="70">
        <v>2</v>
      </c>
      <c r="I739" s="6">
        <f t="shared" si="23"/>
        <v>99</v>
      </c>
    </row>
    <row r="740" spans="1:9" x14ac:dyDescent="0.3">
      <c r="A740" s="5" t="s">
        <v>356</v>
      </c>
      <c r="B740" s="70" t="s">
        <v>12</v>
      </c>
      <c r="C740" s="5" t="s">
        <v>1</v>
      </c>
      <c r="D740" s="71">
        <v>41865</v>
      </c>
      <c r="E740" s="6">
        <f t="shared" ca="1" si="22"/>
        <v>6</v>
      </c>
      <c r="F740" s="6"/>
      <c r="G740" s="6">
        <v>125469</v>
      </c>
      <c r="H740" s="70">
        <v>5</v>
      </c>
      <c r="I740" s="6">
        <f t="shared" si="23"/>
        <v>3000</v>
      </c>
    </row>
    <row r="741" spans="1:9" x14ac:dyDescent="0.3">
      <c r="A741" s="5" t="s">
        <v>307</v>
      </c>
      <c r="B741" s="70" t="s">
        <v>48</v>
      </c>
      <c r="C741" s="5" t="s">
        <v>1</v>
      </c>
      <c r="D741" s="71">
        <v>42610</v>
      </c>
      <c r="E741" s="6">
        <f t="shared" ca="1" si="22"/>
        <v>4</v>
      </c>
      <c r="F741" s="6" t="s">
        <v>26</v>
      </c>
      <c r="G741" s="6">
        <v>112722</v>
      </c>
      <c r="H741" s="70">
        <v>1</v>
      </c>
      <c r="I741" s="6" t="str">
        <f t="shared" si="23"/>
        <v>No bonus</v>
      </c>
    </row>
    <row r="742" spans="1:9" x14ac:dyDescent="0.3">
      <c r="A742" s="5" t="s">
        <v>3</v>
      </c>
      <c r="B742" s="70" t="s">
        <v>2</v>
      </c>
      <c r="C742" s="5" t="s">
        <v>1</v>
      </c>
      <c r="D742" s="71">
        <v>42769</v>
      </c>
      <c r="E742" s="6">
        <f t="shared" ca="1" si="22"/>
        <v>3</v>
      </c>
      <c r="F742" s="6"/>
      <c r="G742" s="6">
        <v>92148</v>
      </c>
      <c r="H742" s="70">
        <v>1</v>
      </c>
      <c r="I742" s="6" t="str">
        <f t="shared" si="23"/>
        <v>No bonus</v>
      </c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  <pageSetUpPr autoPageBreaks="0"/>
  </sheetPr>
  <dimension ref="A1:O742"/>
  <sheetViews>
    <sheetView zoomScale="145" zoomScaleNormal="145" zoomScaleSheetLayoutView="100" zoomScalePageLayoutView="115" workbookViewId="0">
      <selection activeCell="I3" sqref="I3"/>
    </sheetView>
  </sheetViews>
  <sheetFormatPr baseColWidth="10" defaultColWidth="19.88671875" defaultRowHeight="14.4" x14ac:dyDescent="0.3"/>
  <cols>
    <col min="1" max="1" width="15.33203125" style="5" customWidth="1"/>
    <col min="2" max="2" width="8.33203125" style="70" bestFit="1" customWidth="1"/>
    <col min="3" max="3" width="13" style="5" customWidth="1"/>
    <col min="4" max="4" width="10.109375" style="71" bestFit="1" customWidth="1"/>
    <col min="5" max="5" width="7.109375" style="5" bestFit="1" customWidth="1"/>
    <col min="6" max="6" width="9.6640625" style="5" bestFit="1" customWidth="1"/>
    <col min="7" max="7" width="8.33203125" style="5" bestFit="1" customWidth="1"/>
    <col min="8" max="8" width="9.109375" style="6" bestFit="1" customWidth="1"/>
    <col min="9" max="9" width="35.44140625" style="6" customWidth="1"/>
    <col min="10" max="10" width="10" style="5" bestFit="1" customWidth="1"/>
    <col min="11" max="16384" width="19.88671875" style="5"/>
  </cols>
  <sheetData>
    <row r="1" spans="1:15" ht="15" thickBot="1" x14ac:dyDescent="0.35">
      <c r="A1" s="66" t="s">
        <v>769</v>
      </c>
      <c r="B1" s="67" t="s">
        <v>768</v>
      </c>
      <c r="C1" s="64" t="s">
        <v>767</v>
      </c>
      <c r="D1" s="68" t="s">
        <v>765</v>
      </c>
      <c r="E1" s="4" t="s">
        <v>764</v>
      </c>
      <c r="F1" s="64" t="s">
        <v>766</v>
      </c>
      <c r="G1" s="64" t="s">
        <v>763</v>
      </c>
      <c r="H1" s="74" t="s">
        <v>762</v>
      </c>
      <c r="I1" s="74" t="s">
        <v>853</v>
      </c>
      <c r="J1" s="67" t="s">
        <v>761</v>
      </c>
      <c r="M1" s="63">
        <f>IF(AND(M3&lt;=24,M7&gt;615),"Too Big",IF(AND(M3&lt;=24,M7&gt;473),4,IF(AND(M3&lt;=24,M7&gt;343),3,IF(AND(M3&lt;=24,M7&gt;213),2,IF(AND(M3&lt;=24,M7&gt;83),1,0)))))</f>
        <v>1</v>
      </c>
      <c r="N1" s="16"/>
      <c r="O1" s="7"/>
    </row>
    <row r="2" spans="1:15" x14ac:dyDescent="0.3">
      <c r="A2" s="5" t="s">
        <v>719</v>
      </c>
      <c r="B2" s="70" t="s">
        <v>32</v>
      </c>
      <c r="C2" s="5" t="s">
        <v>24</v>
      </c>
      <c r="D2" s="71">
        <v>38397</v>
      </c>
      <c r="E2" s="6">
        <f t="shared" ref="E2:E65" ca="1" si="0">DATEDIF(D2,TODAY(),"Y")</f>
        <v>15</v>
      </c>
      <c r="F2" s="65" t="s">
        <v>5</v>
      </c>
      <c r="G2" s="6" t="s">
        <v>26</v>
      </c>
      <c r="H2" s="6">
        <v>62262</v>
      </c>
      <c r="I2" s="6">
        <f>IF(NOT(F2="Hourly"),3000,"")</f>
        <v>3000</v>
      </c>
      <c r="J2" s="70">
        <v>5</v>
      </c>
      <c r="M2" s="3"/>
      <c r="N2" s="3"/>
      <c r="O2" s="7"/>
    </row>
    <row r="3" spans="1:15" x14ac:dyDescent="0.3">
      <c r="A3" s="5" t="s">
        <v>680</v>
      </c>
      <c r="B3" s="70" t="s">
        <v>32</v>
      </c>
      <c r="C3" s="5" t="s">
        <v>24</v>
      </c>
      <c r="D3" s="71">
        <v>42821</v>
      </c>
      <c r="E3" s="6">
        <f t="shared" ca="1" si="0"/>
        <v>3</v>
      </c>
      <c r="F3" s="65" t="s">
        <v>5</v>
      </c>
      <c r="G3" s="6" t="s">
        <v>28</v>
      </c>
      <c r="H3" s="6">
        <v>62194</v>
      </c>
      <c r="I3" s="6">
        <f t="shared" ref="I3:I66" si="1">IF(NOT(F3="Hourly"),3000,"")</f>
        <v>3000</v>
      </c>
      <c r="J3" s="70">
        <v>3</v>
      </c>
      <c r="M3" s="12">
        <v>6</v>
      </c>
      <c r="N3" s="11"/>
      <c r="O3" s="7"/>
    </row>
    <row r="4" spans="1:15" x14ac:dyDescent="0.3">
      <c r="A4" s="5" t="s">
        <v>857</v>
      </c>
      <c r="B4" s="70" t="s">
        <v>32</v>
      </c>
      <c r="C4" s="5" t="s">
        <v>24</v>
      </c>
      <c r="D4" s="71">
        <v>41373</v>
      </c>
      <c r="E4" s="6">
        <f t="shared" ca="1" si="0"/>
        <v>7</v>
      </c>
      <c r="F4" s="65" t="s">
        <v>11</v>
      </c>
      <c r="G4" s="6"/>
      <c r="H4" s="6">
        <v>99109</v>
      </c>
      <c r="I4" s="6">
        <f t="shared" si="1"/>
        <v>3000</v>
      </c>
      <c r="J4" s="70">
        <v>5</v>
      </c>
      <c r="M4" s="12">
        <v>834</v>
      </c>
      <c r="N4" s="11"/>
      <c r="O4" s="7"/>
    </row>
    <row r="5" spans="1:15" x14ac:dyDescent="0.3">
      <c r="A5" s="5" t="s">
        <v>293</v>
      </c>
      <c r="B5" s="70" t="s">
        <v>48</v>
      </c>
      <c r="C5" s="5" t="s">
        <v>24</v>
      </c>
      <c r="D5" s="71">
        <v>43377</v>
      </c>
      <c r="E5" s="6">
        <f t="shared" ca="1" si="0"/>
        <v>1</v>
      </c>
      <c r="F5" s="65" t="s">
        <v>11</v>
      </c>
      <c r="G5" s="6"/>
      <c r="H5" s="6">
        <v>117845</v>
      </c>
      <c r="I5" s="6">
        <f t="shared" si="1"/>
        <v>3000</v>
      </c>
      <c r="J5" s="70">
        <v>3</v>
      </c>
      <c r="M5" s="14">
        <v>1</v>
      </c>
      <c r="N5" s="13"/>
      <c r="O5" s="7"/>
    </row>
    <row r="6" spans="1:15" x14ac:dyDescent="0.3">
      <c r="A6" s="5" t="s">
        <v>25</v>
      </c>
      <c r="B6" s="70" t="s">
        <v>2</v>
      </c>
      <c r="C6" s="5" t="s">
        <v>24</v>
      </c>
      <c r="D6" s="71">
        <v>41673</v>
      </c>
      <c r="E6" s="6">
        <f t="shared" ca="1" si="0"/>
        <v>6</v>
      </c>
      <c r="F6" s="65" t="s">
        <v>5</v>
      </c>
      <c r="G6" s="6" t="s">
        <v>18</v>
      </c>
      <c r="H6" s="6">
        <v>117973</v>
      </c>
      <c r="I6" s="6">
        <f t="shared" si="1"/>
        <v>3000</v>
      </c>
      <c r="J6" s="70">
        <v>4</v>
      </c>
      <c r="M6" s="12">
        <f>IF(AND(M3&gt;120),"Too Big",IF(AND(M3&gt;96),4,IF(AND(M3&gt;72),3,IF(AND(M3&gt;48),2,IF(AND(M3&gt;24),1,0)))))</f>
        <v>0</v>
      </c>
      <c r="N6" s="11"/>
      <c r="O6" s="7"/>
    </row>
    <row r="7" spans="1:15" x14ac:dyDescent="0.3">
      <c r="A7" s="5" t="s">
        <v>663</v>
      </c>
      <c r="B7" s="70" t="s">
        <v>12</v>
      </c>
      <c r="C7" s="5" t="s">
        <v>770</v>
      </c>
      <c r="D7" s="71">
        <v>40977</v>
      </c>
      <c r="E7" s="6">
        <f t="shared" ca="1" si="0"/>
        <v>8</v>
      </c>
      <c r="F7" s="65" t="s">
        <v>0</v>
      </c>
      <c r="G7" s="6" t="s">
        <v>26</v>
      </c>
      <c r="H7" s="6">
        <v>70665</v>
      </c>
      <c r="I7" s="6" t="str">
        <f t="shared" si="1"/>
        <v/>
      </c>
      <c r="J7" s="70">
        <v>2</v>
      </c>
      <c r="M7" s="12">
        <f>ROUNDUP(M4/10,0)</f>
        <v>84</v>
      </c>
      <c r="N7" s="11"/>
      <c r="O7" s="7"/>
    </row>
    <row r="8" spans="1:15" x14ac:dyDescent="0.3">
      <c r="A8" s="5" t="s">
        <v>783</v>
      </c>
      <c r="B8" s="70" t="s">
        <v>48</v>
      </c>
      <c r="C8" s="5" t="s">
        <v>770</v>
      </c>
      <c r="D8" s="71">
        <v>38443</v>
      </c>
      <c r="E8" s="6">
        <f t="shared" ca="1" si="0"/>
        <v>15</v>
      </c>
      <c r="F8" s="65" t="s">
        <v>5</v>
      </c>
      <c r="G8" s="6" t="s">
        <v>26</v>
      </c>
      <c r="H8" s="6">
        <v>122722</v>
      </c>
      <c r="I8" s="6">
        <f t="shared" si="1"/>
        <v>3000</v>
      </c>
      <c r="J8" s="70">
        <v>1</v>
      </c>
      <c r="N8" s="11"/>
      <c r="O8" s="7"/>
    </row>
    <row r="9" spans="1:15" x14ac:dyDescent="0.3">
      <c r="A9" s="5" t="s">
        <v>539</v>
      </c>
      <c r="B9" s="70" t="s">
        <v>16</v>
      </c>
      <c r="C9" s="5" t="s">
        <v>770</v>
      </c>
      <c r="D9" s="71">
        <v>41415</v>
      </c>
      <c r="E9" s="6">
        <f t="shared" ca="1" si="0"/>
        <v>7</v>
      </c>
      <c r="F9" s="65" t="s">
        <v>11</v>
      </c>
      <c r="G9" s="6"/>
      <c r="H9" s="6">
        <v>109895</v>
      </c>
      <c r="I9" s="6">
        <f t="shared" si="1"/>
        <v>3000</v>
      </c>
      <c r="J9" s="70">
        <v>5</v>
      </c>
      <c r="O9" s="7"/>
    </row>
    <row r="10" spans="1:15" x14ac:dyDescent="0.3">
      <c r="A10" s="5" t="s">
        <v>520</v>
      </c>
      <c r="B10" s="70" t="s">
        <v>12</v>
      </c>
      <c r="C10" s="5" t="s">
        <v>770</v>
      </c>
      <c r="D10" s="71">
        <v>38486</v>
      </c>
      <c r="E10" s="6">
        <f t="shared" ca="1" si="0"/>
        <v>15</v>
      </c>
      <c r="F10" s="65" t="s">
        <v>856</v>
      </c>
      <c r="G10" s="6" t="s">
        <v>26</v>
      </c>
      <c r="H10" s="6">
        <v>115393</v>
      </c>
      <c r="I10" s="6">
        <f t="shared" si="1"/>
        <v>3000</v>
      </c>
      <c r="J10" s="70">
        <v>1</v>
      </c>
      <c r="O10" s="7"/>
    </row>
    <row r="11" spans="1:15" x14ac:dyDescent="0.3">
      <c r="A11" s="5" t="s">
        <v>447</v>
      </c>
      <c r="B11" s="70" t="s">
        <v>48</v>
      </c>
      <c r="C11" s="5" t="s">
        <v>770</v>
      </c>
      <c r="D11" s="71">
        <v>39630</v>
      </c>
      <c r="E11" s="6">
        <f t="shared" ca="1" si="0"/>
        <v>12</v>
      </c>
      <c r="F11" s="65" t="s">
        <v>5</v>
      </c>
      <c r="G11" s="6" t="s">
        <v>26</v>
      </c>
      <c r="H11" s="6">
        <v>84070</v>
      </c>
      <c r="I11" s="6">
        <f t="shared" si="1"/>
        <v>3000</v>
      </c>
      <c r="J11" s="70">
        <v>4</v>
      </c>
      <c r="O11" s="7"/>
    </row>
    <row r="12" spans="1:15" x14ac:dyDescent="0.3">
      <c r="A12" s="5" t="s">
        <v>393</v>
      </c>
      <c r="B12" s="70" t="s">
        <v>16</v>
      </c>
      <c r="C12" s="5" t="s">
        <v>770</v>
      </c>
      <c r="D12" s="71">
        <v>40008</v>
      </c>
      <c r="E12" s="6">
        <f t="shared" ca="1" si="0"/>
        <v>11</v>
      </c>
      <c r="F12" s="65" t="s">
        <v>5</v>
      </c>
      <c r="G12" s="6" t="s">
        <v>8</v>
      </c>
      <c r="H12" s="6">
        <v>100669</v>
      </c>
      <c r="I12" s="6">
        <f t="shared" si="1"/>
        <v>3000</v>
      </c>
      <c r="J12" s="70">
        <v>3</v>
      </c>
      <c r="O12" s="7"/>
    </row>
    <row r="13" spans="1:15" x14ac:dyDescent="0.3">
      <c r="A13" s="5" t="s">
        <v>390</v>
      </c>
      <c r="B13" s="70" t="s">
        <v>16</v>
      </c>
      <c r="C13" s="5" t="s">
        <v>770</v>
      </c>
      <c r="D13" s="71">
        <v>40368</v>
      </c>
      <c r="E13" s="6">
        <f t="shared" ca="1" si="0"/>
        <v>10</v>
      </c>
      <c r="F13" s="65" t="s">
        <v>14</v>
      </c>
      <c r="G13" s="6" t="s">
        <v>26</v>
      </c>
      <c r="H13" s="6">
        <v>47323</v>
      </c>
      <c r="I13" s="6">
        <f t="shared" si="1"/>
        <v>3000</v>
      </c>
      <c r="J13" s="70">
        <v>4</v>
      </c>
      <c r="O13" s="7"/>
    </row>
    <row r="14" spans="1:15" x14ac:dyDescent="0.3">
      <c r="A14" s="5" t="s">
        <v>852</v>
      </c>
      <c r="B14" s="70" t="s">
        <v>16</v>
      </c>
      <c r="C14" s="5" t="s">
        <v>770</v>
      </c>
      <c r="D14" s="71">
        <v>43005</v>
      </c>
      <c r="E14" s="6">
        <f t="shared" ca="1" si="0"/>
        <v>2</v>
      </c>
      <c r="F14" s="65" t="s">
        <v>5</v>
      </c>
      <c r="G14" s="6" t="s">
        <v>28</v>
      </c>
      <c r="H14" s="6">
        <v>62359</v>
      </c>
      <c r="I14" s="6">
        <f t="shared" si="1"/>
        <v>3000</v>
      </c>
      <c r="J14" s="70">
        <v>1</v>
      </c>
      <c r="O14" s="7"/>
    </row>
    <row r="15" spans="1:15" x14ac:dyDescent="0.3">
      <c r="A15" s="5" t="s">
        <v>295</v>
      </c>
      <c r="B15" s="70" t="s">
        <v>12</v>
      </c>
      <c r="C15" s="5" t="s">
        <v>770</v>
      </c>
      <c r="D15" s="71">
        <v>43362</v>
      </c>
      <c r="E15" s="6">
        <f t="shared" ca="1" si="0"/>
        <v>1</v>
      </c>
      <c r="F15" s="65" t="s">
        <v>5</v>
      </c>
      <c r="G15" s="6" t="s">
        <v>26</v>
      </c>
      <c r="H15" s="6">
        <v>110235</v>
      </c>
      <c r="I15" s="6">
        <f t="shared" si="1"/>
        <v>3000</v>
      </c>
      <c r="J15" s="70">
        <v>2</v>
      </c>
      <c r="M15" s="3"/>
      <c r="N15" s="3"/>
      <c r="O15" s="7"/>
    </row>
    <row r="16" spans="1:15" x14ac:dyDescent="0.3">
      <c r="A16" s="5" t="s">
        <v>271</v>
      </c>
      <c r="B16" s="70" t="s">
        <v>2</v>
      </c>
      <c r="C16" s="5" t="s">
        <v>770</v>
      </c>
      <c r="D16" s="71">
        <v>38990</v>
      </c>
      <c r="E16" s="6">
        <f t="shared" ca="1" si="0"/>
        <v>13</v>
      </c>
      <c r="F16" s="65" t="s">
        <v>5</v>
      </c>
      <c r="G16" s="6" t="s">
        <v>8</v>
      </c>
      <c r="H16" s="6">
        <v>104291</v>
      </c>
      <c r="I16" s="6">
        <f t="shared" si="1"/>
        <v>3000</v>
      </c>
      <c r="J16" s="70">
        <v>5</v>
      </c>
    </row>
    <row r="17" spans="1:10" x14ac:dyDescent="0.3">
      <c r="A17" s="5" t="s">
        <v>248</v>
      </c>
      <c r="B17" s="70" t="s">
        <v>9</v>
      </c>
      <c r="C17" s="5" t="s">
        <v>770</v>
      </c>
      <c r="D17" s="71">
        <v>43013</v>
      </c>
      <c r="E17" s="6">
        <f t="shared" ca="1" si="0"/>
        <v>2</v>
      </c>
      <c r="F17" s="65" t="s">
        <v>14</v>
      </c>
      <c r="G17" s="6" t="s">
        <v>26</v>
      </c>
      <c r="H17" s="6">
        <v>46975</v>
      </c>
      <c r="I17" s="6">
        <f t="shared" si="1"/>
        <v>3000</v>
      </c>
      <c r="J17" s="70">
        <v>3</v>
      </c>
    </row>
    <row r="18" spans="1:10" x14ac:dyDescent="0.3">
      <c r="A18" s="5" t="s">
        <v>214</v>
      </c>
      <c r="B18" s="70" t="s">
        <v>32</v>
      </c>
      <c r="C18" s="5" t="s">
        <v>770</v>
      </c>
      <c r="D18" s="71">
        <v>39003</v>
      </c>
      <c r="E18" s="6">
        <f t="shared" ca="1" si="0"/>
        <v>13</v>
      </c>
      <c r="F18" s="65" t="s">
        <v>0</v>
      </c>
      <c r="G18" s="6"/>
      <c r="H18" s="6">
        <v>54520</v>
      </c>
      <c r="I18" s="6" t="str">
        <f t="shared" si="1"/>
        <v/>
      </c>
      <c r="J18" s="70">
        <v>2</v>
      </c>
    </row>
    <row r="19" spans="1:10" x14ac:dyDescent="0.3">
      <c r="A19" s="5" t="s">
        <v>199</v>
      </c>
      <c r="B19" s="70" t="s">
        <v>32</v>
      </c>
      <c r="C19" s="5" t="s">
        <v>770</v>
      </c>
      <c r="D19" s="71">
        <v>41930</v>
      </c>
      <c r="E19" s="6">
        <f t="shared" ca="1" si="0"/>
        <v>5</v>
      </c>
      <c r="F19" s="65" t="s">
        <v>14</v>
      </c>
      <c r="G19" s="6" t="s">
        <v>8</v>
      </c>
      <c r="H19" s="6">
        <v>46373</v>
      </c>
      <c r="I19" s="6">
        <f t="shared" si="1"/>
        <v>3000</v>
      </c>
      <c r="J19" s="70">
        <v>5</v>
      </c>
    </row>
    <row r="20" spans="1:10" x14ac:dyDescent="0.3">
      <c r="A20" s="5" t="s">
        <v>103</v>
      </c>
      <c r="B20" s="70" t="s">
        <v>9</v>
      </c>
      <c r="C20" s="5" t="s">
        <v>770</v>
      </c>
      <c r="D20" s="71">
        <v>41255</v>
      </c>
      <c r="E20" s="6">
        <f t="shared" ca="1" si="0"/>
        <v>7</v>
      </c>
      <c r="F20" s="65" t="s">
        <v>5</v>
      </c>
      <c r="G20" s="6" t="s">
        <v>4</v>
      </c>
      <c r="H20" s="6">
        <v>70488</v>
      </c>
      <c r="I20" s="6">
        <f t="shared" si="1"/>
        <v>3000</v>
      </c>
      <c r="J20" s="70">
        <v>4</v>
      </c>
    </row>
    <row r="21" spans="1:10" x14ac:dyDescent="0.3">
      <c r="A21" s="5" t="s">
        <v>77</v>
      </c>
      <c r="B21" s="70" t="s">
        <v>32</v>
      </c>
      <c r="C21" s="5" t="s">
        <v>770</v>
      </c>
      <c r="D21" s="71">
        <v>42352</v>
      </c>
      <c r="E21" s="6">
        <f t="shared" ca="1" si="0"/>
        <v>4</v>
      </c>
      <c r="F21" s="65" t="s">
        <v>0</v>
      </c>
      <c r="G21" s="6"/>
      <c r="H21" s="6">
        <v>47132</v>
      </c>
      <c r="I21" s="6" t="str">
        <f t="shared" si="1"/>
        <v/>
      </c>
      <c r="J21" s="70">
        <v>5</v>
      </c>
    </row>
    <row r="22" spans="1:10" x14ac:dyDescent="0.3">
      <c r="A22" s="5" t="s">
        <v>49</v>
      </c>
      <c r="B22" s="70" t="s">
        <v>48</v>
      </c>
      <c r="C22" s="5" t="s">
        <v>770</v>
      </c>
      <c r="D22" s="71">
        <v>38369</v>
      </c>
      <c r="E22" s="6">
        <f t="shared" ca="1" si="0"/>
        <v>15</v>
      </c>
      <c r="F22" s="65" t="s">
        <v>5</v>
      </c>
      <c r="G22" s="6" t="s">
        <v>4</v>
      </c>
      <c r="H22" s="6">
        <v>72481</v>
      </c>
      <c r="I22" s="6">
        <f t="shared" si="1"/>
        <v>3000</v>
      </c>
      <c r="J22" s="70">
        <v>5</v>
      </c>
    </row>
    <row r="23" spans="1:10" x14ac:dyDescent="0.3">
      <c r="A23" s="5" t="s">
        <v>31</v>
      </c>
      <c r="B23" s="70" t="s">
        <v>2</v>
      </c>
      <c r="C23" s="5" t="s">
        <v>770</v>
      </c>
      <c r="D23" s="71">
        <v>41295</v>
      </c>
      <c r="E23" s="6">
        <f t="shared" ca="1" si="0"/>
        <v>7</v>
      </c>
      <c r="F23" s="65" t="s">
        <v>14</v>
      </c>
      <c r="G23" s="6" t="s">
        <v>18</v>
      </c>
      <c r="H23" s="6">
        <v>46267</v>
      </c>
      <c r="I23" s="6">
        <f t="shared" si="1"/>
        <v>3000</v>
      </c>
      <c r="J23" s="70">
        <v>4</v>
      </c>
    </row>
    <row r="24" spans="1:10" x14ac:dyDescent="0.3">
      <c r="A24" s="5" t="s">
        <v>726</v>
      </c>
      <c r="B24" s="70" t="s">
        <v>16</v>
      </c>
      <c r="C24" s="5" t="s">
        <v>771</v>
      </c>
      <c r="D24" s="71">
        <v>40972</v>
      </c>
      <c r="E24" s="6">
        <f t="shared" ca="1" si="0"/>
        <v>8</v>
      </c>
      <c r="F24" s="65" t="s">
        <v>5</v>
      </c>
      <c r="G24" s="6" t="s">
        <v>4</v>
      </c>
      <c r="H24" s="6">
        <v>104843</v>
      </c>
      <c r="I24" s="6">
        <f t="shared" si="1"/>
        <v>3000</v>
      </c>
      <c r="J24" s="70">
        <v>3</v>
      </c>
    </row>
    <row r="25" spans="1:10" x14ac:dyDescent="0.3">
      <c r="A25" s="5" t="s">
        <v>709</v>
      </c>
      <c r="B25" s="70" t="s">
        <v>32</v>
      </c>
      <c r="C25" s="5" t="s">
        <v>771</v>
      </c>
      <c r="D25" s="71">
        <v>39119</v>
      </c>
      <c r="E25" s="6">
        <f t="shared" ca="1" si="0"/>
        <v>13</v>
      </c>
      <c r="F25" s="65" t="s">
        <v>5</v>
      </c>
      <c r="G25" s="6" t="s">
        <v>4</v>
      </c>
      <c r="H25" s="6">
        <v>123758</v>
      </c>
      <c r="I25" s="6">
        <f t="shared" si="1"/>
        <v>3000</v>
      </c>
      <c r="J25" s="70">
        <v>5</v>
      </c>
    </row>
    <row r="26" spans="1:10" x14ac:dyDescent="0.3">
      <c r="A26" s="5" t="s">
        <v>648</v>
      </c>
      <c r="B26" s="70" t="s">
        <v>12</v>
      </c>
      <c r="C26" s="5" t="s">
        <v>771</v>
      </c>
      <c r="D26" s="71">
        <v>38440</v>
      </c>
      <c r="E26" s="6">
        <f t="shared" ca="1" si="0"/>
        <v>15</v>
      </c>
      <c r="F26" s="65" t="s">
        <v>5</v>
      </c>
      <c r="G26" s="6" t="s">
        <v>8</v>
      </c>
      <c r="H26" s="6">
        <v>76234</v>
      </c>
      <c r="I26" s="6">
        <f t="shared" si="1"/>
        <v>3000</v>
      </c>
      <c r="J26" s="70">
        <v>2</v>
      </c>
    </row>
    <row r="27" spans="1:10" x14ac:dyDescent="0.3">
      <c r="A27" s="5" t="s">
        <v>574</v>
      </c>
      <c r="B27" s="70" t="s">
        <v>48</v>
      </c>
      <c r="C27" s="5" t="s">
        <v>771</v>
      </c>
      <c r="D27" s="71">
        <v>40277</v>
      </c>
      <c r="E27" s="6">
        <f t="shared" ca="1" si="0"/>
        <v>10</v>
      </c>
      <c r="F27" s="65" t="s">
        <v>5</v>
      </c>
      <c r="G27" s="6" t="s">
        <v>26</v>
      </c>
      <c r="H27" s="6">
        <v>91923</v>
      </c>
      <c r="I27" s="6">
        <f t="shared" si="1"/>
        <v>3000</v>
      </c>
      <c r="J27" s="70">
        <v>1</v>
      </c>
    </row>
    <row r="28" spans="1:10" x14ac:dyDescent="0.3">
      <c r="A28" s="5" t="s">
        <v>515</v>
      </c>
      <c r="B28" s="70" t="s">
        <v>32</v>
      </c>
      <c r="C28" s="5" t="s">
        <v>771</v>
      </c>
      <c r="D28" s="71">
        <v>38845</v>
      </c>
      <c r="E28" s="6">
        <f t="shared" ca="1" si="0"/>
        <v>14</v>
      </c>
      <c r="F28" s="65" t="s">
        <v>14</v>
      </c>
      <c r="G28" s="6" t="s">
        <v>18</v>
      </c>
      <c r="H28" s="6">
        <v>44382</v>
      </c>
      <c r="I28" s="6">
        <f t="shared" si="1"/>
        <v>3000</v>
      </c>
      <c r="J28" s="70">
        <v>3</v>
      </c>
    </row>
    <row r="29" spans="1:10" x14ac:dyDescent="0.3">
      <c r="A29" s="5" t="s">
        <v>471</v>
      </c>
      <c r="B29" s="70" t="s">
        <v>32</v>
      </c>
      <c r="C29" s="5" t="s">
        <v>771</v>
      </c>
      <c r="D29" s="71">
        <v>41077</v>
      </c>
      <c r="E29" s="6">
        <f t="shared" ca="1" si="0"/>
        <v>8</v>
      </c>
      <c r="F29" s="65" t="s">
        <v>5</v>
      </c>
      <c r="G29" s="6" t="s">
        <v>26</v>
      </c>
      <c r="H29" s="6">
        <v>70316</v>
      </c>
      <c r="I29" s="6">
        <f t="shared" si="1"/>
        <v>3000</v>
      </c>
      <c r="J29" s="70">
        <v>5</v>
      </c>
    </row>
    <row r="30" spans="1:10" x14ac:dyDescent="0.3">
      <c r="A30" s="5" t="s">
        <v>232</v>
      </c>
      <c r="B30" s="70" t="s">
        <v>16</v>
      </c>
      <c r="C30" s="5" t="s">
        <v>771</v>
      </c>
      <c r="D30" s="71">
        <v>41187</v>
      </c>
      <c r="E30" s="6">
        <f t="shared" ca="1" si="0"/>
        <v>7</v>
      </c>
      <c r="F30" s="65" t="s">
        <v>11</v>
      </c>
      <c r="G30" s="6"/>
      <c r="H30" s="6">
        <v>115517</v>
      </c>
      <c r="I30" s="6">
        <f t="shared" si="1"/>
        <v>3000</v>
      </c>
      <c r="J30" s="70">
        <v>4</v>
      </c>
    </row>
    <row r="31" spans="1:10" x14ac:dyDescent="0.3">
      <c r="A31" s="5" t="s">
        <v>132</v>
      </c>
      <c r="B31" s="70" t="s">
        <v>32</v>
      </c>
      <c r="C31" s="5" t="s">
        <v>771</v>
      </c>
      <c r="D31" s="71">
        <v>42332</v>
      </c>
      <c r="E31" s="6">
        <f t="shared" ca="1" si="0"/>
        <v>4</v>
      </c>
      <c r="F31" s="65" t="s">
        <v>5</v>
      </c>
      <c r="G31" s="6" t="s">
        <v>28</v>
      </c>
      <c r="H31" s="6">
        <v>106918</v>
      </c>
      <c r="I31" s="6">
        <f t="shared" si="1"/>
        <v>3000</v>
      </c>
      <c r="J31" s="70">
        <v>5</v>
      </c>
    </row>
    <row r="32" spans="1:10" x14ac:dyDescent="0.3">
      <c r="A32" s="5" t="s">
        <v>121</v>
      </c>
      <c r="B32" s="70" t="s">
        <v>32</v>
      </c>
      <c r="C32" s="5" t="s">
        <v>771</v>
      </c>
      <c r="D32" s="71">
        <v>43082</v>
      </c>
      <c r="E32" s="6">
        <f t="shared" ca="1" si="0"/>
        <v>2</v>
      </c>
      <c r="F32" s="65" t="s">
        <v>5</v>
      </c>
      <c r="G32" s="6" t="s">
        <v>28</v>
      </c>
      <c r="H32" s="6">
        <v>62733</v>
      </c>
      <c r="I32" s="6">
        <f t="shared" si="1"/>
        <v>3000</v>
      </c>
      <c r="J32" s="70">
        <v>5</v>
      </c>
    </row>
    <row r="33" spans="1:10" x14ac:dyDescent="0.3">
      <c r="A33" s="5" t="s">
        <v>114</v>
      </c>
      <c r="B33" s="70" t="s">
        <v>12</v>
      </c>
      <c r="C33" s="5" t="s">
        <v>771</v>
      </c>
      <c r="D33" s="71">
        <v>41640</v>
      </c>
      <c r="E33" s="6">
        <f t="shared" ca="1" si="0"/>
        <v>6</v>
      </c>
      <c r="F33" s="65" t="s">
        <v>5</v>
      </c>
      <c r="G33" s="6" t="s">
        <v>26</v>
      </c>
      <c r="H33" s="6">
        <v>117773</v>
      </c>
      <c r="I33" s="6">
        <f t="shared" si="1"/>
        <v>3000</v>
      </c>
      <c r="J33" s="70">
        <v>5</v>
      </c>
    </row>
    <row r="34" spans="1:10" x14ac:dyDescent="0.3">
      <c r="A34" s="5" t="s">
        <v>545</v>
      </c>
      <c r="B34" s="70" t="s">
        <v>12</v>
      </c>
      <c r="C34" s="5" t="s">
        <v>771</v>
      </c>
      <c r="D34" s="71">
        <v>43244</v>
      </c>
      <c r="E34" s="6">
        <f t="shared" ca="1" si="0"/>
        <v>2</v>
      </c>
      <c r="F34" s="65" t="s">
        <v>5</v>
      </c>
      <c r="G34" s="6" t="s">
        <v>26</v>
      </c>
      <c r="H34" s="6">
        <v>72819</v>
      </c>
      <c r="I34" s="6">
        <f t="shared" si="1"/>
        <v>3000</v>
      </c>
      <c r="J34" s="70">
        <v>2</v>
      </c>
    </row>
    <row r="35" spans="1:10" x14ac:dyDescent="0.3">
      <c r="A35" s="5" t="s">
        <v>105</v>
      </c>
      <c r="B35" s="70" t="s">
        <v>9</v>
      </c>
      <c r="C35" s="5" t="s">
        <v>771</v>
      </c>
      <c r="D35" s="71">
        <v>42734</v>
      </c>
      <c r="E35" s="6">
        <f t="shared" ca="1" si="0"/>
        <v>3</v>
      </c>
      <c r="F35" s="65" t="s">
        <v>11</v>
      </c>
      <c r="G35" s="6"/>
      <c r="H35" s="6">
        <v>127419</v>
      </c>
      <c r="I35" s="6">
        <f t="shared" si="1"/>
        <v>3000</v>
      </c>
      <c r="J35" s="70">
        <v>5</v>
      </c>
    </row>
    <row r="36" spans="1:10" x14ac:dyDescent="0.3">
      <c r="A36" s="5" t="s">
        <v>30</v>
      </c>
      <c r="B36" s="70" t="s">
        <v>12</v>
      </c>
      <c r="C36" s="5" t="s">
        <v>771</v>
      </c>
      <c r="D36" s="71">
        <v>41643</v>
      </c>
      <c r="E36" s="6">
        <f t="shared" ca="1" si="0"/>
        <v>6</v>
      </c>
      <c r="F36" s="65" t="s">
        <v>5</v>
      </c>
      <c r="G36" s="6" t="s">
        <v>18</v>
      </c>
      <c r="H36" s="6">
        <v>98572</v>
      </c>
      <c r="I36" s="6">
        <f t="shared" si="1"/>
        <v>3000</v>
      </c>
      <c r="J36" s="70">
        <v>2</v>
      </c>
    </row>
    <row r="37" spans="1:10" x14ac:dyDescent="0.3">
      <c r="A37" s="5" t="s">
        <v>21</v>
      </c>
      <c r="B37" s="70" t="s">
        <v>16</v>
      </c>
      <c r="C37" s="5" t="s">
        <v>771</v>
      </c>
      <c r="D37" s="71">
        <v>42378</v>
      </c>
      <c r="E37" s="6">
        <f t="shared" ca="1" si="0"/>
        <v>4</v>
      </c>
      <c r="F37" s="65" t="s">
        <v>5</v>
      </c>
      <c r="G37" s="6" t="s">
        <v>4</v>
      </c>
      <c r="H37" s="6">
        <v>100908</v>
      </c>
      <c r="I37" s="6">
        <f t="shared" si="1"/>
        <v>3000</v>
      </c>
      <c r="J37" s="70">
        <v>2</v>
      </c>
    </row>
    <row r="38" spans="1:10" x14ac:dyDescent="0.3">
      <c r="A38" s="5" t="s">
        <v>749</v>
      </c>
      <c r="B38" s="70" t="s">
        <v>12</v>
      </c>
      <c r="C38" s="5" t="s">
        <v>772</v>
      </c>
      <c r="D38" s="71">
        <v>43151</v>
      </c>
      <c r="E38" s="6">
        <f t="shared" ca="1" si="0"/>
        <v>2</v>
      </c>
      <c r="F38" s="65" t="s">
        <v>11</v>
      </c>
      <c r="G38" s="6"/>
      <c r="H38" s="6">
        <v>127317</v>
      </c>
      <c r="I38" s="6">
        <f t="shared" si="1"/>
        <v>3000</v>
      </c>
      <c r="J38" s="70">
        <v>5</v>
      </c>
    </row>
    <row r="39" spans="1:10" x14ac:dyDescent="0.3">
      <c r="A39" s="5" t="s">
        <v>742</v>
      </c>
      <c r="B39" s="70" t="s">
        <v>32</v>
      </c>
      <c r="C39" s="5" t="s">
        <v>772</v>
      </c>
      <c r="D39" s="71">
        <v>41320</v>
      </c>
      <c r="E39" s="6">
        <f t="shared" ca="1" si="0"/>
        <v>7</v>
      </c>
      <c r="F39" s="65" t="s">
        <v>11</v>
      </c>
      <c r="G39" s="6"/>
      <c r="H39" s="6">
        <v>108689</v>
      </c>
      <c r="I39" s="6">
        <f t="shared" si="1"/>
        <v>3000</v>
      </c>
      <c r="J39" s="70">
        <v>4</v>
      </c>
    </row>
    <row r="40" spans="1:10" x14ac:dyDescent="0.3">
      <c r="A40" s="5" t="s">
        <v>733</v>
      </c>
      <c r="B40" s="70" t="s">
        <v>16</v>
      </c>
      <c r="C40" s="5" t="s">
        <v>772</v>
      </c>
      <c r="D40" s="71">
        <v>42426</v>
      </c>
      <c r="E40" s="6">
        <f t="shared" ca="1" si="0"/>
        <v>4</v>
      </c>
      <c r="F40" s="65" t="s">
        <v>5</v>
      </c>
      <c r="G40" s="6" t="s">
        <v>18</v>
      </c>
      <c r="H40" s="6">
        <v>90021</v>
      </c>
      <c r="I40" s="6">
        <f t="shared" si="1"/>
        <v>3000</v>
      </c>
      <c r="J40" s="70">
        <v>5</v>
      </c>
    </row>
    <row r="41" spans="1:10" x14ac:dyDescent="0.3">
      <c r="A41" s="5" t="s">
        <v>708</v>
      </c>
      <c r="B41" s="70" t="s">
        <v>2</v>
      </c>
      <c r="C41" s="5" t="s">
        <v>772</v>
      </c>
      <c r="D41" s="71">
        <v>39122</v>
      </c>
      <c r="E41" s="6">
        <f t="shared" ca="1" si="0"/>
        <v>13</v>
      </c>
      <c r="F41" s="65" t="s">
        <v>5</v>
      </c>
      <c r="G41" s="6" t="s">
        <v>26</v>
      </c>
      <c r="H41" s="6">
        <v>84903</v>
      </c>
      <c r="I41" s="6">
        <f t="shared" si="1"/>
        <v>3000</v>
      </c>
      <c r="J41" s="70">
        <v>3</v>
      </c>
    </row>
    <row r="42" spans="1:10" x14ac:dyDescent="0.3">
      <c r="A42" s="5" t="s">
        <v>665</v>
      </c>
      <c r="B42" s="70" t="s">
        <v>9</v>
      </c>
      <c r="C42" s="5" t="s">
        <v>772</v>
      </c>
      <c r="D42" s="71">
        <v>42459</v>
      </c>
      <c r="E42" s="6">
        <f t="shared" ca="1" si="0"/>
        <v>4</v>
      </c>
      <c r="F42" s="65" t="s">
        <v>0</v>
      </c>
      <c r="G42" s="6"/>
      <c r="H42" s="6">
        <v>73474</v>
      </c>
      <c r="I42" s="6" t="str">
        <f t="shared" si="1"/>
        <v/>
      </c>
      <c r="J42" s="70">
        <v>1</v>
      </c>
    </row>
    <row r="43" spans="1:10" x14ac:dyDescent="0.3">
      <c r="A43" s="5" t="s">
        <v>660</v>
      </c>
      <c r="B43" s="70" t="s">
        <v>12</v>
      </c>
      <c r="C43" s="5" t="s">
        <v>772</v>
      </c>
      <c r="D43" s="71">
        <v>38055</v>
      </c>
      <c r="E43" s="6">
        <f t="shared" ca="1" si="0"/>
        <v>16</v>
      </c>
      <c r="F43" s="65" t="s">
        <v>5</v>
      </c>
      <c r="G43" s="6" t="s">
        <v>26</v>
      </c>
      <c r="H43" s="6">
        <v>85888</v>
      </c>
      <c r="I43" s="6">
        <f t="shared" si="1"/>
        <v>3000</v>
      </c>
      <c r="J43" s="70">
        <v>4</v>
      </c>
    </row>
    <row r="44" spans="1:10" x14ac:dyDescent="0.3">
      <c r="A44" s="5" t="s">
        <v>657</v>
      </c>
      <c r="B44" s="70" t="s">
        <v>16</v>
      </c>
      <c r="C44" s="5" t="s">
        <v>772</v>
      </c>
      <c r="D44" s="71">
        <v>38068</v>
      </c>
      <c r="E44" s="6">
        <f t="shared" ca="1" si="0"/>
        <v>16</v>
      </c>
      <c r="F44" s="65" t="s">
        <v>5</v>
      </c>
      <c r="G44" s="6" t="s">
        <v>8</v>
      </c>
      <c r="H44" s="6">
        <v>74593</v>
      </c>
      <c r="I44" s="6">
        <f t="shared" si="1"/>
        <v>3000</v>
      </c>
      <c r="J44" s="70">
        <v>4</v>
      </c>
    </row>
    <row r="45" spans="1:10" x14ac:dyDescent="0.3">
      <c r="A45" s="5" t="s">
        <v>655</v>
      </c>
      <c r="B45" s="70" t="s">
        <v>16</v>
      </c>
      <c r="C45" s="5" t="s">
        <v>772</v>
      </c>
      <c r="D45" s="71">
        <v>38074</v>
      </c>
      <c r="E45" s="6">
        <f t="shared" ca="1" si="0"/>
        <v>16</v>
      </c>
      <c r="F45" s="65" t="s">
        <v>11</v>
      </c>
      <c r="G45" s="6"/>
      <c r="H45" s="6">
        <v>117675</v>
      </c>
      <c r="I45" s="6">
        <f t="shared" si="1"/>
        <v>3000</v>
      </c>
      <c r="J45" s="70">
        <v>2</v>
      </c>
    </row>
    <row r="46" spans="1:10" x14ac:dyDescent="0.3">
      <c r="A46" s="5" t="s">
        <v>629</v>
      </c>
      <c r="B46" s="70" t="s">
        <v>48</v>
      </c>
      <c r="C46" s="5" t="s">
        <v>772</v>
      </c>
      <c r="D46" s="71">
        <v>42801</v>
      </c>
      <c r="E46" s="6">
        <f t="shared" ca="1" si="0"/>
        <v>3</v>
      </c>
      <c r="F46" s="65" t="s">
        <v>5</v>
      </c>
      <c r="G46" s="6" t="s">
        <v>8</v>
      </c>
      <c r="H46" s="6">
        <v>76839</v>
      </c>
      <c r="I46" s="6">
        <f t="shared" si="1"/>
        <v>3000</v>
      </c>
      <c r="J46" s="70">
        <v>1</v>
      </c>
    </row>
    <row r="47" spans="1:10" x14ac:dyDescent="0.3">
      <c r="A47" s="5" t="s">
        <v>626</v>
      </c>
      <c r="B47" s="70" t="s">
        <v>12</v>
      </c>
      <c r="C47" s="5" t="s">
        <v>772</v>
      </c>
      <c r="D47" s="71">
        <v>42822</v>
      </c>
      <c r="E47" s="6">
        <f t="shared" ca="1" si="0"/>
        <v>3</v>
      </c>
      <c r="F47" s="65" t="s">
        <v>5</v>
      </c>
      <c r="G47" s="6" t="s">
        <v>18</v>
      </c>
      <c r="H47" s="6">
        <v>106794</v>
      </c>
      <c r="I47" s="6">
        <f t="shared" si="1"/>
        <v>3000</v>
      </c>
      <c r="J47" s="70">
        <v>5</v>
      </c>
    </row>
    <row r="48" spans="1:10" x14ac:dyDescent="0.3">
      <c r="A48" s="5" t="s">
        <v>621</v>
      </c>
      <c r="B48" s="70" t="s">
        <v>48</v>
      </c>
      <c r="C48" s="5" t="s">
        <v>772</v>
      </c>
      <c r="D48" s="71">
        <v>43209</v>
      </c>
      <c r="E48" s="6">
        <f t="shared" ca="1" si="0"/>
        <v>2</v>
      </c>
      <c r="F48" s="65" t="s">
        <v>11</v>
      </c>
      <c r="G48" s="6"/>
      <c r="H48" s="6">
        <v>126748</v>
      </c>
      <c r="I48" s="6">
        <f t="shared" si="1"/>
        <v>3000</v>
      </c>
      <c r="J48" s="70">
        <v>3</v>
      </c>
    </row>
    <row r="49" spans="1:10" x14ac:dyDescent="0.3">
      <c r="A49" s="5" t="s">
        <v>599</v>
      </c>
      <c r="B49" s="70" t="s">
        <v>16</v>
      </c>
      <c r="C49" s="5" t="s">
        <v>772</v>
      </c>
      <c r="D49" s="71">
        <v>41018</v>
      </c>
      <c r="E49" s="6">
        <f t="shared" ca="1" si="0"/>
        <v>8</v>
      </c>
      <c r="F49" s="65" t="s">
        <v>11</v>
      </c>
      <c r="G49" s="6"/>
      <c r="H49" s="6">
        <v>121974</v>
      </c>
      <c r="I49" s="6">
        <f t="shared" si="1"/>
        <v>3000</v>
      </c>
      <c r="J49" s="70">
        <v>4</v>
      </c>
    </row>
    <row r="50" spans="1:10" x14ac:dyDescent="0.3">
      <c r="A50" s="5" t="s">
        <v>596</v>
      </c>
      <c r="B50" s="70" t="s">
        <v>32</v>
      </c>
      <c r="C50" s="5" t="s">
        <v>772</v>
      </c>
      <c r="D50" s="71">
        <v>41030</v>
      </c>
      <c r="E50" s="6">
        <f t="shared" ca="1" si="0"/>
        <v>8</v>
      </c>
      <c r="F50" s="65" t="s">
        <v>14</v>
      </c>
      <c r="G50" s="6" t="s">
        <v>18</v>
      </c>
      <c r="H50" s="6">
        <v>52570</v>
      </c>
      <c r="I50" s="6">
        <f t="shared" si="1"/>
        <v>3000</v>
      </c>
      <c r="J50" s="70">
        <v>2</v>
      </c>
    </row>
    <row r="51" spans="1:10" x14ac:dyDescent="0.3">
      <c r="A51" s="5" t="s">
        <v>584</v>
      </c>
      <c r="B51" s="70" t="s">
        <v>12</v>
      </c>
      <c r="C51" s="5" t="s">
        <v>772</v>
      </c>
      <c r="D51" s="71">
        <v>38828</v>
      </c>
      <c r="E51" s="6">
        <f t="shared" ca="1" si="0"/>
        <v>14</v>
      </c>
      <c r="F51" s="65" t="s">
        <v>0</v>
      </c>
      <c r="G51" s="6"/>
      <c r="H51" s="6">
        <v>47043</v>
      </c>
      <c r="I51" s="6" t="str">
        <f t="shared" si="1"/>
        <v/>
      </c>
      <c r="J51" s="70">
        <v>3</v>
      </c>
    </row>
    <row r="52" spans="1:10" x14ac:dyDescent="0.3">
      <c r="A52" s="5" t="s">
        <v>551</v>
      </c>
      <c r="B52" s="70" t="s">
        <v>32</v>
      </c>
      <c r="C52" s="5" t="s">
        <v>772</v>
      </c>
      <c r="D52" s="71">
        <v>42879</v>
      </c>
      <c r="E52" s="6">
        <f t="shared" ca="1" si="0"/>
        <v>3</v>
      </c>
      <c r="F52" s="65" t="s">
        <v>5</v>
      </c>
      <c r="G52" s="6" t="s">
        <v>8</v>
      </c>
      <c r="H52" s="6">
        <v>104992</v>
      </c>
      <c r="I52" s="6">
        <f t="shared" si="1"/>
        <v>3000</v>
      </c>
      <c r="J52" s="70">
        <v>4</v>
      </c>
    </row>
    <row r="53" spans="1:10" x14ac:dyDescent="0.3">
      <c r="A53" s="5" t="s">
        <v>531</v>
      </c>
      <c r="B53" s="70" t="s">
        <v>32</v>
      </c>
      <c r="C53" s="5" t="s">
        <v>772</v>
      </c>
      <c r="D53" s="71">
        <v>42499</v>
      </c>
      <c r="E53" s="6">
        <f t="shared" ca="1" si="0"/>
        <v>4</v>
      </c>
      <c r="F53" s="65" t="s">
        <v>0</v>
      </c>
      <c r="G53" s="6"/>
      <c r="H53" s="6">
        <v>66865</v>
      </c>
      <c r="I53" s="6" t="str">
        <f t="shared" si="1"/>
        <v/>
      </c>
      <c r="J53" s="70">
        <v>2</v>
      </c>
    </row>
    <row r="54" spans="1:10" x14ac:dyDescent="0.3">
      <c r="A54" s="5" t="s">
        <v>522</v>
      </c>
      <c r="B54" s="70" t="s">
        <v>16</v>
      </c>
      <c r="C54" s="5" t="s">
        <v>772</v>
      </c>
      <c r="D54" s="71">
        <v>38128</v>
      </c>
      <c r="E54" s="6">
        <f t="shared" ca="1" si="0"/>
        <v>16</v>
      </c>
      <c r="F54" s="65" t="s">
        <v>11</v>
      </c>
      <c r="G54" s="6"/>
      <c r="H54" s="6">
        <v>112128</v>
      </c>
      <c r="I54" s="6">
        <f t="shared" si="1"/>
        <v>3000</v>
      </c>
      <c r="J54" s="70">
        <v>3</v>
      </c>
    </row>
    <row r="55" spans="1:10" x14ac:dyDescent="0.3">
      <c r="A55" s="5" t="s">
        <v>508</v>
      </c>
      <c r="B55" s="70" t="s">
        <v>12</v>
      </c>
      <c r="C55" s="5" t="s">
        <v>772</v>
      </c>
      <c r="D55" s="71">
        <v>39234</v>
      </c>
      <c r="E55" s="6">
        <f t="shared" ca="1" si="0"/>
        <v>13</v>
      </c>
      <c r="F55" s="65" t="s">
        <v>5</v>
      </c>
      <c r="G55" s="6" t="s">
        <v>26</v>
      </c>
      <c r="H55" s="6">
        <v>95105</v>
      </c>
      <c r="I55" s="6">
        <f t="shared" si="1"/>
        <v>3000</v>
      </c>
      <c r="J55" s="70">
        <v>1</v>
      </c>
    </row>
    <row r="56" spans="1:10" x14ac:dyDescent="0.3">
      <c r="A56" s="5" t="s">
        <v>506</v>
      </c>
      <c r="B56" s="70" t="s">
        <v>12</v>
      </c>
      <c r="C56" s="5" t="s">
        <v>772</v>
      </c>
      <c r="D56" s="71">
        <v>39574</v>
      </c>
      <c r="E56" s="6">
        <f t="shared" ca="1" si="0"/>
        <v>12</v>
      </c>
      <c r="F56" s="65" t="s">
        <v>5</v>
      </c>
      <c r="G56" s="6" t="s">
        <v>28</v>
      </c>
      <c r="H56" s="6">
        <v>81403</v>
      </c>
      <c r="I56" s="6">
        <f t="shared" si="1"/>
        <v>3000</v>
      </c>
      <c r="J56" s="70">
        <v>5</v>
      </c>
    </row>
    <row r="57" spans="1:10" x14ac:dyDescent="0.3">
      <c r="A57" s="5" t="s">
        <v>499</v>
      </c>
      <c r="B57" s="70" t="s">
        <v>9</v>
      </c>
      <c r="C57" s="5" t="s">
        <v>772</v>
      </c>
      <c r="D57" s="71">
        <v>42148</v>
      </c>
      <c r="E57" s="6">
        <f t="shared" ca="1" si="0"/>
        <v>5</v>
      </c>
      <c r="F57" s="65" t="s">
        <v>0</v>
      </c>
      <c r="G57" s="6"/>
      <c r="H57" s="6">
        <v>55965</v>
      </c>
      <c r="I57" s="6" t="str">
        <f t="shared" si="1"/>
        <v/>
      </c>
      <c r="J57" s="70">
        <v>2</v>
      </c>
    </row>
    <row r="58" spans="1:10" x14ac:dyDescent="0.3">
      <c r="A58" s="5" t="s">
        <v>496</v>
      </c>
      <c r="B58" s="70" t="s">
        <v>16</v>
      </c>
      <c r="C58" s="5" t="s">
        <v>772</v>
      </c>
      <c r="D58" s="71">
        <v>42500</v>
      </c>
      <c r="E58" s="6">
        <f t="shared" ca="1" si="0"/>
        <v>4</v>
      </c>
      <c r="F58" s="65" t="s">
        <v>5</v>
      </c>
      <c r="G58" s="6" t="s">
        <v>28</v>
      </c>
      <c r="H58" s="6">
        <v>98211</v>
      </c>
      <c r="I58" s="6">
        <f t="shared" si="1"/>
        <v>3000</v>
      </c>
      <c r="J58" s="70">
        <v>1</v>
      </c>
    </row>
    <row r="59" spans="1:10" x14ac:dyDescent="0.3">
      <c r="A59" s="5" t="s">
        <v>495</v>
      </c>
      <c r="B59" s="70" t="s">
        <v>32</v>
      </c>
      <c r="C59" s="5" t="s">
        <v>772</v>
      </c>
      <c r="D59" s="71">
        <v>42518</v>
      </c>
      <c r="E59" s="6">
        <f t="shared" ca="1" si="0"/>
        <v>4</v>
      </c>
      <c r="F59" s="65" t="s">
        <v>5</v>
      </c>
      <c r="G59" s="6" t="s">
        <v>26</v>
      </c>
      <c r="H59" s="6">
        <v>114756</v>
      </c>
      <c r="I59" s="6">
        <f t="shared" si="1"/>
        <v>3000</v>
      </c>
      <c r="J59" s="70">
        <v>4</v>
      </c>
    </row>
    <row r="60" spans="1:10" x14ac:dyDescent="0.3">
      <c r="A60" s="5" t="s">
        <v>485</v>
      </c>
      <c r="B60" s="70" t="s">
        <v>12</v>
      </c>
      <c r="C60" s="5" t="s">
        <v>772</v>
      </c>
      <c r="D60" s="71">
        <v>43277</v>
      </c>
      <c r="E60" s="6">
        <f t="shared" ca="1" si="0"/>
        <v>2</v>
      </c>
      <c r="F60" s="65" t="s">
        <v>5</v>
      </c>
      <c r="G60" s="6" t="s">
        <v>28</v>
      </c>
      <c r="H60" s="6">
        <v>120723</v>
      </c>
      <c r="I60" s="6">
        <f t="shared" si="1"/>
        <v>3000</v>
      </c>
      <c r="J60" s="70">
        <v>4</v>
      </c>
    </row>
    <row r="61" spans="1:10" x14ac:dyDescent="0.3">
      <c r="A61" s="5" t="s">
        <v>482</v>
      </c>
      <c r="B61" s="70" t="s">
        <v>12</v>
      </c>
      <c r="C61" s="5" t="s">
        <v>772</v>
      </c>
      <c r="D61" s="71">
        <v>41814</v>
      </c>
      <c r="E61" s="6">
        <f t="shared" ca="1" si="0"/>
        <v>6</v>
      </c>
      <c r="F61" s="65" t="s">
        <v>5</v>
      </c>
      <c r="G61" s="6" t="s">
        <v>28</v>
      </c>
      <c r="H61" s="6">
        <v>116811</v>
      </c>
      <c r="I61" s="6">
        <f t="shared" si="1"/>
        <v>3000</v>
      </c>
      <c r="J61" s="70">
        <v>4</v>
      </c>
    </row>
    <row r="62" spans="1:10" x14ac:dyDescent="0.3">
      <c r="A62" s="5" t="s">
        <v>478</v>
      </c>
      <c r="B62" s="70" t="s">
        <v>16</v>
      </c>
      <c r="C62" s="5" t="s">
        <v>772</v>
      </c>
      <c r="D62" s="71">
        <v>41441</v>
      </c>
      <c r="E62" s="6">
        <f t="shared" ca="1" si="0"/>
        <v>7</v>
      </c>
      <c r="F62" s="65" t="s">
        <v>5</v>
      </c>
      <c r="G62" s="6" t="s">
        <v>26</v>
      </c>
      <c r="H62" s="6">
        <v>106320</v>
      </c>
      <c r="I62" s="6">
        <f t="shared" si="1"/>
        <v>3000</v>
      </c>
      <c r="J62" s="70">
        <v>1</v>
      </c>
    </row>
    <row r="63" spans="1:10" x14ac:dyDescent="0.3">
      <c r="A63" s="5" t="s">
        <v>474</v>
      </c>
      <c r="B63" s="70" t="s">
        <v>48</v>
      </c>
      <c r="C63" s="5" t="s">
        <v>772</v>
      </c>
      <c r="D63" s="71">
        <v>42536</v>
      </c>
      <c r="E63" s="6">
        <f t="shared" ca="1" si="0"/>
        <v>4</v>
      </c>
      <c r="F63" s="65" t="s">
        <v>5</v>
      </c>
      <c r="G63" s="6" t="s">
        <v>8</v>
      </c>
      <c r="H63" s="6">
        <v>101546</v>
      </c>
      <c r="I63" s="6">
        <f t="shared" si="1"/>
        <v>3000</v>
      </c>
      <c r="J63" s="70">
        <v>1</v>
      </c>
    </row>
    <row r="64" spans="1:10" x14ac:dyDescent="0.3">
      <c r="A64" s="5" t="s">
        <v>472</v>
      </c>
      <c r="B64" s="70" t="s">
        <v>12</v>
      </c>
      <c r="C64" s="5" t="s">
        <v>772</v>
      </c>
      <c r="D64" s="71">
        <v>42546</v>
      </c>
      <c r="E64" s="6">
        <f t="shared" ca="1" si="0"/>
        <v>4</v>
      </c>
      <c r="F64" s="65" t="s">
        <v>14</v>
      </c>
      <c r="G64" s="6" t="s">
        <v>18</v>
      </c>
      <c r="H64" s="6">
        <v>50288</v>
      </c>
      <c r="I64" s="6">
        <f t="shared" si="1"/>
        <v>3000</v>
      </c>
      <c r="J64" s="70">
        <v>1</v>
      </c>
    </row>
    <row r="65" spans="1:10" x14ac:dyDescent="0.3">
      <c r="A65" s="5" t="s">
        <v>469</v>
      </c>
      <c r="B65" s="70" t="s">
        <v>12</v>
      </c>
      <c r="C65" s="5" t="s">
        <v>772</v>
      </c>
      <c r="D65" s="71">
        <v>41082</v>
      </c>
      <c r="E65" s="6">
        <f t="shared" ca="1" si="0"/>
        <v>8</v>
      </c>
      <c r="F65" s="65" t="s">
        <v>11</v>
      </c>
      <c r="G65" s="6"/>
      <c r="H65" s="6">
        <v>129418</v>
      </c>
      <c r="I65" s="6">
        <f t="shared" si="1"/>
        <v>3000</v>
      </c>
      <c r="J65" s="70">
        <v>2</v>
      </c>
    </row>
    <row r="66" spans="1:10" x14ac:dyDescent="0.3">
      <c r="A66" s="5" t="s">
        <v>460</v>
      </c>
      <c r="B66" s="70" t="s">
        <v>2</v>
      </c>
      <c r="C66" s="5" t="s">
        <v>772</v>
      </c>
      <c r="D66" s="71">
        <v>38166</v>
      </c>
      <c r="E66" s="6">
        <f t="shared" ref="E66:E129" ca="1" si="2">DATEDIF(D66,TODAY(),"Y")</f>
        <v>16</v>
      </c>
      <c r="F66" s="65" t="s">
        <v>11</v>
      </c>
      <c r="G66" s="6"/>
      <c r="H66" s="6">
        <v>117551</v>
      </c>
      <c r="I66" s="6">
        <f t="shared" si="1"/>
        <v>3000</v>
      </c>
      <c r="J66" s="70">
        <v>3</v>
      </c>
    </row>
    <row r="67" spans="1:10" x14ac:dyDescent="0.3">
      <c r="A67" s="5" t="s">
        <v>449</v>
      </c>
      <c r="B67" s="70" t="s">
        <v>12</v>
      </c>
      <c r="C67" s="5" t="s">
        <v>772</v>
      </c>
      <c r="D67" s="71">
        <v>39244</v>
      </c>
      <c r="E67" s="6">
        <f t="shared" ca="1" si="2"/>
        <v>13</v>
      </c>
      <c r="F67" s="65" t="s">
        <v>5</v>
      </c>
      <c r="G67" s="6" t="s">
        <v>4</v>
      </c>
      <c r="H67" s="6">
        <v>103231</v>
      </c>
      <c r="I67" s="6">
        <f t="shared" ref="I67:I130" si="3">IF(NOT(F67="Hourly"),3000,"")</f>
        <v>3000</v>
      </c>
      <c r="J67" s="70">
        <v>3</v>
      </c>
    </row>
    <row r="68" spans="1:10" x14ac:dyDescent="0.3">
      <c r="A68" s="5" t="s">
        <v>441</v>
      </c>
      <c r="B68" s="70" t="s">
        <v>12</v>
      </c>
      <c r="C68" s="5" t="s">
        <v>772</v>
      </c>
      <c r="D68" s="71">
        <v>42185</v>
      </c>
      <c r="E68" s="6">
        <f t="shared" ca="1" si="2"/>
        <v>5</v>
      </c>
      <c r="F68" s="65" t="s">
        <v>0</v>
      </c>
      <c r="G68" s="6"/>
      <c r="H68" s="6">
        <v>63517</v>
      </c>
      <c r="I68" s="6" t="str">
        <f t="shared" si="3"/>
        <v/>
      </c>
      <c r="J68" s="70">
        <v>4</v>
      </c>
    </row>
    <row r="69" spans="1:10" x14ac:dyDescent="0.3">
      <c r="A69" s="5" t="s">
        <v>412</v>
      </c>
      <c r="B69" s="70" t="s">
        <v>32</v>
      </c>
      <c r="C69" s="5" t="s">
        <v>772</v>
      </c>
      <c r="D69" s="71">
        <v>38191</v>
      </c>
      <c r="E69" s="6">
        <f t="shared" ca="1" si="2"/>
        <v>16</v>
      </c>
      <c r="F69" s="65" t="s">
        <v>5</v>
      </c>
      <c r="G69" s="6" t="s">
        <v>18</v>
      </c>
      <c r="H69" s="6">
        <v>72283</v>
      </c>
      <c r="I69" s="6">
        <f t="shared" si="3"/>
        <v>3000</v>
      </c>
      <c r="J69" s="70">
        <v>4</v>
      </c>
    </row>
    <row r="70" spans="1:10" x14ac:dyDescent="0.3">
      <c r="A70" s="5" t="s">
        <v>392</v>
      </c>
      <c r="B70" s="70" t="s">
        <v>12</v>
      </c>
      <c r="C70" s="5" t="s">
        <v>772</v>
      </c>
      <c r="D70" s="71">
        <v>40011</v>
      </c>
      <c r="E70" s="6">
        <f t="shared" ca="1" si="2"/>
        <v>11</v>
      </c>
      <c r="F70" s="65" t="s">
        <v>5</v>
      </c>
      <c r="G70" s="6" t="s">
        <v>4</v>
      </c>
      <c r="H70" s="6">
        <v>69149</v>
      </c>
      <c r="I70" s="6">
        <f t="shared" si="3"/>
        <v>3000</v>
      </c>
      <c r="J70" s="70">
        <v>3</v>
      </c>
    </row>
    <row r="71" spans="1:10" x14ac:dyDescent="0.3">
      <c r="A71" s="5" t="s">
        <v>371</v>
      </c>
      <c r="B71" s="70" t="s">
        <v>32</v>
      </c>
      <c r="C71" s="5" t="s">
        <v>772</v>
      </c>
      <c r="D71" s="71">
        <v>43317</v>
      </c>
      <c r="E71" s="6">
        <f t="shared" ca="1" si="2"/>
        <v>2</v>
      </c>
      <c r="F71" s="65" t="s">
        <v>5</v>
      </c>
      <c r="G71" s="6" t="s">
        <v>26</v>
      </c>
      <c r="H71" s="6">
        <v>111492</v>
      </c>
      <c r="I71" s="6">
        <f t="shared" si="3"/>
        <v>3000</v>
      </c>
      <c r="J71" s="70">
        <v>4</v>
      </c>
    </row>
    <row r="72" spans="1:10" x14ac:dyDescent="0.3">
      <c r="A72" s="5" t="s">
        <v>360</v>
      </c>
      <c r="B72" s="70" t="s">
        <v>16</v>
      </c>
      <c r="C72" s="5" t="s">
        <v>772</v>
      </c>
      <c r="D72" s="71">
        <v>41505</v>
      </c>
      <c r="E72" s="6">
        <f t="shared" ca="1" si="2"/>
        <v>7</v>
      </c>
      <c r="F72" s="65" t="s">
        <v>5</v>
      </c>
      <c r="G72" s="6" t="s">
        <v>26</v>
      </c>
      <c r="H72" s="6">
        <v>121805</v>
      </c>
      <c r="I72" s="6">
        <f t="shared" si="3"/>
        <v>3000</v>
      </c>
      <c r="J72" s="70">
        <v>5</v>
      </c>
    </row>
    <row r="73" spans="1:10" x14ac:dyDescent="0.3">
      <c r="A73" s="5" t="s">
        <v>348</v>
      </c>
      <c r="B73" s="70" t="s">
        <v>12</v>
      </c>
      <c r="C73" s="5" t="s">
        <v>772</v>
      </c>
      <c r="D73" s="71">
        <v>42594</v>
      </c>
      <c r="E73" s="6">
        <f t="shared" ca="1" si="2"/>
        <v>4</v>
      </c>
      <c r="F73" s="65" t="s">
        <v>11</v>
      </c>
      <c r="G73" s="6"/>
      <c r="H73" s="6">
        <v>127236</v>
      </c>
      <c r="I73" s="6">
        <f t="shared" si="3"/>
        <v>3000</v>
      </c>
      <c r="J73" s="70">
        <v>2</v>
      </c>
    </row>
    <row r="74" spans="1:10" x14ac:dyDescent="0.3">
      <c r="A74" s="5" t="s">
        <v>299</v>
      </c>
      <c r="B74" s="70" t="s">
        <v>12</v>
      </c>
      <c r="C74" s="5" t="s">
        <v>772</v>
      </c>
      <c r="D74" s="71">
        <v>43003</v>
      </c>
      <c r="E74" s="6">
        <f t="shared" ca="1" si="2"/>
        <v>2</v>
      </c>
      <c r="F74" s="65" t="s">
        <v>5</v>
      </c>
      <c r="G74" s="6" t="s">
        <v>28</v>
      </c>
      <c r="H74" s="6">
        <v>63782</v>
      </c>
      <c r="I74" s="6">
        <f t="shared" si="3"/>
        <v>3000</v>
      </c>
      <c r="J74" s="70">
        <v>3</v>
      </c>
    </row>
    <row r="75" spans="1:10" x14ac:dyDescent="0.3">
      <c r="A75" s="5" t="s">
        <v>292</v>
      </c>
      <c r="B75" s="70" t="s">
        <v>12</v>
      </c>
      <c r="C75" s="5" t="s">
        <v>772</v>
      </c>
      <c r="D75" s="71">
        <v>41888</v>
      </c>
      <c r="E75" s="6">
        <f t="shared" ca="1" si="2"/>
        <v>6</v>
      </c>
      <c r="F75" s="65" t="s">
        <v>14</v>
      </c>
      <c r="G75" s="6" t="s">
        <v>8</v>
      </c>
      <c r="H75" s="6">
        <v>54308</v>
      </c>
      <c r="I75" s="6">
        <f t="shared" si="3"/>
        <v>3000</v>
      </c>
      <c r="J75" s="70">
        <v>2</v>
      </c>
    </row>
    <row r="76" spans="1:10" x14ac:dyDescent="0.3">
      <c r="A76" s="5" t="s">
        <v>283</v>
      </c>
      <c r="B76" s="70" t="s">
        <v>32</v>
      </c>
      <c r="C76" s="5" t="s">
        <v>772</v>
      </c>
      <c r="D76" s="71">
        <v>41180</v>
      </c>
      <c r="E76" s="6">
        <f t="shared" ca="1" si="2"/>
        <v>7</v>
      </c>
      <c r="F76" s="65" t="s">
        <v>14</v>
      </c>
      <c r="G76" s="6" t="s">
        <v>26</v>
      </c>
      <c r="H76" s="6">
        <v>46250</v>
      </c>
      <c r="I76" s="6">
        <f t="shared" si="3"/>
        <v>3000</v>
      </c>
      <c r="J76" s="70">
        <v>4</v>
      </c>
    </row>
    <row r="77" spans="1:10" x14ac:dyDescent="0.3">
      <c r="A77" s="5" t="s">
        <v>276</v>
      </c>
      <c r="B77" s="70" t="s">
        <v>9</v>
      </c>
      <c r="C77" s="5" t="s">
        <v>772</v>
      </c>
      <c r="D77" s="71">
        <v>38264</v>
      </c>
      <c r="E77" s="6">
        <f t="shared" ca="1" si="2"/>
        <v>15</v>
      </c>
      <c r="F77" s="65" t="s">
        <v>11</v>
      </c>
      <c r="G77" s="6"/>
      <c r="H77" s="6">
        <v>120593</v>
      </c>
      <c r="I77" s="6">
        <f t="shared" si="3"/>
        <v>3000</v>
      </c>
      <c r="J77" s="70">
        <v>1</v>
      </c>
    </row>
    <row r="78" spans="1:10" x14ac:dyDescent="0.3">
      <c r="A78" s="5" t="s">
        <v>223</v>
      </c>
      <c r="B78" s="70" t="s">
        <v>32</v>
      </c>
      <c r="C78" s="5" t="s">
        <v>772</v>
      </c>
      <c r="D78" s="71">
        <v>38285</v>
      </c>
      <c r="E78" s="6">
        <f t="shared" ca="1" si="2"/>
        <v>15</v>
      </c>
      <c r="F78" s="65" t="s">
        <v>11</v>
      </c>
      <c r="G78" s="6"/>
      <c r="H78" s="6">
        <v>114989</v>
      </c>
      <c r="I78" s="6">
        <f t="shared" si="3"/>
        <v>3000</v>
      </c>
      <c r="J78" s="70">
        <v>2</v>
      </c>
    </row>
    <row r="79" spans="1:10" x14ac:dyDescent="0.3">
      <c r="A79" s="5" t="s">
        <v>202</v>
      </c>
      <c r="B79" s="70" t="s">
        <v>32</v>
      </c>
      <c r="C79" s="5" t="s">
        <v>772</v>
      </c>
      <c r="D79" s="71">
        <v>41196</v>
      </c>
      <c r="E79" s="6">
        <f t="shared" ca="1" si="2"/>
        <v>7</v>
      </c>
      <c r="F79" s="65" t="s">
        <v>11</v>
      </c>
      <c r="G79" s="6"/>
      <c r="H79" s="6">
        <v>107333</v>
      </c>
      <c r="I79" s="6">
        <f t="shared" si="3"/>
        <v>3000</v>
      </c>
      <c r="J79" s="70">
        <v>4</v>
      </c>
    </row>
    <row r="80" spans="1:10" x14ac:dyDescent="0.3">
      <c r="A80" s="5" t="s">
        <v>195</v>
      </c>
      <c r="B80" s="70" t="s">
        <v>16</v>
      </c>
      <c r="C80" s="5" t="s">
        <v>772</v>
      </c>
      <c r="D80" s="71">
        <v>42311</v>
      </c>
      <c r="E80" s="6">
        <f t="shared" ca="1" si="2"/>
        <v>4</v>
      </c>
      <c r="F80" s="65" t="s">
        <v>14</v>
      </c>
      <c r="G80" s="6" t="s">
        <v>26</v>
      </c>
      <c r="H80" s="6">
        <v>52464</v>
      </c>
      <c r="I80" s="6">
        <f t="shared" si="3"/>
        <v>3000</v>
      </c>
      <c r="J80" s="70">
        <v>3</v>
      </c>
    </row>
    <row r="81" spans="1:10" x14ac:dyDescent="0.3">
      <c r="A81" s="5" t="s">
        <v>185</v>
      </c>
      <c r="B81" s="70" t="s">
        <v>16</v>
      </c>
      <c r="C81" s="5" t="s">
        <v>772</v>
      </c>
      <c r="D81" s="71">
        <v>43058</v>
      </c>
      <c r="E81" s="6">
        <f t="shared" ca="1" si="2"/>
        <v>2</v>
      </c>
      <c r="F81" s="65" t="s">
        <v>5</v>
      </c>
      <c r="G81" s="6" t="s">
        <v>4</v>
      </c>
      <c r="H81" s="6">
        <v>83944</v>
      </c>
      <c r="I81" s="6">
        <f t="shared" si="3"/>
        <v>3000</v>
      </c>
      <c r="J81" s="70">
        <v>4</v>
      </c>
    </row>
    <row r="82" spans="1:10" x14ac:dyDescent="0.3">
      <c r="A82" s="5" t="s">
        <v>180</v>
      </c>
      <c r="B82" s="70" t="s">
        <v>12</v>
      </c>
      <c r="C82" s="5" t="s">
        <v>772</v>
      </c>
      <c r="D82" s="71">
        <v>43426</v>
      </c>
      <c r="E82" s="6">
        <f t="shared" ca="1" si="2"/>
        <v>1</v>
      </c>
      <c r="F82" s="65" t="s">
        <v>5</v>
      </c>
      <c r="G82" s="6" t="s">
        <v>4</v>
      </c>
      <c r="H82" s="6">
        <v>97628</v>
      </c>
      <c r="I82" s="6">
        <f t="shared" si="3"/>
        <v>3000</v>
      </c>
      <c r="J82" s="70">
        <v>5</v>
      </c>
    </row>
    <row r="83" spans="1:10" x14ac:dyDescent="0.3">
      <c r="A83" s="5" t="s">
        <v>175</v>
      </c>
      <c r="B83" s="70" t="s">
        <v>2</v>
      </c>
      <c r="C83" s="5" t="s">
        <v>772</v>
      </c>
      <c r="D83" s="71">
        <v>41605</v>
      </c>
      <c r="E83" s="6">
        <f t="shared" ca="1" si="2"/>
        <v>6</v>
      </c>
      <c r="F83" s="65" t="s">
        <v>14</v>
      </c>
      <c r="G83" s="6" t="s">
        <v>26</v>
      </c>
      <c r="H83" s="6">
        <v>48512</v>
      </c>
      <c r="I83" s="6">
        <f t="shared" si="3"/>
        <v>3000</v>
      </c>
      <c r="J83" s="70">
        <v>1</v>
      </c>
    </row>
    <row r="84" spans="1:10" x14ac:dyDescent="0.3">
      <c r="A84" s="5" t="s">
        <v>153</v>
      </c>
      <c r="B84" s="70" t="s">
        <v>32</v>
      </c>
      <c r="C84" s="5" t="s">
        <v>772</v>
      </c>
      <c r="D84" s="71">
        <v>38313</v>
      </c>
      <c r="E84" s="6">
        <f t="shared" ca="1" si="2"/>
        <v>15</v>
      </c>
      <c r="F84" s="65" t="s">
        <v>11</v>
      </c>
      <c r="G84" s="6"/>
      <c r="H84" s="6">
        <v>107866</v>
      </c>
      <c r="I84" s="6">
        <f t="shared" si="3"/>
        <v>3000</v>
      </c>
      <c r="J84" s="70">
        <v>2</v>
      </c>
    </row>
    <row r="85" spans="1:10" x14ac:dyDescent="0.3">
      <c r="A85" s="5" t="s">
        <v>143</v>
      </c>
      <c r="B85" s="70" t="s">
        <v>16</v>
      </c>
      <c r="C85" s="5" t="s">
        <v>772</v>
      </c>
      <c r="D85" s="71">
        <v>39402</v>
      </c>
      <c r="E85" s="6">
        <f t="shared" ca="1" si="2"/>
        <v>12</v>
      </c>
      <c r="F85" s="65" t="s">
        <v>5</v>
      </c>
      <c r="G85" s="6" t="s">
        <v>18</v>
      </c>
      <c r="H85" s="6">
        <v>128148</v>
      </c>
      <c r="I85" s="6">
        <f t="shared" si="3"/>
        <v>3000</v>
      </c>
      <c r="J85" s="70">
        <v>3</v>
      </c>
    </row>
    <row r="86" spans="1:10" x14ac:dyDescent="0.3">
      <c r="A86" s="5" t="s">
        <v>113</v>
      </c>
      <c r="B86" s="70" t="s">
        <v>12</v>
      </c>
      <c r="C86" s="5" t="s">
        <v>772</v>
      </c>
      <c r="D86" s="71">
        <v>41991</v>
      </c>
      <c r="E86" s="6">
        <f t="shared" ca="1" si="2"/>
        <v>5</v>
      </c>
      <c r="F86" s="65" t="s">
        <v>0</v>
      </c>
      <c r="G86" s="6"/>
      <c r="H86" s="6">
        <v>46267</v>
      </c>
      <c r="I86" s="6" t="str">
        <f t="shared" si="3"/>
        <v/>
      </c>
      <c r="J86" s="70">
        <v>3</v>
      </c>
    </row>
    <row r="87" spans="1:10" x14ac:dyDescent="0.3">
      <c r="A87" s="5" t="s">
        <v>97</v>
      </c>
      <c r="B87" s="70" t="s">
        <v>32</v>
      </c>
      <c r="C87" s="5" t="s">
        <v>772</v>
      </c>
      <c r="D87" s="71">
        <v>38696</v>
      </c>
      <c r="E87" s="6">
        <f t="shared" ca="1" si="2"/>
        <v>14</v>
      </c>
      <c r="F87" s="65" t="s">
        <v>0</v>
      </c>
      <c r="G87" s="6"/>
      <c r="H87" s="6">
        <v>53321</v>
      </c>
      <c r="I87" s="6" t="str">
        <f t="shared" si="3"/>
        <v/>
      </c>
      <c r="J87" s="70">
        <v>5</v>
      </c>
    </row>
    <row r="88" spans="1:10" x14ac:dyDescent="0.3">
      <c r="A88" s="5" t="s">
        <v>95</v>
      </c>
      <c r="B88" s="70" t="s">
        <v>32</v>
      </c>
      <c r="C88" s="5" t="s">
        <v>772</v>
      </c>
      <c r="D88" s="71">
        <v>38713</v>
      </c>
      <c r="E88" s="6">
        <f t="shared" ca="1" si="2"/>
        <v>14</v>
      </c>
      <c r="F88" s="65" t="s">
        <v>11</v>
      </c>
      <c r="G88" s="6"/>
      <c r="H88" s="6">
        <v>112717</v>
      </c>
      <c r="I88" s="6">
        <f t="shared" si="3"/>
        <v>3000</v>
      </c>
      <c r="J88" s="70">
        <v>2</v>
      </c>
    </row>
    <row r="89" spans="1:10" x14ac:dyDescent="0.3">
      <c r="A89" s="5" t="s">
        <v>83</v>
      </c>
      <c r="B89" s="70" t="s">
        <v>32</v>
      </c>
      <c r="C89" s="5" t="s">
        <v>772</v>
      </c>
      <c r="D89" s="71">
        <v>41266</v>
      </c>
      <c r="E89" s="6">
        <f t="shared" ca="1" si="2"/>
        <v>7</v>
      </c>
      <c r="F89" s="65" t="s">
        <v>11</v>
      </c>
      <c r="G89" s="6"/>
      <c r="H89" s="6">
        <v>90357</v>
      </c>
      <c r="I89" s="6">
        <f t="shared" si="3"/>
        <v>3000</v>
      </c>
      <c r="J89" s="70">
        <v>2</v>
      </c>
    </row>
    <row r="90" spans="1:10" x14ac:dyDescent="0.3">
      <c r="A90" s="5" t="s">
        <v>75</v>
      </c>
      <c r="B90" s="70" t="s">
        <v>16</v>
      </c>
      <c r="C90" s="5" t="s">
        <v>772</v>
      </c>
      <c r="D90" s="71">
        <v>42727</v>
      </c>
      <c r="E90" s="6">
        <f t="shared" ca="1" si="2"/>
        <v>3</v>
      </c>
      <c r="F90" s="65" t="s">
        <v>5</v>
      </c>
      <c r="G90" s="6" t="s">
        <v>18</v>
      </c>
      <c r="H90" s="6">
        <v>106693</v>
      </c>
      <c r="I90" s="6">
        <f t="shared" si="3"/>
        <v>3000</v>
      </c>
      <c r="J90" s="70">
        <v>4</v>
      </c>
    </row>
    <row r="91" spans="1:10" x14ac:dyDescent="0.3">
      <c r="A91" s="5" t="s">
        <v>71</v>
      </c>
      <c r="B91" s="70" t="s">
        <v>16</v>
      </c>
      <c r="C91" s="5" t="s">
        <v>772</v>
      </c>
      <c r="D91" s="71">
        <v>42029</v>
      </c>
      <c r="E91" s="6">
        <f t="shared" ca="1" si="2"/>
        <v>5</v>
      </c>
      <c r="F91" s="65" t="s">
        <v>11</v>
      </c>
      <c r="G91" s="6"/>
      <c r="H91" s="6">
        <v>110423</v>
      </c>
      <c r="I91" s="6">
        <f t="shared" si="3"/>
        <v>3000</v>
      </c>
      <c r="J91" s="70">
        <v>5</v>
      </c>
    </row>
    <row r="92" spans="1:10" x14ac:dyDescent="0.3">
      <c r="A92" s="5" t="s">
        <v>68</v>
      </c>
      <c r="B92" s="70" t="s">
        <v>16</v>
      </c>
      <c r="C92" s="5" t="s">
        <v>772</v>
      </c>
      <c r="D92" s="71">
        <v>43106</v>
      </c>
      <c r="E92" s="6">
        <f t="shared" ca="1" si="2"/>
        <v>2</v>
      </c>
      <c r="F92" s="65" t="s">
        <v>5</v>
      </c>
      <c r="G92" s="6" t="s">
        <v>28</v>
      </c>
      <c r="H92" s="6">
        <v>129213</v>
      </c>
      <c r="I92" s="6">
        <f t="shared" si="3"/>
        <v>3000</v>
      </c>
      <c r="J92" s="70">
        <v>1</v>
      </c>
    </row>
    <row r="93" spans="1:10" x14ac:dyDescent="0.3">
      <c r="A93" s="5" t="s">
        <v>46</v>
      </c>
      <c r="B93" s="70" t="s">
        <v>12</v>
      </c>
      <c r="C93" s="5" t="s">
        <v>772</v>
      </c>
      <c r="D93" s="71">
        <v>38732</v>
      </c>
      <c r="E93" s="6">
        <f t="shared" ca="1" si="2"/>
        <v>14</v>
      </c>
      <c r="F93" s="65" t="s">
        <v>14</v>
      </c>
      <c r="G93" s="6" t="s">
        <v>4</v>
      </c>
      <c r="H93" s="6">
        <v>58257</v>
      </c>
      <c r="I93" s="6">
        <f t="shared" si="3"/>
        <v>3000</v>
      </c>
      <c r="J93" s="70">
        <v>2</v>
      </c>
    </row>
    <row r="94" spans="1:10" x14ac:dyDescent="0.3">
      <c r="A94" s="5" t="s">
        <v>39</v>
      </c>
      <c r="B94" s="70" t="s">
        <v>16</v>
      </c>
      <c r="C94" s="5" t="s">
        <v>772</v>
      </c>
      <c r="D94" s="71">
        <v>39467</v>
      </c>
      <c r="E94" s="6">
        <f t="shared" ca="1" si="2"/>
        <v>12</v>
      </c>
      <c r="F94" s="65" t="s">
        <v>5</v>
      </c>
      <c r="G94" s="6" t="s">
        <v>26</v>
      </c>
      <c r="H94" s="6">
        <v>126403</v>
      </c>
      <c r="I94" s="6">
        <f t="shared" si="3"/>
        <v>3000</v>
      </c>
      <c r="J94" s="70">
        <v>2</v>
      </c>
    </row>
    <row r="95" spans="1:10" x14ac:dyDescent="0.3">
      <c r="A95" s="5" t="s">
        <v>35</v>
      </c>
      <c r="B95" s="70" t="s">
        <v>32</v>
      </c>
      <c r="C95" s="5" t="s">
        <v>772</v>
      </c>
      <c r="D95" s="71">
        <v>40186</v>
      </c>
      <c r="E95" s="6">
        <f t="shared" ca="1" si="2"/>
        <v>10</v>
      </c>
      <c r="F95" s="65" t="s">
        <v>5</v>
      </c>
      <c r="G95" s="6" t="s">
        <v>26</v>
      </c>
      <c r="H95" s="6">
        <v>87721</v>
      </c>
      <c r="I95" s="6">
        <f t="shared" si="3"/>
        <v>3000</v>
      </c>
      <c r="J95" s="70">
        <v>5</v>
      </c>
    </row>
    <row r="96" spans="1:10" x14ac:dyDescent="0.3">
      <c r="A96" s="5" t="s">
        <v>22</v>
      </c>
      <c r="B96" s="70" t="s">
        <v>2</v>
      </c>
      <c r="C96" s="5" t="s">
        <v>772</v>
      </c>
      <c r="D96" s="71">
        <v>42028</v>
      </c>
      <c r="E96" s="6">
        <f t="shared" ca="1" si="2"/>
        <v>5</v>
      </c>
      <c r="F96" s="65" t="s">
        <v>14</v>
      </c>
      <c r="G96" s="6" t="s">
        <v>8</v>
      </c>
      <c r="H96" s="6">
        <v>54450</v>
      </c>
      <c r="I96" s="6">
        <f t="shared" si="3"/>
        <v>3000</v>
      </c>
      <c r="J96" s="70">
        <v>2</v>
      </c>
    </row>
    <row r="97" spans="1:10" x14ac:dyDescent="0.3">
      <c r="A97" s="5" t="s">
        <v>636</v>
      </c>
      <c r="B97" s="70" t="s">
        <v>16</v>
      </c>
      <c r="C97" s="5" t="s">
        <v>773</v>
      </c>
      <c r="D97" s="71">
        <v>41718</v>
      </c>
      <c r="E97" s="6">
        <f t="shared" ca="1" si="2"/>
        <v>6</v>
      </c>
      <c r="F97" s="65" t="s">
        <v>5</v>
      </c>
      <c r="G97" s="6" t="s">
        <v>26</v>
      </c>
      <c r="H97" s="6">
        <v>74637</v>
      </c>
      <c r="I97" s="6">
        <f t="shared" si="3"/>
        <v>3000</v>
      </c>
      <c r="J97" s="70">
        <v>4</v>
      </c>
    </row>
    <row r="98" spans="1:10" x14ac:dyDescent="0.3">
      <c r="A98" s="5" t="s">
        <v>634</v>
      </c>
      <c r="B98" s="70" t="s">
        <v>12</v>
      </c>
      <c r="C98" s="5" t="s">
        <v>773</v>
      </c>
      <c r="D98" s="71">
        <v>40981</v>
      </c>
      <c r="E98" s="6">
        <f t="shared" ca="1" si="2"/>
        <v>8</v>
      </c>
      <c r="F98" s="65" t="s">
        <v>11</v>
      </c>
      <c r="G98" s="6"/>
      <c r="H98" s="6">
        <v>114901</v>
      </c>
      <c r="I98" s="6">
        <f t="shared" si="3"/>
        <v>3000</v>
      </c>
      <c r="J98" s="70">
        <v>4</v>
      </c>
    </row>
    <row r="99" spans="1:10" x14ac:dyDescent="0.3">
      <c r="A99" s="5" t="s">
        <v>563</v>
      </c>
      <c r="B99" s="70" t="s">
        <v>16</v>
      </c>
      <c r="C99" s="5" t="s">
        <v>773</v>
      </c>
      <c r="D99" s="71">
        <v>41755</v>
      </c>
      <c r="E99" s="6">
        <f t="shared" ca="1" si="2"/>
        <v>6</v>
      </c>
      <c r="F99" s="65" t="s">
        <v>0</v>
      </c>
      <c r="G99" s="6"/>
      <c r="H99" s="6">
        <v>44739</v>
      </c>
      <c r="I99" s="6" t="str">
        <f t="shared" si="3"/>
        <v/>
      </c>
      <c r="J99" s="70">
        <v>2</v>
      </c>
    </row>
    <row r="100" spans="1:10" x14ac:dyDescent="0.3">
      <c r="A100" s="5" t="s">
        <v>558</v>
      </c>
      <c r="B100" s="70" t="s">
        <v>12</v>
      </c>
      <c r="C100" s="5" t="s">
        <v>773</v>
      </c>
      <c r="D100" s="71">
        <v>42479</v>
      </c>
      <c r="E100" s="6">
        <f t="shared" ca="1" si="2"/>
        <v>4</v>
      </c>
      <c r="F100" s="65" t="s">
        <v>11</v>
      </c>
      <c r="G100" s="6"/>
      <c r="H100" s="6">
        <v>86927</v>
      </c>
      <c r="I100" s="6">
        <f t="shared" si="3"/>
        <v>3000</v>
      </c>
      <c r="J100" s="70">
        <v>4</v>
      </c>
    </row>
    <row r="101" spans="1:10" x14ac:dyDescent="0.3">
      <c r="A101" s="5" t="s">
        <v>498</v>
      </c>
      <c r="B101" s="70" t="s">
        <v>12</v>
      </c>
      <c r="C101" s="5" t="s">
        <v>773</v>
      </c>
      <c r="D101" s="71">
        <v>42149</v>
      </c>
      <c r="E101" s="6">
        <f t="shared" ca="1" si="2"/>
        <v>5</v>
      </c>
      <c r="F101" s="65" t="s">
        <v>5</v>
      </c>
      <c r="G101" s="6" t="s">
        <v>26</v>
      </c>
      <c r="H101" s="6">
        <v>84416</v>
      </c>
      <c r="I101" s="6">
        <f t="shared" si="3"/>
        <v>3000</v>
      </c>
      <c r="J101" s="70">
        <v>4</v>
      </c>
    </row>
    <row r="102" spans="1:10" x14ac:dyDescent="0.3">
      <c r="A102" s="5" t="s">
        <v>204</v>
      </c>
      <c r="B102" s="70" t="s">
        <v>12</v>
      </c>
      <c r="C102" s="5" t="s">
        <v>773</v>
      </c>
      <c r="D102" s="71">
        <v>40109</v>
      </c>
      <c r="E102" s="6">
        <f t="shared" ca="1" si="2"/>
        <v>10</v>
      </c>
      <c r="F102" s="65" t="s">
        <v>5</v>
      </c>
      <c r="G102" s="6" t="s">
        <v>26</v>
      </c>
      <c r="H102" s="6">
        <v>105427</v>
      </c>
      <c r="I102" s="6">
        <f t="shared" si="3"/>
        <v>3000</v>
      </c>
      <c r="J102" s="70">
        <v>2</v>
      </c>
    </row>
    <row r="103" spans="1:10" x14ac:dyDescent="0.3">
      <c r="A103" s="5" t="s">
        <v>81</v>
      </c>
      <c r="B103" s="70" t="s">
        <v>9</v>
      </c>
      <c r="C103" s="5" t="s">
        <v>773</v>
      </c>
      <c r="D103" s="71">
        <v>41614</v>
      </c>
      <c r="E103" s="6">
        <f t="shared" ca="1" si="2"/>
        <v>6</v>
      </c>
      <c r="F103" s="65" t="s">
        <v>5</v>
      </c>
      <c r="G103" s="6" t="s">
        <v>26</v>
      </c>
      <c r="H103" s="6">
        <v>72566</v>
      </c>
      <c r="I103" s="6">
        <f t="shared" si="3"/>
        <v>3000</v>
      </c>
      <c r="J103" s="70">
        <v>3</v>
      </c>
    </row>
    <row r="104" spans="1:10" x14ac:dyDescent="0.3">
      <c r="A104" s="5" t="s">
        <v>74</v>
      </c>
      <c r="B104" s="70" t="s">
        <v>48</v>
      </c>
      <c r="C104" s="5" t="s">
        <v>773</v>
      </c>
      <c r="D104" s="71">
        <v>42731</v>
      </c>
      <c r="E104" s="6">
        <f t="shared" ca="1" si="2"/>
        <v>3</v>
      </c>
      <c r="F104" s="65" t="s">
        <v>5</v>
      </c>
      <c r="G104" s="6" t="s">
        <v>4</v>
      </c>
      <c r="H104" s="6">
        <v>71626</v>
      </c>
      <c r="I104" s="6">
        <f t="shared" si="3"/>
        <v>3000</v>
      </c>
      <c r="J104" s="70">
        <v>3</v>
      </c>
    </row>
    <row r="105" spans="1:10" x14ac:dyDescent="0.3">
      <c r="A105" s="5" t="s">
        <v>730</v>
      </c>
      <c r="B105" s="70" t="s">
        <v>16</v>
      </c>
      <c r="C105" s="5" t="s">
        <v>15</v>
      </c>
      <c r="D105" s="71">
        <v>40962</v>
      </c>
      <c r="E105" s="6">
        <f t="shared" ca="1" si="2"/>
        <v>8</v>
      </c>
      <c r="F105" s="65" t="s">
        <v>14</v>
      </c>
      <c r="G105" s="6" t="s">
        <v>4</v>
      </c>
      <c r="H105" s="6">
        <v>54214</v>
      </c>
      <c r="I105" s="6">
        <f t="shared" si="3"/>
        <v>3000</v>
      </c>
      <c r="J105" s="70">
        <v>3</v>
      </c>
    </row>
    <row r="106" spans="1:10" x14ac:dyDescent="0.3">
      <c r="A106" s="5" t="s">
        <v>715</v>
      </c>
      <c r="B106" s="70" t="s">
        <v>9</v>
      </c>
      <c r="C106" s="5" t="s">
        <v>15</v>
      </c>
      <c r="D106" s="71">
        <v>38408</v>
      </c>
      <c r="E106" s="6">
        <f t="shared" ca="1" si="2"/>
        <v>15</v>
      </c>
      <c r="F106" s="65" t="s">
        <v>14</v>
      </c>
      <c r="G106" s="6" t="s">
        <v>4</v>
      </c>
      <c r="H106" s="6">
        <v>53664</v>
      </c>
      <c r="I106" s="6">
        <f t="shared" si="3"/>
        <v>3000</v>
      </c>
      <c r="J106" s="70">
        <v>1</v>
      </c>
    </row>
    <row r="107" spans="1:10" x14ac:dyDescent="0.3">
      <c r="A107" s="5" t="s">
        <v>686</v>
      </c>
      <c r="B107" s="70" t="s">
        <v>12</v>
      </c>
      <c r="C107" s="5" t="s">
        <v>15</v>
      </c>
      <c r="D107" s="71">
        <v>42798</v>
      </c>
      <c r="E107" s="6">
        <f t="shared" ca="1" si="2"/>
        <v>3</v>
      </c>
      <c r="F107" s="65" t="s">
        <v>14</v>
      </c>
      <c r="G107" s="6" t="s">
        <v>4</v>
      </c>
      <c r="H107" s="6">
        <v>47818</v>
      </c>
      <c r="I107" s="6">
        <f t="shared" si="3"/>
        <v>3000</v>
      </c>
      <c r="J107" s="70">
        <v>3</v>
      </c>
    </row>
    <row r="108" spans="1:10" x14ac:dyDescent="0.3">
      <c r="A108" s="5" t="s">
        <v>597</v>
      </c>
      <c r="B108" s="70" t="s">
        <v>2</v>
      </c>
      <c r="C108" s="5" t="s">
        <v>15</v>
      </c>
      <c r="D108" s="71">
        <v>41027</v>
      </c>
      <c r="E108" s="6">
        <f t="shared" ca="1" si="2"/>
        <v>8</v>
      </c>
      <c r="F108" s="65" t="s">
        <v>5</v>
      </c>
      <c r="G108" s="6" t="s">
        <v>18</v>
      </c>
      <c r="H108" s="6">
        <v>99703</v>
      </c>
      <c r="I108" s="6">
        <f t="shared" si="3"/>
        <v>3000</v>
      </c>
      <c r="J108" s="70">
        <v>2</v>
      </c>
    </row>
    <row r="109" spans="1:10" x14ac:dyDescent="0.3">
      <c r="A109" s="5" t="s">
        <v>586</v>
      </c>
      <c r="B109" s="70" t="s">
        <v>16</v>
      </c>
      <c r="C109" s="5" t="s">
        <v>15</v>
      </c>
      <c r="D109" s="71">
        <v>38475</v>
      </c>
      <c r="E109" s="6">
        <f t="shared" ca="1" si="2"/>
        <v>15</v>
      </c>
      <c r="F109" s="65" t="s">
        <v>14</v>
      </c>
      <c r="G109" s="6" t="s">
        <v>26</v>
      </c>
      <c r="H109" s="6">
        <v>45309</v>
      </c>
      <c r="I109" s="6">
        <f t="shared" si="3"/>
        <v>3000</v>
      </c>
      <c r="J109" s="70">
        <v>4</v>
      </c>
    </row>
    <row r="110" spans="1:10" x14ac:dyDescent="0.3">
      <c r="A110" s="5" t="s">
        <v>567</v>
      </c>
      <c r="B110" s="70" t="s">
        <v>12</v>
      </c>
      <c r="C110" s="5" t="s">
        <v>15</v>
      </c>
      <c r="D110" s="71">
        <v>41373</v>
      </c>
      <c r="E110" s="6">
        <f t="shared" ca="1" si="2"/>
        <v>7</v>
      </c>
      <c r="F110" s="65" t="s">
        <v>5</v>
      </c>
      <c r="G110" s="6" t="s">
        <v>4</v>
      </c>
      <c r="H110" s="6">
        <v>85873</v>
      </c>
      <c r="I110" s="6">
        <f t="shared" si="3"/>
        <v>3000</v>
      </c>
      <c r="J110" s="70">
        <v>5</v>
      </c>
    </row>
    <row r="111" spans="1:10" x14ac:dyDescent="0.3">
      <c r="A111" s="5" t="s">
        <v>440</v>
      </c>
      <c r="B111" s="70" t="s">
        <v>16</v>
      </c>
      <c r="C111" s="5" t="s">
        <v>15</v>
      </c>
      <c r="D111" s="71">
        <v>42539</v>
      </c>
      <c r="E111" s="6">
        <f t="shared" ca="1" si="2"/>
        <v>4</v>
      </c>
      <c r="F111" s="65" t="s">
        <v>0</v>
      </c>
      <c r="G111" s="6"/>
      <c r="H111" s="6">
        <v>66109</v>
      </c>
      <c r="I111" s="6" t="str">
        <f t="shared" si="3"/>
        <v/>
      </c>
      <c r="J111" s="70">
        <v>1</v>
      </c>
    </row>
    <row r="112" spans="1:10" x14ac:dyDescent="0.3">
      <c r="A112" s="5" t="s">
        <v>377</v>
      </c>
      <c r="B112" s="70" t="s">
        <v>12</v>
      </c>
      <c r="C112" s="5" t="s">
        <v>15</v>
      </c>
      <c r="D112" s="71">
        <v>41872</v>
      </c>
      <c r="E112" s="6">
        <f t="shared" ca="1" si="2"/>
        <v>6</v>
      </c>
      <c r="F112" s="65" t="s">
        <v>5</v>
      </c>
      <c r="G112" s="6" t="s">
        <v>4</v>
      </c>
      <c r="H112" s="6">
        <v>98119</v>
      </c>
      <c r="I112" s="6">
        <f t="shared" si="3"/>
        <v>3000</v>
      </c>
      <c r="J112" s="70">
        <v>1</v>
      </c>
    </row>
    <row r="113" spans="1:10" x14ac:dyDescent="0.3">
      <c r="A113" s="5" t="s">
        <v>17</v>
      </c>
      <c r="B113" s="70" t="s">
        <v>16</v>
      </c>
      <c r="C113" s="5" t="s">
        <v>15</v>
      </c>
      <c r="D113" s="71">
        <v>42742</v>
      </c>
      <c r="E113" s="6">
        <f t="shared" ca="1" si="2"/>
        <v>3</v>
      </c>
      <c r="F113" s="65" t="s">
        <v>14</v>
      </c>
      <c r="G113" s="6" t="s">
        <v>4</v>
      </c>
      <c r="H113" s="6">
        <v>61541</v>
      </c>
      <c r="I113" s="6">
        <f t="shared" si="3"/>
        <v>3000</v>
      </c>
      <c r="J113" s="70">
        <v>5</v>
      </c>
    </row>
    <row r="114" spans="1:10" x14ac:dyDescent="0.3">
      <c r="A114" s="5" t="s">
        <v>760</v>
      </c>
      <c r="B114" s="70" t="s">
        <v>48</v>
      </c>
      <c r="C114" s="5" t="s">
        <v>774</v>
      </c>
      <c r="D114" s="71">
        <v>42776</v>
      </c>
      <c r="E114" s="6">
        <f t="shared" ca="1" si="2"/>
        <v>3</v>
      </c>
      <c r="F114" s="65" t="s">
        <v>0</v>
      </c>
      <c r="G114" s="6"/>
      <c r="H114" s="6">
        <v>66559</v>
      </c>
      <c r="I114" s="6" t="str">
        <f t="shared" si="3"/>
        <v/>
      </c>
      <c r="J114" s="70">
        <v>2</v>
      </c>
    </row>
    <row r="115" spans="1:10" x14ac:dyDescent="0.3">
      <c r="A115" s="5" t="s">
        <v>753</v>
      </c>
      <c r="B115" s="70" t="s">
        <v>16</v>
      </c>
      <c r="C115" s="5" t="s">
        <v>774</v>
      </c>
      <c r="D115" s="71">
        <v>43144</v>
      </c>
      <c r="E115" s="6">
        <f t="shared" ca="1" si="2"/>
        <v>2</v>
      </c>
      <c r="F115" s="65" t="s">
        <v>5</v>
      </c>
      <c r="G115" s="6" t="s">
        <v>18</v>
      </c>
      <c r="H115" s="6">
        <v>124232</v>
      </c>
      <c r="I115" s="6">
        <f t="shared" si="3"/>
        <v>3000</v>
      </c>
      <c r="J115" s="70">
        <v>5</v>
      </c>
    </row>
    <row r="116" spans="1:10" x14ac:dyDescent="0.3">
      <c r="A116" s="5" t="s">
        <v>740</v>
      </c>
      <c r="B116" s="70" t="s">
        <v>12</v>
      </c>
      <c r="C116" s="5" t="s">
        <v>774</v>
      </c>
      <c r="D116" s="71">
        <v>41333</v>
      </c>
      <c r="E116" s="6">
        <f t="shared" ca="1" si="2"/>
        <v>7</v>
      </c>
      <c r="F116" s="65" t="s">
        <v>14</v>
      </c>
      <c r="G116" s="6" t="s">
        <v>8</v>
      </c>
      <c r="H116" s="6">
        <v>55899</v>
      </c>
      <c r="I116" s="6">
        <f t="shared" si="3"/>
        <v>3000</v>
      </c>
      <c r="J116" s="70">
        <v>4</v>
      </c>
    </row>
    <row r="117" spans="1:10" x14ac:dyDescent="0.3">
      <c r="A117" s="5" t="s">
        <v>717</v>
      </c>
      <c r="B117" s="70" t="s">
        <v>48</v>
      </c>
      <c r="C117" s="5" t="s">
        <v>774</v>
      </c>
      <c r="D117" s="71">
        <v>38402</v>
      </c>
      <c r="E117" s="6">
        <f t="shared" ca="1" si="2"/>
        <v>15</v>
      </c>
      <c r="F117" s="65" t="s">
        <v>0</v>
      </c>
      <c r="G117" s="6"/>
      <c r="H117" s="6">
        <v>75817</v>
      </c>
      <c r="I117" s="6" t="str">
        <f t="shared" si="3"/>
        <v/>
      </c>
      <c r="J117" s="70">
        <v>1</v>
      </c>
    </row>
    <row r="118" spans="1:10" x14ac:dyDescent="0.3">
      <c r="A118" s="5" t="s">
        <v>661</v>
      </c>
      <c r="B118" s="70" t="s">
        <v>2</v>
      </c>
      <c r="C118" s="5" t="s">
        <v>774</v>
      </c>
      <c r="D118" s="71">
        <v>41000</v>
      </c>
      <c r="E118" s="6">
        <f t="shared" ca="1" si="2"/>
        <v>8</v>
      </c>
      <c r="F118" s="65" t="s">
        <v>5</v>
      </c>
      <c r="G118" s="6" t="s">
        <v>26</v>
      </c>
      <c r="H118" s="6">
        <v>110528</v>
      </c>
      <c r="I118" s="6">
        <f t="shared" si="3"/>
        <v>3000</v>
      </c>
      <c r="J118" s="70">
        <v>3</v>
      </c>
    </row>
    <row r="119" spans="1:10" x14ac:dyDescent="0.3">
      <c r="A119" s="5" t="s">
        <v>639</v>
      </c>
      <c r="B119" s="70" t="s">
        <v>9</v>
      </c>
      <c r="C119" s="5" t="s">
        <v>774</v>
      </c>
      <c r="D119" s="71">
        <v>39893</v>
      </c>
      <c r="E119" s="6">
        <f t="shared" ca="1" si="2"/>
        <v>11</v>
      </c>
      <c r="F119" s="65" t="s">
        <v>11</v>
      </c>
      <c r="G119" s="6"/>
      <c r="H119" s="6">
        <v>124103</v>
      </c>
      <c r="I119" s="6">
        <f t="shared" si="3"/>
        <v>3000</v>
      </c>
      <c r="J119" s="70">
        <v>4</v>
      </c>
    </row>
    <row r="120" spans="1:10" x14ac:dyDescent="0.3">
      <c r="A120" s="5" t="s">
        <v>605</v>
      </c>
      <c r="B120" s="70" t="s">
        <v>32</v>
      </c>
      <c r="C120" s="5" t="s">
        <v>774</v>
      </c>
      <c r="D120" s="71">
        <v>42489</v>
      </c>
      <c r="E120" s="6">
        <f t="shared" ca="1" si="2"/>
        <v>4</v>
      </c>
      <c r="F120" s="65" t="s">
        <v>11</v>
      </c>
      <c r="G120" s="6"/>
      <c r="H120" s="6">
        <v>108135</v>
      </c>
      <c r="I120" s="6">
        <f t="shared" si="3"/>
        <v>3000</v>
      </c>
      <c r="J120" s="70">
        <v>2</v>
      </c>
    </row>
    <row r="121" spans="1:10" x14ac:dyDescent="0.3">
      <c r="A121" s="5" t="s">
        <v>518</v>
      </c>
      <c r="B121" s="70" t="s">
        <v>12</v>
      </c>
      <c r="C121" s="5" t="s">
        <v>774</v>
      </c>
      <c r="D121" s="71">
        <v>38495</v>
      </c>
      <c r="E121" s="6">
        <f t="shared" ca="1" si="2"/>
        <v>15</v>
      </c>
      <c r="F121" s="65" t="s">
        <v>14</v>
      </c>
      <c r="G121" s="6" t="s">
        <v>4</v>
      </c>
      <c r="H121" s="6">
        <v>43446</v>
      </c>
      <c r="I121" s="6">
        <f t="shared" si="3"/>
        <v>3000</v>
      </c>
      <c r="J121" s="70">
        <v>1</v>
      </c>
    </row>
    <row r="122" spans="1:10" x14ac:dyDescent="0.3">
      <c r="A122" s="5" t="s">
        <v>414</v>
      </c>
      <c r="B122" s="70" t="s">
        <v>16</v>
      </c>
      <c r="C122" s="5" t="s">
        <v>774</v>
      </c>
      <c r="D122" s="71">
        <v>38185</v>
      </c>
      <c r="E122" s="6">
        <f t="shared" ca="1" si="2"/>
        <v>16</v>
      </c>
      <c r="F122" s="65" t="s">
        <v>11</v>
      </c>
      <c r="G122" s="6"/>
      <c r="H122" s="6">
        <v>105190</v>
      </c>
      <c r="I122" s="6">
        <f t="shared" si="3"/>
        <v>3000</v>
      </c>
      <c r="J122" s="70">
        <v>1</v>
      </c>
    </row>
    <row r="123" spans="1:10" x14ac:dyDescent="0.3">
      <c r="A123" s="5" t="s">
        <v>372</v>
      </c>
      <c r="B123" s="70" t="s">
        <v>32</v>
      </c>
      <c r="C123" s="5" t="s">
        <v>774</v>
      </c>
      <c r="D123" s="71">
        <v>42978</v>
      </c>
      <c r="E123" s="6">
        <f t="shared" ca="1" si="2"/>
        <v>3</v>
      </c>
      <c r="F123" s="65" t="s">
        <v>14</v>
      </c>
      <c r="G123" s="6" t="s">
        <v>4</v>
      </c>
      <c r="H123" s="6">
        <v>58742</v>
      </c>
      <c r="I123" s="6">
        <f t="shared" si="3"/>
        <v>3000</v>
      </c>
      <c r="J123" s="70">
        <v>4</v>
      </c>
    </row>
    <row r="124" spans="1:10" x14ac:dyDescent="0.3">
      <c r="A124" s="5" t="s">
        <v>338</v>
      </c>
      <c r="B124" s="70" t="s">
        <v>2</v>
      </c>
      <c r="C124" s="5" t="s">
        <v>774</v>
      </c>
      <c r="D124" s="71">
        <v>38568</v>
      </c>
      <c r="E124" s="6">
        <f t="shared" ca="1" si="2"/>
        <v>15</v>
      </c>
      <c r="F124" s="65" t="s">
        <v>0</v>
      </c>
      <c r="G124" s="6"/>
      <c r="H124" s="6">
        <v>73618</v>
      </c>
      <c r="I124" s="6" t="str">
        <f t="shared" si="3"/>
        <v/>
      </c>
      <c r="J124" s="70">
        <v>3</v>
      </c>
    </row>
    <row r="125" spans="1:10" x14ac:dyDescent="0.3">
      <c r="A125" s="5" t="s">
        <v>336</v>
      </c>
      <c r="B125" s="70" t="s">
        <v>16</v>
      </c>
      <c r="C125" s="5" t="s">
        <v>774</v>
      </c>
      <c r="D125" s="71">
        <v>38583</v>
      </c>
      <c r="E125" s="6">
        <f t="shared" ca="1" si="2"/>
        <v>15</v>
      </c>
      <c r="F125" s="65" t="s">
        <v>5</v>
      </c>
      <c r="G125" s="6" t="s">
        <v>8</v>
      </c>
      <c r="H125" s="6">
        <v>65554</v>
      </c>
      <c r="I125" s="6">
        <f t="shared" si="3"/>
        <v>3000</v>
      </c>
      <c r="J125" s="70">
        <v>5</v>
      </c>
    </row>
    <row r="126" spans="1:10" x14ac:dyDescent="0.3">
      <c r="A126" s="5" t="s">
        <v>296</v>
      </c>
      <c r="B126" s="70" t="s">
        <v>12</v>
      </c>
      <c r="C126" s="5" t="s">
        <v>774</v>
      </c>
      <c r="D126" s="71">
        <v>43354</v>
      </c>
      <c r="E126" s="6">
        <f t="shared" ca="1" si="2"/>
        <v>2</v>
      </c>
      <c r="F126" s="65" t="s">
        <v>5</v>
      </c>
      <c r="G126" s="6" t="s">
        <v>4</v>
      </c>
      <c r="H126" s="6">
        <v>75197</v>
      </c>
      <c r="I126" s="6">
        <f t="shared" si="3"/>
        <v>3000</v>
      </c>
      <c r="J126" s="70">
        <v>3</v>
      </c>
    </row>
    <row r="127" spans="1:10" x14ac:dyDescent="0.3">
      <c r="A127" s="5" t="s">
        <v>282</v>
      </c>
      <c r="B127" s="70" t="s">
        <v>12</v>
      </c>
      <c r="C127" s="5" t="s">
        <v>774</v>
      </c>
      <c r="D127" s="71">
        <v>41186</v>
      </c>
      <c r="E127" s="6">
        <f t="shared" ca="1" si="2"/>
        <v>7</v>
      </c>
      <c r="F127" s="65" t="s">
        <v>0</v>
      </c>
      <c r="G127" s="6"/>
      <c r="H127" s="6">
        <v>68732</v>
      </c>
      <c r="I127" s="6" t="str">
        <f t="shared" si="3"/>
        <v/>
      </c>
      <c r="J127" s="70">
        <v>1</v>
      </c>
    </row>
    <row r="128" spans="1:10" x14ac:dyDescent="0.3">
      <c r="A128" s="5" t="s">
        <v>269</v>
      </c>
      <c r="B128" s="70" t="s">
        <v>16</v>
      </c>
      <c r="C128" s="5" t="s">
        <v>774</v>
      </c>
      <c r="D128" s="71">
        <v>39339</v>
      </c>
      <c r="E128" s="6">
        <f t="shared" ca="1" si="2"/>
        <v>13</v>
      </c>
      <c r="F128" s="65" t="s">
        <v>5</v>
      </c>
      <c r="G128" s="6" t="s">
        <v>18</v>
      </c>
      <c r="H128" s="6">
        <v>78290</v>
      </c>
      <c r="I128" s="6">
        <f t="shared" si="3"/>
        <v>3000</v>
      </c>
      <c r="J128" s="70">
        <v>3</v>
      </c>
    </row>
    <row r="129" spans="1:10" x14ac:dyDescent="0.3">
      <c r="A129" s="5" t="s">
        <v>162</v>
      </c>
      <c r="B129" s="70" t="s">
        <v>16</v>
      </c>
      <c r="C129" s="5" t="s">
        <v>774</v>
      </c>
      <c r="D129" s="71">
        <v>38303</v>
      </c>
      <c r="E129" s="6">
        <f t="shared" ca="1" si="2"/>
        <v>15</v>
      </c>
      <c r="F129" s="65" t="s">
        <v>5</v>
      </c>
      <c r="G129" s="6" t="s">
        <v>4</v>
      </c>
      <c r="H129" s="6">
        <v>123231</v>
      </c>
      <c r="I129" s="6">
        <f t="shared" si="3"/>
        <v>3000</v>
      </c>
      <c r="J129" s="70">
        <v>3</v>
      </c>
    </row>
    <row r="130" spans="1:10" x14ac:dyDescent="0.3">
      <c r="A130" s="5" t="s">
        <v>125</v>
      </c>
      <c r="B130" s="70" t="s">
        <v>12</v>
      </c>
      <c r="C130" s="5" t="s">
        <v>774</v>
      </c>
      <c r="D130" s="71">
        <v>41984</v>
      </c>
      <c r="E130" s="6">
        <f t="shared" ref="E130:E193" ca="1" si="4">DATEDIF(D130,TODAY(),"Y")</f>
        <v>5</v>
      </c>
      <c r="F130" s="65" t="s">
        <v>11</v>
      </c>
      <c r="G130" s="6"/>
      <c r="H130" s="6">
        <v>117053</v>
      </c>
      <c r="I130" s="6">
        <f t="shared" si="3"/>
        <v>3000</v>
      </c>
      <c r="J130" s="70">
        <v>5</v>
      </c>
    </row>
    <row r="131" spans="1:10" x14ac:dyDescent="0.3">
      <c r="A131" s="5" t="s">
        <v>104</v>
      </c>
      <c r="B131" s="70" t="s">
        <v>16</v>
      </c>
      <c r="C131" s="5" t="s">
        <v>774</v>
      </c>
      <c r="D131" s="71">
        <v>41250</v>
      </c>
      <c r="E131" s="6">
        <f t="shared" ca="1" si="4"/>
        <v>7</v>
      </c>
      <c r="F131" s="65" t="s">
        <v>0</v>
      </c>
      <c r="G131" s="6"/>
      <c r="H131" s="6">
        <v>51795</v>
      </c>
      <c r="I131" s="6" t="str">
        <f t="shared" ref="I131:I194" si="5">IF(NOT(F131="Hourly"),3000,"")</f>
        <v/>
      </c>
      <c r="J131" s="70">
        <v>4</v>
      </c>
    </row>
    <row r="132" spans="1:10" x14ac:dyDescent="0.3">
      <c r="A132" s="5" t="s">
        <v>37</v>
      </c>
      <c r="B132" s="70" t="s">
        <v>2</v>
      </c>
      <c r="C132" s="5" t="s">
        <v>774</v>
      </c>
      <c r="D132" s="71">
        <v>39838</v>
      </c>
      <c r="E132" s="6">
        <f t="shared" ca="1" si="4"/>
        <v>11</v>
      </c>
      <c r="F132" s="65" t="s">
        <v>5</v>
      </c>
      <c r="G132" s="6" t="s">
        <v>18</v>
      </c>
      <c r="H132" s="6">
        <v>101939</v>
      </c>
      <c r="I132" s="6">
        <f t="shared" si="5"/>
        <v>3000</v>
      </c>
      <c r="J132" s="70">
        <v>4</v>
      </c>
    </row>
    <row r="133" spans="1:10" x14ac:dyDescent="0.3">
      <c r="A133" s="5" t="s">
        <v>642</v>
      </c>
      <c r="B133" s="70" t="s">
        <v>32</v>
      </c>
      <c r="C133" s="5" t="s">
        <v>776</v>
      </c>
      <c r="D133" s="71">
        <v>38795</v>
      </c>
      <c r="E133" s="6">
        <f t="shared" ca="1" si="4"/>
        <v>14</v>
      </c>
      <c r="F133" s="65" t="s">
        <v>14</v>
      </c>
      <c r="G133" s="6" t="s">
        <v>4</v>
      </c>
      <c r="H133" s="6">
        <v>52421</v>
      </c>
      <c r="I133" s="6">
        <f t="shared" si="5"/>
        <v>3000</v>
      </c>
      <c r="J133" s="70">
        <v>5</v>
      </c>
    </row>
    <row r="134" spans="1:10" x14ac:dyDescent="0.3">
      <c r="A134" s="5" t="s">
        <v>386</v>
      </c>
      <c r="B134" s="70" t="s">
        <v>12</v>
      </c>
      <c r="C134" s="5" t="s">
        <v>776</v>
      </c>
      <c r="D134" s="71">
        <v>41849</v>
      </c>
      <c r="E134" s="6">
        <f t="shared" ca="1" si="4"/>
        <v>6</v>
      </c>
      <c r="F134" s="65" t="s">
        <v>11</v>
      </c>
      <c r="G134" s="6"/>
      <c r="H134" s="6">
        <v>106971</v>
      </c>
      <c r="I134" s="6">
        <f t="shared" si="5"/>
        <v>3000</v>
      </c>
      <c r="J134" s="70">
        <v>2</v>
      </c>
    </row>
    <row r="135" spans="1:10" x14ac:dyDescent="0.3">
      <c r="A135" s="5" t="s">
        <v>264</v>
      </c>
      <c r="B135" s="70" t="s">
        <v>12</v>
      </c>
      <c r="C135" s="5" t="s">
        <v>776</v>
      </c>
      <c r="D135" s="71">
        <v>41909</v>
      </c>
      <c r="E135" s="6">
        <f t="shared" ca="1" si="4"/>
        <v>5</v>
      </c>
      <c r="F135" s="65" t="s">
        <v>14</v>
      </c>
      <c r="G135" s="6" t="s">
        <v>26</v>
      </c>
      <c r="H135" s="6">
        <v>52833</v>
      </c>
      <c r="I135" s="6">
        <f t="shared" si="5"/>
        <v>3000</v>
      </c>
      <c r="J135" s="70">
        <v>1</v>
      </c>
    </row>
    <row r="136" spans="1:10" x14ac:dyDescent="0.3">
      <c r="A136" s="5" t="s">
        <v>256</v>
      </c>
      <c r="B136" s="70" t="s">
        <v>32</v>
      </c>
      <c r="C136" s="5" t="s">
        <v>776</v>
      </c>
      <c r="D136" s="71">
        <v>42626</v>
      </c>
      <c r="E136" s="6">
        <f t="shared" ca="1" si="4"/>
        <v>4</v>
      </c>
      <c r="F136" s="65" t="s">
        <v>14</v>
      </c>
      <c r="G136" s="6" t="s">
        <v>4</v>
      </c>
      <c r="H136" s="6">
        <v>47371</v>
      </c>
      <c r="I136" s="6">
        <f t="shared" si="5"/>
        <v>3000</v>
      </c>
      <c r="J136" s="70">
        <v>3</v>
      </c>
    </row>
    <row r="137" spans="1:10" x14ac:dyDescent="0.3">
      <c r="A137" s="5" t="s">
        <v>234</v>
      </c>
      <c r="B137" s="70" t="s">
        <v>16</v>
      </c>
      <c r="C137" s="5" t="s">
        <v>776</v>
      </c>
      <c r="D137" s="71">
        <v>42668</v>
      </c>
      <c r="E137" s="6">
        <f t="shared" ca="1" si="4"/>
        <v>3</v>
      </c>
      <c r="F137" s="65" t="s">
        <v>14</v>
      </c>
      <c r="G137" s="6" t="s">
        <v>26</v>
      </c>
      <c r="H137" s="6">
        <v>53780</v>
      </c>
      <c r="I137" s="6">
        <f t="shared" si="5"/>
        <v>3000</v>
      </c>
      <c r="J137" s="70">
        <v>5</v>
      </c>
    </row>
    <row r="138" spans="1:10" x14ac:dyDescent="0.3">
      <c r="A138" s="5" t="s">
        <v>735</v>
      </c>
      <c r="B138" s="70" t="s">
        <v>12</v>
      </c>
      <c r="C138" s="5" t="s">
        <v>775</v>
      </c>
      <c r="D138" s="71">
        <v>42410</v>
      </c>
      <c r="E138" s="6">
        <f t="shared" ca="1" si="4"/>
        <v>4</v>
      </c>
      <c r="F138" s="65" t="s">
        <v>5</v>
      </c>
      <c r="G138" s="6" t="s">
        <v>8</v>
      </c>
      <c r="H138" s="6">
        <v>120435</v>
      </c>
      <c r="I138" s="6">
        <f t="shared" si="5"/>
        <v>3000</v>
      </c>
      <c r="J138" s="70">
        <v>3</v>
      </c>
    </row>
    <row r="139" spans="1:10" x14ac:dyDescent="0.3">
      <c r="A139" s="5" t="s">
        <v>734</v>
      </c>
      <c r="B139" s="70" t="s">
        <v>16</v>
      </c>
      <c r="C139" s="5" t="s">
        <v>775</v>
      </c>
      <c r="D139" s="71">
        <v>42424</v>
      </c>
      <c r="E139" s="6">
        <f t="shared" ca="1" si="4"/>
        <v>4</v>
      </c>
      <c r="F139" s="65" t="s">
        <v>14</v>
      </c>
      <c r="G139" s="6" t="s">
        <v>8</v>
      </c>
      <c r="H139" s="6">
        <v>56760</v>
      </c>
      <c r="I139" s="6">
        <f t="shared" si="5"/>
        <v>3000</v>
      </c>
      <c r="J139" s="70">
        <v>4</v>
      </c>
    </row>
    <row r="140" spans="1:10" x14ac:dyDescent="0.3">
      <c r="A140" s="5" t="s">
        <v>703</v>
      </c>
      <c r="B140" s="70" t="s">
        <v>12</v>
      </c>
      <c r="C140" s="5" t="s">
        <v>775</v>
      </c>
      <c r="D140" s="71">
        <v>39867</v>
      </c>
      <c r="E140" s="6">
        <f t="shared" ca="1" si="4"/>
        <v>11</v>
      </c>
      <c r="F140" s="65" t="s">
        <v>0</v>
      </c>
      <c r="G140" s="6"/>
      <c r="H140" s="6">
        <v>47980</v>
      </c>
      <c r="I140" s="6" t="str">
        <f t="shared" si="5"/>
        <v/>
      </c>
      <c r="J140" s="70">
        <v>5</v>
      </c>
    </row>
    <row r="141" spans="1:10" x14ac:dyDescent="0.3">
      <c r="A141" s="5" t="s">
        <v>666</v>
      </c>
      <c r="B141" s="70" t="s">
        <v>12</v>
      </c>
      <c r="C141" s="5" t="s">
        <v>775</v>
      </c>
      <c r="D141" s="71">
        <v>41364</v>
      </c>
      <c r="E141" s="6">
        <f t="shared" ca="1" si="4"/>
        <v>7</v>
      </c>
      <c r="F141" s="65" t="s">
        <v>5</v>
      </c>
      <c r="G141" s="6" t="s">
        <v>18</v>
      </c>
      <c r="H141" s="6">
        <v>93881</v>
      </c>
      <c r="I141" s="6">
        <f t="shared" si="5"/>
        <v>3000</v>
      </c>
      <c r="J141" s="70">
        <v>2</v>
      </c>
    </row>
    <row r="142" spans="1:10" x14ac:dyDescent="0.3">
      <c r="A142" s="5" t="s">
        <v>640</v>
      </c>
      <c r="B142" s="70" t="s">
        <v>16</v>
      </c>
      <c r="C142" s="5" t="s">
        <v>775</v>
      </c>
      <c r="D142" s="71">
        <v>39514</v>
      </c>
      <c r="E142" s="6">
        <f t="shared" ca="1" si="4"/>
        <v>12</v>
      </c>
      <c r="F142" s="65" t="s">
        <v>5</v>
      </c>
      <c r="G142" s="6" t="s">
        <v>26</v>
      </c>
      <c r="H142" s="6">
        <v>98435</v>
      </c>
      <c r="I142" s="6">
        <f t="shared" si="5"/>
        <v>3000</v>
      </c>
      <c r="J142" s="70">
        <v>5</v>
      </c>
    </row>
    <row r="143" spans="1:10" x14ac:dyDescent="0.3">
      <c r="A143" s="5" t="s">
        <v>635</v>
      </c>
      <c r="B143" s="70" t="s">
        <v>12</v>
      </c>
      <c r="C143" s="5" t="s">
        <v>775</v>
      </c>
      <c r="D143" s="71">
        <v>40979</v>
      </c>
      <c r="E143" s="6">
        <f t="shared" ca="1" si="4"/>
        <v>8</v>
      </c>
      <c r="F143" s="65" t="s">
        <v>5</v>
      </c>
      <c r="G143" s="6" t="s">
        <v>26</v>
      </c>
      <c r="H143" s="6">
        <v>105517</v>
      </c>
      <c r="I143" s="6">
        <f t="shared" si="5"/>
        <v>3000</v>
      </c>
      <c r="J143" s="70">
        <v>5</v>
      </c>
    </row>
    <row r="144" spans="1:10" x14ac:dyDescent="0.3">
      <c r="A144" s="5" t="s">
        <v>630</v>
      </c>
      <c r="B144" s="70" t="s">
        <v>16</v>
      </c>
      <c r="C144" s="5" t="s">
        <v>775</v>
      </c>
      <c r="D144" s="71">
        <v>42462</v>
      </c>
      <c r="E144" s="6">
        <f t="shared" ca="1" si="4"/>
        <v>4</v>
      </c>
      <c r="F144" s="65" t="s">
        <v>11</v>
      </c>
      <c r="G144" s="6"/>
      <c r="H144" s="6">
        <v>120525</v>
      </c>
      <c r="I144" s="6">
        <f t="shared" si="5"/>
        <v>3000</v>
      </c>
      <c r="J144" s="70">
        <v>5</v>
      </c>
    </row>
    <row r="145" spans="1:10" x14ac:dyDescent="0.3">
      <c r="A145" s="5" t="s">
        <v>611</v>
      </c>
      <c r="B145" s="70" t="s">
        <v>32</v>
      </c>
      <c r="C145" s="5" t="s">
        <v>775</v>
      </c>
      <c r="D145" s="71">
        <v>41370</v>
      </c>
      <c r="E145" s="6">
        <f t="shared" ca="1" si="4"/>
        <v>7</v>
      </c>
      <c r="F145" s="65" t="s">
        <v>0</v>
      </c>
      <c r="G145" s="6"/>
      <c r="H145" s="6">
        <v>51080</v>
      </c>
      <c r="I145" s="6" t="str">
        <f t="shared" si="5"/>
        <v/>
      </c>
      <c r="J145" s="70">
        <v>5</v>
      </c>
    </row>
    <row r="146" spans="1:10" x14ac:dyDescent="0.3">
      <c r="A146" s="5" t="s">
        <v>610</v>
      </c>
      <c r="B146" s="70" t="s">
        <v>16</v>
      </c>
      <c r="C146" s="5" t="s">
        <v>775</v>
      </c>
      <c r="D146" s="71">
        <v>41380</v>
      </c>
      <c r="E146" s="6">
        <f t="shared" ca="1" si="4"/>
        <v>7</v>
      </c>
      <c r="F146" s="65" t="s">
        <v>0</v>
      </c>
      <c r="G146" s="6"/>
      <c r="H146" s="6">
        <v>64626</v>
      </c>
      <c r="I146" s="6" t="str">
        <f t="shared" si="5"/>
        <v/>
      </c>
      <c r="J146" s="70">
        <v>2</v>
      </c>
    </row>
    <row r="147" spans="1:10" x14ac:dyDescent="0.3">
      <c r="A147" s="5" t="s">
        <v>600</v>
      </c>
      <c r="B147" s="70" t="s">
        <v>12</v>
      </c>
      <c r="C147" s="5" t="s">
        <v>775</v>
      </c>
      <c r="D147" s="71">
        <v>41014</v>
      </c>
      <c r="E147" s="6">
        <f t="shared" ca="1" si="4"/>
        <v>8</v>
      </c>
      <c r="F147" s="65" t="s">
        <v>5</v>
      </c>
      <c r="G147" s="6" t="s">
        <v>4</v>
      </c>
      <c r="H147" s="6">
        <v>95341</v>
      </c>
      <c r="I147" s="6">
        <f t="shared" si="5"/>
        <v>3000</v>
      </c>
      <c r="J147" s="70">
        <v>1</v>
      </c>
    </row>
    <row r="148" spans="1:10" x14ac:dyDescent="0.3">
      <c r="A148" s="5" t="s">
        <v>560</v>
      </c>
      <c r="B148" s="70" t="s">
        <v>16</v>
      </c>
      <c r="C148" s="5" t="s">
        <v>775</v>
      </c>
      <c r="D148" s="71">
        <v>42119</v>
      </c>
      <c r="E148" s="6">
        <f t="shared" ca="1" si="4"/>
        <v>5</v>
      </c>
      <c r="F148" s="65" t="s">
        <v>11</v>
      </c>
      <c r="G148" s="6"/>
      <c r="H148" s="6">
        <v>102588</v>
      </c>
      <c r="I148" s="6">
        <f t="shared" si="5"/>
        <v>3000</v>
      </c>
      <c r="J148" s="70">
        <v>5</v>
      </c>
    </row>
    <row r="149" spans="1:10" x14ac:dyDescent="0.3">
      <c r="A149" s="5" t="s">
        <v>556</v>
      </c>
      <c r="B149" s="70" t="s">
        <v>2</v>
      </c>
      <c r="C149" s="5" t="s">
        <v>775</v>
      </c>
      <c r="D149" s="71">
        <v>42485</v>
      </c>
      <c r="E149" s="6">
        <f t="shared" ca="1" si="4"/>
        <v>4</v>
      </c>
      <c r="F149" s="65" t="s">
        <v>11</v>
      </c>
      <c r="G149" s="6"/>
      <c r="H149" s="6">
        <v>98812</v>
      </c>
      <c r="I149" s="6">
        <f t="shared" si="5"/>
        <v>3000</v>
      </c>
      <c r="J149" s="70">
        <v>2</v>
      </c>
    </row>
    <row r="150" spans="1:10" x14ac:dyDescent="0.3">
      <c r="A150" s="5" t="s">
        <v>547</v>
      </c>
      <c r="B150" s="70" t="s">
        <v>32</v>
      </c>
      <c r="C150" s="5" t="s">
        <v>775</v>
      </c>
      <c r="D150" s="71">
        <v>43240</v>
      </c>
      <c r="E150" s="6">
        <f t="shared" ca="1" si="4"/>
        <v>2</v>
      </c>
      <c r="F150" s="65" t="s">
        <v>14</v>
      </c>
      <c r="G150" s="6" t="s">
        <v>26</v>
      </c>
      <c r="H150" s="6">
        <v>52568</v>
      </c>
      <c r="I150" s="6">
        <f t="shared" si="5"/>
        <v>3000</v>
      </c>
      <c r="J150" s="70">
        <v>3</v>
      </c>
    </row>
    <row r="151" spans="1:10" x14ac:dyDescent="0.3">
      <c r="A151" s="5" t="s">
        <v>538</v>
      </c>
      <c r="B151" s="70" t="s">
        <v>12</v>
      </c>
      <c r="C151" s="5" t="s">
        <v>775</v>
      </c>
      <c r="D151" s="71">
        <v>41425</v>
      </c>
      <c r="E151" s="6">
        <f t="shared" ca="1" si="4"/>
        <v>7</v>
      </c>
      <c r="F151" s="65" t="s">
        <v>14</v>
      </c>
      <c r="G151" s="6" t="s">
        <v>26</v>
      </c>
      <c r="H151" s="6">
        <v>45631</v>
      </c>
      <c r="I151" s="6">
        <f t="shared" si="5"/>
        <v>3000</v>
      </c>
      <c r="J151" s="70">
        <v>5</v>
      </c>
    </row>
    <row r="152" spans="1:10" x14ac:dyDescent="0.3">
      <c r="A152" s="5" t="s">
        <v>519</v>
      </c>
      <c r="B152" s="70" t="s">
        <v>9</v>
      </c>
      <c r="C152" s="5" t="s">
        <v>775</v>
      </c>
      <c r="D152" s="71">
        <v>38489</v>
      </c>
      <c r="E152" s="6">
        <f t="shared" ca="1" si="4"/>
        <v>15</v>
      </c>
      <c r="F152" s="65" t="s">
        <v>11</v>
      </c>
      <c r="G152" s="6"/>
      <c r="H152" s="6">
        <v>116424</v>
      </c>
      <c r="I152" s="6">
        <f t="shared" si="5"/>
        <v>3000</v>
      </c>
      <c r="J152" s="70">
        <v>2</v>
      </c>
    </row>
    <row r="153" spans="1:10" x14ac:dyDescent="0.3">
      <c r="A153" s="5" t="s">
        <v>510</v>
      </c>
      <c r="B153" s="70" t="s">
        <v>32</v>
      </c>
      <c r="C153" s="5" t="s">
        <v>775</v>
      </c>
      <c r="D153" s="71">
        <v>38869</v>
      </c>
      <c r="E153" s="6">
        <f t="shared" ca="1" si="4"/>
        <v>14</v>
      </c>
      <c r="F153" s="65" t="s">
        <v>5</v>
      </c>
      <c r="G153" s="6" t="s">
        <v>4</v>
      </c>
      <c r="H153" s="6">
        <v>103612</v>
      </c>
      <c r="I153" s="6">
        <f t="shared" si="5"/>
        <v>3000</v>
      </c>
      <c r="J153" s="70">
        <v>5</v>
      </c>
    </row>
    <row r="154" spans="1:10" x14ac:dyDescent="0.3">
      <c r="A154" s="5" t="s">
        <v>477</v>
      </c>
      <c r="B154" s="70" t="s">
        <v>12</v>
      </c>
      <c r="C154" s="5" t="s">
        <v>775</v>
      </c>
      <c r="D154" s="71">
        <v>42525</v>
      </c>
      <c r="E154" s="6">
        <f t="shared" ca="1" si="4"/>
        <v>4</v>
      </c>
      <c r="F154" s="65" t="s">
        <v>5</v>
      </c>
      <c r="G154" s="6" t="s">
        <v>8</v>
      </c>
      <c r="H154" s="6">
        <v>116268</v>
      </c>
      <c r="I154" s="6">
        <f t="shared" si="5"/>
        <v>3000</v>
      </c>
      <c r="J154" s="70">
        <v>2</v>
      </c>
    </row>
    <row r="155" spans="1:10" x14ac:dyDescent="0.3">
      <c r="A155" s="5" t="s">
        <v>461</v>
      </c>
      <c r="B155" s="70" t="s">
        <v>16</v>
      </c>
      <c r="C155" s="5" t="s">
        <v>775</v>
      </c>
      <c r="D155" s="71">
        <v>38165</v>
      </c>
      <c r="E155" s="6">
        <f t="shared" ca="1" si="4"/>
        <v>16</v>
      </c>
      <c r="F155" s="65" t="s">
        <v>0</v>
      </c>
      <c r="G155" s="6"/>
      <c r="H155" s="6">
        <v>76806</v>
      </c>
      <c r="I155" s="6" t="str">
        <f t="shared" si="5"/>
        <v/>
      </c>
      <c r="J155" s="70">
        <v>1</v>
      </c>
    </row>
    <row r="156" spans="1:10" x14ac:dyDescent="0.3">
      <c r="A156" s="5" t="s">
        <v>444</v>
      </c>
      <c r="B156" s="70" t="s">
        <v>12</v>
      </c>
      <c r="C156" s="5" t="s">
        <v>775</v>
      </c>
      <c r="D156" s="71">
        <v>40361</v>
      </c>
      <c r="E156" s="6">
        <f t="shared" ca="1" si="4"/>
        <v>10</v>
      </c>
      <c r="F156" s="65" t="s">
        <v>5</v>
      </c>
      <c r="G156" s="6" t="s">
        <v>18</v>
      </c>
      <c r="H156" s="6">
        <v>64110</v>
      </c>
      <c r="I156" s="6">
        <f t="shared" si="5"/>
        <v>3000</v>
      </c>
      <c r="J156" s="70">
        <v>5</v>
      </c>
    </row>
    <row r="157" spans="1:10" x14ac:dyDescent="0.3">
      <c r="A157" s="5" t="s">
        <v>432</v>
      </c>
      <c r="B157" s="70" t="s">
        <v>16</v>
      </c>
      <c r="C157" s="5" t="s">
        <v>775</v>
      </c>
      <c r="D157" s="71">
        <v>42936</v>
      </c>
      <c r="E157" s="6">
        <f t="shared" ca="1" si="4"/>
        <v>3</v>
      </c>
      <c r="F157" s="65" t="s">
        <v>5</v>
      </c>
      <c r="G157" s="6" t="s">
        <v>4</v>
      </c>
      <c r="H157" s="6">
        <v>87901</v>
      </c>
      <c r="I157" s="6">
        <f t="shared" si="5"/>
        <v>3000</v>
      </c>
      <c r="J157" s="70">
        <v>4</v>
      </c>
    </row>
    <row r="158" spans="1:10" x14ac:dyDescent="0.3">
      <c r="A158" s="5" t="s">
        <v>416</v>
      </c>
      <c r="B158" s="70" t="s">
        <v>16</v>
      </c>
      <c r="C158" s="5" t="s">
        <v>775</v>
      </c>
      <c r="D158" s="71">
        <v>41118</v>
      </c>
      <c r="E158" s="6">
        <f t="shared" ca="1" si="4"/>
        <v>8</v>
      </c>
      <c r="F158" s="65" t="s">
        <v>14</v>
      </c>
      <c r="G158" s="6" t="s">
        <v>4</v>
      </c>
      <c r="H158" s="6">
        <v>50918</v>
      </c>
      <c r="I158" s="6">
        <f t="shared" si="5"/>
        <v>3000</v>
      </c>
      <c r="J158" s="70">
        <v>1</v>
      </c>
    </row>
    <row r="159" spans="1:10" x14ac:dyDescent="0.3">
      <c r="A159" s="5" t="s">
        <v>376</v>
      </c>
      <c r="B159" s="70" t="s">
        <v>9</v>
      </c>
      <c r="C159" s="5" t="s">
        <v>775</v>
      </c>
      <c r="D159" s="71">
        <v>41880</v>
      </c>
      <c r="E159" s="6">
        <f t="shared" ca="1" si="4"/>
        <v>6</v>
      </c>
      <c r="F159" s="65" t="s">
        <v>5</v>
      </c>
      <c r="G159" s="6" t="s">
        <v>8</v>
      </c>
      <c r="H159" s="6">
        <v>82627</v>
      </c>
      <c r="I159" s="6">
        <f t="shared" si="5"/>
        <v>3000</v>
      </c>
      <c r="J159" s="70">
        <v>1</v>
      </c>
    </row>
    <row r="160" spans="1:10" x14ac:dyDescent="0.3">
      <c r="A160" s="5" t="s">
        <v>374</v>
      </c>
      <c r="B160" s="70" t="s">
        <v>12</v>
      </c>
      <c r="C160" s="5" t="s">
        <v>775</v>
      </c>
      <c r="D160" s="71">
        <v>42955</v>
      </c>
      <c r="E160" s="6">
        <f t="shared" ca="1" si="4"/>
        <v>3</v>
      </c>
      <c r="F160" s="65" t="s">
        <v>11</v>
      </c>
      <c r="G160" s="6"/>
      <c r="H160" s="6">
        <v>92269</v>
      </c>
      <c r="I160" s="6">
        <f t="shared" si="5"/>
        <v>3000</v>
      </c>
      <c r="J160" s="70">
        <v>2</v>
      </c>
    </row>
    <row r="161" spans="1:10" x14ac:dyDescent="0.3">
      <c r="A161" s="5" t="s">
        <v>363</v>
      </c>
      <c r="B161" s="70" t="s">
        <v>32</v>
      </c>
      <c r="C161" s="5" t="s">
        <v>775</v>
      </c>
      <c r="D161" s="71">
        <v>41500</v>
      </c>
      <c r="E161" s="6">
        <f t="shared" ca="1" si="4"/>
        <v>7</v>
      </c>
      <c r="F161" s="65" t="s">
        <v>0</v>
      </c>
      <c r="G161" s="6"/>
      <c r="H161" s="6">
        <v>60252</v>
      </c>
      <c r="I161" s="6" t="str">
        <f t="shared" si="5"/>
        <v/>
      </c>
      <c r="J161" s="70">
        <v>2</v>
      </c>
    </row>
    <row r="162" spans="1:10" x14ac:dyDescent="0.3">
      <c r="A162" s="5" t="s">
        <v>350</v>
      </c>
      <c r="B162" s="70" t="s">
        <v>12</v>
      </c>
      <c r="C162" s="5" t="s">
        <v>775</v>
      </c>
      <c r="D162" s="71">
        <v>42592</v>
      </c>
      <c r="E162" s="6">
        <f t="shared" ca="1" si="4"/>
        <v>4</v>
      </c>
      <c r="F162" s="65" t="s">
        <v>5</v>
      </c>
      <c r="G162" s="6" t="s">
        <v>26</v>
      </c>
      <c r="H162" s="6">
        <v>78116</v>
      </c>
      <c r="I162" s="6">
        <f t="shared" si="5"/>
        <v>3000</v>
      </c>
      <c r="J162" s="70">
        <v>1</v>
      </c>
    </row>
    <row r="163" spans="1:10" x14ac:dyDescent="0.3">
      <c r="A163" s="5" t="s">
        <v>343</v>
      </c>
      <c r="B163" s="70" t="s">
        <v>48</v>
      </c>
      <c r="C163" s="5" t="s">
        <v>775</v>
      </c>
      <c r="D163" s="71">
        <v>38215</v>
      </c>
      <c r="E163" s="6">
        <f t="shared" ca="1" si="4"/>
        <v>16</v>
      </c>
      <c r="F163" s="65" t="s">
        <v>5</v>
      </c>
      <c r="G163" s="6" t="s">
        <v>28</v>
      </c>
      <c r="H163" s="6">
        <v>118830</v>
      </c>
      <c r="I163" s="6">
        <f t="shared" si="5"/>
        <v>3000</v>
      </c>
      <c r="J163" s="70">
        <v>3</v>
      </c>
    </row>
    <row r="164" spans="1:10" x14ac:dyDescent="0.3">
      <c r="A164" s="5" t="s">
        <v>291</v>
      </c>
      <c r="B164" s="70" t="s">
        <v>12</v>
      </c>
      <c r="C164" s="5" t="s">
        <v>775</v>
      </c>
      <c r="D164" s="71">
        <v>41521</v>
      </c>
      <c r="E164" s="6">
        <f t="shared" ca="1" si="4"/>
        <v>7</v>
      </c>
      <c r="F164" s="65" t="s">
        <v>0</v>
      </c>
      <c r="G164" s="6"/>
      <c r="H164" s="6">
        <v>70841</v>
      </c>
      <c r="I164" s="6" t="str">
        <f t="shared" si="5"/>
        <v/>
      </c>
      <c r="J164" s="70">
        <v>3</v>
      </c>
    </row>
    <row r="165" spans="1:10" x14ac:dyDescent="0.3">
      <c r="A165" s="5" t="s">
        <v>259</v>
      </c>
      <c r="B165" s="70" t="s">
        <v>48</v>
      </c>
      <c r="C165" s="5" t="s">
        <v>775</v>
      </c>
      <c r="D165" s="71">
        <v>42280</v>
      </c>
      <c r="E165" s="6">
        <f t="shared" ca="1" si="4"/>
        <v>4</v>
      </c>
      <c r="F165" s="65" t="s">
        <v>11</v>
      </c>
      <c r="G165" s="6"/>
      <c r="H165" s="6">
        <v>125921</v>
      </c>
      <c r="I165" s="6">
        <f t="shared" si="5"/>
        <v>3000</v>
      </c>
      <c r="J165" s="70">
        <v>4</v>
      </c>
    </row>
    <row r="166" spans="1:10" x14ac:dyDescent="0.3">
      <c r="A166" s="5" t="s">
        <v>257</v>
      </c>
      <c r="B166" s="70" t="s">
        <v>16</v>
      </c>
      <c r="C166" s="5" t="s">
        <v>775</v>
      </c>
      <c r="D166" s="71">
        <v>42625</v>
      </c>
      <c r="E166" s="6">
        <f t="shared" ca="1" si="4"/>
        <v>4</v>
      </c>
      <c r="F166" s="65" t="s">
        <v>14</v>
      </c>
      <c r="G166" s="6" t="s">
        <v>18</v>
      </c>
      <c r="H166" s="6">
        <v>56875</v>
      </c>
      <c r="I166" s="6">
        <f t="shared" si="5"/>
        <v>3000</v>
      </c>
      <c r="J166" s="70">
        <v>1</v>
      </c>
    </row>
    <row r="167" spans="1:10" x14ac:dyDescent="0.3">
      <c r="A167" s="5" t="s">
        <v>251</v>
      </c>
      <c r="B167" s="70" t="s">
        <v>16</v>
      </c>
      <c r="C167" s="5" t="s">
        <v>775</v>
      </c>
      <c r="D167" s="71">
        <v>41918</v>
      </c>
      <c r="E167" s="6">
        <f t="shared" ca="1" si="4"/>
        <v>5</v>
      </c>
      <c r="F167" s="65" t="s">
        <v>5</v>
      </c>
      <c r="G167" s="6" t="s">
        <v>18</v>
      </c>
      <c r="H167" s="6">
        <v>74424</v>
      </c>
      <c r="I167" s="6">
        <f t="shared" si="5"/>
        <v>3000</v>
      </c>
      <c r="J167" s="70">
        <v>2</v>
      </c>
    </row>
    <row r="168" spans="1:10" x14ac:dyDescent="0.3">
      <c r="A168" s="5" t="s">
        <v>242</v>
      </c>
      <c r="B168" s="70" t="s">
        <v>9</v>
      </c>
      <c r="C168" s="5" t="s">
        <v>775</v>
      </c>
      <c r="D168" s="71">
        <v>43403</v>
      </c>
      <c r="E168" s="6">
        <f t="shared" ca="1" si="4"/>
        <v>1</v>
      </c>
      <c r="F168" s="65" t="s">
        <v>5</v>
      </c>
      <c r="G168" s="6" t="s">
        <v>26</v>
      </c>
      <c r="H168" s="6">
        <v>64449</v>
      </c>
      <c r="I168" s="6">
        <f t="shared" si="5"/>
        <v>3000</v>
      </c>
      <c r="J168" s="70">
        <v>2</v>
      </c>
    </row>
    <row r="169" spans="1:10" x14ac:dyDescent="0.3">
      <c r="A169" s="5" t="s">
        <v>241</v>
      </c>
      <c r="B169" s="70" t="s">
        <v>16</v>
      </c>
      <c r="C169" s="5" t="s">
        <v>775</v>
      </c>
      <c r="D169" s="71">
        <v>41552</v>
      </c>
      <c r="E169" s="6">
        <f t="shared" ca="1" si="4"/>
        <v>6</v>
      </c>
      <c r="F169" s="65" t="s">
        <v>5</v>
      </c>
      <c r="G169" s="6" t="s">
        <v>26</v>
      </c>
      <c r="H169" s="6">
        <v>65541</v>
      </c>
      <c r="I169" s="6">
        <f t="shared" si="5"/>
        <v>3000</v>
      </c>
      <c r="J169" s="70">
        <v>4</v>
      </c>
    </row>
    <row r="170" spans="1:10" x14ac:dyDescent="0.3">
      <c r="A170" s="5" t="s">
        <v>218</v>
      </c>
      <c r="B170" s="70" t="s">
        <v>9</v>
      </c>
      <c r="C170" s="5" t="s">
        <v>775</v>
      </c>
      <c r="D170" s="71">
        <v>38640</v>
      </c>
      <c r="E170" s="6">
        <f t="shared" ca="1" si="4"/>
        <v>14</v>
      </c>
      <c r="F170" s="65" t="s">
        <v>5</v>
      </c>
      <c r="G170" s="6" t="s">
        <v>8</v>
      </c>
      <c r="H170" s="6">
        <v>113574</v>
      </c>
      <c r="I170" s="6">
        <f t="shared" si="5"/>
        <v>3000</v>
      </c>
      <c r="J170" s="70">
        <v>4</v>
      </c>
    </row>
    <row r="171" spans="1:10" x14ac:dyDescent="0.3">
      <c r="A171" s="5" t="s">
        <v>158</v>
      </c>
      <c r="B171" s="70" t="s">
        <v>48</v>
      </c>
      <c r="C171" s="5" t="s">
        <v>775</v>
      </c>
      <c r="D171" s="71">
        <v>38308</v>
      </c>
      <c r="E171" s="6">
        <f t="shared" ca="1" si="4"/>
        <v>15</v>
      </c>
      <c r="F171" s="65" t="s">
        <v>5</v>
      </c>
      <c r="G171" s="6" t="s">
        <v>4</v>
      </c>
      <c r="H171" s="6">
        <v>63757</v>
      </c>
      <c r="I171" s="6">
        <f t="shared" si="5"/>
        <v>3000</v>
      </c>
      <c r="J171" s="70">
        <v>3</v>
      </c>
    </row>
    <row r="172" spans="1:10" x14ac:dyDescent="0.3">
      <c r="A172" s="5" t="s">
        <v>129</v>
      </c>
      <c r="B172" s="70" t="s">
        <v>12</v>
      </c>
      <c r="C172" s="5" t="s">
        <v>775</v>
      </c>
      <c r="D172" s="71">
        <v>42696</v>
      </c>
      <c r="E172" s="6">
        <f t="shared" ca="1" si="4"/>
        <v>3</v>
      </c>
      <c r="F172" s="65" t="s">
        <v>5</v>
      </c>
      <c r="G172" s="6" t="s">
        <v>4</v>
      </c>
      <c r="H172" s="6">
        <v>72579</v>
      </c>
      <c r="I172" s="6">
        <f t="shared" si="5"/>
        <v>3000</v>
      </c>
      <c r="J172" s="70">
        <v>3</v>
      </c>
    </row>
    <row r="173" spans="1:10" x14ac:dyDescent="0.3">
      <c r="A173" s="5" t="s">
        <v>118</v>
      </c>
      <c r="B173" s="70" t="s">
        <v>48</v>
      </c>
      <c r="C173" s="5" t="s">
        <v>775</v>
      </c>
      <c r="D173" s="71">
        <v>43454</v>
      </c>
      <c r="E173" s="6">
        <f t="shared" ca="1" si="4"/>
        <v>1</v>
      </c>
      <c r="F173" s="65" t="s">
        <v>5</v>
      </c>
      <c r="G173" s="6" t="s">
        <v>4</v>
      </c>
      <c r="H173" s="6">
        <v>70489</v>
      </c>
      <c r="I173" s="6">
        <f t="shared" si="5"/>
        <v>3000</v>
      </c>
      <c r="J173" s="70">
        <v>1</v>
      </c>
    </row>
    <row r="174" spans="1:10" x14ac:dyDescent="0.3">
      <c r="A174" s="5" t="s">
        <v>78</v>
      </c>
      <c r="B174" s="70" t="s">
        <v>16</v>
      </c>
      <c r="C174" s="5" t="s">
        <v>775</v>
      </c>
      <c r="D174" s="71">
        <v>41994</v>
      </c>
      <c r="E174" s="6">
        <f t="shared" ca="1" si="4"/>
        <v>5</v>
      </c>
      <c r="F174" s="65" t="s">
        <v>5</v>
      </c>
      <c r="G174" s="6" t="s">
        <v>26</v>
      </c>
      <c r="H174" s="6">
        <v>80927</v>
      </c>
      <c r="I174" s="6">
        <f t="shared" si="5"/>
        <v>3000</v>
      </c>
      <c r="J174" s="70">
        <v>5</v>
      </c>
    </row>
    <row r="175" spans="1:10" x14ac:dyDescent="0.3">
      <c r="A175" s="5" t="s">
        <v>63</v>
      </c>
      <c r="B175" s="70" t="s">
        <v>16</v>
      </c>
      <c r="C175" s="5" t="s">
        <v>775</v>
      </c>
      <c r="D175" s="71">
        <v>43480</v>
      </c>
      <c r="E175" s="6">
        <f t="shared" ca="1" si="4"/>
        <v>1</v>
      </c>
      <c r="F175" s="65" t="s">
        <v>0</v>
      </c>
      <c r="G175" s="6"/>
      <c r="H175" s="6">
        <v>56855</v>
      </c>
      <c r="I175" s="6" t="str">
        <f t="shared" si="5"/>
        <v/>
      </c>
      <c r="J175" s="70">
        <v>5</v>
      </c>
    </row>
    <row r="176" spans="1:10" x14ac:dyDescent="0.3">
      <c r="A176" s="5" t="s">
        <v>614</v>
      </c>
      <c r="B176" s="70" t="s">
        <v>16</v>
      </c>
      <c r="C176" s="5" t="s">
        <v>42</v>
      </c>
      <c r="D176" s="71">
        <v>41741</v>
      </c>
      <c r="E176" s="6">
        <f t="shared" ca="1" si="4"/>
        <v>6</v>
      </c>
      <c r="F176" s="65" t="s">
        <v>14</v>
      </c>
      <c r="G176" s="6" t="s">
        <v>18</v>
      </c>
      <c r="H176" s="6">
        <v>49596</v>
      </c>
      <c r="I176" s="6">
        <f t="shared" si="5"/>
        <v>3000</v>
      </c>
      <c r="J176" s="70">
        <v>1</v>
      </c>
    </row>
    <row r="177" spans="1:10" x14ac:dyDescent="0.3">
      <c r="A177" s="5" t="s">
        <v>555</v>
      </c>
      <c r="B177" s="70" t="s">
        <v>48</v>
      </c>
      <c r="C177" s="5" t="s">
        <v>42</v>
      </c>
      <c r="D177" s="71">
        <v>42489</v>
      </c>
      <c r="E177" s="6">
        <f t="shared" ca="1" si="4"/>
        <v>4</v>
      </c>
      <c r="F177" s="65" t="s">
        <v>14</v>
      </c>
      <c r="G177" s="6" t="s">
        <v>18</v>
      </c>
      <c r="H177" s="6">
        <v>57985</v>
      </c>
      <c r="I177" s="6">
        <f t="shared" si="5"/>
        <v>3000</v>
      </c>
      <c r="J177" s="70">
        <v>3</v>
      </c>
    </row>
    <row r="178" spans="1:10" x14ac:dyDescent="0.3">
      <c r="A178" s="5" t="s">
        <v>488</v>
      </c>
      <c r="B178" s="70" t="s">
        <v>16</v>
      </c>
      <c r="C178" s="5" t="s">
        <v>42</v>
      </c>
      <c r="D178" s="71">
        <v>42916</v>
      </c>
      <c r="E178" s="6">
        <f t="shared" ca="1" si="4"/>
        <v>3</v>
      </c>
      <c r="F178" s="65" t="s">
        <v>5</v>
      </c>
      <c r="G178" s="6" t="s">
        <v>26</v>
      </c>
      <c r="H178" s="6">
        <v>105205</v>
      </c>
      <c r="I178" s="6">
        <f t="shared" si="5"/>
        <v>3000</v>
      </c>
      <c r="J178" s="70">
        <v>4</v>
      </c>
    </row>
    <row r="179" spans="1:10" x14ac:dyDescent="0.3">
      <c r="A179" s="5" t="s">
        <v>451</v>
      </c>
      <c r="B179" s="70" t="s">
        <v>9</v>
      </c>
      <c r="C179" s="5" t="s">
        <v>42</v>
      </c>
      <c r="D179" s="71">
        <v>38899</v>
      </c>
      <c r="E179" s="6">
        <f t="shared" ca="1" si="4"/>
        <v>14</v>
      </c>
      <c r="F179" s="65" t="s">
        <v>5</v>
      </c>
      <c r="G179" s="6" t="s">
        <v>4</v>
      </c>
      <c r="H179" s="6">
        <v>117355</v>
      </c>
      <c r="I179" s="6">
        <f t="shared" si="5"/>
        <v>3000</v>
      </c>
      <c r="J179" s="70">
        <v>3</v>
      </c>
    </row>
    <row r="180" spans="1:10" x14ac:dyDescent="0.3">
      <c r="A180" s="5" t="s">
        <v>398</v>
      </c>
      <c r="B180" s="70" t="s">
        <v>9</v>
      </c>
      <c r="C180" s="5" t="s">
        <v>42</v>
      </c>
      <c r="D180" s="71">
        <v>39269</v>
      </c>
      <c r="E180" s="6">
        <f t="shared" ca="1" si="4"/>
        <v>13</v>
      </c>
      <c r="F180" s="65" t="s">
        <v>14</v>
      </c>
      <c r="G180" s="6" t="s">
        <v>28</v>
      </c>
      <c r="H180" s="6">
        <v>48242</v>
      </c>
      <c r="I180" s="6">
        <f t="shared" si="5"/>
        <v>3000</v>
      </c>
      <c r="J180" s="70">
        <v>3</v>
      </c>
    </row>
    <row r="181" spans="1:10" x14ac:dyDescent="0.3">
      <c r="A181" s="5" t="s">
        <v>208</v>
      </c>
      <c r="B181" s="70" t="s">
        <v>12</v>
      </c>
      <c r="C181" s="5" t="s">
        <v>42</v>
      </c>
      <c r="D181" s="71">
        <v>39731</v>
      </c>
      <c r="E181" s="6">
        <f t="shared" ca="1" si="4"/>
        <v>11</v>
      </c>
      <c r="F181" s="65" t="s">
        <v>5</v>
      </c>
      <c r="G181" s="6" t="s">
        <v>8</v>
      </c>
      <c r="H181" s="6">
        <v>90835</v>
      </c>
      <c r="I181" s="6">
        <f t="shared" si="5"/>
        <v>3000</v>
      </c>
      <c r="J181" s="70">
        <v>2</v>
      </c>
    </row>
    <row r="182" spans="1:10" x14ac:dyDescent="0.3">
      <c r="A182" s="5" t="s">
        <v>89</v>
      </c>
      <c r="B182" s="70" t="s">
        <v>12</v>
      </c>
      <c r="C182" s="5" t="s">
        <v>42</v>
      </c>
      <c r="D182" s="71">
        <v>40172</v>
      </c>
      <c r="E182" s="6">
        <f t="shared" ca="1" si="4"/>
        <v>10</v>
      </c>
      <c r="F182" s="65" t="s">
        <v>14</v>
      </c>
      <c r="G182" s="6" t="s">
        <v>26</v>
      </c>
      <c r="H182" s="6">
        <v>58005</v>
      </c>
      <c r="I182" s="6">
        <f t="shared" si="5"/>
        <v>3000</v>
      </c>
      <c r="J182" s="70">
        <v>4</v>
      </c>
    </row>
    <row r="183" spans="1:10" x14ac:dyDescent="0.3">
      <c r="A183" s="5" t="s">
        <v>43</v>
      </c>
      <c r="B183" s="70" t="s">
        <v>16</v>
      </c>
      <c r="C183" s="5" t="s">
        <v>42</v>
      </c>
      <c r="D183" s="71">
        <v>38745</v>
      </c>
      <c r="E183" s="6">
        <f t="shared" ca="1" si="4"/>
        <v>14</v>
      </c>
      <c r="F183" s="65" t="s">
        <v>5</v>
      </c>
      <c r="G183" s="6" t="s">
        <v>4</v>
      </c>
      <c r="H183" s="6">
        <v>81416</v>
      </c>
      <c r="I183" s="6">
        <f t="shared" si="5"/>
        <v>3000</v>
      </c>
      <c r="J183" s="70">
        <v>5</v>
      </c>
    </row>
    <row r="184" spans="1:10" x14ac:dyDescent="0.3">
      <c r="A184" s="5" t="s">
        <v>752</v>
      </c>
      <c r="B184" s="70" t="s">
        <v>12</v>
      </c>
      <c r="C184" s="5" t="s">
        <v>19</v>
      </c>
      <c r="D184" s="71">
        <v>43144</v>
      </c>
      <c r="E184" s="6">
        <f t="shared" ca="1" si="4"/>
        <v>2</v>
      </c>
      <c r="F184" s="65" t="s">
        <v>14</v>
      </c>
      <c r="G184" s="6" t="s">
        <v>751</v>
      </c>
      <c r="H184" s="6">
        <v>43545</v>
      </c>
      <c r="I184" s="6">
        <f t="shared" si="5"/>
        <v>3000</v>
      </c>
      <c r="J184" s="70">
        <v>4</v>
      </c>
    </row>
    <row r="185" spans="1:10" x14ac:dyDescent="0.3">
      <c r="A185" s="5" t="s">
        <v>747</v>
      </c>
      <c r="B185" s="70" t="s">
        <v>16</v>
      </c>
      <c r="C185" s="5" t="s">
        <v>19</v>
      </c>
      <c r="D185" s="71">
        <v>43162</v>
      </c>
      <c r="E185" s="6">
        <f t="shared" ca="1" si="4"/>
        <v>2</v>
      </c>
      <c r="F185" s="65" t="s">
        <v>5</v>
      </c>
      <c r="G185" s="6" t="s">
        <v>26</v>
      </c>
      <c r="H185" s="6">
        <v>98752</v>
      </c>
      <c r="I185" s="6">
        <f t="shared" si="5"/>
        <v>3000</v>
      </c>
      <c r="J185" s="70">
        <v>5</v>
      </c>
    </row>
    <row r="186" spans="1:10" x14ac:dyDescent="0.3">
      <c r="A186" s="5" t="s">
        <v>743</v>
      </c>
      <c r="B186" s="70" t="s">
        <v>16</v>
      </c>
      <c r="C186" s="5" t="s">
        <v>19</v>
      </c>
      <c r="D186" s="71">
        <v>41318</v>
      </c>
      <c r="E186" s="6">
        <f t="shared" ca="1" si="4"/>
        <v>7</v>
      </c>
      <c r="F186" s="65" t="s">
        <v>11</v>
      </c>
      <c r="G186" s="6"/>
      <c r="H186" s="6">
        <v>94342</v>
      </c>
      <c r="I186" s="6">
        <f t="shared" si="5"/>
        <v>3000</v>
      </c>
      <c r="J186" s="70">
        <v>1</v>
      </c>
    </row>
    <row r="187" spans="1:10" x14ac:dyDescent="0.3">
      <c r="A187" s="5" t="s">
        <v>741</v>
      </c>
      <c r="B187" s="70" t="s">
        <v>16</v>
      </c>
      <c r="C187" s="5" t="s">
        <v>19</v>
      </c>
      <c r="D187" s="71">
        <v>41332</v>
      </c>
      <c r="E187" s="6">
        <f t="shared" ca="1" si="4"/>
        <v>7</v>
      </c>
      <c r="F187" s="65" t="s">
        <v>5</v>
      </c>
      <c r="G187" s="6" t="s">
        <v>4</v>
      </c>
      <c r="H187" s="6">
        <v>113139</v>
      </c>
      <c r="I187" s="6">
        <f t="shared" si="5"/>
        <v>3000</v>
      </c>
      <c r="J187" s="70">
        <v>1</v>
      </c>
    </row>
    <row r="188" spans="1:10" x14ac:dyDescent="0.3">
      <c r="A188" s="5" t="s">
        <v>729</v>
      </c>
      <c r="B188" s="70" t="s">
        <v>16</v>
      </c>
      <c r="C188" s="5" t="s">
        <v>19</v>
      </c>
      <c r="D188" s="71">
        <v>40964</v>
      </c>
      <c r="E188" s="6">
        <f t="shared" ca="1" si="4"/>
        <v>8</v>
      </c>
      <c r="F188" s="65" t="s">
        <v>11</v>
      </c>
      <c r="G188" s="6"/>
      <c r="H188" s="6">
        <v>91762</v>
      </c>
      <c r="I188" s="6">
        <f t="shared" si="5"/>
        <v>3000</v>
      </c>
      <c r="J188" s="70">
        <v>1</v>
      </c>
    </row>
    <row r="189" spans="1:10" x14ac:dyDescent="0.3">
      <c r="A189" s="5" t="s">
        <v>725</v>
      </c>
      <c r="B189" s="70" t="s">
        <v>48</v>
      </c>
      <c r="C189" s="5" t="s">
        <v>19</v>
      </c>
      <c r="D189" s="71">
        <v>38027</v>
      </c>
      <c r="E189" s="6">
        <f t="shared" ca="1" si="4"/>
        <v>16</v>
      </c>
      <c r="F189" s="65" t="s">
        <v>5</v>
      </c>
      <c r="G189" s="6" t="s">
        <v>26</v>
      </c>
      <c r="H189" s="6">
        <v>83297</v>
      </c>
      <c r="I189" s="6">
        <f t="shared" si="5"/>
        <v>3000</v>
      </c>
      <c r="J189" s="70">
        <v>2</v>
      </c>
    </row>
    <row r="190" spans="1:10" x14ac:dyDescent="0.3">
      <c r="A190" s="5" t="s">
        <v>723</v>
      </c>
      <c r="B190" s="70" t="s">
        <v>48</v>
      </c>
      <c r="C190" s="5" t="s">
        <v>19</v>
      </c>
      <c r="D190" s="71">
        <v>38033</v>
      </c>
      <c r="E190" s="6">
        <f t="shared" ca="1" si="4"/>
        <v>16</v>
      </c>
      <c r="F190" s="65" t="s">
        <v>5</v>
      </c>
      <c r="G190" s="6" t="s">
        <v>26</v>
      </c>
      <c r="H190" s="6">
        <v>76338</v>
      </c>
      <c r="I190" s="6">
        <f t="shared" si="5"/>
        <v>3000</v>
      </c>
      <c r="J190" s="70">
        <v>1</v>
      </c>
    </row>
    <row r="191" spans="1:10" x14ac:dyDescent="0.3">
      <c r="A191" s="5" t="s">
        <v>716</v>
      </c>
      <c r="B191" s="70" t="s">
        <v>16</v>
      </c>
      <c r="C191" s="5" t="s">
        <v>19</v>
      </c>
      <c r="D191" s="71">
        <v>38403</v>
      </c>
      <c r="E191" s="6">
        <f t="shared" ca="1" si="4"/>
        <v>15</v>
      </c>
      <c r="F191" s="65" t="s">
        <v>5</v>
      </c>
      <c r="G191" s="6" t="s">
        <v>18</v>
      </c>
      <c r="H191" s="6">
        <v>106932</v>
      </c>
      <c r="I191" s="6">
        <f t="shared" si="5"/>
        <v>3000</v>
      </c>
      <c r="J191" s="70">
        <v>2</v>
      </c>
    </row>
    <row r="192" spans="1:10" x14ac:dyDescent="0.3">
      <c r="A192" s="5" t="s">
        <v>712</v>
      </c>
      <c r="B192" s="70" t="s">
        <v>16</v>
      </c>
      <c r="C192" s="5" t="s">
        <v>19</v>
      </c>
      <c r="D192" s="71">
        <v>38761</v>
      </c>
      <c r="E192" s="6">
        <f t="shared" ca="1" si="4"/>
        <v>14</v>
      </c>
      <c r="F192" s="65" t="s">
        <v>5</v>
      </c>
      <c r="G192" s="6" t="s">
        <v>26</v>
      </c>
      <c r="H192" s="6">
        <v>82251</v>
      </c>
      <c r="I192" s="6">
        <f t="shared" si="5"/>
        <v>3000</v>
      </c>
      <c r="J192" s="70">
        <v>5</v>
      </c>
    </row>
    <row r="193" spans="1:10" x14ac:dyDescent="0.3">
      <c r="A193" s="5" t="s">
        <v>704</v>
      </c>
      <c r="B193" s="70" t="s">
        <v>12</v>
      </c>
      <c r="C193" s="5" t="s">
        <v>19</v>
      </c>
      <c r="D193" s="71">
        <v>39860</v>
      </c>
      <c r="E193" s="6">
        <f t="shared" ca="1" si="4"/>
        <v>11</v>
      </c>
      <c r="F193" s="65" t="s">
        <v>0</v>
      </c>
      <c r="G193" s="6"/>
      <c r="H193" s="6">
        <v>70829</v>
      </c>
      <c r="I193" s="6" t="str">
        <f t="shared" si="5"/>
        <v/>
      </c>
      <c r="J193" s="70">
        <v>4</v>
      </c>
    </row>
    <row r="194" spans="1:10" x14ac:dyDescent="0.3">
      <c r="A194" s="5" t="s">
        <v>700</v>
      </c>
      <c r="B194" s="70" t="s">
        <v>9</v>
      </c>
      <c r="C194" s="5" t="s">
        <v>19</v>
      </c>
      <c r="D194" s="71">
        <v>41698</v>
      </c>
      <c r="E194" s="6">
        <f t="shared" ref="E194:E257" ca="1" si="6">DATEDIF(D194,TODAY(),"Y")</f>
        <v>6</v>
      </c>
      <c r="F194" s="65" t="s">
        <v>5</v>
      </c>
      <c r="G194" s="6" t="s">
        <v>26</v>
      </c>
      <c r="H194" s="6">
        <v>86682</v>
      </c>
      <c r="I194" s="6">
        <f t="shared" si="5"/>
        <v>3000</v>
      </c>
      <c r="J194" s="70">
        <v>4</v>
      </c>
    </row>
    <row r="195" spans="1:10" x14ac:dyDescent="0.3">
      <c r="A195" s="5" t="s">
        <v>699</v>
      </c>
      <c r="B195" s="70" t="s">
        <v>12</v>
      </c>
      <c r="C195" s="5" t="s">
        <v>19</v>
      </c>
      <c r="D195" s="71">
        <v>41698</v>
      </c>
      <c r="E195" s="6">
        <f t="shared" ca="1" si="6"/>
        <v>6</v>
      </c>
      <c r="F195" s="65" t="s">
        <v>5</v>
      </c>
      <c r="G195" s="6" t="s">
        <v>26</v>
      </c>
      <c r="H195" s="6">
        <v>72945</v>
      </c>
      <c r="I195" s="6">
        <f t="shared" ref="I195:I258" si="7">IF(NOT(F195="Hourly"),3000,"")</f>
        <v>3000</v>
      </c>
      <c r="J195" s="70">
        <v>5</v>
      </c>
    </row>
    <row r="196" spans="1:10" x14ac:dyDescent="0.3">
      <c r="A196" s="5" t="s">
        <v>697</v>
      </c>
      <c r="B196" s="70" t="s">
        <v>32</v>
      </c>
      <c r="C196" s="5" t="s">
        <v>19</v>
      </c>
      <c r="D196" s="71">
        <v>40959</v>
      </c>
      <c r="E196" s="6">
        <f t="shared" ca="1" si="6"/>
        <v>8</v>
      </c>
      <c r="F196" s="65" t="s">
        <v>14</v>
      </c>
      <c r="G196" s="6" t="s">
        <v>8</v>
      </c>
      <c r="H196" s="6">
        <v>58834</v>
      </c>
      <c r="I196" s="6">
        <f t="shared" si="7"/>
        <v>3000</v>
      </c>
      <c r="J196" s="70">
        <v>5</v>
      </c>
    </row>
    <row r="197" spans="1:10" x14ac:dyDescent="0.3">
      <c r="A197" s="5" t="s">
        <v>696</v>
      </c>
      <c r="B197" s="70" t="s">
        <v>32</v>
      </c>
      <c r="C197" s="5" t="s">
        <v>19</v>
      </c>
      <c r="D197" s="71">
        <v>41313</v>
      </c>
      <c r="E197" s="6">
        <f t="shared" ca="1" si="6"/>
        <v>7</v>
      </c>
      <c r="F197" s="65" t="s">
        <v>11</v>
      </c>
      <c r="G197" s="6"/>
      <c r="H197" s="6">
        <v>120567</v>
      </c>
      <c r="I197" s="6">
        <f t="shared" si="7"/>
        <v>3000</v>
      </c>
      <c r="J197" s="70">
        <v>3</v>
      </c>
    </row>
    <row r="198" spans="1:10" x14ac:dyDescent="0.3">
      <c r="A198" s="5" t="s">
        <v>694</v>
      </c>
      <c r="B198" s="70" t="s">
        <v>2</v>
      </c>
      <c r="C198" s="5" t="s">
        <v>19</v>
      </c>
      <c r="D198" s="71">
        <v>41681</v>
      </c>
      <c r="E198" s="6">
        <f t="shared" ca="1" si="6"/>
        <v>6</v>
      </c>
      <c r="F198" s="65" t="s">
        <v>14</v>
      </c>
      <c r="G198" s="6" t="s">
        <v>4</v>
      </c>
      <c r="H198" s="6">
        <v>47227</v>
      </c>
      <c r="I198" s="6">
        <f t="shared" si="7"/>
        <v>3000</v>
      </c>
      <c r="J198" s="70">
        <v>1</v>
      </c>
    </row>
    <row r="199" spans="1:10" x14ac:dyDescent="0.3">
      <c r="A199" s="5" t="s">
        <v>692</v>
      </c>
      <c r="B199" s="70" t="s">
        <v>32</v>
      </c>
      <c r="C199" s="5" t="s">
        <v>19</v>
      </c>
      <c r="D199" s="71">
        <v>42048</v>
      </c>
      <c r="E199" s="6">
        <f t="shared" ca="1" si="6"/>
        <v>5</v>
      </c>
      <c r="F199" s="65" t="s">
        <v>0</v>
      </c>
      <c r="G199" s="6"/>
      <c r="H199" s="6">
        <v>44058</v>
      </c>
      <c r="I199" s="6" t="str">
        <f t="shared" si="7"/>
        <v/>
      </c>
      <c r="J199" s="70">
        <v>4</v>
      </c>
    </row>
    <row r="200" spans="1:10" x14ac:dyDescent="0.3">
      <c r="A200" s="5" t="s">
        <v>691</v>
      </c>
      <c r="B200" s="70" t="s">
        <v>32</v>
      </c>
      <c r="C200" s="5" t="s">
        <v>19</v>
      </c>
      <c r="D200" s="71">
        <v>42056</v>
      </c>
      <c r="E200" s="6">
        <f t="shared" ca="1" si="6"/>
        <v>5</v>
      </c>
      <c r="F200" s="65" t="s">
        <v>0</v>
      </c>
      <c r="G200" s="6"/>
      <c r="H200" s="6">
        <v>81243</v>
      </c>
      <c r="I200" s="6" t="str">
        <f t="shared" si="7"/>
        <v/>
      </c>
      <c r="J200" s="70">
        <v>3</v>
      </c>
    </row>
    <row r="201" spans="1:10" x14ac:dyDescent="0.3">
      <c r="A201" s="5" t="s">
        <v>690</v>
      </c>
      <c r="B201" s="70" t="s">
        <v>12</v>
      </c>
      <c r="C201" s="5" t="s">
        <v>19</v>
      </c>
      <c r="D201" s="71">
        <v>42429</v>
      </c>
      <c r="E201" s="6">
        <f t="shared" ca="1" si="6"/>
        <v>4</v>
      </c>
      <c r="F201" s="65" t="s">
        <v>5</v>
      </c>
      <c r="G201" s="6" t="s">
        <v>26</v>
      </c>
      <c r="H201" s="6">
        <v>121888</v>
      </c>
      <c r="I201" s="6">
        <f t="shared" si="7"/>
        <v>3000</v>
      </c>
      <c r="J201" s="70">
        <v>4</v>
      </c>
    </row>
    <row r="202" spans="1:10" x14ac:dyDescent="0.3">
      <c r="A202" s="5" t="s">
        <v>685</v>
      </c>
      <c r="B202" s="70" t="s">
        <v>16</v>
      </c>
      <c r="C202" s="5" t="s">
        <v>19</v>
      </c>
      <c r="D202" s="71">
        <v>42800</v>
      </c>
      <c r="E202" s="6">
        <f t="shared" ca="1" si="6"/>
        <v>3</v>
      </c>
      <c r="F202" s="65" t="s">
        <v>0</v>
      </c>
      <c r="G202" s="6"/>
      <c r="H202" s="6">
        <v>79397</v>
      </c>
      <c r="I202" s="6" t="str">
        <f t="shared" si="7"/>
        <v/>
      </c>
      <c r="J202" s="70">
        <v>3</v>
      </c>
    </row>
    <row r="203" spans="1:10" x14ac:dyDescent="0.3">
      <c r="A203" s="5" t="s">
        <v>676</v>
      </c>
      <c r="B203" s="70" t="s">
        <v>16</v>
      </c>
      <c r="C203" s="5" t="s">
        <v>19</v>
      </c>
      <c r="D203" s="71">
        <v>43179</v>
      </c>
      <c r="E203" s="6">
        <f t="shared" ca="1" si="6"/>
        <v>2</v>
      </c>
      <c r="F203" s="65" t="s">
        <v>5</v>
      </c>
      <c r="G203" s="6" t="s">
        <v>8</v>
      </c>
      <c r="H203" s="6">
        <v>118597</v>
      </c>
      <c r="I203" s="6">
        <f t="shared" si="7"/>
        <v>3000</v>
      </c>
      <c r="J203" s="70">
        <v>5</v>
      </c>
    </row>
    <row r="204" spans="1:10" x14ac:dyDescent="0.3">
      <c r="A204" s="5" t="s">
        <v>659</v>
      </c>
      <c r="B204" s="70" t="s">
        <v>32</v>
      </c>
      <c r="C204" s="5" t="s">
        <v>19</v>
      </c>
      <c r="D204" s="71">
        <v>38055</v>
      </c>
      <c r="E204" s="6">
        <f t="shared" ca="1" si="6"/>
        <v>16</v>
      </c>
      <c r="F204" s="65" t="s">
        <v>11</v>
      </c>
      <c r="G204" s="6"/>
      <c r="H204" s="6">
        <v>87140</v>
      </c>
      <c r="I204" s="6">
        <f t="shared" si="7"/>
        <v>3000</v>
      </c>
      <c r="J204" s="70">
        <v>2</v>
      </c>
    </row>
    <row r="205" spans="1:10" x14ac:dyDescent="0.3">
      <c r="A205" s="5" t="s">
        <v>658</v>
      </c>
      <c r="B205" s="70" t="s">
        <v>2</v>
      </c>
      <c r="C205" s="5" t="s">
        <v>19</v>
      </c>
      <c r="D205" s="71">
        <v>38056</v>
      </c>
      <c r="E205" s="6">
        <f t="shared" ca="1" si="6"/>
        <v>16</v>
      </c>
      <c r="F205" s="65" t="s">
        <v>5</v>
      </c>
      <c r="G205" s="6" t="s">
        <v>18</v>
      </c>
      <c r="H205" s="6">
        <v>100211</v>
      </c>
      <c r="I205" s="6">
        <f t="shared" si="7"/>
        <v>3000</v>
      </c>
      <c r="J205" s="70">
        <v>1</v>
      </c>
    </row>
    <row r="206" spans="1:10" x14ac:dyDescent="0.3">
      <c r="A206" s="5" t="s">
        <v>650</v>
      </c>
      <c r="B206" s="70" t="s">
        <v>48</v>
      </c>
      <c r="C206" s="5" t="s">
        <v>19</v>
      </c>
      <c r="D206" s="71">
        <v>38424</v>
      </c>
      <c r="E206" s="6">
        <f t="shared" ca="1" si="6"/>
        <v>15</v>
      </c>
      <c r="F206" s="65" t="s">
        <v>5</v>
      </c>
      <c r="G206" s="6" t="s">
        <v>8</v>
      </c>
      <c r="H206" s="6">
        <v>87402</v>
      </c>
      <c r="I206" s="6">
        <f t="shared" si="7"/>
        <v>3000</v>
      </c>
      <c r="J206" s="70">
        <v>5</v>
      </c>
    </row>
    <row r="207" spans="1:10" x14ac:dyDescent="0.3">
      <c r="A207" s="5" t="s">
        <v>637</v>
      </c>
      <c r="B207" s="70" t="s">
        <v>12</v>
      </c>
      <c r="C207" s="5" t="s">
        <v>19</v>
      </c>
      <c r="D207" s="71">
        <v>40270</v>
      </c>
      <c r="E207" s="6">
        <f t="shared" ca="1" si="6"/>
        <v>10</v>
      </c>
      <c r="F207" s="65" t="s">
        <v>0</v>
      </c>
      <c r="G207" s="6"/>
      <c r="H207" s="6">
        <v>44998</v>
      </c>
      <c r="I207" s="6" t="str">
        <f t="shared" si="7"/>
        <v/>
      </c>
      <c r="J207" s="70">
        <v>5</v>
      </c>
    </row>
    <row r="208" spans="1:10" x14ac:dyDescent="0.3">
      <c r="A208" s="5" t="s">
        <v>628</v>
      </c>
      <c r="B208" s="70" t="s">
        <v>32</v>
      </c>
      <c r="C208" s="5" t="s">
        <v>19</v>
      </c>
      <c r="D208" s="71">
        <v>42804</v>
      </c>
      <c r="E208" s="6">
        <f t="shared" ca="1" si="6"/>
        <v>3</v>
      </c>
      <c r="F208" s="65" t="s">
        <v>14</v>
      </c>
      <c r="G208" s="6" t="s">
        <v>26</v>
      </c>
      <c r="H208" s="6">
        <v>50984</v>
      </c>
      <c r="I208" s="6">
        <f t="shared" si="7"/>
        <v>3000</v>
      </c>
      <c r="J208" s="70">
        <v>5</v>
      </c>
    </row>
    <row r="209" spans="1:10" x14ac:dyDescent="0.3">
      <c r="A209" s="5" t="s">
        <v>618</v>
      </c>
      <c r="B209" s="70" t="s">
        <v>48</v>
      </c>
      <c r="C209" s="5" t="s">
        <v>19</v>
      </c>
      <c r="D209" s="71">
        <v>41370</v>
      </c>
      <c r="E209" s="6">
        <f t="shared" ca="1" si="6"/>
        <v>7</v>
      </c>
      <c r="F209" s="65" t="s">
        <v>0</v>
      </c>
      <c r="G209" s="6"/>
      <c r="H209" s="6">
        <v>60403</v>
      </c>
      <c r="I209" s="6" t="str">
        <f t="shared" si="7"/>
        <v/>
      </c>
      <c r="J209" s="70">
        <v>4</v>
      </c>
    </row>
    <row r="210" spans="1:10" x14ac:dyDescent="0.3">
      <c r="A210" s="5" t="s">
        <v>854</v>
      </c>
      <c r="B210" s="70" t="s">
        <v>32</v>
      </c>
      <c r="C210" s="5" t="s">
        <v>19</v>
      </c>
      <c r="D210" s="71">
        <v>41392</v>
      </c>
      <c r="E210" s="6">
        <f t="shared" ca="1" si="6"/>
        <v>7</v>
      </c>
      <c r="F210" s="65" t="s">
        <v>0</v>
      </c>
      <c r="G210" s="6"/>
      <c r="H210" s="6">
        <v>50170</v>
      </c>
      <c r="I210" s="6" t="str">
        <f t="shared" si="7"/>
        <v/>
      </c>
      <c r="J210" s="70">
        <v>3</v>
      </c>
    </row>
    <row r="211" spans="1:10" x14ac:dyDescent="0.3">
      <c r="A211" s="5" t="s">
        <v>613</v>
      </c>
      <c r="B211" s="70" t="s">
        <v>16</v>
      </c>
      <c r="C211" s="5" t="s">
        <v>19</v>
      </c>
      <c r="D211" s="71">
        <v>41744</v>
      </c>
      <c r="E211" s="6">
        <f t="shared" ca="1" si="6"/>
        <v>6</v>
      </c>
      <c r="F211" s="65" t="s">
        <v>5</v>
      </c>
      <c r="G211" s="6" t="s">
        <v>4</v>
      </c>
      <c r="H211" s="6">
        <v>112517</v>
      </c>
      <c r="I211" s="6">
        <f t="shared" si="7"/>
        <v>3000</v>
      </c>
      <c r="J211" s="70">
        <v>4</v>
      </c>
    </row>
    <row r="212" spans="1:10" x14ac:dyDescent="0.3">
      <c r="A212" s="5" t="s">
        <v>609</v>
      </c>
      <c r="B212" s="70" t="s">
        <v>48</v>
      </c>
      <c r="C212" s="5" t="s">
        <v>19</v>
      </c>
      <c r="D212" s="71">
        <v>41394</v>
      </c>
      <c r="E212" s="6">
        <f t="shared" ca="1" si="6"/>
        <v>7</v>
      </c>
      <c r="F212" s="65" t="s">
        <v>5</v>
      </c>
      <c r="G212" s="6" t="s">
        <v>26</v>
      </c>
      <c r="H212" s="6">
        <v>75783</v>
      </c>
      <c r="I212" s="6">
        <f t="shared" si="7"/>
        <v>3000</v>
      </c>
      <c r="J212" s="70">
        <v>4</v>
      </c>
    </row>
    <row r="213" spans="1:10" x14ac:dyDescent="0.3">
      <c r="A213" s="5" t="s">
        <v>602</v>
      </c>
      <c r="B213" s="70" t="s">
        <v>32</v>
      </c>
      <c r="C213" s="5" t="s">
        <v>19</v>
      </c>
      <c r="D213" s="71">
        <v>41003</v>
      </c>
      <c r="E213" s="6">
        <f t="shared" ca="1" si="6"/>
        <v>8</v>
      </c>
      <c r="F213" s="65" t="s">
        <v>11</v>
      </c>
      <c r="G213" s="6"/>
      <c r="H213" s="6">
        <v>93624</v>
      </c>
      <c r="I213" s="6">
        <f t="shared" si="7"/>
        <v>3000</v>
      </c>
      <c r="J213" s="70">
        <v>1</v>
      </c>
    </row>
    <row r="214" spans="1:10" x14ac:dyDescent="0.3">
      <c r="A214" s="5" t="s">
        <v>598</v>
      </c>
      <c r="B214" s="70" t="s">
        <v>32</v>
      </c>
      <c r="C214" s="5" t="s">
        <v>19</v>
      </c>
      <c r="D214" s="71">
        <v>41024</v>
      </c>
      <c r="E214" s="6">
        <f t="shared" ca="1" si="6"/>
        <v>8</v>
      </c>
      <c r="F214" s="65" t="s">
        <v>5</v>
      </c>
      <c r="G214" s="6" t="s">
        <v>4</v>
      </c>
      <c r="H214" s="6">
        <v>77391</v>
      </c>
      <c r="I214" s="6">
        <f t="shared" si="7"/>
        <v>3000</v>
      </c>
      <c r="J214" s="70">
        <v>4</v>
      </c>
    </row>
    <row r="215" spans="1:10" x14ac:dyDescent="0.3">
      <c r="A215" s="5" t="s">
        <v>593</v>
      </c>
      <c r="B215" s="70" t="s">
        <v>16</v>
      </c>
      <c r="C215" s="5" t="s">
        <v>19</v>
      </c>
      <c r="D215" s="71">
        <v>41033</v>
      </c>
      <c r="E215" s="6">
        <f t="shared" ca="1" si="6"/>
        <v>8</v>
      </c>
      <c r="F215" s="65" t="s">
        <v>5</v>
      </c>
      <c r="G215" s="6" t="s">
        <v>26</v>
      </c>
      <c r="H215" s="6">
        <v>102023</v>
      </c>
      <c r="I215" s="6">
        <f t="shared" si="7"/>
        <v>3000</v>
      </c>
      <c r="J215" s="70">
        <v>4</v>
      </c>
    </row>
    <row r="216" spans="1:10" x14ac:dyDescent="0.3">
      <c r="A216" s="5" t="s">
        <v>585</v>
      </c>
      <c r="B216" s="70" t="s">
        <v>9</v>
      </c>
      <c r="C216" s="5" t="s">
        <v>19</v>
      </c>
      <c r="D216" s="71">
        <v>38826</v>
      </c>
      <c r="E216" s="6">
        <f t="shared" ca="1" si="6"/>
        <v>14</v>
      </c>
      <c r="F216" s="65" t="s">
        <v>11</v>
      </c>
      <c r="G216" s="6"/>
      <c r="H216" s="6">
        <v>110862</v>
      </c>
      <c r="I216" s="6">
        <f t="shared" si="7"/>
        <v>3000</v>
      </c>
      <c r="J216" s="70">
        <v>5</v>
      </c>
    </row>
    <row r="217" spans="1:10" x14ac:dyDescent="0.3">
      <c r="A217" s="5" t="s">
        <v>583</v>
      </c>
      <c r="B217" s="70" t="s">
        <v>12</v>
      </c>
      <c r="C217" s="5" t="s">
        <v>19</v>
      </c>
      <c r="D217" s="71">
        <v>38830</v>
      </c>
      <c r="E217" s="6">
        <f t="shared" ca="1" si="6"/>
        <v>14</v>
      </c>
      <c r="F217" s="65" t="s">
        <v>14</v>
      </c>
      <c r="G217" s="6" t="s">
        <v>4</v>
      </c>
      <c r="H217" s="6">
        <v>46453</v>
      </c>
      <c r="I217" s="6">
        <f t="shared" si="7"/>
        <v>3000</v>
      </c>
      <c r="J217" s="70">
        <v>2</v>
      </c>
    </row>
    <row r="218" spans="1:10" x14ac:dyDescent="0.3">
      <c r="A218" s="5" t="s">
        <v>580</v>
      </c>
      <c r="B218" s="70" t="s">
        <v>12</v>
      </c>
      <c r="C218" s="5" t="s">
        <v>19</v>
      </c>
      <c r="D218" s="71">
        <v>39203</v>
      </c>
      <c r="E218" s="6">
        <f t="shared" ca="1" si="6"/>
        <v>13</v>
      </c>
      <c r="F218" s="65" t="s">
        <v>0</v>
      </c>
      <c r="G218" s="6"/>
      <c r="H218" s="6">
        <v>56852</v>
      </c>
      <c r="I218" s="6" t="str">
        <f t="shared" si="7"/>
        <v/>
      </c>
      <c r="J218" s="70">
        <v>2</v>
      </c>
    </row>
    <row r="219" spans="1:10" x14ac:dyDescent="0.3">
      <c r="A219" s="5" t="s">
        <v>579</v>
      </c>
      <c r="B219" s="70" t="s">
        <v>48</v>
      </c>
      <c r="C219" s="5" t="s">
        <v>19</v>
      </c>
      <c r="D219" s="71">
        <v>39552</v>
      </c>
      <c r="E219" s="6">
        <f t="shared" ca="1" si="6"/>
        <v>12</v>
      </c>
      <c r="F219" s="65" t="s">
        <v>0</v>
      </c>
      <c r="G219" s="6"/>
      <c r="H219" s="6">
        <v>65084</v>
      </c>
      <c r="I219" s="6" t="str">
        <f t="shared" si="7"/>
        <v/>
      </c>
      <c r="J219" s="70">
        <v>4</v>
      </c>
    </row>
    <row r="220" spans="1:10" x14ac:dyDescent="0.3">
      <c r="A220" s="5" t="s">
        <v>578</v>
      </c>
      <c r="B220" s="70" t="s">
        <v>16</v>
      </c>
      <c r="C220" s="5" t="s">
        <v>19</v>
      </c>
      <c r="D220" s="71">
        <v>39557</v>
      </c>
      <c r="E220" s="6">
        <f t="shared" ca="1" si="6"/>
        <v>12</v>
      </c>
      <c r="F220" s="65" t="s">
        <v>5</v>
      </c>
      <c r="G220" s="6" t="s">
        <v>4</v>
      </c>
      <c r="H220" s="6">
        <v>79372</v>
      </c>
      <c r="I220" s="6">
        <f t="shared" si="7"/>
        <v>3000</v>
      </c>
      <c r="J220" s="70">
        <v>5</v>
      </c>
    </row>
    <row r="221" spans="1:10" x14ac:dyDescent="0.3">
      <c r="A221" s="5" t="s">
        <v>573</v>
      </c>
      <c r="B221" s="70" t="s">
        <v>12</v>
      </c>
      <c r="C221" s="5" t="s">
        <v>19</v>
      </c>
      <c r="D221" s="71">
        <v>40299</v>
      </c>
      <c r="E221" s="6">
        <f t="shared" ca="1" si="6"/>
        <v>10</v>
      </c>
      <c r="F221" s="65" t="s">
        <v>0</v>
      </c>
      <c r="G221" s="6"/>
      <c r="H221" s="6">
        <v>56560</v>
      </c>
      <c r="I221" s="6" t="str">
        <f t="shared" si="7"/>
        <v/>
      </c>
      <c r="J221" s="70">
        <v>1</v>
      </c>
    </row>
    <row r="222" spans="1:10" x14ac:dyDescent="0.3">
      <c r="A222" s="5" t="s">
        <v>561</v>
      </c>
      <c r="B222" s="70" t="s">
        <v>32</v>
      </c>
      <c r="C222" s="5" t="s">
        <v>19</v>
      </c>
      <c r="D222" s="71">
        <v>41764</v>
      </c>
      <c r="E222" s="6">
        <f t="shared" ca="1" si="6"/>
        <v>6</v>
      </c>
      <c r="F222" s="65" t="s">
        <v>0</v>
      </c>
      <c r="G222" s="6"/>
      <c r="H222" s="6">
        <v>44573</v>
      </c>
      <c r="I222" s="6" t="str">
        <f t="shared" si="7"/>
        <v/>
      </c>
      <c r="J222" s="70">
        <v>4</v>
      </c>
    </row>
    <row r="223" spans="1:10" x14ac:dyDescent="0.3">
      <c r="A223" s="5" t="s">
        <v>554</v>
      </c>
      <c r="B223" s="70" t="s">
        <v>12</v>
      </c>
      <c r="C223" s="5" t="s">
        <v>19</v>
      </c>
      <c r="D223" s="71">
        <v>42829</v>
      </c>
      <c r="E223" s="6">
        <f t="shared" ca="1" si="6"/>
        <v>3</v>
      </c>
      <c r="F223" s="65" t="s">
        <v>5</v>
      </c>
      <c r="G223" s="6" t="s">
        <v>18</v>
      </c>
      <c r="H223" s="6">
        <v>81747</v>
      </c>
      <c r="I223" s="6">
        <f t="shared" si="7"/>
        <v>3000</v>
      </c>
      <c r="J223" s="70">
        <v>2</v>
      </c>
    </row>
    <row r="224" spans="1:10" x14ac:dyDescent="0.3">
      <c r="A224" s="5" t="s">
        <v>544</v>
      </c>
      <c r="B224" s="70" t="s">
        <v>32</v>
      </c>
      <c r="C224" s="5" t="s">
        <v>19</v>
      </c>
      <c r="D224" s="71">
        <v>43251</v>
      </c>
      <c r="E224" s="6">
        <f t="shared" ca="1" si="6"/>
        <v>2</v>
      </c>
      <c r="F224" s="65" t="s">
        <v>14</v>
      </c>
      <c r="G224" s="6" t="s">
        <v>4</v>
      </c>
      <c r="H224" s="6">
        <v>56047</v>
      </c>
      <c r="I224" s="6">
        <f t="shared" si="7"/>
        <v>3000</v>
      </c>
      <c r="J224" s="70">
        <v>1</v>
      </c>
    </row>
    <row r="225" spans="1:10" x14ac:dyDescent="0.3">
      <c r="A225" s="5" t="s">
        <v>543</v>
      </c>
      <c r="B225" s="70" t="s">
        <v>16</v>
      </c>
      <c r="C225" s="5" t="s">
        <v>19</v>
      </c>
      <c r="D225" s="71">
        <v>43252</v>
      </c>
      <c r="E225" s="6">
        <f t="shared" ca="1" si="6"/>
        <v>2</v>
      </c>
      <c r="F225" s="65" t="s">
        <v>5</v>
      </c>
      <c r="G225" s="6" t="s">
        <v>4</v>
      </c>
      <c r="H225" s="6">
        <v>82293</v>
      </c>
      <c r="I225" s="6">
        <f t="shared" si="7"/>
        <v>3000</v>
      </c>
      <c r="J225" s="70">
        <v>3</v>
      </c>
    </row>
    <row r="226" spans="1:10" x14ac:dyDescent="0.3">
      <c r="A226" s="5" t="s">
        <v>540</v>
      </c>
      <c r="B226" s="70" t="s">
        <v>9</v>
      </c>
      <c r="C226" s="5" t="s">
        <v>19</v>
      </c>
      <c r="D226" s="71">
        <v>41407</v>
      </c>
      <c r="E226" s="6">
        <f t="shared" ca="1" si="6"/>
        <v>7</v>
      </c>
      <c r="F226" s="65" t="s">
        <v>5</v>
      </c>
      <c r="G226" s="6" t="s">
        <v>4</v>
      </c>
      <c r="H226" s="6">
        <v>110439</v>
      </c>
      <c r="I226" s="6">
        <f t="shared" si="7"/>
        <v>3000</v>
      </c>
      <c r="J226" s="70">
        <v>5</v>
      </c>
    </row>
    <row r="227" spans="1:10" x14ac:dyDescent="0.3">
      <c r="A227" s="5" t="s">
        <v>537</v>
      </c>
      <c r="B227" s="70" t="s">
        <v>16</v>
      </c>
      <c r="C227" s="5" t="s">
        <v>19</v>
      </c>
      <c r="D227" s="71">
        <v>41765</v>
      </c>
      <c r="E227" s="6">
        <f t="shared" ca="1" si="6"/>
        <v>6</v>
      </c>
      <c r="F227" s="65" t="s">
        <v>11</v>
      </c>
      <c r="G227" s="6"/>
      <c r="H227" s="6">
        <v>127187</v>
      </c>
      <c r="I227" s="6">
        <f t="shared" si="7"/>
        <v>3000</v>
      </c>
      <c r="J227" s="70">
        <v>2</v>
      </c>
    </row>
    <row r="228" spans="1:10" x14ac:dyDescent="0.3">
      <c r="A228" s="5" t="s">
        <v>532</v>
      </c>
      <c r="B228" s="70" t="s">
        <v>16</v>
      </c>
      <c r="C228" s="5" t="s">
        <v>19</v>
      </c>
      <c r="D228" s="71">
        <v>42495</v>
      </c>
      <c r="E228" s="6">
        <f t="shared" ca="1" si="6"/>
        <v>4</v>
      </c>
      <c r="F228" s="65" t="s">
        <v>5</v>
      </c>
      <c r="G228" s="6" t="s">
        <v>4</v>
      </c>
      <c r="H228" s="6">
        <v>61958</v>
      </c>
      <c r="I228" s="6">
        <f t="shared" si="7"/>
        <v>3000</v>
      </c>
      <c r="J228" s="70">
        <v>3</v>
      </c>
    </row>
    <row r="229" spans="1:10" x14ac:dyDescent="0.3">
      <c r="A229" s="5" t="s">
        <v>529</v>
      </c>
      <c r="B229" s="70" t="s">
        <v>12</v>
      </c>
      <c r="C229" s="5" t="s">
        <v>19</v>
      </c>
      <c r="D229" s="71">
        <v>42524</v>
      </c>
      <c r="E229" s="6">
        <f t="shared" ca="1" si="6"/>
        <v>4</v>
      </c>
      <c r="F229" s="65" t="s">
        <v>11</v>
      </c>
      <c r="G229" s="6"/>
      <c r="H229" s="6">
        <v>91682</v>
      </c>
      <c r="I229" s="6">
        <f t="shared" si="7"/>
        <v>3000</v>
      </c>
      <c r="J229" s="70">
        <v>2</v>
      </c>
    </row>
    <row r="230" spans="1:10" x14ac:dyDescent="0.3">
      <c r="A230" s="5" t="s">
        <v>528</v>
      </c>
      <c r="B230" s="70" t="s">
        <v>12</v>
      </c>
      <c r="C230" s="5" t="s">
        <v>19</v>
      </c>
      <c r="D230" s="71">
        <v>41039</v>
      </c>
      <c r="E230" s="6">
        <f t="shared" ca="1" si="6"/>
        <v>8</v>
      </c>
      <c r="F230" s="65" t="s">
        <v>5</v>
      </c>
      <c r="G230" s="6" t="s">
        <v>4</v>
      </c>
      <c r="H230" s="6">
        <v>103800</v>
      </c>
      <c r="I230" s="6">
        <f t="shared" si="7"/>
        <v>3000</v>
      </c>
      <c r="J230" s="70">
        <v>2</v>
      </c>
    </row>
    <row r="231" spans="1:10" x14ac:dyDescent="0.3">
      <c r="A231" s="5" t="s">
        <v>526</v>
      </c>
      <c r="B231" s="70" t="s">
        <v>9</v>
      </c>
      <c r="C231" s="5" t="s">
        <v>19</v>
      </c>
      <c r="D231" s="71">
        <v>41042</v>
      </c>
      <c r="E231" s="6">
        <f t="shared" ca="1" si="6"/>
        <v>8</v>
      </c>
      <c r="F231" s="65" t="s">
        <v>5</v>
      </c>
      <c r="G231" s="6" t="s">
        <v>18</v>
      </c>
      <c r="H231" s="6">
        <v>105784</v>
      </c>
      <c r="I231" s="6">
        <f t="shared" si="7"/>
        <v>3000</v>
      </c>
      <c r="J231" s="70">
        <v>5</v>
      </c>
    </row>
    <row r="232" spans="1:10" x14ac:dyDescent="0.3">
      <c r="A232" s="5" t="s">
        <v>517</v>
      </c>
      <c r="B232" s="70" t="s">
        <v>16</v>
      </c>
      <c r="C232" s="5" t="s">
        <v>19</v>
      </c>
      <c r="D232" s="71">
        <v>38495</v>
      </c>
      <c r="E232" s="6">
        <f t="shared" ca="1" si="6"/>
        <v>15</v>
      </c>
      <c r="F232" s="65" t="s">
        <v>5</v>
      </c>
      <c r="G232" s="6" t="s">
        <v>4</v>
      </c>
      <c r="H232" s="6">
        <v>97560</v>
      </c>
      <c r="I232" s="6">
        <f t="shared" si="7"/>
        <v>3000</v>
      </c>
      <c r="J232" s="70">
        <v>1</v>
      </c>
    </row>
    <row r="233" spans="1:10" x14ac:dyDescent="0.3">
      <c r="A233" s="5" t="s">
        <v>516</v>
      </c>
      <c r="B233" s="70" t="s">
        <v>16</v>
      </c>
      <c r="C233" s="5" t="s">
        <v>19</v>
      </c>
      <c r="D233" s="71">
        <v>38499</v>
      </c>
      <c r="E233" s="6">
        <f t="shared" ca="1" si="6"/>
        <v>15</v>
      </c>
      <c r="F233" s="65" t="s">
        <v>5</v>
      </c>
      <c r="G233" s="6" t="s">
        <v>4</v>
      </c>
      <c r="H233" s="6">
        <v>62000</v>
      </c>
      <c r="I233" s="6">
        <f t="shared" si="7"/>
        <v>3000</v>
      </c>
      <c r="J233" s="70">
        <v>5</v>
      </c>
    </row>
    <row r="234" spans="1:10" x14ac:dyDescent="0.3">
      <c r="A234" s="5" t="s">
        <v>512</v>
      </c>
      <c r="B234" s="70" t="s">
        <v>16</v>
      </c>
      <c r="C234" s="5" t="s">
        <v>19</v>
      </c>
      <c r="D234" s="71">
        <v>38863</v>
      </c>
      <c r="E234" s="6">
        <f t="shared" ca="1" si="6"/>
        <v>14</v>
      </c>
      <c r="F234" s="65" t="s">
        <v>11</v>
      </c>
      <c r="G234" s="6"/>
      <c r="H234" s="6">
        <v>97189</v>
      </c>
      <c r="I234" s="6">
        <f t="shared" si="7"/>
        <v>3000</v>
      </c>
      <c r="J234" s="70">
        <v>3</v>
      </c>
    </row>
    <row r="235" spans="1:10" x14ac:dyDescent="0.3">
      <c r="A235" s="5" t="s">
        <v>505</v>
      </c>
      <c r="B235" s="70" t="s">
        <v>12</v>
      </c>
      <c r="C235" s="5" t="s">
        <v>19</v>
      </c>
      <c r="D235" s="71">
        <v>39956</v>
      </c>
      <c r="E235" s="6">
        <f t="shared" ca="1" si="6"/>
        <v>11</v>
      </c>
      <c r="F235" s="65" t="s">
        <v>11</v>
      </c>
      <c r="G235" s="6"/>
      <c r="H235" s="6">
        <v>123047</v>
      </c>
      <c r="I235" s="6">
        <f t="shared" si="7"/>
        <v>3000</v>
      </c>
      <c r="J235" s="70">
        <v>1</v>
      </c>
    </row>
    <row r="236" spans="1:10" x14ac:dyDescent="0.3">
      <c r="A236" s="5" t="s">
        <v>504</v>
      </c>
      <c r="B236" s="70" t="s">
        <v>32</v>
      </c>
      <c r="C236" s="5" t="s">
        <v>19</v>
      </c>
      <c r="D236" s="71">
        <v>41035</v>
      </c>
      <c r="E236" s="6">
        <f t="shared" ca="1" si="6"/>
        <v>8</v>
      </c>
      <c r="F236" s="65" t="s">
        <v>5</v>
      </c>
      <c r="G236" s="6" t="s">
        <v>28</v>
      </c>
      <c r="H236" s="6">
        <v>84200</v>
      </c>
      <c r="I236" s="6">
        <f t="shared" si="7"/>
        <v>3000</v>
      </c>
      <c r="J236" s="70">
        <v>1</v>
      </c>
    </row>
    <row r="237" spans="1:10" x14ac:dyDescent="0.3">
      <c r="A237" s="5" t="s">
        <v>503</v>
      </c>
      <c r="B237" s="70" t="s">
        <v>12</v>
      </c>
      <c r="C237" s="5" t="s">
        <v>19</v>
      </c>
      <c r="D237" s="71">
        <v>41047</v>
      </c>
      <c r="E237" s="6">
        <f t="shared" ca="1" si="6"/>
        <v>8</v>
      </c>
      <c r="F237" s="65" t="s">
        <v>14</v>
      </c>
      <c r="G237" s="6" t="s">
        <v>4</v>
      </c>
      <c r="H237" s="6">
        <v>48054</v>
      </c>
      <c r="I237" s="6">
        <f t="shared" si="7"/>
        <v>3000</v>
      </c>
      <c r="J237" s="70">
        <v>2</v>
      </c>
    </row>
    <row r="238" spans="1:10" x14ac:dyDescent="0.3">
      <c r="A238" s="5" t="s">
        <v>502</v>
      </c>
      <c r="B238" s="70" t="s">
        <v>12</v>
      </c>
      <c r="C238" s="5" t="s">
        <v>19</v>
      </c>
      <c r="D238" s="71">
        <v>41058</v>
      </c>
      <c r="E238" s="6">
        <f t="shared" ca="1" si="6"/>
        <v>8</v>
      </c>
      <c r="F238" s="65" t="s">
        <v>5</v>
      </c>
      <c r="G238" s="6" t="s">
        <v>8</v>
      </c>
      <c r="H238" s="6">
        <v>77009</v>
      </c>
      <c r="I238" s="6">
        <f t="shared" si="7"/>
        <v>3000</v>
      </c>
      <c r="J238" s="70">
        <v>5</v>
      </c>
    </row>
    <row r="239" spans="1:10" x14ac:dyDescent="0.3">
      <c r="A239" s="5" t="s">
        <v>501</v>
      </c>
      <c r="B239" s="70" t="s">
        <v>12</v>
      </c>
      <c r="C239" s="5" t="s">
        <v>19</v>
      </c>
      <c r="D239" s="71">
        <v>41415</v>
      </c>
      <c r="E239" s="6">
        <f t="shared" ca="1" si="6"/>
        <v>7</v>
      </c>
      <c r="F239" s="65" t="s">
        <v>0</v>
      </c>
      <c r="G239" s="6"/>
      <c r="H239" s="6">
        <v>63962</v>
      </c>
      <c r="I239" s="6" t="str">
        <f t="shared" si="7"/>
        <v/>
      </c>
      <c r="J239" s="70">
        <v>3</v>
      </c>
    </row>
    <row r="240" spans="1:10" x14ac:dyDescent="0.3">
      <c r="A240" s="5" t="s">
        <v>500</v>
      </c>
      <c r="B240" s="70" t="s">
        <v>16</v>
      </c>
      <c r="C240" s="5" t="s">
        <v>19</v>
      </c>
      <c r="D240" s="71">
        <v>41771</v>
      </c>
      <c r="E240" s="6">
        <f t="shared" ca="1" si="6"/>
        <v>6</v>
      </c>
      <c r="F240" s="65" t="s">
        <v>11</v>
      </c>
      <c r="G240" s="6"/>
      <c r="H240" s="6">
        <v>104391</v>
      </c>
      <c r="I240" s="6">
        <f t="shared" si="7"/>
        <v>3000</v>
      </c>
      <c r="J240" s="70">
        <v>4</v>
      </c>
    </row>
    <row r="241" spans="1:10" x14ac:dyDescent="0.3">
      <c r="A241" s="5" t="s">
        <v>497</v>
      </c>
      <c r="B241" s="70" t="s">
        <v>16</v>
      </c>
      <c r="C241" s="5" t="s">
        <v>19</v>
      </c>
      <c r="D241" s="71">
        <v>42496</v>
      </c>
      <c r="E241" s="6">
        <f t="shared" ca="1" si="6"/>
        <v>4</v>
      </c>
      <c r="F241" s="65" t="s">
        <v>5</v>
      </c>
      <c r="G241" s="6" t="s">
        <v>4</v>
      </c>
      <c r="H241" s="6">
        <v>127624</v>
      </c>
      <c r="I241" s="6">
        <f t="shared" si="7"/>
        <v>3000</v>
      </c>
      <c r="J241" s="70">
        <v>5</v>
      </c>
    </row>
    <row r="242" spans="1:10" x14ac:dyDescent="0.3">
      <c r="A242" s="5" t="s">
        <v>492</v>
      </c>
      <c r="B242" s="70" t="s">
        <v>16</v>
      </c>
      <c r="C242" s="5" t="s">
        <v>19</v>
      </c>
      <c r="D242" s="71">
        <v>42860</v>
      </c>
      <c r="E242" s="6">
        <f t="shared" ca="1" si="6"/>
        <v>3</v>
      </c>
      <c r="F242" s="65" t="s">
        <v>5</v>
      </c>
      <c r="G242" s="6" t="s">
        <v>26</v>
      </c>
      <c r="H242" s="6">
        <v>117325</v>
      </c>
      <c r="I242" s="6">
        <f t="shared" si="7"/>
        <v>3000</v>
      </c>
      <c r="J242" s="70">
        <v>5</v>
      </c>
    </row>
    <row r="243" spans="1:10" x14ac:dyDescent="0.3">
      <c r="A243" s="5" t="s">
        <v>484</v>
      </c>
      <c r="B243" s="70" t="s">
        <v>9</v>
      </c>
      <c r="C243" s="5" t="s">
        <v>19</v>
      </c>
      <c r="D243" s="71">
        <v>43282</v>
      </c>
      <c r="E243" s="6">
        <f t="shared" ca="1" si="6"/>
        <v>2</v>
      </c>
      <c r="F243" s="65" t="s">
        <v>0</v>
      </c>
      <c r="G243" s="6"/>
      <c r="H243" s="6">
        <v>52843</v>
      </c>
      <c r="I243" s="6" t="str">
        <f t="shared" si="7"/>
        <v/>
      </c>
      <c r="J243" s="70">
        <v>2</v>
      </c>
    </row>
    <row r="244" spans="1:10" x14ac:dyDescent="0.3">
      <c r="A244" s="5" t="s">
        <v>480</v>
      </c>
      <c r="B244" s="70" t="s">
        <v>48</v>
      </c>
      <c r="C244" s="5" t="s">
        <v>19</v>
      </c>
      <c r="D244" s="71">
        <v>41823</v>
      </c>
      <c r="E244" s="6">
        <f t="shared" ca="1" si="6"/>
        <v>6</v>
      </c>
      <c r="F244" s="65" t="s">
        <v>5</v>
      </c>
      <c r="G244" s="6" t="s">
        <v>26</v>
      </c>
      <c r="H244" s="6">
        <v>87466</v>
      </c>
      <c r="I244" s="6">
        <f t="shared" si="7"/>
        <v>3000</v>
      </c>
      <c r="J244" s="70">
        <v>5</v>
      </c>
    </row>
    <row r="245" spans="1:10" x14ac:dyDescent="0.3">
      <c r="A245" s="5" t="s">
        <v>476</v>
      </c>
      <c r="B245" s="70" t="s">
        <v>16</v>
      </c>
      <c r="C245" s="5" t="s">
        <v>19</v>
      </c>
      <c r="D245" s="71">
        <v>42527</v>
      </c>
      <c r="E245" s="6">
        <f t="shared" ca="1" si="6"/>
        <v>4</v>
      </c>
      <c r="F245" s="65" t="s">
        <v>5</v>
      </c>
      <c r="G245" s="6" t="s">
        <v>4</v>
      </c>
      <c r="H245" s="6">
        <v>77965</v>
      </c>
      <c r="I245" s="6">
        <f t="shared" si="7"/>
        <v>3000</v>
      </c>
      <c r="J245" s="70">
        <v>3</v>
      </c>
    </row>
    <row r="246" spans="1:10" x14ac:dyDescent="0.3">
      <c r="A246" s="5" t="s">
        <v>475</v>
      </c>
      <c r="B246" s="70" t="s">
        <v>12</v>
      </c>
      <c r="C246" s="5" t="s">
        <v>19</v>
      </c>
      <c r="D246" s="71">
        <v>42528</v>
      </c>
      <c r="E246" s="6">
        <f t="shared" ca="1" si="6"/>
        <v>4</v>
      </c>
      <c r="F246" s="65" t="s">
        <v>14</v>
      </c>
      <c r="G246" s="6" t="s">
        <v>26</v>
      </c>
      <c r="H246" s="6">
        <v>43814</v>
      </c>
      <c r="I246" s="6">
        <f t="shared" si="7"/>
        <v>3000</v>
      </c>
      <c r="J246" s="70">
        <v>2</v>
      </c>
    </row>
    <row r="247" spans="1:10" x14ac:dyDescent="0.3">
      <c r="A247" s="5" t="s">
        <v>473</v>
      </c>
      <c r="B247" s="70" t="s">
        <v>12</v>
      </c>
      <c r="C247" s="5" t="s">
        <v>19</v>
      </c>
      <c r="D247" s="71">
        <v>42538</v>
      </c>
      <c r="E247" s="6">
        <f t="shared" ca="1" si="6"/>
        <v>4</v>
      </c>
      <c r="F247" s="65" t="s">
        <v>5</v>
      </c>
      <c r="G247" s="6" t="s">
        <v>26</v>
      </c>
      <c r="H247" s="6">
        <v>101812</v>
      </c>
      <c r="I247" s="6">
        <f t="shared" si="7"/>
        <v>3000</v>
      </c>
      <c r="J247" s="70">
        <v>4</v>
      </c>
    </row>
    <row r="248" spans="1:10" x14ac:dyDescent="0.3">
      <c r="A248" s="5" t="s">
        <v>464</v>
      </c>
      <c r="B248" s="70" t="s">
        <v>48</v>
      </c>
      <c r="C248" s="5" t="s">
        <v>19</v>
      </c>
      <c r="D248" s="71">
        <v>38153</v>
      </c>
      <c r="E248" s="6">
        <f t="shared" ca="1" si="6"/>
        <v>16</v>
      </c>
      <c r="F248" s="65" t="s">
        <v>0</v>
      </c>
      <c r="G248" s="6"/>
      <c r="H248" s="6">
        <v>63378</v>
      </c>
      <c r="I248" s="6" t="str">
        <f t="shared" si="7"/>
        <v/>
      </c>
      <c r="J248" s="70">
        <v>5</v>
      </c>
    </row>
    <row r="249" spans="1:10" x14ac:dyDescent="0.3">
      <c r="A249" s="5" t="s">
        <v>463</v>
      </c>
      <c r="B249" s="70" t="s">
        <v>12</v>
      </c>
      <c r="C249" s="5" t="s">
        <v>19</v>
      </c>
      <c r="D249" s="71">
        <v>38158</v>
      </c>
      <c r="E249" s="6">
        <f t="shared" ca="1" si="6"/>
        <v>16</v>
      </c>
      <c r="F249" s="65" t="s">
        <v>5</v>
      </c>
      <c r="G249" s="6" t="s">
        <v>4</v>
      </c>
      <c r="H249" s="6">
        <v>99337</v>
      </c>
      <c r="I249" s="6">
        <f t="shared" si="7"/>
        <v>3000</v>
      </c>
      <c r="J249" s="70">
        <v>4</v>
      </c>
    </row>
    <row r="250" spans="1:10" x14ac:dyDescent="0.3">
      <c r="A250" s="5" t="s">
        <v>462</v>
      </c>
      <c r="B250" s="70" t="s">
        <v>32</v>
      </c>
      <c r="C250" s="5" t="s">
        <v>19</v>
      </c>
      <c r="D250" s="71">
        <v>38164</v>
      </c>
      <c r="E250" s="6">
        <f t="shared" ca="1" si="6"/>
        <v>16</v>
      </c>
      <c r="F250" s="65" t="s">
        <v>5</v>
      </c>
      <c r="G250" s="6" t="s">
        <v>18</v>
      </c>
      <c r="H250" s="6">
        <v>93303</v>
      </c>
      <c r="I250" s="6">
        <f t="shared" si="7"/>
        <v>3000</v>
      </c>
      <c r="J250" s="70">
        <v>3</v>
      </c>
    </row>
    <row r="251" spans="1:10" x14ac:dyDescent="0.3">
      <c r="A251" s="5" t="s">
        <v>458</v>
      </c>
      <c r="B251" s="70" t="s">
        <v>9</v>
      </c>
      <c r="C251" s="5" t="s">
        <v>19</v>
      </c>
      <c r="D251" s="71">
        <v>38509</v>
      </c>
      <c r="E251" s="6">
        <f t="shared" ca="1" si="6"/>
        <v>15</v>
      </c>
      <c r="F251" s="65" t="s">
        <v>11</v>
      </c>
      <c r="G251" s="6"/>
      <c r="H251" s="6">
        <v>123926</v>
      </c>
      <c r="I251" s="6">
        <f t="shared" si="7"/>
        <v>3000</v>
      </c>
      <c r="J251" s="70">
        <v>5</v>
      </c>
    </row>
    <row r="252" spans="1:10" x14ac:dyDescent="0.3">
      <c r="A252" s="5" t="s">
        <v>454</v>
      </c>
      <c r="B252" s="70" t="s">
        <v>16</v>
      </c>
      <c r="C252" s="5" t="s">
        <v>19</v>
      </c>
      <c r="D252" s="71">
        <v>38531</v>
      </c>
      <c r="E252" s="6">
        <f t="shared" ca="1" si="6"/>
        <v>15</v>
      </c>
      <c r="F252" s="65" t="s">
        <v>11</v>
      </c>
      <c r="G252" s="6"/>
      <c r="H252" s="6">
        <v>119898</v>
      </c>
      <c r="I252" s="6">
        <f t="shared" si="7"/>
        <v>3000</v>
      </c>
      <c r="J252" s="70">
        <v>3</v>
      </c>
    </row>
    <row r="253" spans="1:10" x14ac:dyDescent="0.3">
      <c r="A253" s="5" t="s">
        <v>448</v>
      </c>
      <c r="B253" s="70" t="s">
        <v>12</v>
      </c>
      <c r="C253" s="5" t="s">
        <v>19</v>
      </c>
      <c r="D253" s="71">
        <v>39620</v>
      </c>
      <c r="E253" s="6">
        <f t="shared" ca="1" si="6"/>
        <v>12</v>
      </c>
      <c r="F253" s="65" t="s">
        <v>5</v>
      </c>
      <c r="G253" s="6" t="s">
        <v>26</v>
      </c>
      <c r="H253" s="6">
        <v>106818</v>
      </c>
      <c r="I253" s="6">
        <f t="shared" si="7"/>
        <v>3000</v>
      </c>
      <c r="J253" s="70">
        <v>2</v>
      </c>
    </row>
    <row r="254" spans="1:10" x14ac:dyDescent="0.3">
      <c r="A254" s="5" t="s">
        <v>438</v>
      </c>
      <c r="B254" s="70" t="s">
        <v>16</v>
      </c>
      <c r="C254" s="5" t="s">
        <v>19</v>
      </c>
      <c r="D254" s="71">
        <v>42906</v>
      </c>
      <c r="E254" s="6">
        <f t="shared" ca="1" si="6"/>
        <v>3</v>
      </c>
      <c r="F254" s="65" t="s">
        <v>11</v>
      </c>
      <c r="G254" s="6"/>
      <c r="H254" s="6">
        <v>86991</v>
      </c>
      <c r="I254" s="6">
        <f t="shared" si="7"/>
        <v>3000</v>
      </c>
      <c r="J254" s="70">
        <v>2</v>
      </c>
    </row>
    <row r="255" spans="1:10" x14ac:dyDescent="0.3">
      <c r="A255" s="5" t="s">
        <v>428</v>
      </c>
      <c r="B255" s="70" t="s">
        <v>12</v>
      </c>
      <c r="C255" s="5" t="s">
        <v>19</v>
      </c>
      <c r="D255" s="71">
        <v>43305</v>
      </c>
      <c r="E255" s="6">
        <f t="shared" ca="1" si="6"/>
        <v>2</v>
      </c>
      <c r="F255" s="65" t="s">
        <v>0</v>
      </c>
      <c r="G255" s="6"/>
      <c r="H255" s="6">
        <v>42986</v>
      </c>
      <c r="I255" s="6" t="str">
        <f t="shared" si="7"/>
        <v/>
      </c>
      <c r="J255" s="70">
        <v>2</v>
      </c>
    </row>
    <row r="256" spans="1:10" x14ac:dyDescent="0.3">
      <c r="A256" s="5" t="s">
        <v>424</v>
      </c>
      <c r="B256" s="70" t="s">
        <v>16</v>
      </c>
      <c r="C256" s="5" t="s">
        <v>19</v>
      </c>
      <c r="D256" s="71">
        <v>41488</v>
      </c>
      <c r="E256" s="6">
        <f t="shared" ca="1" si="6"/>
        <v>7</v>
      </c>
      <c r="F256" s="65" t="s">
        <v>0</v>
      </c>
      <c r="G256" s="6"/>
      <c r="H256" s="6">
        <v>68023</v>
      </c>
      <c r="I256" s="6" t="str">
        <f t="shared" si="7"/>
        <v/>
      </c>
      <c r="J256" s="70">
        <v>3</v>
      </c>
    </row>
    <row r="257" spans="1:10" x14ac:dyDescent="0.3">
      <c r="A257" s="5" t="s">
        <v>418</v>
      </c>
      <c r="B257" s="70" t="s">
        <v>16</v>
      </c>
      <c r="C257" s="5" t="s">
        <v>19</v>
      </c>
      <c r="D257" s="71">
        <v>41102</v>
      </c>
      <c r="E257" s="6">
        <f t="shared" ca="1" si="6"/>
        <v>8</v>
      </c>
      <c r="F257" s="65" t="s">
        <v>5</v>
      </c>
      <c r="G257" s="6" t="s">
        <v>26</v>
      </c>
      <c r="H257" s="6">
        <v>66250</v>
      </c>
      <c r="I257" s="6">
        <f t="shared" si="7"/>
        <v>3000</v>
      </c>
      <c r="J257" s="70">
        <v>5</v>
      </c>
    </row>
    <row r="258" spans="1:10" x14ac:dyDescent="0.3">
      <c r="A258" s="5" t="s">
        <v>417</v>
      </c>
      <c r="B258" s="70" t="s">
        <v>48</v>
      </c>
      <c r="C258" s="5" t="s">
        <v>19</v>
      </c>
      <c r="D258" s="71">
        <v>41104</v>
      </c>
      <c r="E258" s="6">
        <f t="shared" ref="E258:E321" ca="1" si="8">DATEDIF(D258,TODAY(),"Y")</f>
        <v>8</v>
      </c>
      <c r="F258" s="65" t="s">
        <v>14</v>
      </c>
      <c r="G258" s="6" t="s">
        <v>4</v>
      </c>
      <c r="H258" s="6">
        <v>45691</v>
      </c>
      <c r="I258" s="6">
        <f t="shared" si="7"/>
        <v>3000</v>
      </c>
      <c r="J258" s="70">
        <v>1</v>
      </c>
    </row>
    <row r="259" spans="1:10" x14ac:dyDescent="0.3">
      <c r="A259" s="5" t="s">
        <v>410</v>
      </c>
      <c r="B259" s="70" t="s">
        <v>12</v>
      </c>
      <c r="C259" s="5" t="s">
        <v>19</v>
      </c>
      <c r="D259" s="71">
        <v>38198</v>
      </c>
      <c r="E259" s="6">
        <f t="shared" ca="1" si="8"/>
        <v>16</v>
      </c>
      <c r="F259" s="65" t="s">
        <v>0</v>
      </c>
      <c r="G259" s="6"/>
      <c r="H259" s="6">
        <v>43362</v>
      </c>
      <c r="I259" s="6" t="str">
        <f t="shared" ref="I259:I322" si="9">IF(NOT(F259="Hourly"),3000,"")</f>
        <v/>
      </c>
      <c r="J259" s="70">
        <v>3</v>
      </c>
    </row>
    <row r="260" spans="1:10" x14ac:dyDescent="0.3">
      <c r="A260" s="5" t="s">
        <v>408</v>
      </c>
      <c r="B260" s="70" t="s">
        <v>12</v>
      </c>
      <c r="C260" s="5" t="s">
        <v>19</v>
      </c>
      <c r="D260" s="71">
        <v>38544</v>
      </c>
      <c r="E260" s="6">
        <f t="shared" ca="1" si="8"/>
        <v>15</v>
      </c>
      <c r="F260" s="65" t="s">
        <v>5</v>
      </c>
      <c r="G260" s="6" t="s">
        <v>4</v>
      </c>
      <c r="H260" s="6">
        <v>92019</v>
      </c>
      <c r="I260" s="6">
        <f t="shared" si="9"/>
        <v>3000</v>
      </c>
      <c r="J260" s="70">
        <v>3</v>
      </c>
    </row>
    <row r="261" spans="1:10" x14ac:dyDescent="0.3">
      <c r="A261" s="5" t="s">
        <v>405</v>
      </c>
      <c r="B261" s="70" t="s">
        <v>12</v>
      </c>
      <c r="C261" s="5" t="s">
        <v>19</v>
      </c>
      <c r="D261" s="71">
        <v>38558</v>
      </c>
      <c r="E261" s="6">
        <f t="shared" ca="1" si="8"/>
        <v>15</v>
      </c>
      <c r="F261" s="65" t="s">
        <v>14</v>
      </c>
      <c r="G261" s="6" t="s">
        <v>18</v>
      </c>
      <c r="H261" s="6">
        <v>48768</v>
      </c>
      <c r="I261" s="6">
        <f t="shared" si="9"/>
        <v>3000</v>
      </c>
      <c r="J261" s="70">
        <v>1</v>
      </c>
    </row>
    <row r="262" spans="1:10" x14ac:dyDescent="0.3">
      <c r="A262" s="5" t="s">
        <v>402</v>
      </c>
      <c r="B262" s="70" t="s">
        <v>32</v>
      </c>
      <c r="C262" s="5" t="s">
        <v>19</v>
      </c>
      <c r="D262" s="71">
        <v>38924</v>
      </c>
      <c r="E262" s="6">
        <f t="shared" ca="1" si="8"/>
        <v>14</v>
      </c>
      <c r="F262" s="65" t="s">
        <v>5</v>
      </c>
      <c r="G262" s="6" t="s">
        <v>18</v>
      </c>
      <c r="H262" s="6">
        <v>66876</v>
      </c>
      <c r="I262" s="6">
        <f t="shared" si="9"/>
        <v>3000</v>
      </c>
      <c r="J262" s="70">
        <v>4</v>
      </c>
    </row>
    <row r="263" spans="1:10" x14ac:dyDescent="0.3">
      <c r="A263" s="5" t="s">
        <v>400</v>
      </c>
      <c r="B263" s="70" t="s">
        <v>9</v>
      </c>
      <c r="C263" s="5" t="s">
        <v>19</v>
      </c>
      <c r="D263" s="71">
        <v>38930</v>
      </c>
      <c r="E263" s="6">
        <f t="shared" ca="1" si="8"/>
        <v>14</v>
      </c>
      <c r="F263" s="65" t="s">
        <v>0</v>
      </c>
      <c r="G263" s="6"/>
      <c r="H263" s="6">
        <v>43560</v>
      </c>
      <c r="I263" s="6" t="str">
        <f t="shared" si="9"/>
        <v/>
      </c>
      <c r="J263" s="70">
        <v>4</v>
      </c>
    </row>
    <row r="264" spans="1:10" x14ac:dyDescent="0.3">
      <c r="A264" s="5" t="s">
        <v>399</v>
      </c>
      <c r="B264" s="70" t="s">
        <v>12</v>
      </c>
      <c r="C264" s="5" t="s">
        <v>19</v>
      </c>
      <c r="D264" s="71">
        <v>38933</v>
      </c>
      <c r="E264" s="6">
        <f t="shared" ca="1" si="8"/>
        <v>14</v>
      </c>
      <c r="F264" s="65" t="s">
        <v>5</v>
      </c>
      <c r="G264" s="6" t="s">
        <v>8</v>
      </c>
      <c r="H264" s="6">
        <v>99811</v>
      </c>
      <c r="I264" s="6">
        <f t="shared" si="9"/>
        <v>3000</v>
      </c>
      <c r="J264" s="70">
        <v>5</v>
      </c>
    </row>
    <row r="265" spans="1:10" x14ac:dyDescent="0.3">
      <c r="A265" s="5" t="s">
        <v>396</v>
      </c>
      <c r="B265" s="70" t="s">
        <v>12</v>
      </c>
      <c r="C265" s="5" t="s">
        <v>19</v>
      </c>
      <c r="D265" s="71">
        <v>39294</v>
      </c>
      <c r="E265" s="6">
        <f t="shared" ca="1" si="8"/>
        <v>13</v>
      </c>
      <c r="F265" s="65" t="s">
        <v>5</v>
      </c>
      <c r="G265" s="6" t="s">
        <v>28</v>
      </c>
      <c r="H265" s="6">
        <v>90724</v>
      </c>
      <c r="I265" s="6">
        <f t="shared" si="9"/>
        <v>3000</v>
      </c>
      <c r="J265" s="70">
        <v>4</v>
      </c>
    </row>
    <row r="266" spans="1:10" x14ac:dyDescent="0.3">
      <c r="A266" s="5" t="s">
        <v>395</v>
      </c>
      <c r="B266" s="70" t="s">
        <v>16</v>
      </c>
      <c r="C266" s="5" t="s">
        <v>19</v>
      </c>
      <c r="D266" s="71">
        <v>39662</v>
      </c>
      <c r="E266" s="6">
        <f t="shared" ca="1" si="8"/>
        <v>12</v>
      </c>
      <c r="F266" s="65" t="s">
        <v>5</v>
      </c>
      <c r="G266" s="6" t="s">
        <v>18</v>
      </c>
      <c r="H266" s="6">
        <v>94263</v>
      </c>
      <c r="I266" s="6">
        <f t="shared" si="9"/>
        <v>3000</v>
      </c>
      <c r="J266" s="70">
        <v>1</v>
      </c>
    </row>
    <row r="267" spans="1:10" x14ac:dyDescent="0.3">
      <c r="A267" s="5" t="s">
        <v>388</v>
      </c>
      <c r="B267" s="70" t="s">
        <v>32</v>
      </c>
      <c r="C267" s="5" t="s">
        <v>19</v>
      </c>
      <c r="D267" s="71">
        <v>40372</v>
      </c>
      <c r="E267" s="6">
        <f t="shared" ca="1" si="8"/>
        <v>10</v>
      </c>
      <c r="F267" s="65" t="s">
        <v>5</v>
      </c>
      <c r="G267" s="6" t="s">
        <v>26</v>
      </c>
      <c r="H267" s="6">
        <v>104951</v>
      </c>
      <c r="I267" s="6">
        <f t="shared" si="9"/>
        <v>3000</v>
      </c>
      <c r="J267" s="70">
        <v>4</v>
      </c>
    </row>
    <row r="268" spans="1:10" x14ac:dyDescent="0.3">
      <c r="A268" s="5" t="s">
        <v>387</v>
      </c>
      <c r="B268" s="70" t="s">
        <v>12</v>
      </c>
      <c r="C268" s="5" t="s">
        <v>19</v>
      </c>
      <c r="D268" s="71">
        <v>41829</v>
      </c>
      <c r="E268" s="6">
        <f t="shared" ca="1" si="8"/>
        <v>6</v>
      </c>
      <c r="F268" s="65" t="s">
        <v>0</v>
      </c>
      <c r="G268" s="6"/>
      <c r="H268" s="6">
        <v>70594</v>
      </c>
      <c r="I268" s="6" t="str">
        <f t="shared" si="9"/>
        <v/>
      </c>
      <c r="J268" s="70">
        <v>5</v>
      </c>
    </row>
    <row r="269" spans="1:10" x14ac:dyDescent="0.3">
      <c r="A269" s="5" t="s">
        <v>385</v>
      </c>
      <c r="B269" s="70" t="s">
        <v>9</v>
      </c>
      <c r="C269" s="5" t="s">
        <v>19</v>
      </c>
      <c r="D269" s="71">
        <v>41100</v>
      </c>
      <c r="E269" s="6">
        <f t="shared" ca="1" si="8"/>
        <v>8</v>
      </c>
      <c r="F269" s="65" t="s">
        <v>11</v>
      </c>
      <c r="G269" s="6"/>
      <c r="H269" s="6">
        <v>97293</v>
      </c>
      <c r="I269" s="6">
        <f t="shared" si="9"/>
        <v>3000</v>
      </c>
      <c r="J269" s="70">
        <v>3</v>
      </c>
    </row>
    <row r="270" spans="1:10" x14ac:dyDescent="0.3">
      <c r="A270" s="5" t="s">
        <v>383</v>
      </c>
      <c r="B270" s="70" t="s">
        <v>9</v>
      </c>
      <c r="C270" s="5" t="s">
        <v>19</v>
      </c>
      <c r="D270" s="71">
        <v>42198</v>
      </c>
      <c r="E270" s="6">
        <f t="shared" ca="1" si="8"/>
        <v>5</v>
      </c>
      <c r="F270" s="65" t="s">
        <v>5</v>
      </c>
      <c r="G270" s="6" t="s">
        <v>26</v>
      </c>
      <c r="H270" s="6">
        <v>67067</v>
      </c>
      <c r="I270" s="6">
        <f t="shared" si="9"/>
        <v>3000</v>
      </c>
      <c r="J270" s="70">
        <v>3</v>
      </c>
    </row>
    <row r="271" spans="1:10" x14ac:dyDescent="0.3">
      <c r="A271" s="5" t="s">
        <v>367</v>
      </c>
      <c r="B271" s="70" t="s">
        <v>16</v>
      </c>
      <c r="C271" s="5" t="s">
        <v>19</v>
      </c>
      <c r="D271" s="71">
        <v>41490</v>
      </c>
      <c r="E271" s="6">
        <f t="shared" ca="1" si="8"/>
        <v>7</v>
      </c>
      <c r="F271" s="65" t="s">
        <v>5</v>
      </c>
      <c r="G271" s="6" t="s">
        <v>4</v>
      </c>
      <c r="H271" s="6">
        <v>88955</v>
      </c>
      <c r="I271" s="6">
        <f t="shared" si="9"/>
        <v>3000</v>
      </c>
      <c r="J271" s="70">
        <v>5</v>
      </c>
    </row>
    <row r="272" spans="1:10" x14ac:dyDescent="0.3">
      <c r="A272" s="5" t="s">
        <v>362</v>
      </c>
      <c r="B272" s="70" t="s">
        <v>32</v>
      </c>
      <c r="C272" s="5" t="s">
        <v>19</v>
      </c>
      <c r="D272" s="71">
        <v>41502</v>
      </c>
      <c r="E272" s="6">
        <f t="shared" ca="1" si="8"/>
        <v>7</v>
      </c>
      <c r="F272" s="65" t="s">
        <v>5</v>
      </c>
      <c r="G272" s="6" t="s">
        <v>28</v>
      </c>
      <c r="H272" s="6">
        <v>97890</v>
      </c>
      <c r="I272" s="6">
        <f t="shared" si="9"/>
        <v>3000</v>
      </c>
      <c r="J272" s="70">
        <v>2</v>
      </c>
    </row>
    <row r="273" spans="1:10" x14ac:dyDescent="0.3">
      <c r="A273" s="5" t="s">
        <v>361</v>
      </c>
      <c r="B273" s="70" t="s">
        <v>9</v>
      </c>
      <c r="C273" s="5" t="s">
        <v>19</v>
      </c>
      <c r="D273" s="71">
        <v>41504</v>
      </c>
      <c r="E273" s="6">
        <f t="shared" ca="1" si="8"/>
        <v>7</v>
      </c>
      <c r="F273" s="65" t="s">
        <v>11</v>
      </c>
      <c r="G273" s="6"/>
      <c r="H273" s="6">
        <v>106706</v>
      </c>
      <c r="I273" s="6">
        <f t="shared" si="9"/>
        <v>3000</v>
      </c>
      <c r="J273" s="70">
        <v>1</v>
      </c>
    </row>
    <row r="274" spans="1:10" x14ac:dyDescent="0.3">
      <c r="A274" s="5" t="s">
        <v>354</v>
      </c>
      <c r="B274" s="70" t="s">
        <v>32</v>
      </c>
      <c r="C274" s="5" t="s">
        <v>19</v>
      </c>
      <c r="D274" s="71">
        <v>41881</v>
      </c>
      <c r="E274" s="6">
        <f t="shared" ca="1" si="8"/>
        <v>6</v>
      </c>
      <c r="F274" s="65" t="s">
        <v>14</v>
      </c>
      <c r="G274" s="6" t="s">
        <v>8</v>
      </c>
      <c r="H274" s="6">
        <v>54553</v>
      </c>
      <c r="I274" s="6">
        <f t="shared" si="9"/>
        <v>3000</v>
      </c>
      <c r="J274" s="70">
        <v>5</v>
      </c>
    </row>
    <row r="275" spans="1:10" x14ac:dyDescent="0.3">
      <c r="A275" s="5" t="s">
        <v>353</v>
      </c>
      <c r="B275" s="70" t="s">
        <v>12</v>
      </c>
      <c r="C275" s="5" t="s">
        <v>19</v>
      </c>
      <c r="D275" s="71">
        <v>41490</v>
      </c>
      <c r="E275" s="6">
        <f t="shared" ca="1" si="8"/>
        <v>7</v>
      </c>
      <c r="F275" s="65" t="s">
        <v>14</v>
      </c>
      <c r="G275" s="6" t="s">
        <v>28</v>
      </c>
      <c r="H275" s="6">
        <v>55780</v>
      </c>
      <c r="I275" s="6">
        <f t="shared" si="9"/>
        <v>3000</v>
      </c>
      <c r="J275" s="70">
        <v>3</v>
      </c>
    </row>
    <row r="276" spans="1:10" x14ac:dyDescent="0.3">
      <c r="A276" s="5" t="s">
        <v>344</v>
      </c>
      <c r="B276" s="70" t="s">
        <v>12</v>
      </c>
      <c r="C276" s="5" t="s">
        <v>19</v>
      </c>
      <c r="D276" s="71">
        <v>38208</v>
      </c>
      <c r="E276" s="6">
        <f t="shared" ca="1" si="8"/>
        <v>16</v>
      </c>
      <c r="F276" s="65" t="s">
        <v>0</v>
      </c>
      <c r="G276" s="6"/>
      <c r="H276" s="6">
        <v>63734</v>
      </c>
      <c r="I276" s="6" t="str">
        <f t="shared" si="9"/>
        <v/>
      </c>
      <c r="J276" s="70">
        <v>4</v>
      </c>
    </row>
    <row r="277" spans="1:10" x14ac:dyDescent="0.3">
      <c r="A277" s="5" t="s">
        <v>341</v>
      </c>
      <c r="B277" s="70" t="s">
        <v>16</v>
      </c>
      <c r="C277" s="5" t="s">
        <v>19</v>
      </c>
      <c r="D277" s="71">
        <v>38218</v>
      </c>
      <c r="E277" s="6">
        <f t="shared" ca="1" si="8"/>
        <v>16</v>
      </c>
      <c r="F277" s="65" t="s">
        <v>11</v>
      </c>
      <c r="G277" s="6"/>
      <c r="H277" s="6">
        <v>110190</v>
      </c>
      <c r="I277" s="6">
        <f t="shared" si="9"/>
        <v>3000</v>
      </c>
      <c r="J277" s="70">
        <v>1</v>
      </c>
    </row>
    <row r="278" spans="1:10" x14ac:dyDescent="0.3">
      <c r="A278" s="5" t="s">
        <v>340</v>
      </c>
      <c r="B278" s="70" t="s">
        <v>16</v>
      </c>
      <c r="C278" s="5" t="s">
        <v>19</v>
      </c>
      <c r="D278" s="71">
        <v>38222</v>
      </c>
      <c r="E278" s="6">
        <f t="shared" ca="1" si="8"/>
        <v>16</v>
      </c>
      <c r="F278" s="65" t="s">
        <v>14</v>
      </c>
      <c r="G278" s="6" t="s">
        <v>26</v>
      </c>
      <c r="H278" s="6">
        <v>51673</v>
      </c>
      <c r="I278" s="6">
        <f t="shared" si="9"/>
        <v>3000</v>
      </c>
      <c r="J278" s="70">
        <v>4</v>
      </c>
    </row>
    <row r="279" spans="1:10" x14ac:dyDescent="0.3">
      <c r="A279" s="5" t="s">
        <v>339</v>
      </c>
      <c r="B279" s="70" t="s">
        <v>12</v>
      </c>
      <c r="C279" s="5" t="s">
        <v>19</v>
      </c>
      <c r="D279" s="71">
        <v>38223</v>
      </c>
      <c r="E279" s="6">
        <f t="shared" ca="1" si="8"/>
        <v>16</v>
      </c>
      <c r="F279" s="65" t="s">
        <v>11</v>
      </c>
      <c r="G279" s="6"/>
      <c r="H279" s="6">
        <v>86851</v>
      </c>
      <c r="I279" s="6">
        <f t="shared" si="9"/>
        <v>3000</v>
      </c>
      <c r="J279" s="70">
        <v>2</v>
      </c>
    </row>
    <row r="280" spans="1:10" x14ac:dyDescent="0.3">
      <c r="A280" s="5" t="s">
        <v>337</v>
      </c>
      <c r="B280" s="70" t="s">
        <v>2</v>
      </c>
      <c r="C280" s="5" t="s">
        <v>19</v>
      </c>
      <c r="D280" s="71">
        <v>38576</v>
      </c>
      <c r="E280" s="6">
        <f t="shared" ca="1" si="8"/>
        <v>15</v>
      </c>
      <c r="F280" s="65" t="s">
        <v>0</v>
      </c>
      <c r="G280" s="6"/>
      <c r="H280" s="6">
        <v>59486</v>
      </c>
      <c r="I280" s="6" t="str">
        <f t="shared" si="9"/>
        <v/>
      </c>
      <c r="J280" s="70">
        <v>5</v>
      </c>
    </row>
    <row r="281" spans="1:10" x14ac:dyDescent="0.3">
      <c r="A281" s="5" t="s">
        <v>335</v>
      </c>
      <c r="B281" s="70" t="s">
        <v>12</v>
      </c>
      <c r="C281" s="5" t="s">
        <v>19</v>
      </c>
      <c r="D281" s="71">
        <v>38586</v>
      </c>
      <c r="E281" s="6">
        <f t="shared" ca="1" si="8"/>
        <v>15</v>
      </c>
      <c r="F281" s="65" t="s">
        <v>5</v>
      </c>
      <c r="G281" s="6" t="s">
        <v>4</v>
      </c>
      <c r="H281" s="6">
        <v>102467</v>
      </c>
      <c r="I281" s="6">
        <f t="shared" si="9"/>
        <v>3000</v>
      </c>
      <c r="J281" s="70">
        <v>1</v>
      </c>
    </row>
    <row r="282" spans="1:10" x14ac:dyDescent="0.3">
      <c r="A282" s="5" t="s">
        <v>331</v>
      </c>
      <c r="B282" s="70" t="s">
        <v>12</v>
      </c>
      <c r="C282" s="5" t="s">
        <v>19</v>
      </c>
      <c r="D282" s="71">
        <v>38944</v>
      </c>
      <c r="E282" s="6">
        <f t="shared" ca="1" si="8"/>
        <v>14</v>
      </c>
      <c r="F282" s="65" t="s">
        <v>11</v>
      </c>
      <c r="G282" s="6"/>
      <c r="H282" s="6">
        <v>111177</v>
      </c>
      <c r="I282" s="6">
        <f t="shared" si="9"/>
        <v>3000</v>
      </c>
      <c r="J282" s="70">
        <v>3</v>
      </c>
    </row>
    <row r="283" spans="1:10" x14ac:dyDescent="0.3">
      <c r="A283" s="5" t="s">
        <v>330</v>
      </c>
      <c r="B283" s="70" t="s">
        <v>12</v>
      </c>
      <c r="C283" s="5" t="s">
        <v>19</v>
      </c>
      <c r="D283" s="71">
        <v>38955</v>
      </c>
      <c r="E283" s="6">
        <f t="shared" ca="1" si="8"/>
        <v>14</v>
      </c>
      <c r="F283" s="65" t="s">
        <v>0</v>
      </c>
      <c r="G283" s="6"/>
      <c r="H283" s="6">
        <v>52521</v>
      </c>
      <c r="I283" s="6" t="str">
        <f t="shared" si="9"/>
        <v/>
      </c>
      <c r="J283" s="70">
        <v>1</v>
      </c>
    </row>
    <row r="284" spans="1:10" x14ac:dyDescent="0.3">
      <c r="A284" s="5" t="s">
        <v>321</v>
      </c>
      <c r="B284" s="70" t="s">
        <v>2</v>
      </c>
      <c r="C284" s="5" t="s">
        <v>19</v>
      </c>
      <c r="D284" s="71">
        <v>40046</v>
      </c>
      <c r="E284" s="6">
        <f t="shared" ca="1" si="8"/>
        <v>11</v>
      </c>
      <c r="F284" s="65" t="s">
        <v>0</v>
      </c>
      <c r="G284" s="6"/>
      <c r="H284" s="6">
        <v>44485</v>
      </c>
      <c r="I284" s="6" t="str">
        <f t="shared" si="9"/>
        <v/>
      </c>
      <c r="J284" s="70">
        <v>3</v>
      </c>
    </row>
    <row r="285" spans="1:10" x14ac:dyDescent="0.3">
      <c r="A285" s="5" t="s">
        <v>318</v>
      </c>
      <c r="B285" s="70" t="s">
        <v>32</v>
      </c>
      <c r="C285" s="5" t="s">
        <v>19</v>
      </c>
      <c r="D285" s="71">
        <v>41859</v>
      </c>
      <c r="E285" s="6">
        <f t="shared" ca="1" si="8"/>
        <v>6</v>
      </c>
      <c r="F285" s="65" t="s">
        <v>11</v>
      </c>
      <c r="G285" s="6"/>
      <c r="H285" s="6">
        <v>123633</v>
      </c>
      <c r="I285" s="6">
        <f t="shared" si="9"/>
        <v>3000</v>
      </c>
      <c r="J285" s="70">
        <v>3</v>
      </c>
    </row>
    <row r="286" spans="1:10" x14ac:dyDescent="0.3">
      <c r="A286" s="5" t="s">
        <v>316</v>
      </c>
      <c r="B286" s="70" t="s">
        <v>48</v>
      </c>
      <c r="C286" s="5" t="s">
        <v>19</v>
      </c>
      <c r="D286" s="71">
        <v>41138</v>
      </c>
      <c r="E286" s="6">
        <f t="shared" ca="1" si="8"/>
        <v>8</v>
      </c>
      <c r="F286" s="65" t="s">
        <v>0</v>
      </c>
      <c r="G286" s="6"/>
      <c r="H286" s="6">
        <v>55537</v>
      </c>
      <c r="I286" s="6" t="str">
        <f t="shared" si="9"/>
        <v/>
      </c>
      <c r="J286" s="70">
        <v>3</v>
      </c>
    </row>
    <row r="287" spans="1:10" x14ac:dyDescent="0.3">
      <c r="A287" s="5" t="s">
        <v>298</v>
      </c>
      <c r="B287" s="70" t="s">
        <v>16</v>
      </c>
      <c r="C287" s="5" t="s">
        <v>19</v>
      </c>
      <c r="D287" s="71">
        <v>43350</v>
      </c>
      <c r="E287" s="6">
        <f t="shared" ca="1" si="8"/>
        <v>2</v>
      </c>
      <c r="F287" s="65" t="s">
        <v>11</v>
      </c>
      <c r="G287" s="6"/>
      <c r="H287" s="6">
        <v>104299</v>
      </c>
      <c r="I287" s="6">
        <f t="shared" si="9"/>
        <v>3000</v>
      </c>
      <c r="J287" s="70">
        <v>2</v>
      </c>
    </row>
    <row r="288" spans="1:10" x14ac:dyDescent="0.3">
      <c r="A288" s="5" t="s">
        <v>281</v>
      </c>
      <c r="B288" s="70" t="s">
        <v>16</v>
      </c>
      <c r="C288" s="5" t="s">
        <v>19</v>
      </c>
      <c r="D288" s="71">
        <v>38235</v>
      </c>
      <c r="E288" s="6">
        <f t="shared" ca="1" si="8"/>
        <v>16</v>
      </c>
      <c r="F288" s="65" t="s">
        <v>5</v>
      </c>
      <c r="G288" s="6" t="s">
        <v>26</v>
      </c>
      <c r="H288" s="6">
        <v>62331</v>
      </c>
      <c r="I288" s="6">
        <f t="shared" si="9"/>
        <v>3000</v>
      </c>
      <c r="J288" s="70">
        <v>1</v>
      </c>
    </row>
    <row r="289" spans="1:10" x14ac:dyDescent="0.3">
      <c r="A289" s="5" t="s">
        <v>280</v>
      </c>
      <c r="B289" s="70" t="s">
        <v>9</v>
      </c>
      <c r="C289" s="5" t="s">
        <v>19</v>
      </c>
      <c r="D289" s="71">
        <v>38237</v>
      </c>
      <c r="E289" s="6">
        <f t="shared" ca="1" si="8"/>
        <v>16</v>
      </c>
      <c r="F289" s="65" t="s">
        <v>0</v>
      </c>
      <c r="G289" s="6"/>
      <c r="H289" s="6">
        <v>74407</v>
      </c>
      <c r="I289" s="6" t="str">
        <f t="shared" si="9"/>
        <v/>
      </c>
      <c r="J289" s="70">
        <v>3</v>
      </c>
    </row>
    <row r="290" spans="1:10" x14ac:dyDescent="0.3">
      <c r="A290" s="5" t="s">
        <v>262</v>
      </c>
      <c r="B290" s="70" t="s">
        <v>2</v>
      </c>
      <c r="C290" s="5" t="s">
        <v>19</v>
      </c>
      <c r="D290" s="71">
        <v>41538</v>
      </c>
      <c r="E290" s="6">
        <f t="shared" ca="1" si="8"/>
        <v>6</v>
      </c>
      <c r="F290" s="65" t="s">
        <v>5</v>
      </c>
      <c r="G290" s="6" t="s">
        <v>28</v>
      </c>
      <c r="H290" s="6">
        <v>87858</v>
      </c>
      <c r="I290" s="6">
        <f t="shared" si="9"/>
        <v>3000</v>
      </c>
      <c r="J290" s="70">
        <v>1</v>
      </c>
    </row>
    <row r="291" spans="1:10" x14ac:dyDescent="0.3">
      <c r="A291" s="5" t="s">
        <v>239</v>
      </c>
      <c r="B291" s="70" t="s">
        <v>48</v>
      </c>
      <c r="C291" s="5" t="s">
        <v>19</v>
      </c>
      <c r="D291" s="71">
        <v>41923</v>
      </c>
      <c r="E291" s="6">
        <f t="shared" ca="1" si="8"/>
        <v>5</v>
      </c>
      <c r="F291" s="65" t="s">
        <v>5</v>
      </c>
      <c r="G291" s="6" t="s">
        <v>28</v>
      </c>
      <c r="H291" s="6">
        <v>115715</v>
      </c>
      <c r="I291" s="6">
        <f t="shared" si="9"/>
        <v>3000</v>
      </c>
      <c r="J291" s="70">
        <v>3</v>
      </c>
    </row>
    <row r="292" spans="1:10" x14ac:dyDescent="0.3">
      <c r="A292" s="5" t="s">
        <v>236</v>
      </c>
      <c r="B292" s="70" t="s">
        <v>12</v>
      </c>
      <c r="C292" s="5" t="s">
        <v>19</v>
      </c>
      <c r="D292" s="71">
        <v>41580</v>
      </c>
      <c r="E292" s="6">
        <f t="shared" ca="1" si="8"/>
        <v>6</v>
      </c>
      <c r="F292" s="65" t="s">
        <v>14</v>
      </c>
      <c r="G292" s="6" t="s">
        <v>4</v>
      </c>
      <c r="H292" s="6">
        <v>56938</v>
      </c>
      <c r="I292" s="6">
        <f t="shared" si="9"/>
        <v>3000</v>
      </c>
      <c r="J292" s="70">
        <v>4</v>
      </c>
    </row>
    <row r="293" spans="1:10" x14ac:dyDescent="0.3">
      <c r="A293" s="5" t="s">
        <v>235</v>
      </c>
      <c r="B293" s="70" t="s">
        <v>48</v>
      </c>
      <c r="C293" s="5" t="s">
        <v>19</v>
      </c>
      <c r="D293" s="71">
        <v>42650</v>
      </c>
      <c r="E293" s="6">
        <f t="shared" ca="1" si="8"/>
        <v>3</v>
      </c>
      <c r="F293" s="65" t="s">
        <v>14</v>
      </c>
      <c r="G293" s="6" t="s">
        <v>18</v>
      </c>
      <c r="H293" s="6">
        <v>57328</v>
      </c>
      <c r="I293" s="6">
        <f t="shared" si="9"/>
        <v>3000</v>
      </c>
      <c r="J293" s="70">
        <v>2</v>
      </c>
    </row>
    <row r="294" spans="1:10" x14ac:dyDescent="0.3">
      <c r="A294" s="5" t="s">
        <v>228</v>
      </c>
      <c r="B294" s="70" t="s">
        <v>16</v>
      </c>
      <c r="C294" s="5" t="s">
        <v>19</v>
      </c>
      <c r="D294" s="71">
        <v>41208</v>
      </c>
      <c r="E294" s="6">
        <f t="shared" ca="1" si="8"/>
        <v>7</v>
      </c>
      <c r="F294" s="65" t="s">
        <v>14</v>
      </c>
      <c r="G294" s="6" t="s">
        <v>26</v>
      </c>
      <c r="H294" s="6">
        <v>56127</v>
      </c>
      <c r="I294" s="6">
        <f t="shared" si="9"/>
        <v>3000</v>
      </c>
      <c r="J294" s="70">
        <v>4</v>
      </c>
    </row>
    <row r="295" spans="1:10" x14ac:dyDescent="0.3">
      <c r="A295" s="5" t="s">
        <v>226</v>
      </c>
      <c r="B295" s="70" t="s">
        <v>12</v>
      </c>
      <c r="C295" s="5" t="s">
        <v>19</v>
      </c>
      <c r="D295" s="71">
        <v>41216</v>
      </c>
      <c r="E295" s="6">
        <f t="shared" ca="1" si="8"/>
        <v>7</v>
      </c>
      <c r="F295" s="65" t="s">
        <v>5</v>
      </c>
      <c r="G295" s="6" t="s">
        <v>28</v>
      </c>
      <c r="H295" s="6">
        <v>122468</v>
      </c>
      <c r="I295" s="6">
        <f t="shared" si="9"/>
        <v>3000</v>
      </c>
      <c r="J295" s="70">
        <v>2</v>
      </c>
    </row>
    <row r="296" spans="1:10" x14ac:dyDescent="0.3">
      <c r="A296" s="5" t="s">
        <v>222</v>
      </c>
      <c r="B296" s="70" t="s">
        <v>9</v>
      </c>
      <c r="C296" s="5" t="s">
        <v>19</v>
      </c>
      <c r="D296" s="71">
        <v>38293</v>
      </c>
      <c r="E296" s="6">
        <f t="shared" ca="1" si="8"/>
        <v>15</v>
      </c>
      <c r="F296" s="65" t="s">
        <v>0</v>
      </c>
      <c r="G296" s="6"/>
      <c r="H296" s="6">
        <v>50527</v>
      </c>
      <c r="I296" s="6" t="str">
        <f t="shared" si="9"/>
        <v/>
      </c>
      <c r="J296" s="70">
        <v>3</v>
      </c>
    </row>
    <row r="297" spans="1:10" x14ac:dyDescent="0.3">
      <c r="A297" s="5" t="s">
        <v>219</v>
      </c>
      <c r="B297" s="70" t="s">
        <v>9</v>
      </c>
      <c r="C297" s="5" t="s">
        <v>19</v>
      </c>
      <c r="D297" s="71">
        <v>38639</v>
      </c>
      <c r="E297" s="6">
        <f t="shared" ca="1" si="8"/>
        <v>14</v>
      </c>
      <c r="F297" s="65" t="s">
        <v>14</v>
      </c>
      <c r="G297" s="6" t="s">
        <v>26</v>
      </c>
      <c r="H297" s="6">
        <v>44253</v>
      </c>
      <c r="I297" s="6">
        <f t="shared" si="9"/>
        <v>3000</v>
      </c>
      <c r="J297" s="70">
        <v>2</v>
      </c>
    </row>
    <row r="298" spans="1:10" x14ac:dyDescent="0.3">
      <c r="A298" s="5" t="s">
        <v>217</v>
      </c>
      <c r="B298" s="70" t="s">
        <v>12</v>
      </c>
      <c r="C298" s="5" t="s">
        <v>19</v>
      </c>
      <c r="D298" s="71">
        <v>38648</v>
      </c>
      <c r="E298" s="6">
        <f t="shared" ca="1" si="8"/>
        <v>14</v>
      </c>
      <c r="F298" s="65" t="s">
        <v>14</v>
      </c>
      <c r="G298" s="6" t="s">
        <v>4</v>
      </c>
      <c r="H298" s="6">
        <v>59355</v>
      </c>
      <c r="I298" s="6">
        <f t="shared" si="9"/>
        <v>3000</v>
      </c>
      <c r="J298" s="70">
        <v>3</v>
      </c>
    </row>
    <row r="299" spans="1:10" x14ac:dyDescent="0.3">
      <c r="A299" s="5" t="s">
        <v>215</v>
      </c>
      <c r="B299" s="70" t="s">
        <v>12</v>
      </c>
      <c r="C299" s="5" t="s">
        <v>19</v>
      </c>
      <c r="D299" s="71">
        <v>38657</v>
      </c>
      <c r="E299" s="6">
        <f t="shared" ca="1" si="8"/>
        <v>14</v>
      </c>
      <c r="F299" s="65" t="s">
        <v>14</v>
      </c>
      <c r="G299" s="6" t="s">
        <v>26</v>
      </c>
      <c r="H299" s="6">
        <v>56456</v>
      </c>
      <c r="I299" s="6">
        <f t="shared" si="9"/>
        <v>3000</v>
      </c>
      <c r="J299" s="70">
        <v>1</v>
      </c>
    </row>
    <row r="300" spans="1:10" x14ac:dyDescent="0.3">
      <c r="A300" s="5" t="s">
        <v>207</v>
      </c>
      <c r="B300" s="70" t="s">
        <v>16</v>
      </c>
      <c r="C300" s="5" t="s">
        <v>19</v>
      </c>
      <c r="D300" s="71">
        <v>39735</v>
      </c>
      <c r="E300" s="6">
        <f t="shared" ca="1" si="8"/>
        <v>11</v>
      </c>
      <c r="F300" s="65" t="s">
        <v>5</v>
      </c>
      <c r="G300" s="6" t="s">
        <v>4</v>
      </c>
      <c r="H300" s="6">
        <v>106385</v>
      </c>
      <c r="I300" s="6">
        <f t="shared" si="9"/>
        <v>3000</v>
      </c>
      <c r="J300" s="70">
        <v>5</v>
      </c>
    </row>
    <row r="301" spans="1:10" x14ac:dyDescent="0.3">
      <c r="A301" s="5" t="s">
        <v>205</v>
      </c>
      <c r="B301" s="70" t="s">
        <v>12</v>
      </c>
      <c r="C301" s="5" t="s">
        <v>19</v>
      </c>
      <c r="D301" s="71">
        <v>40092</v>
      </c>
      <c r="E301" s="6">
        <f t="shared" ca="1" si="8"/>
        <v>10</v>
      </c>
      <c r="F301" s="65" t="s">
        <v>14</v>
      </c>
      <c r="G301" s="6" t="s">
        <v>28</v>
      </c>
      <c r="H301" s="6">
        <v>46972</v>
      </c>
      <c r="I301" s="6">
        <f t="shared" si="9"/>
        <v>3000</v>
      </c>
      <c r="J301" s="70">
        <v>2</v>
      </c>
    </row>
    <row r="302" spans="1:10" x14ac:dyDescent="0.3">
      <c r="A302" s="5" t="s">
        <v>201</v>
      </c>
      <c r="B302" s="70" t="s">
        <v>9</v>
      </c>
      <c r="C302" s="5" t="s">
        <v>19</v>
      </c>
      <c r="D302" s="71">
        <v>41574</v>
      </c>
      <c r="E302" s="6">
        <f t="shared" ca="1" si="8"/>
        <v>6</v>
      </c>
      <c r="F302" s="65" t="s">
        <v>5</v>
      </c>
      <c r="G302" s="6" t="s">
        <v>26</v>
      </c>
      <c r="H302" s="6">
        <v>107886</v>
      </c>
      <c r="I302" s="6">
        <f t="shared" si="9"/>
        <v>3000</v>
      </c>
      <c r="J302" s="70">
        <v>2</v>
      </c>
    </row>
    <row r="303" spans="1:10" x14ac:dyDescent="0.3">
      <c r="A303" s="5" t="s">
        <v>200</v>
      </c>
      <c r="B303" s="70" t="s">
        <v>16</v>
      </c>
      <c r="C303" s="5" t="s">
        <v>19</v>
      </c>
      <c r="D303" s="71">
        <v>41922</v>
      </c>
      <c r="E303" s="6">
        <f t="shared" ca="1" si="8"/>
        <v>5</v>
      </c>
      <c r="F303" s="65" t="s">
        <v>14</v>
      </c>
      <c r="G303" s="6" t="s">
        <v>26</v>
      </c>
      <c r="H303" s="6">
        <v>51057</v>
      </c>
      <c r="I303" s="6">
        <f t="shared" si="9"/>
        <v>3000</v>
      </c>
      <c r="J303" s="70">
        <v>5</v>
      </c>
    </row>
    <row r="304" spans="1:10" x14ac:dyDescent="0.3">
      <c r="A304" s="5" t="s">
        <v>192</v>
      </c>
      <c r="B304" s="70" t="s">
        <v>12</v>
      </c>
      <c r="C304" s="5" t="s">
        <v>19</v>
      </c>
      <c r="D304" s="71">
        <v>42675</v>
      </c>
      <c r="E304" s="6">
        <f t="shared" ca="1" si="8"/>
        <v>3</v>
      </c>
      <c r="F304" s="65" t="s">
        <v>0</v>
      </c>
      <c r="G304" s="6"/>
      <c r="H304" s="6">
        <v>78633</v>
      </c>
      <c r="I304" s="6" t="str">
        <f t="shared" si="9"/>
        <v/>
      </c>
      <c r="J304" s="70">
        <v>4</v>
      </c>
    </row>
    <row r="305" spans="1:10" x14ac:dyDescent="0.3">
      <c r="A305" s="5" t="s">
        <v>178</v>
      </c>
      <c r="B305" s="70" t="s">
        <v>9</v>
      </c>
      <c r="C305" s="5" t="s">
        <v>19</v>
      </c>
      <c r="D305" s="71">
        <v>41604</v>
      </c>
      <c r="E305" s="6">
        <f t="shared" ca="1" si="8"/>
        <v>6</v>
      </c>
      <c r="F305" s="65" t="s">
        <v>11</v>
      </c>
      <c r="G305" s="6"/>
      <c r="H305" s="6">
        <v>127762</v>
      </c>
      <c r="I305" s="6">
        <f t="shared" si="9"/>
        <v>3000</v>
      </c>
      <c r="J305" s="70">
        <v>1</v>
      </c>
    </row>
    <row r="306" spans="1:10" x14ac:dyDescent="0.3">
      <c r="A306" s="5" t="s">
        <v>173</v>
      </c>
      <c r="B306" s="70" t="s">
        <v>48</v>
      </c>
      <c r="C306" s="5" t="s">
        <v>19</v>
      </c>
      <c r="D306" s="71">
        <v>42682</v>
      </c>
      <c r="E306" s="6">
        <f t="shared" ca="1" si="8"/>
        <v>3</v>
      </c>
      <c r="F306" s="65" t="s">
        <v>5</v>
      </c>
      <c r="G306" s="6" t="s">
        <v>26</v>
      </c>
      <c r="H306" s="6">
        <v>67338</v>
      </c>
      <c r="I306" s="6">
        <f t="shared" si="9"/>
        <v>3000</v>
      </c>
      <c r="J306" s="70">
        <v>2</v>
      </c>
    </row>
    <row r="307" spans="1:10" x14ac:dyDescent="0.3">
      <c r="A307" s="5" t="s">
        <v>172</v>
      </c>
      <c r="B307" s="70" t="s">
        <v>16</v>
      </c>
      <c r="C307" s="5" t="s">
        <v>19</v>
      </c>
      <c r="D307" s="71">
        <v>42688</v>
      </c>
      <c r="E307" s="6">
        <f t="shared" ca="1" si="8"/>
        <v>3</v>
      </c>
      <c r="F307" s="65" t="s">
        <v>11</v>
      </c>
      <c r="G307" s="6"/>
      <c r="H307" s="6">
        <v>86720</v>
      </c>
      <c r="I307" s="6">
        <f t="shared" si="9"/>
        <v>3000</v>
      </c>
      <c r="J307" s="70">
        <v>5</v>
      </c>
    </row>
    <row r="308" spans="1:10" x14ac:dyDescent="0.3">
      <c r="A308" s="5" t="s">
        <v>171</v>
      </c>
      <c r="B308" s="70" t="s">
        <v>16</v>
      </c>
      <c r="C308" s="5" t="s">
        <v>19</v>
      </c>
      <c r="D308" s="71">
        <v>42695</v>
      </c>
      <c r="E308" s="6">
        <f t="shared" ca="1" si="8"/>
        <v>3</v>
      </c>
      <c r="F308" s="65" t="s">
        <v>14</v>
      </c>
      <c r="G308" s="6" t="s">
        <v>28</v>
      </c>
      <c r="H308" s="6">
        <v>43407</v>
      </c>
      <c r="I308" s="6">
        <f t="shared" si="9"/>
        <v>3000</v>
      </c>
      <c r="J308" s="70">
        <v>5</v>
      </c>
    </row>
    <row r="309" spans="1:10" x14ac:dyDescent="0.3">
      <c r="A309" s="5" t="s">
        <v>169</v>
      </c>
      <c r="B309" s="70" t="s">
        <v>2</v>
      </c>
      <c r="C309" s="5" t="s">
        <v>19</v>
      </c>
      <c r="D309" s="71">
        <v>42699</v>
      </c>
      <c r="E309" s="6">
        <f t="shared" ca="1" si="8"/>
        <v>3</v>
      </c>
      <c r="F309" s="65" t="s">
        <v>0</v>
      </c>
      <c r="G309" s="6"/>
      <c r="H309" s="6">
        <v>70424</v>
      </c>
      <c r="I309" s="6" t="str">
        <f t="shared" si="9"/>
        <v/>
      </c>
      <c r="J309" s="70">
        <v>4</v>
      </c>
    </row>
    <row r="310" spans="1:10" x14ac:dyDescent="0.3">
      <c r="A310" s="5" t="s">
        <v>168</v>
      </c>
      <c r="B310" s="70" t="s">
        <v>2</v>
      </c>
      <c r="C310" s="5" t="s">
        <v>19</v>
      </c>
      <c r="D310" s="71">
        <v>42700</v>
      </c>
      <c r="E310" s="6">
        <f t="shared" ca="1" si="8"/>
        <v>3</v>
      </c>
      <c r="F310" s="65" t="s">
        <v>5</v>
      </c>
      <c r="G310" s="6" t="s">
        <v>26</v>
      </c>
      <c r="H310" s="6">
        <v>102738</v>
      </c>
      <c r="I310" s="6">
        <f t="shared" si="9"/>
        <v>3000</v>
      </c>
      <c r="J310" s="70">
        <v>4</v>
      </c>
    </row>
    <row r="311" spans="1:10" x14ac:dyDescent="0.3">
      <c r="A311" s="5" t="s">
        <v>166</v>
      </c>
      <c r="B311" s="70" t="s">
        <v>32</v>
      </c>
      <c r="C311" s="5" t="s">
        <v>19</v>
      </c>
      <c r="D311" s="71">
        <v>41227</v>
      </c>
      <c r="E311" s="6">
        <f t="shared" ca="1" si="8"/>
        <v>7</v>
      </c>
      <c r="F311" s="65" t="s">
        <v>5</v>
      </c>
      <c r="G311" s="6" t="s">
        <v>28</v>
      </c>
      <c r="H311" s="6">
        <v>72702</v>
      </c>
      <c r="I311" s="6">
        <f t="shared" si="9"/>
        <v>3000</v>
      </c>
      <c r="J311" s="70">
        <v>1</v>
      </c>
    </row>
    <row r="312" spans="1:10" x14ac:dyDescent="0.3">
      <c r="A312" s="5" t="s">
        <v>157</v>
      </c>
      <c r="B312" s="70" t="s">
        <v>9</v>
      </c>
      <c r="C312" s="5" t="s">
        <v>19</v>
      </c>
      <c r="D312" s="71">
        <v>38310</v>
      </c>
      <c r="E312" s="6">
        <f t="shared" ca="1" si="8"/>
        <v>15</v>
      </c>
      <c r="F312" s="65" t="s">
        <v>5</v>
      </c>
      <c r="G312" s="6" t="s">
        <v>26</v>
      </c>
      <c r="H312" s="6">
        <v>75735</v>
      </c>
      <c r="I312" s="6">
        <f t="shared" si="9"/>
        <v>3000</v>
      </c>
      <c r="J312" s="70">
        <v>3</v>
      </c>
    </row>
    <row r="313" spans="1:10" x14ac:dyDescent="0.3">
      <c r="A313" s="5" t="s">
        <v>150</v>
      </c>
      <c r="B313" s="70" t="s">
        <v>32</v>
      </c>
      <c r="C313" s="5" t="s">
        <v>19</v>
      </c>
      <c r="D313" s="71">
        <v>38670</v>
      </c>
      <c r="E313" s="6">
        <f t="shared" ca="1" si="8"/>
        <v>14</v>
      </c>
      <c r="F313" s="65" t="s">
        <v>5</v>
      </c>
      <c r="G313" s="6" t="s">
        <v>26</v>
      </c>
      <c r="H313" s="6">
        <v>112367</v>
      </c>
      <c r="I313" s="6">
        <f t="shared" si="9"/>
        <v>3000</v>
      </c>
      <c r="J313" s="70">
        <v>1</v>
      </c>
    </row>
    <row r="314" spans="1:10" x14ac:dyDescent="0.3">
      <c r="A314" s="5" t="s">
        <v>149</v>
      </c>
      <c r="B314" s="70" t="s">
        <v>16</v>
      </c>
      <c r="C314" s="5" t="s">
        <v>19</v>
      </c>
      <c r="D314" s="71">
        <v>38681</v>
      </c>
      <c r="E314" s="6">
        <f t="shared" ca="1" si="8"/>
        <v>14</v>
      </c>
      <c r="F314" s="65" t="s">
        <v>11</v>
      </c>
      <c r="G314" s="6"/>
      <c r="H314" s="6">
        <v>125720</v>
      </c>
      <c r="I314" s="6">
        <f t="shared" si="9"/>
        <v>3000</v>
      </c>
      <c r="J314" s="70">
        <v>5</v>
      </c>
    </row>
    <row r="315" spans="1:10" x14ac:dyDescent="0.3">
      <c r="A315" s="5" t="s">
        <v>142</v>
      </c>
      <c r="B315" s="70" t="s">
        <v>2</v>
      </c>
      <c r="C315" s="5" t="s">
        <v>19</v>
      </c>
      <c r="D315" s="71">
        <v>40125</v>
      </c>
      <c r="E315" s="6">
        <f t="shared" ca="1" si="8"/>
        <v>10</v>
      </c>
      <c r="F315" s="65" t="s">
        <v>0</v>
      </c>
      <c r="G315" s="6"/>
      <c r="H315" s="6">
        <v>58394</v>
      </c>
      <c r="I315" s="6" t="str">
        <f t="shared" si="9"/>
        <v/>
      </c>
      <c r="J315" s="70">
        <v>3</v>
      </c>
    </row>
    <row r="316" spans="1:10" x14ac:dyDescent="0.3">
      <c r="A316" s="5" t="s">
        <v>141</v>
      </c>
      <c r="B316" s="70" t="s">
        <v>32</v>
      </c>
      <c r="C316" s="5" t="s">
        <v>19</v>
      </c>
      <c r="D316" s="71">
        <v>40515</v>
      </c>
      <c r="E316" s="6">
        <f t="shared" ca="1" si="8"/>
        <v>9</v>
      </c>
      <c r="F316" s="65" t="s">
        <v>0</v>
      </c>
      <c r="G316" s="6"/>
      <c r="H316" s="6">
        <v>49180</v>
      </c>
      <c r="I316" s="6" t="str">
        <f t="shared" si="9"/>
        <v/>
      </c>
      <c r="J316" s="70">
        <v>5</v>
      </c>
    </row>
    <row r="317" spans="1:10" x14ac:dyDescent="0.3">
      <c r="A317" s="5" t="s">
        <v>133</v>
      </c>
      <c r="B317" s="70" t="s">
        <v>2</v>
      </c>
      <c r="C317" s="5" t="s">
        <v>19</v>
      </c>
      <c r="D317" s="71">
        <v>41973</v>
      </c>
      <c r="E317" s="6">
        <f t="shared" ca="1" si="8"/>
        <v>5</v>
      </c>
      <c r="F317" s="65" t="s">
        <v>11</v>
      </c>
      <c r="G317" s="6"/>
      <c r="H317" s="6">
        <v>121040</v>
      </c>
      <c r="I317" s="6">
        <f t="shared" si="9"/>
        <v>3000</v>
      </c>
      <c r="J317" s="70">
        <v>5</v>
      </c>
    </row>
    <row r="318" spans="1:10" x14ac:dyDescent="0.3">
      <c r="A318" s="5" t="s">
        <v>128</v>
      </c>
      <c r="B318" s="70" t="s">
        <v>16</v>
      </c>
      <c r="C318" s="5" t="s">
        <v>19</v>
      </c>
      <c r="D318" s="71">
        <v>42696</v>
      </c>
      <c r="E318" s="6">
        <f t="shared" ca="1" si="8"/>
        <v>3</v>
      </c>
      <c r="F318" s="65" t="s">
        <v>0</v>
      </c>
      <c r="G318" s="6"/>
      <c r="H318" s="6">
        <v>57720</v>
      </c>
      <c r="I318" s="6" t="str">
        <f t="shared" si="9"/>
        <v/>
      </c>
      <c r="J318" s="70">
        <v>4</v>
      </c>
    </row>
    <row r="319" spans="1:10" x14ac:dyDescent="0.3">
      <c r="A319" s="5" t="s">
        <v>111</v>
      </c>
      <c r="B319" s="70" t="s">
        <v>32</v>
      </c>
      <c r="C319" s="5" t="s">
        <v>19</v>
      </c>
      <c r="D319" s="71">
        <v>41629</v>
      </c>
      <c r="E319" s="6">
        <f t="shared" ca="1" si="8"/>
        <v>6</v>
      </c>
      <c r="F319" s="65" t="s">
        <v>5</v>
      </c>
      <c r="G319" s="6" t="s">
        <v>28</v>
      </c>
      <c r="H319" s="6">
        <v>115751</v>
      </c>
      <c r="I319" s="6">
        <f t="shared" si="9"/>
        <v>3000</v>
      </c>
      <c r="J319" s="70">
        <v>2</v>
      </c>
    </row>
    <row r="320" spans="1:10" x14ac:dyDescent="0.3">
      <c r="A320" s="5" t="s">
        <v>110</v>
      </c>
      <c r="B320" s="70" t="s">
        <v>12</v>
      </c>
      <c r="C320" s="5" t="s">
        <v>19</v>
      </c>
      <c r="D320" s="71">
        <v>41633</v>
      </c>
      <c r="E320" s="6">
        <f t="shared" ca="1" si="8"/>
        <v>6</v>
      </c>
      <c r="F320" s="65" t="s">
        <v>14</v>
      </c>
      <c r="G320" s="6" t="s">
        <v>4</v>
      </c>
      <c r="H320" s="6">
        <v>43298</v>
      </c>
      <c r="I320" s="6">
        <f t="shared" si="9"/>
        <v>3000</v>
      </c>
      <c r="J320" s="70">
        <v>3</v>
      </c>
    </row>
    <row r="321" spans="1:10" x14ac:dyDescent="0.3">
      <c r="A321" s="5" t="s">
        <v>108</v>
      </c>
      <c r="B321" s="70" t="s">
        <v>16</v>
      </c>
      <c r="C321" s="5" t="s">
        <v>19</v>
      </c>
      <c r="D321" s="71">
        <v>42718</v>
      </c>
      <c r="E321" s="6">
        <f t="shared" ca="1" si="8"/>
        <v>3</v>
      </c>
      <c r="F321" s="65" t="s">
        <v>0</v>
      </c>
      <c r="G321" s="6"/>
      <c r="H321" s="6">
        <v>48344</v>
      </c>
      <c r="I321" s="6" t="str">
        <f t="shared" si="9"/>
        <v/>
      </c>
      <c r="J321" s="70">
        <v>3</v>
      </c>
    </row>
    <row r="322" spans="1:10" x14ac:dyDescent="0.3">
      <c r="A322" s="5" t="s">
        <v>102</v>
      </c>
      <c r="B322" s="70" t="s">
        <v>16</v>
      </c>
      <c r="C322" s="5" t="s">
        <v>19</v>
      </c>
      <c r="D322" s="71">
        <v>38327</v>
      </c>
      <c r="E322" s="6">
        <f t="shared" ref="E322:E385" ca="1" si="10">DATEDIF(D322,TODAY(),"Y")</f>
        <v>15</v>
      </c>
      <c r="F322" s="65" t="s">
        <v>14</v>
      </c>
      <c r="G322" s="6" t="s">
        <v>26</v>
      </c>
      <c r="H322" s="6">
        <v>44907</v>
      </c>
      <c r="I322" s="6">
        <f t="shared" si="9"/>
        <v>3000</v>
      </c>
      <c r="J322" s="70">
        <v>3</v>
      </c>
    </row>
    <row r="323" spans="1:10" x14ac:dyDescent="0.3">
      <c r="A323" s="5" t="s">
        <v>99</v>
      </c>
      <c r="B323" s="70" t="s">
        <v>32</v>
      </c>
      <c r="C323" s="5" t="s">
        <v>19</v>
      </c>
      <c r="D323" s="71">
        <v>38348</v>
      </c>
      <c r="E323" s="6">
        <f t="shared" ca="1" si="10"/>
        <v>15</v>
      </c>
      <c r="F323" s="65" t="s">
        <v>5</v>
      </c>
      <c r="G323" s="6" t="s">
        <v>28</v>
      </c>
      <c r="H323" s="6">
        <v>125684</v>
      </c>
      <c r="I323" s="6">
        <f t="shared" ref="I323:I386" si="11">IF(NOT(F323="Hourly"),3000,"")</f>
        <v>3000</v>
      </c>
      <c r="J323" s="70">
        <v>2</v>
      </c>
    </row>
    <row r="324" spans="1:10" x14ac:dyDescent="0.3">
      <c r="A324" s="5" t="s">
        <v>92</v>
      </c>
      <c r="B324" s="70" t="s">
        <v>2</v>
      </c>
      <c r="C324" s="5" t="s">
        <v>19</v>
      </c>
      <c r="D324" s="71">
        <v>40162</v>
      </c>
      <c r="E324" s="6">
        <f t="shared" ca="1" si="10"/>
        <v>10</v>
      </c>
      <c r="F324" s="65" t="s">
        <v>5</v>
      </c>
      <c r="G324" s="6" t="s">
        <v>4</v>
      </c>
      <c r="H324" s="6">
        <v>97562</v>
      </c>
      <c r="I324" s="6">
        <f t="shared" si="11"/>
        <v>3000</v>
      </c>
      <c r="J324" s="70">
        <v>1</v>
      </c>
    </row>
    <row r="325" spans="1:10" x14ac:dyDescent="0.3">
      <c r="A325" s="5" t="s">
        <v>90</v>
      </c>
      <c r="B325" s="70" t="s">
        <v>16</v>
      </c>
      <c r="C325" s="5" t="s">
        <v>19</v>
      </c>
      <c r="D325" s="71">
        <v>40169</v>
      </c>
      <c r="E325" s="6">
        <f t="shared" ca="1" si="10"/>
        <v>10</v>
      </c>
      <c r="F325" s="65" t="s">
        <v>5</v>
      </c>
      <c r="G325" s="6" t="s">
        <v>26</v>
      </c>
      <c r="H325" s="6">
        <v>70791</v>
      </c>
      <c r="I325" s="6">
        <f t="shared" si="11"/>
        <v>3000</v>
      </c>
      <c r="J325" s="70">
        <v>3</v>
      </c>
    </row>
    <row r="326" spans="1:10" x14ac:dyDescent="0.3">
      <c r="A326" s="5" t="s">
        <v>88</v>
      </c>
      <c r="B326" s="70" t="s">
        <v>12</v>
      </c>
      <c r="C326" s="5" t="s">
        <v>19</v>
      </c>
      <c r="D326" s="71">
        <v>40547</v>
      </c>
      <c r="E326" s="6">
        <f t="shared" ca="1" si="10"/>
        <v>9</v>
      </c>
      <c r="F326" s="65" t="s">
        <v>0</v>
      </c>
      <c r="G326" s="6"/>
      <c r="H326" s="6">
        <v>46359</v>
      </c>
      <c r="I326" s="6" t="str">
        <f t="shared" si="11"/>
        <v/>
      </c>
      <c r="J326" s="70">
        <v>2</v>
      </c>
    </row>
    <row r="327" spans="1:10" x14ac:dyDescent="0.3">
      <c r="A327" s="5" t="s">
        <v>87</v>
      </c>
      <c r="B327" s="70" t="s">
        <v>2</v>
      </c>
      <c r="C327" s="5" t="s">
        <v>19</v>
      </c>
      <c r="D327" s="71">
        <v>40547</v>
      </c>
      <c r="E327" s="6">
        <f t="shared" ca="1" si="10"/>
        <v>9</v>
      </c>
      <c r="F327" s="65" t="s">
        <v>14</v>
      </c>
      <c r="G327" s="6" t="s">
        <v>28</v>
      </c>
      <c r="H327" s="6">
        <v>46836</v>
      </c>
      <c r="I327" s="6">
        <f t="shared" si="11"/>
        <v>3000</v>
      </c>
      <c r="J327" s="70">
        <v>4</v>
      </c>
    </row>
    <row r="328" spans="1:10" x14ac:dyDescent="0.3">
      <c r="A328" s="5" t="s">
        <v>86</v>
      </c>
      <c r="B328" s="70" t="s">
        <v>12</v>
      </c>
      <c r="C328" s="5" t="s">
        <v>19</v>
      </c>
      <c r="D328" s="71">
        <v>41986</v>
      </c>
      <c r="E328" s="6">
        <f t="shared" ca="1" si="10"/>
        <v>5</v>
      </c>
      <c r="F328" s="65" t="s">
        <v>5</v>
      </c>
      <c r="G328" s="6" t="s">
        <v>26</v>
      </c>
      <c r="H328" s="6">
        <v>120148</v>
      </c>
      <c r="I328" s="6">
        <f t="shared" si="11"/>
        <v>3000</v>
      </c>
      <c r="J328" s="70">
        <v>2</v>
      </c>
    </row>
    <row r="329" spans="1:10" x14ac:dyDescent="0.3">
      <c r="A329" s="5" t="s">
        <v>80</v>
      </c>
      <c r="B329" s="70" t="s">
        <v>16</v>
      </c>
      <c r="C329" s="5" t="s">
        <v>19</v>
      </c>
      <c r="D329" s="71">
        <v>41616</v>
      </c>
      <c r="E329" s="6">
        <f t="shared" ca="1" si="10"/>
        <v>6</v>
      </c>
      <c r="F329" s="65" t="s">
        <v>14</v>
      </c>
      <c r="G329" s="6" t="s">
        <v>18</v>
      </c>
      <c r="H329" s="6">
        <v>50785</v>
      </c>
      <c r="I329" s="6">
        <f t="shared" si="11"/>
        <v>3000</v>
      </c>
      <c r="J329" s="70">
        <v>3</v>
      </c>
    </row>
    <row r="330" spans="1:10" x14ac:dyDescent="0.3">
      <c r="A330" s="5" t="s">
        <v>59</v>
      </c>
      <c r="B330" s="70" t="s">
        <v>2</v>
      </c>
      <c r="C330" s="5" t="s">
        <v>19</v>
      </c>
      <c r="D330" s="71">
        <v>42011</v>
      </c>
      <c r="E330" s="6">
        <f t="shared" ca="1" si="10"/>
        <v>5</v>
      </c>
      <c r="F330" s="65" t="s">
        <v>11</v>
      </c>
      <c r="G330" s="6"/>
      <c r="H330" s="6">
        <v>84748</v>
      </c>
      <c r="I330" s="6">
        <f t="shared" si="11"/>
        <v>3000</v>
      </c>
      <c r="J330" s="70">
        <v>5</v>
      </c>
    </row>
    <row r="331" spans="1:10" x14ac:dyDescent="0.3">
      <c r="A331" s="5" t="s">
        <v>47</v>
      </c>
      <c r="B331" s="70" t="s">
        <v>16</v>
      </c>
      <c r="C331" s="5" t="s">
        <v>19</v>
      </c>
      <c r="D331" s="71">
        <v>38729</v>
      </c>
      <c r="E331" s="6">
        <f t="shared" ca="1" si="10"/>
        <v>14</v>
      </c>
      <c r="F331" s="65" t="s">
        <v>14</v>
      </c>
      <c r="G331" s="6" t="s">
        <v>18</v>
      </c>
      <c r="H331" s="6">
        <v>61064</v>
      </c>
      <c r="I331" s="6">
        <f t="shared" si="11"/>
        <v>3000</v>
      </c>
      <c r="J331" s="70">
        <v>1</v>
      </c>
    </row>
    <row r="332" spans="1:10" x14ac:dyDescent="0.3">
      <c r="A332" s="5" t="s">
        <v>41</v>
      </c>
      <c r="B332" s="70" t="s">
        <v>9</v>
      </c>
      <c r="C332" s="5" t="s">
        <v>19</v>
      </c>
      <c r="D332" s="71">
        <v>39455</v>
      </c>
      <c r="E332" s="6">
        <f t="shared" ca="1" si="10"/>
        <v>12</v>
      </c>
      <c r="F332" s="65" t="s">
        <v>5</v>
      </c>
      <c r="G332" s="6" t="s">
        <v>4</v>
      </c>
      <c r="H332" s="6">
        <v>76079</v>
      </c>
      <c r="I332" s="6">
        <f t="shared" si="11"/>
        <v>3000</v>
      </c>
      <c r="J332" s="70">
        <v>2</v>
      </c>
    </row>
    <row r="333" spans="1:10" x14ac:dyDescent="0.3">
      <c r="A333" s="5" t="s">
        <v>36</v>
      </c>
      <c r="B333" s="70" t="s">
        <v>32</v>
      </c>
      <c r="C333" s="5" t="s">
        <v>19</v>
      </c>
      <c r="D333" s="71">
        <v>39846</v>
      </c>
      <c r="E333" s="6">
        <f t="shared" ca="1" si="10"/>
        <v>11</v>
      </c>
      <c r="F333" s="65" t="s">
        <v>5</v>
      </c>
      <c r="G333" s="6" t="s">
        <v>26</v>
      </c>
      <c r="H333" s="6">
        <v>105779</v>
      </c>
      <c r="I333" s="6">
        <f t="shared" si="11"/>
        <v>3000</v>
      </c>
      <c r="J333" s="70">
        <v>4</v>
      </c>
    </row>
    <row r="334" spans="1:10" x14ac:dyDescent="0.3">
      <c r="A334" s="5" t="s">
        <v>20</v>
      </c>
      <c r="B334" s="70" t="s">
        <v>2</v>
      </c>
      <c r="C334" s="5" t="s">
        <v>19</v>
      </c>
      <c r="D334" s="71">
        <v>42401</v>
      </c>
      <c r="E334" s="6">
        <f t="shared" ca="1" si="10"/>
        <v>4</v>
      </c>
      <c r="F334" s="65" t="s">
        <v>5</v>
      </c>
      <c r="G334" s="6" t="s">
        <v>18</v>
      </c>
      <c r="H334" s="6">
        <v>129286</v>
      </c>
      <c r="I334" s="6">
        <f t="shared" si="11"/>
        <v>3000</v>
      </c>
      <c r="J334" s="70">
        <v>5</v>
      </c>
    </row>
    <row r="335" spans="1:10" x14ac:dyDescent="0.3">
      <c r="A335" s="5" t="s">
        <v>494</v>
      </c>
      <c r="B335" s="70" t="s">
        <v>2</v>
      </c>
      <c r="C335" s="5" t="s">
        <v>84</v>
      </c>
      <c r="D335" s="71">
        <v>42518</v>
      </c>
      <c r="E335" s="6">
        <f t="shared" ca="1" si="10"/>
        <v>4</v>
      </c>
      <c r="F335" s="65" t="s">
        <v>11</v>
      </c>
      <c r="G335" s="6"/>
      <c r="H335" s="6">
        <v>113082</v>
      </c>
      <c r="I335" s="6">
        <f t="shared" si="11"/>
        <v>3000</v>
      </c>
      <c r="J335" s="70">
        <v>2</v>
      </c>
    </row>
    <row r="336" spans="1:10" x14ac:dyDescent="0.3">
      <c r="A336" s="5" t="s">
        <v>445</v>
      </c>
      <c r="B336" s="70" t="s">
        <v>48</v>
      </c>
      <c r="C336" s="5" t="s">
        <v>84</v>
      </c>
      <c r="D336" s="71">
        <v>39633</v>
      </c>
      <c r="E336" s="6">
        <f t="shared" ca="1" si="10"/>
        <v>12</v>
      </c>
      <c r="F336" s="65" t="s">
        <v>5</v>
      </c>
      <c r="G336" s="6" t="s">
        <v>26</v>
      </c>
      <c r="H336" s="6">
        <v>105428</v>
      </c>
      <c r="I336" s="6">
        <f t="shared" si="11"/>
        <v>3000</v>
      </c>
      <c r="J336" s="70">
        <v>3</v>
      </c>
    </row>
    <row r="337" spans="1:10" x14ac:dyDescent="0.3">
      <c r="A337" s="5" t="s">
        <v>439</v>
      </c>
      <c r="B337" s="70" t="s">
        <v>2</v>
      </c>
      <c r="C337" s="5" t="s">
        <v>84</v>
      </c>
      <c r="D337" s="71">
        <v>42539</v>
      </c>
      <c r="E337" s="6">
        <f t="shared" ca="1" si="10"/>
        <v>4</v>
      </c>
      <c r="F337" s="65" t="s">
        <v>5</v>
      </c>
      <c r="G337" s="6" t="s">
        <v>4</v>
      </c>
      <c r="H337" s="6">
        <v>62934</v>
      </c>
      <c r="I337" s="6">
        <f t="shared" si="11"/>
        <v>3000</v>
      </c>
      <c r="J337" s="70">
        <v>3</v>
      </c>
    </row>
    <row r="338" spans="1:10" x14ac:dyDescent="0.3">
      <c r="A338" s="5" t="s">
        <v>294</v>
      </c>
      <c r="B338" s="70" t="s">
        <v>9</v>
      </c>
      <c r="C338" s="5" t="s">
        <v>84</v>
      </c>
      <c r="D338" s="71">
        <v>43363</v>
      </c>
      <c r="E338" s="6">
        <f t="shared" ca="1" si="10"/>
        <v>1</v>
      </c>
      <c r="F338" s="65" t="s">
        <v>5</v>
      </c>
      <c r="G338" s="6" t="s">
        <v>26</v>
      </c>
      <c r="H338" s="6">
        <v>113748</v>
      </c>
      <c r="I338" s="6">
        <f t="shared" si="11"/>
        <v>3000</v>
      </c>
      <c r="J338" s="70">
        <v>5</v>
      </c>
    </row>
    <row r="339" spans="1:10" x14ac:dyDescent="0.3">
      <c r="A339" s="5" t="s">
        <v>270</v>
      </c>
      <c r="B339" s="70" t="s">
        <v>32</v>
      </c>
      <c r="C339" s="5" t="s">
        <v>84</v>
      </c>
      <c r="D339" s="71">
        <v>38991</v>
      </c>
      <c r="E339" s="6">
        <f t="shared" ca="1" si="10"/>
        <v>13</v>
      </c>
      <c r="F339" s="65" t="s">
        <v>0</v>
      </c>
      <c r="G339" s="6"/>
      <c r="H339" s="6">
        <v>45403</v>
      </c>
      <c r="I339" s="6" t="str">
        <f t="shared" si="11"/>
        <v/>
      </c>
      <c r="J339" s="70">
        <v>5</v>
      </c>
    </row>
    <row r="340" spans="1:10" x14ac:dyDescent="0.3">
      <c r="A340" s="5" t="s">
        <v>91</v>
      </c>
      <c r="B340" s="70" t="s">
        <v>12</v>
      </c>
      <c r="C340" s="5" t="s">
        <v>84</v>
      </c>
      <c r="D340" s="71">
        <v>40162</v>
      </c>
      <c r="E340" s="6">
        <f t="shared" ca="1" si="10"/>
        <v>10</v>
      </c>
      <c r="F340" s="65" t="s">
        <v>5</v>
      </c>
      <c r="G340" s="6" t="s">
        <v>4</v>
      </c>
      <c r="H340" s="6">
        <v>117660</v>
      </c>
      <c r="I340" s="6">
        <f t="shared" si="11"/>
        <v>3000</v>
      </c>
      <c r="J340" s="70">
        <v>2</v>
      </c>
    </row>
    <row r="341" spans="1:10" x14ac:dyDescent="0.3">
      <c r="A341" s="5" t="s">
        <v>85</v>
      </c>
      <c r="B341" s="70" t="s">
        <v>32</v>
      </c>
      <c r="C341" s="5" t="s">
        <v>84</v>
      </c>
      <c r="D341" s="71">
        <v>41264</v>
      </c>
      <c r="E341" s="6">
        <f t="shared" ca="1" si="10"/>
        <v>7</v>
      </c>
      <c r="F341" s="65" t="s">
        <v>5</v>
      </c>
      <c r="G341" s="6" t="s">
        <v>8</v>
      </c>
      <c r="H341" s="6">
        <v>95197</v>
      </c>
      <c r="I341" s="6">
        <f t="shared" si="11"/>
        <v>3000</v>
      </c>
      <c r="J341" s="70">
        <v>4</v>
      </c>
    </row>
    <row r="342" spans="1:10" x14ac:dyDescent="0.3">
      <c r="A342" s="5" t="s">
        <v>758</v>
      </c>
      <c r="B342" s="70" t="s">
        <v>9</v>
      </c>
      <c r="C342" s="5" t="s">
        <v>777</v>
      </c>
      <c r="D342" s="71">
        <v>42778</v>
      </c>
      <c r="E342" s="6">
        <f t="shared" ca="1" si="10"/>
        <v>3</v>
      </c>
      <c r="F342" s="65" t="s">
        <v>5</v>
      </c>
      <c r="G342" s="6" t="s">
        <v>26</v>
      </c>
      <c r="H342" s="6">
        <v>125796</v>
      </c>
      <c r="I342" s="6">
        <f t="shared" si="11"/>
        <v>3000</v>
      </c>
      <c r="J342" s="70">
        <v>1</v>
      </c>
    </row>
    <row r="343" spans="1:10" x14ac:dyDescent="0.3">
      <c r="A343" s="5" t="s">
        <v>754</v>
      </c>
      <c r="B343" s="70" t="s">
        <v>12</v>
      </c>
      <c r="C343" s="5" t="s">
        <v>777</v>
      </c>
      <c r="D343" s="71">
        <v>43137</v>
      </c>
      <c r="E343" s="6">
        <f t="shared" ca="1" si="10"/>
        <v>2</v>
      </c>
      <c r="F343" s="65" t="s">
        <v>5</v>
      </c>
      <c r="G343" s="6" t="s">
        <v>28</v>
      </c>
      <c r="H343" s="6">
        <v>107990</v>
      </c>
      <c r="I343" s="6">
        <f t="shared" si="11"/>
        <v>3000</v>
      </c>
      <c r="J343" s="70">
        <v>5</v>
      </c>
    </row>
    <row r="344" spans="1:10" x14ac:dyDescent="0.3">
      <c r="A344" s="5" t="s">
        <v>701</v>
      </c>
      <c r="B344" s="70" t="s">
        <v>12</v>
      </c>
      <c r="C344" s="5" t="s">
        <v>777</v>
      </c>
      <c r="D344" s="71">
        <v>41683</v>
      </c>
      <c r="E344" s="6">
        <f t="shared" ca="1" si="10"/>
        <v>6</v>
      </c>
      <c r="F344" s="65" t="s">
        <v>5</v>
      </c>
      <c r="G344" s="6" t="s">
        <v>26</v>
      </c>
      <c r="H344" s="6">
        <v>88501</v>
      </c>
      <c r="I344" s="6">
        <f t="shared" si="11"/>
        <v>3000</v>
      </c>
      <c r="J344" s="70">
        <v>4</v>
      </c>
    </row>
    <row r="345" spans="1:10" x14ac:dyDescent="0.3">
      <c r="A345" s="5" t="s">
        <v>695</v>
      </c>
      <c r="B345" s="70" t="s">
        <v>32</v>
      </c>
      <c r="C345" s="5" t="s">
        <v>777</v>
      </c>
      <c r="D345" s="71">
        <v>41324</v>
      </c>
      <c r="E345" s="6">
        <f t="shared" ca="1" si="10"/>
        <v>7</v>
      </c>
      <c r="F345" s="65" t="s">
        <v>5</v>
      </c>
      <c r="G345" s="6" t="s">
        <v>4</v>
      </c>
      <c r="H345" s="6">
        <v>83123</v>
      </c>
      <c r="I345" s="6">
        <f t="shared" si="11"/>
        <v>3000</v>
      </c>
      <c r="J345" s="70">
        <v>2</v>
      </c>
    </row>
    <row r="346" spans="1:10" x14ac:dyDescent="0.3">
      <c r="A346" s="5" t="s">
        <v>689</v>
      </c>
      <c r="B346" s="70" t="s">
        <v>16</v>
      </c>
      <c r="C346" s="5" t="s">
        <v>777</v>
      </c>
      <c r="D346" s="71">
        <v>42435</v>
      </c>
      <c r="E346" s="6">
        <f t="shared" ca="1" si="10"/>
        <v>4</v>
      </c>
      <c r="F346" s="65" t="s">
        <v>5</v>
      </c>
      <c r="G346" s="6" t="s">
        <v>4</v>
      </c>
      <c r="H346" s="6">
        <v>80261</v>
      </c>
      <c r="I346" s="6">
        <f t="shared" si="11"/>
        <v>3000</v>
      </c>
      <c r="J346" s="70">
        <v>5</v>
      </c>
    </row>
    <row r="347" spans="1:10" x14ac:dyDescent="0.3">
      <c r="A347" s="5" t="s">
        <v>654</v>
      </c>
      <c r="B347" s="70" t="s">
        <v>32</v>
      </c>
      <c r="C347" s="5" t="s">
        <v>777</v>
      </c>
      <c r="D347" s="71">
        <v>38418</v>
      </c>
      <c r="E347" s="6">
        <f t="shared" ca="1" si="10"/>
        <v>15</v>
      </c>
      <c r="F347" s="65" t="s">
        <v>11</v>
      </c>
      <c r="G347" s="6"/>
      <c r="H347" s="6">
        <v>118762</v>
      </c>
      <c r="I347" s="6">
        <f t="shared" si="11"/>
        <v>3000</v>
      </c>
      <c r="J347" s="70">
        <v>4</v>
      </c>
    </row>
    <row r="348" spans="1:10" x14ac:dyDescent="0.3">
      <c r="A348" s="5" t="s">
        <v>649</v>
      </c>
      <c r="B348" s="70" t="s">
        <v>48</v>
      </c>
      <c r="C348" s="5" t="s">
        <v>777</v>
      </c>
      <c r="D348" s="71">
        <v>38425</v>
      </c>
      <c r="E348" s="6">
        <f t="shared" ca="1" si="10"/>
        <v>15</v>
      </c>
      <c r="F348" s="65" t="s">
        <v>0</v>
      </c>
      <c r="G348" s="6"/>
      <c r="H348" s="6">
        <v>66797</v>
      </c>
      <c r="I348" s="6" t="str">
        <f t="shared" si="11"/>
        <v/>
      </c>
      <c r="J348" s="70">
        <v>5</v>
      </c>
    </row>
    <row r="349" spans="1:10" x14ac:dyDescent="0.3">
      <c r="A349" s="5" t="s">
        <v>641</v>
      </c>
      <c r="B349" s="70" t="s">
        <v>32</v>
      </c>
      <c r="C349" s="5" t="s">
        <v>777</v>
      </c>
      <c r="D349" s="71">
        <v>39166</v>
      </c>
      <c r="E349" s="6">
        <f t="shared" ca="1" si="10"/>
        <v>13</v>
      </c>
      <c r="F349" s="65" t="s">
        <v>14</v>
      </c>
      <c r="G349" s="6" t="s">
        <v>26</v>
      </c>
      <c r="H349" s="6">
        <v>55145</v>
      </c>
      <c r="I349" s="6">
        <f t="shared" si="11"/>
        <v>3000</v>
      </c>
      <c r="J349" s="70">
        <v>4</v>
      </c>
    </row>
    <row r="350" spans="1:10" x14ac:dyDescent="0.3">
      <c r="A350" s="5" t="s">
        <v>632</v>
      </c>
      <c r="B350" s="70" t="s">
        <v>32</v>
      </c>
      <c r="C350" s="5" t="s">
        <v>777</v>
      </c>
      <c r="D350" s="71">
        <v>42097</v>
      </c>
      <c r="E350" s="6">
        <f t="shared" ca="1" si="10"/>
        <v>5</v>
      </c>
      <c r="F350" s="65" t="s">
        <v>14</v>
      </c>
      <c r="G350" s="6" t="s">
        <v>18</v>
      </c>
      <c r="H350" s="6">
        <v>57835</v>
      </c>
      <c r="I350" s="6">
        <f t="shared" si="11"/>
        <v>3000</v>
      </c>
      <c r="J350" s="70">
        <v>3</v>
      </c>
    </row>
    <row r="351" spans="1:10" x14ac:dyDescent="0.3">
      <c r="A351" s="5" t="s">
        <v>625</v>
      </c>
      <c r="B351" s="70" t="s">
        <v>12</v>
      </c>
      <c r="C351" s="5" t="s">
        <v>777</v>
      </c>
      <c r="D351" s="71">
        <v>42836</v>
      </c>
      <c r="E351" s="6">
        <f t="shared" ca="1" si="10"/>
        <v>3</v>
      </c>
      <c r="F351" s="65" t="s">
        <v>11</v>
      </c>
      <c r="G351" s="6"/>
      <c r="H351" s="6">
        <v>115159</v>
      </c>
      <c r="I351" s="6">
        <f t="shared" si="11"/>
        <v>3000</v>
      </c>
      <c r="J351" s="70">
        <v>4</v>
      </c>
    </row>
    <row r="352" spans="1:10" x14ac:dyDescent="0.3">
      <c r="A352" s="5" t="s">
        <v>624</v>
      </c>
      <c r="B352" s="70" t="s">
        <v>16</v>
      </c>
      <c r="C352" s="5" t="s">
        <v>777</v>
      </c>
      <c r="D352" s="71">
        <v>42850</v>
      </c>
      <c r="E352" s="6">
        <f t="shared" ca="1" si="10"/>
        <v>3</v>
      </c>
      <c r="F352" s="65" t="s">
        <v>5</v>
      </c>
      <c r="G352" s="6" t="s">
        <v>18</v>
      </c>
      <c r="H352" s="6">
        <v>127695</v>
      </c>
      <c r="I352" s="6">
        <f t="shared" si="11"/>
        <v>3000</v>
      </c>
      <c r="J352" s="70">
        <v>5</v>
      </c>
    </row>
    <row r="353" spans="1:10" x14ac:dyDescent="0.3">
      <c r="A353" s="5" t="s">
        <v>617</v>
      </c>
      <c r="B353" s="70" t="s">
        <v>12</v>
      </c>
      <c r="C353" s="5" t="s">
        <v>777</v>
      </c>
      <c r="D353" s="71">
        <v>41373</v>
      </c>
      <c r="E353" s="6">
        <f t="shared" ca="1" si="10"/>
        <v>7</v>
      </c>
      <c r="F353" s="65" t="s">
        <v>5</v>
      </c>
      <c r="G353" s="6" t="s">
        <v>18</v>
      </c>
      <c r="H353" s="6">
        <v>76984</v>
      </c>
      <c r="I353" s="6">
        <f t="shared" si="11"/>
        <v>3000</v>
      </c>
      <c r="J353" s="70">
        <v>3</v>
      </c>
    </row>
    <row r="354" spans="1:10" x14ac:dyDescent="0.3">
      <c r="A354" s="5" t="s">
        <v>615</v>
      </c>
      <c r="B354" s="70" t="s">
        <v>2</v>
      </c>
      <c r="C354" s="5" t="s">
        <v>777</v>
      </c>
      <c r="D354" s="71">
        <v>41393</v>
      </c>
      <c r="E354" s="6">
        <f t="shared" ca="1" si="10"/>
        <v>7</v>
      </c>
      <c r="F354" s="65" t="s">
        <v>11</v>
      </c>
      <c r="G354" s="6"/>
      <c r="H354" s="6">
        <v>97577</v>
      </c>
      <c r="I354" s="6">
        <f t="shared" si="11"/>
        <v>3000</v>
      </c>
      <c r="J354" s="70">
        <v>2</v>
      </c>
    </row>
    <row r="355" spans="1:10" x14ac:dyDescent="0.3">
      <c r="A355" s="5" t="s">
        <v>595</v>
      </c>
      <c r="B355" s="70" t="s">
        <v>2</v>
      </c>
      <c r="C355" s="5" t="s">
        <v>777</v>
      </c>
      <c r="D355" s="71">
        <v>41031</v>
      </c>
      <c r="E355" s="6">
        <f t="shared" ca="1" si="10"/>
        <v>8</v>
      </c>
      <c r="F355" s="65" t="s">
        <v>11</v>
      </c>
      <c r="G355" s="6"/>
      <c r="H355" s="6">
        <v>85155</v>
      </c>
      <c r="I355" s="6">
        <f t="shared" si="11"/>
        <v>3000</v>
      </c>
      <c r="J355" s="70">
        <v>2</v>
      </c>
    </row>
    <row r="356" spans="1:10" x14ac:dyDescent="0.3">
      <c r="A356" s="5" t="s">
        <v>592</v>
      </c>
      <c r="B356" s="70" t="s">
        <v>32</v>
      </c>
      <c r="C356" s="5" t="s">
        <v>777</v>
      </c>
      <c r="D356" s="71">
        <v>38082</v>
      </c>
      <c r="E356" s="6">
        <f t="shared" ca="1" si="10"/>
        <v>16</v>
      </c>
      <c r="F356" s="65" t="s">
        <v>5</v>
      </c>
      <c r="G356" s="6" t="s">
        <v>8</v>
      </c>
      <c r="H356" s="6">
        <v>71266</v>
      </c>
      <c r="I356" s="6">
        <f t="shared" si="11"/>
        <v>3000</v>
      </c>
      <c r="J356" s="70">
        <v>2</v>
      </c>
    </row>
    <row r="357" spans="1:10" x14ac:dyDescent="0.3">
      <c r="A357" s="5" t="s">
        <v>591</v>
      </c>
      <c r="B357" s="70" t="s">
        <v>16</v>
      </c>
      <c r="C357" s="5" t="s">
        <v>777</v>
      </c>
      <c r="D357" s="71">
        <v>38083</v>
      </c>
      <c r="E357" s="6">
        <f t="shared" ca="1" si="10"/>
        <v>16</v>
      </c>
      <c r="F357" s="65" t="s">
        <v>5</v>
      </c>
      <c r="G357" s="6" t="s">
        <v>4</v>
      </c>
      <c r="H357" s="6">
        <v>85766</v>
      </c>
      <c r="I357" s="6">
        <f t="shared" si="11"/>
        <v>3000</v>
      </c>
      <c r="J357" s="70">
        <v>4</v>
      </c>
    </row>
    <row r="358" spans="1:10" x14ac:dyDescent="0.3">
      <c r="A358" s="5" t="s">
        <v>565</v>
      </c>
      <c r="B358" s="70" t="s">
        <v>32</v>
      </c>
      <c r="C358" s="5" t="s">
        <v>777</v>
      </c>
      <c r="D358" s="71">
        <v>41383</v>
      </c>
      <c r="E358" s="6">
        <f t="shared" ca="1" si="10"/>
        <v>7</v>
      </c>
      <c r="F358" s="65" t="s">
        <v>5</v>
      </c>
      <c r="G358" s="6" t="s">
        <v>4</v>
      </c>
      <c r="H358" s="6">
        <v>125635</v>
      </c>
      <c r="I358" s="6">
        <f t="shared" si="11"/>
        <v>3000</v>
      </c>
      <c r="J358" s="70">
        <v>3</v>
      </c>
    </row>
    <row r="359" spans="1:10" x14ac:dyDescent="0.3">
      <c r="A359" s="5" t="s">
        <v>549</v>
      </c>
      <c r="B359" s="70" t="s">
        <v>12</v>
      </c>
      <c r="C359" s="5" t="s">
        <v>777</v>
      </c>
      <c r="D359" s="71">
        <v>43226</v>
      </c>
      <c r="E359" s="6">
        <f t="shared" ca="1" si="10"/>
        <v>2</v>
      </c>
      <c r="F359" s="65" t="s">
        <v>5</v>
      </c>
      <c r="G359" s="6" t="s">
        <v>28</v>
      </c>
      <c r="H359" s="6">
        <v>125822</v>
      </c>
      <c r="I359" s="6">
        <f t="shared" si="11"/>
        <v>3000</v>
      </c>
      <c r="J359" s="70">
        <v>5</v>
      </c>
    </row>
    <row r="360" spans="1:10" x14ac:dyDescent="0.3">
      <c r="A360" s="5" t="s">
        <v>548</v>
      </c>
      <c r="B360" s="70" t="s">
        <v>32</v>
      </c>
      <c r="C360" s="5" t="s">
        <v>777</v>
      </c>
      <c r="D360" s="71">
        <v>43233</v>
      </c>
      <c r="E360" s="6">
        <f t="shared" ca="1" si="10"/>
        <v>2</v>
      </c>
      <c r="F360" s="65" t="s">
        <v>5</v>
      </c>
      <c r="G360" s="6" t="s">
        <v>26</v>
      </c>
      <c r="H360" s="6">
        <v>62509</v>
      </c>
      <c r="I360" s="6">
        <f t="shared" si="11"/>
        <v>3000</v>
      </c>
      <c r="J360" s="70">
        <v>4</v>
      </c>
    </row>
    <row r="361" spans="1:10" x14ac:dyDescent="0.3">
      <c r="A361" s="5" t="s">
        <v>541</v>
      </c>
      <c r="B361" s="70" t="s">
        <v>12</v>
      </c>
      <c r="C361" s="5" t="s">
        <v>777</v>
      </c>
      <c r="D361" s="71">
        <v>41406</v>
      </c>
      <c r="E361" s="6">
        <f t="shared" ca="1" si="10"/>
        <v>7</v>
      </c>
      <c r="F361" s="65" t="s">
        <v>5</v>
      </c>
      <c r="G361" s="6" t="s">
        <v>18</v>
      </c>
      <c r="H361" s="6">
        <v>122266</v>
      </c>
      <c r="I361" s="6">
        <f t="shared" si="11"/>
        <v>3000</v>
      </c>
      <c r="J361" s="70">
        <v>5</v>
      </c>
    </row>
    <row r="362" spans="1:10" x14ac:dyDescent="0.3">
      <c r="A362" s="5" t="s">
        <v>524</v>
      </c>
      <c r="B362" s="70" t="s">
        <v>12</v>
      </c>
      <c r="C362" s="5" t="s">
        <v>777</v>
      </c>
      <c r="D362" s="71">
        <v>41060</v>
      </c>
      <c r="E362" s="6">
        <f t="shared" ca="1" si="10"/>
        <v>8</v>
      </c>
      <c r="F362" s="65" t="s">
        <v>5</v>
      </c>
      <c r="G362" s="6" t="s">
        <v>26</v>
      </c>
      <c r="H362" s="6">
        <v>82333</v>
      </c>
      <c r="I362" s="6">
        <f t="shared" si="11"/>
        <v>3000</v>
      </c>
      <c r="J362" s="70">
        <v>3</v>
      </c>
    </row>
    <row r="363" spans="1:10" x14ac:dyDescent="0.3">
      <c r="A363" s="5" t="s">
        <v>456</v>
      </c>
      <c r="B363" s="70" t="s">
        <v>2</v>
      </c>
      <c r="C363" s="5" t="s">
        <v>777</v>
      </c>
      <c r="D363" s="71">
        <v>38523</v>
      </c>
      <c r="E363" s="6">
        <f t="shared" ca="1" si="10"/>
        <v>15</v>
      </c>
      <c r="F363" s="65" t="s">
        <v>5</v>
      </c>
      <c r="G363" s="6" t="s">
        <v>26</v>
      </c>
      <c r="H363" s="6">
        <v>72956</v>
      </c>
      <c r="I363" s="6">
        <f t="shared" si="11"/>
        <v>3000</v>
      </c>
      <c r="J363" s="70">
        <v>2</v>
      </c>
    </row>
    <row r="364" spans="1:10" x14ac:dyDescent="0.3">
      <c r="A364" s="5" t="s">
        <v>453</v>
      </c>
      <c r="B364" s="70" t="s">
        <v>32</v>
      </c>
      <c r="C364" s="5" t="s">
        <v>777</v>
      </c>
      <c r="D364" s="71">
        <v>38888</v>
      </c>
      <c r="E364" s="6">
        <f t="shared" ca="1" si="10"/>
        <v>14</v>
      </c>
      <c r="F364" s="65" t="s">
        <v>5</v>
      </c>
      <c r="G364" s="6" t="s">
        <v>4</v>
      </c>
      <c r="H364" s="6">
        <v>75864</v>
      </c>
      <c r="I364" s="6">
        <f t="shared" si="11"/>
        <v>3000</v>
      </c>
      <c r="J364" s="70">
        <v>5</v>
      </c>
    </row>
    <row r="365" spans="1:10" x14ac:dyDescent="0.3">
      <c r="A365" s="5" t="s">
        <v>443</v>
      </c>
      <c r="B365" s="70" t="s">
        <v>48</v>
      </c>
      <c r="C365" s="5" t="s">
        <v>777</v>
      </c>
      <c r="D365" s="71">
        <v>41818</v>
      </c>
      <c r="E365" s="6">
        <f t="shared" ca="1" si="10"/>
        <v>6</v>
      </c>
      <c r="F365" s="65" t="s">
        <v>11</v>
      </c>
      <c r="G365" s="6"/>
      <c r="H365" s="6">
        <v>87919</v>
      </c>
      <c r="I365" s="6">
        <f t="shared" si="11"/>
        <v>3000</v>
      </c>
      <c r="J365" s="70">
        <v>2</v>
      </c>
    </row>
    <row r="366" spans="1:10" x14ac:dyDescent="0.3">
      <c r="A366" s="5" t="s">
        <v>431</v>
      </c>
      <c r="B366" s="70" t="s">
        <v>48</v>
      </c>
      <c r="C366" s="5" t="s">
        <v>777</v>
      </c>
      <c r="D366" s="71">
        <v>42938</v>
      </c>
      <c r="E366" s="6">
        <f t="shared" ca="1" si="10"/>
        <v>3</v>
      </c>
      <c r="F366" s="65" t="s">
        <v>5</v>
      </c>
      <c r="G366" s="6" t="s">
        <v>26</v>
      </c>
      <c r="H366" s="6">
        <v>124730</v>
      </c>
      <c r="I366" s="6">
        <f t="shared" si="11"/>
        <v>3000</v>
      </c>
      <c r="J366" s="70">
        <v>1</v>
      </c>
    </row>
    <row r="367" spans="1:10" x14ac:dyDescent="0.3">
      <c r="A367" s="5" t="s">
        <v>429</v>
      </c>
      <c r="B367" s="70" t="s">
        <v>48</v>
      </c>
      <c r="C367" s="5" t="s">
        <v>777</v>
      </c>
      <c r="D367" s="71">
        <v>43296</v>
      </c>
      <c r="E367" s="6">
        <f t="shared" ca="1" si="10"/>
        <v>2</v>
      </c>
      <c r="F367" s="65" t="s">
        <v>5</v>
      </c>
      <c r="G367" s="6" t="s">
        <v>28</v>
      </c>
      <c r="H367" s="6">
        <v>106983</v>
      </c>
      <c r="I367" s="6">
        <f t="shared" si="11"/>
        <v>3000</v>
      </c>
      <c r="J367" s="70">
        <v>2</v>
      </c>
    </row>
    <row r="368" spans="1:10" x14ac:dyDescent="0.3">
      <c r="A368" s="5" t="s">
        <v>421</v>
      </c>
      <c r="B368" s="70" t="s">
        <v>12</v>
      </c>
      <c r="C368" s="5" t="s">
        <v>777</v>
      </c>
      <c r="D368" s="71">
        <v>41484</v>
      </c>
      <c r="E368" s="6">
        <f t="shared" ca="1" si="10"/>
        <v>7</v>
      </c>
      <c r="F368" s="65" t="s">
        <v>14</v>
      </c>
      <c r="G368" s="6" t="s">
        <v>8</v>
      </c>
      <c r="H368" s="6">
        <v>58936</v>
      </c>
      <c r="I368" s="6">
        <f t="shared" si="11"/>
        <v>3000</v>
      </c>
      <c r="J368" s="70">
        <v>2</v>
      </c>
    </row>
    <row r="369" spans="1:10" x14ac:dyDescent="0.3">
      <c r="A369" s="5" t="s">
        <v>419</v>
      </c>
      <c r="B369" s="70" t="s">
        <v>32</v>
      </c>
      <c r="C369" s="5" t="s">
        <v>777</v>
      </c>
      <c r="D369" s="71">
        <v>42559</v>
      </c>
      <c r="E369" s="6">
        <f t="shared" ca="1" si="10"/>
        <v>4</v>
      </c>
      <c r="F369" s="65" t="s">
        <v>5</v>
      </c>
      <c r="G369" s="6" t="s">
        <v>18</v>
      </c>
      <c r="H369" s="6">
        <v>67402</v>
      </c>
      <c r="I369" s="6">
        <f t="shared" si="11"/>
        <v>3000</v>
      </c>
      <c r="J369" s="70">
        <v>4</v>
      </c>
    </row>
    <row r="370" spans="1:10" x14ac:dyDescent="0.3">
      <c r="A370" s="5" t="s">
        <v>401</v>
      </c>
      <c r="B370" s="70" t="s">
        <v>12</v>
      </c>
      <c r="C370" s="5" t="s">
        <v>777</v>
      </c>
      <c r="D370" s="71">
        <v>38929</v>
      </c>
      <c r="E370" s="6">
        <f t="shared" ca="1" si="10"/>
        <v>14</v>
      </c>
      <c r="F370" s="65" t="s">
        <v>11</v>
      </c>
      <c r="G370" s="6"/>
      <c r="H370" s="6">
        <v>90112</v>
      </c>
      <c r="I370" s="6">
        <f t="shared" si="11"/>
        <v>3000</v>
      </c>
      <c r="J370" s="70">
        <v>2</v>
      </c>
    </row>
    <row r="371" spans="1:10" x14ac:dyDescent="0.3">
      <c r="A371" s="5" t="s">
        <v>379</v>
      </c>
      <c r="B371" s="70" t="s">
        <v>16</v>
      </c>
      <c r="C371" s="5" t="s">
        <v>777</v>
      </c>
      <c r="D371" s="71">
        <v>42577</v>
      </c>
      <c r="E371" s="6">
        <f t="shared" ca="1" si="10"/>
        <v>4</v>
      </c>
      <c r="F371" s="65" t="s">
        <v>5</v>
      </c>
      <c r="G371" s="6" t="s">
        <v>4</v>
      </c>
      <c r="H371" s="6">
        <v>98648</v>
      </c>
      <c r="I371" s="6">
        <f t="shared" si="11"/>
        <v>3000</v>
      </c>
      <c r="J371" s="70">
        <v>4</v>
      </c>
    </row>
    <row r="372" spans="1:10" x14ac:dyDescent="0.3">
      <c r="A372" s="5" t="s">
        <v>358</v>
      </c>
      <c r="B372" s="70" t="s">
        <v>12</v>
      </c>
      <c r="C372" s="5" t="s">
        <v>777</v>
      </c>
      <c r="D372" s="71">
        <v>41516</v>
      </c>
      <c r="E372" s="6">
        <f t="shared" ca="1" si="10"/>
        <v>7</v>
      </c>
      <c r="F372" s="65" t="s">
        <v>14</v>
      </c>
      <c r="G372" s="6" t="s">
        <v>4</v>
      </c>
      <c r="H372" s="6">
        <v>48856</v>
      </c>
      <c r="I372" s="6">
        <f t="shared" si="11"/>
        <v>3000</v>
      </c>
      <c r="J372" s="70">
        <v>4</v>
      </c>
    </row>
    <row r="373" spans="1:10" x14ac:dyDescent="0.3">
      <c r="A373" s="5" t="s">
        <v>349</v>
      </c>
      <c r="B373" s="70" t="s">
        <v>32</v>
      </c>
      <c r="C373" s="5" t="s">
        <v>777</v>
      </c>
      <c r="D373" s="71">
        <v>42593</v>
      </c>
      <c r="E373" s="6">
        <f t="shared" ca="1" si="10"/>
        <v>4</v>
      </c>
      <c r="F373" s="65" t="s">
        <v>14</v>
      </c>
      <c r="G373" s="6" t="s">
        <v>26</v>
      </c>
      <c r="H373" s="6">
        <v>56573</v>
      </c>
      <c r="I373" s="6">
        <f t="shared" si="11"/>
        <v>3000</v>
      </c>
      <c r="J373" s="70">
        <v>2</v>
      </c>
    </row>
    <row r="374" spans="1:10" x14ac:dyDescent="0.3">
      <c r="A374" s="5" t="s">
        <v>332</v>
      </c>
      <c r="B374" s="70" t="s">
        <v>9</v>
      </c>
      <c r="C374" s="5" t="s">
        <v>777</v>
      </c>
      <c r="D374" s="71">
        <v>38597</v>
      </c>
      <c r="E374" s="6">
        <f t="shared" ca="1" si="10"/>
        <v>15</v>
      </c>
      <c r="F374" s="65" t="s">
        <v>5</v>
      </c>
      <c r="G374" s="6" t="s">
        <v>4</v>
      </c>
      <c r="H374" s="6">
        <v>118609</v>
      </c>
      <c r="I374" s="6">
        <f t="shared" si="11"/>
        <v>3000</v>
      </c>
      <c r="J374" s="70">
        <v>1</v>
      </c>
    </row>
    <row r="375" spans="1:10" x14ac:dyDescent="0.3">
      <c r="A375" s="5" t="s">
        <v>314</v>
      </c>
      <c r="B375" s="70" t="s">
        <v>16</v>
      </c>
      <c r="C375" s="5" t="s">
        <v>777</v>
      </c>
      <c r="D375" s="71">
        <v>41509</v>
      </c>
      <c r="E375" s="6">
        <f t="shared" ca="1" si="10"/>
        <v>7</v>
      </c>
      <c r="F375" s="65" t="s">
        <v>11</v>
      </c>
      <c r="G375" s="6"/>
      <c r="H375" s="6">
        <v>96817</v>
      </c>
      <c r="I375" s="6">
        <f t="shared" si="11"/>
        <v>3000</v>
      </c>
      <c r="J375" s="70">
        <v>4</v>
      </c>
    </row>
    <row r="376" spans="1:10" x14ac:dyDescent="0.3">
      <c r="A376" s="5" t="s">
        <v>310</v>
      </c>
      <c r="B376" s="70" t="s">
        <v>16</v>
      </c>
      <c r="C376" s="5" t="s">
        <v>777</v>
      </c>
      <c r="D376" s="71">
        <v>42587</v>
      </c>
      <c r="E376" s="6">
        <f t="shared" ca="1" si="10"/>
        <v>4</v>
      </c>
      <c r="F376" s="65" t="s">
        <v>5</v>
      </c>
      <c r="G376" s="6" t="s">
        <v>18</v>
      </c>
      <c r="H376" s="6">
        <v>98443</v>
      </c>
      <c r="I376" s="6">
        <f t="shared" si="11"/>
        <v>3000</v>
      </c>
      <c r="J376" s="70">
        <v>1</v>
      </c>
    </row>
    <row r="377" spans="1:10" x14ac:dyDescent="0.3">
      <c r="A377" s="5" t="s">
        <v>288</v>
      </c>
      <c r="B377" s="70" t="s">
        <v>48</v>
      </c>
      <c r="C377" s="5" t="s">
        <v>777</v>
      </c>
      <c r="D377" s="71">
        <v>42621</v>
      </c>
      <c r="E377" s="6">
        <f t="shared" ca="1" si="10"/>
        <v>4</v>
      </c>
      <c r="F377" s="65" t="s">
        <v>14</v>
      </c>
      <c r="G377" s="6" t="s">
        <v>26</v>
      </c>
      <c r="H377" s="6">
        <v>43337</v>
      </c>
      <c r="I377" s="6">
        <f t="shared" si="11"/>
        <v>3000</v>
      </c>
      <c r="J377" s="70">
        <v>4</v>
      </c>
    </row>
    <row r="378" spans="1:10" x14ac:dyDescent="0.3">
      <c r="A378" s="5" t="s">
        <v>273</v>
      </c>
      <c r="B378" s="70" t="s">
        <v>48</v>
      </c>
      <c r="C378" s="5" t="s">
        <v>777</v>
      </c>
      <c r="D378" s="71">
        <v>38618</v>
      </c>
      <c r="E378" s="6">
        <f t="shared" ca="1" si="10"/>
        <v>14</v>
      </c>
      <c r="F378" s="65" t="s">
        <v>5</v>
      </c>
      <c r="G378" s="6" t="s">
        <v>4</v>
      </c>
      <c r="H378" s="6">
        <v>92585</v>
      </c>
      <c r="I378" s="6">
        <f t="shared" si="11"/>
        <v>3000</v>
      </c>
      <c r="J378" s="70">
        <v>5</v>
      </c>
    </row>
    <row r="379" spans="1:10" x14ac:dyDescent="0.3">
      <c r="A379" s="5" t="s">
        <v>238</v>
      </c>
      <c r="B379" s="70" t="s">
        <v>9</v>
      </c>
      <c r="C379" s="5" t="s">
        <v>777</v>
      </c>
      <c r="D379" s="71">
        <v>41556</v>
      </c>
      <c r="E379" s="6">
        <f t="shared" ca="1" si="10"/>
        <v>6</v>
      </c>
      <c r="F379" s="65" t="s">
        <v>0</v>
      </c>
      <c r="G379" s="6"/>
      <c r="H379" s="6">
        <v>60027</v>
      </c>
      <c r="I379" s="6" t="str">
        <f t="shared" si="11"/>
        <v/>
      </c>
      <c r="J379" s="70">
        <v>2</v>
      </c>
    </row>
    <row r="380" spans="1:10" x14ac:dyDescent="0.3">
      <c r="A380" s="5" t="s">
        <v>231</v>
      </c>
      <c r="B380" s="70" t="s">
        <v>12</v>
      </c>
      <c r="C380" s="5" t="s">
        <v>777</v>
      </c>
      <c r="D380" s="71">
        <v>41195</v>
      </c>
      <c r="E380" s="6">
        <f t="shared" ca="1" si="10"/>
        <v>7</v>
      </c>
      <c r="F380" s="65" t="s">
        <v>11</v>
      </c>
      <c r="G380" s="6"/>
      <c r="H380" s="6">
        <v>90531</v>
      </c>
      <c r="I380" s="6">
        <f t="shared" si="11"/>
        <v>3000</v>
      </c>
      <c r="J380" s="70">
        <v>4</v>
      </c>
    </row>
    <row r="381" spans="1:10" x14ac:dyDescent="0.3">
      <c r="A381" s="5" t="s">
        <v>212</v>
      </c>
      <c r="B381" s="70" t="s">
        <v>32</v>
      </c>
      <c r="C381" s="5" t="s">
        <v>777</v>
      </c>
      <c r="D381" s="71">
        <v>39364</v>
      </c>
      <c r="E381" s="6">
        <f t="shared" ca="1" si="10"/>
        <v>12</v>
      </c>
      <c r="F381" s="65" t="s">
        <v>5</v>
      </c>
      <c r="G381" s="6" t="s">
        <v>28</v>
      </c>
      <c r="H381" s="6">
        <v>97338</v>
      </c>
      <c r="I381" s="6">
        <f t="shared" si="11"/>
        <v>3000</v>
      </c>
      <c r="J381" s="70">
        <v>5</v>
      </c>
    </row>
    <row r="382" spans="1:10" x14ac:dyDescent="0.3">
      <c r="A382" s="5" t="s">
        <v>210</v>
      </c>
      <c r="B382" s="70" t="s">
        <v>9</v>
      </c>
      <c r="C382" s="5" t="s">
        <v>777</v>
      </c>
      <c r="D382" s="71">
        <v>39367</v>
      </c>
      <c r="E382" s="6">
        <f t="shared" ca="1" si="10"/>
        <v>12</v>
      </c>
      <c r="F382" s="65" t="s">
        <v>14</v>
      </c>
      <c r="G382" s="6" t="s">
        <v>8</v>
      </c>
      <c r="H382" s="6">
        <v>58930</v>
      </c>
      <c r="I382" s="6">
        <f t="shared" si="11"/>
        <v>3000</v>
      </c>
      <c r="J382" s="70">
        <v>2</v>
      </c>
    </row>
    <row r="383" spans="1:10" x14ac:dyDescent="0.3">
      <c r="A383" s="5" t="s">
        <v>196</v>
      </c>
      <c r="B383" s="70" t="s">
        <v>2</v>
      </c>
      <c r="C383" s="5" t="s">
        <v>777</v>
      </c>
      <c r="D383" s="71">
        <v>42309</v>
      </c>
      <c r="E383" s="6">
        <f t="shared" ca="1" si="10"/>
        <v>4</v>
      </c>
      <c r="F383" s="65" t="s">
        <v>5</v>
      </c>
      <c r="G383" s="6" t="s">
        <v>4</v>
      </c>
      <c r="H383" s="6">
        <v>105834</v>
      </c>
      <c r="I383" s="6">
        <f t="shared" si="11"/>
        <v>3000</v>
      </c>
      <c r="J383" s="70">
        <v>1</v>
      </c>
    </row>
    <row r="384" spans="1:10" x14ac:dyDescent="0.3">
      <c r="A384" s="5" t="s">
        <v>193</v>
      </c>
      <c r="B384" s="70" t="s">
        <v>16</v>
      </c>
      <c r="C384" s="5" t="s">
        <v>777</v>
      </c>
      <c r="D384" s="71">
        <v>42673</v>
      </c>
      <c r="E384" s="6">
        <f t="shared" ca="1" si="10"/>
        <v>3</v>
      </c>
      <c r="F384" s="65" t="s">
        <v>5</v>
      </c>
      <c r="G384" s="6" t="s">
        <v>26</v>
      </c>
      <c r="H384" s="6">
        <v>81824</v>
      </c>
      <c r="I384" s="6">
        <f t="shared" si="11"/>
        <v>3000</v>
      </c>
      <c r="J384" s="70">
        <v>4</v>
      </c>
    </row>
    <row r="385" spans="1:10" x14ac:dyDescent="0.3">
      <c r="A385" s="5" t="s">
        <v>151</v>
      </c>
      <c r="B385" s="70" t="s">
        <v>12</v>
      </c>
      <c r="C385" s="5" t="s">
        <v>777</v>
      </c>
      <c r="D385" s="71">
        <v>38320</v>
      </c>
      <c r="E385" s="6">
        <f t="shared" ca="1" si="10"/>
        <v>15</v>
      </c>
      <c r="F385" s="65" t="s">
        <v>14</v>
      </c>
      <c r="G385" s="6" t="s">
        <v>26</v>
      </c>
      <c r="H385" s="6">
        <v>49565</v>
      </c>
      <c r="I385" s="6">
        <f t="shared" si="11"/>
        <v>3000</v>
      </c>
      <c r="J385" s="70">
        <v>1</v>
      </c>
    </row>
    <row r="386" spans="1:10" x14ac:dyDescent="0.3">
      <c r="A386" s="5" t="s">
        <v>148</v>
      </c>
      <c r="B386" s="70" t="s">
        <v>16</v>
      </c>
      <c r="C386" s="5" t="s">
        <v>777</v>
      </c>
      <c r="D386" s="71">
        <v>38682</v>
      </c>
      <c r="E386" s="6">
        <f t="shared" ref="E386:E449" ca="1" si="12">DATEDIF(D386,TODAY(),"Y")</f>
        <v>14</v>
      </c>
      <c r="F386" s="65" t="s">
        <v>5</v>
      </c>
      <c r="G386" s="6" t="s">
        <v>4</v>
      </c>
      <c r="H386" s="6">
        <v>61759</v>
      </c>
      <c r="I386" s="6">
        <f t="shared" si="11"/>
        <v>3000</v>
      </c>
      <c r="J386" s="70">
        <v>5</v>
      </c>
    </row>
    <row r="387" spans="1:10" x14ac:dyDescent="0.3">
      <c r="A387" s="5" t="s">
        <v>145</v>
      </c>
      <c r="B387" s="70" t="s">
        <v>12</v>
      </c>
      <c r="C387" s="5" t="s">
        <v>777</v>
      </c>
      <c r="D387" s="71">
        <v>38689</v>
      </c>
      <c r="E387" s="6">
        <f t="shared" ca="1" si="12"/>
        <v>14</v>
      </c>
      <c r="F387" s="65" t="s">
        <v>5</v>
      </c>
      <c r="G387" s="6" t="s">
        <v>26</v>
      </c>
      <c r="H387" s="6">
        <v>78813</v>
      </c>
      <c r="I387" s="6">
        <f t="shared" ref="I387:I450" si="13">IF(NOT(F387="Hourly"),3000,"")</f>
        <v>3000</v>
      </c>
      <c r="J387" s="70">
        <v>4</v>
      </c>
    </row>
    <row r="388" spans="1:10" x14ac:dyDescent="0.3">
      <c r="A388" s="5" t="s">
        <v>144</v>
      </c>
      <c r="B388" s="70" t="s">
        <v>16</v>
      </c>
      <c r="C388" s="5" t="s">
        <v>777</v>
      </c>
      <c r="D388" s="71">
        <v>39392</v>
      </c>
      <c r="E388" s="6">
        <f t="shared" ca="1" si="12"/>
        <v>12</v>
      </c>
      <c r="F388" s="65" t="s">
        <v>5</v>
      </c>
      <c r="G388" s="6" t="s">
        <v>28</v>
      </c>
      <c r="H388" s="6">
        <v>70872</v>
      </c>
      <c r="I388" s="6">
        <f t="shared" si="13"/>
        <v>3000</v>
      </c>
      <c r="J388" s="70">
        <v>1</v>
      </c>
    </row>
    <row r="389" spans="1:10" x14ac:dyDescent="0.3">
      <c r="A389" s="5" t="s">
        <v>101</v>
      </c>
      <c r="B389" s="70" t="s">
        <v>12</v>
      </c>
      <c r="C389" s="5" t="s">
        <v>777</v>
      </c>
      <c r="D389" s="71">
        <v>38342</v>
      </c>
      <c r="E389" s="6">
        <f t="shared" ca="1" si="12"/>
        <v>15</v>
      </c>
      <c r="F389" s="65" t="s">
        <v>5</v>
      </c>
      <c r="G389" s="6" t="s">
        <v>8</v>
      </c>
      <c r="H389" s="6">
        <v>124989</v>
      </c>
      <c r="I389" s="6">
        <f t="shared" si="13"/>
        <v>3000</v>
      </c>
      <c r="J389" s="70">
        <v>5</v>
      </c>
    </row>
    <row r="390" spans="1:10" x14ac:dyDescent="0.3">
      <c r="A390" s="5" t="s">
        <v>100</v>
      </c>
      <c r="B390" s="70" t="s">
        <v>32</v>
      </c>
      <c r="C390" s="5" t="s">
        <v>777</v>
      </c>
      <c r="D390" s="71">
        <v>38347</v>
      </c>
      <c r="E390" s="6">
        <f t="shared" ca="1" si="12"/>
        <v>15</v>
      </c>
      <c r="F390" s="65" t="s">
        <v>5</v>
      </c>
      <c r="G390" s="6" t="s">
        <v>4</v>
      </c>
      <c r="H390" s="6">
        <v>112659</v>
      </c>
      <c r="I390" s="6">
        <f t="shared" si="13"/>
        <v>3000</v>
      </c>
      <c r="J390" s="70">
        <v>1</v>
      </c>
    </row>
    <row r="391" spans="1:10" x14ac:dyDescent="0.3">
      <c r="A391" s="5" t="s">
        <v>72</v>
      </c>
      <c r="B391" s="70" t="s">
        <v>32</v>
      </c>
      <c r="C391" s="5" t="s">
        <v>777</v>
      </c>
      <c r="D391" s="71">
        <v>38371</v>
      </c>
      <c r="E391" s="6">
        <f t="shared" ca="1" si="12"/>
        <v>15</v>
      </c>
      <c r="F391" s="65" t="s">
        <v>5</v>
      </c>
      <c r="G391" s="6" t="s">
        <v>28</v>
      </c>
      <c r="H391" s="6">
        <v>76493</v>
      </c>
      <c r="I391" s="6">
        <f t="shared" si="13"/>
        <v>3000</v>
      </c>
      <c r="J391" s="70">
        <v>4</v>
      </c>
    </row>
    <row r="392" spans="1:10" x14ac:dyDescent="0.3">
      <c r="A392" s="5" t="s">
        <v>52</v>
      </c>
      <c r="B392" s="70" t="s">
        <v>16</v>
      </c>
      <c r="C392" s="5" t="s">
        <v>777</v>
      </c>
      <c r="D392" s="71">
        <v>41289</v>
      </c>
      <c r="E392" s="6">
        <f t="shared" ca="1" si="12"/>
        <v>7</v>
      </c>
      <c r="F392" s="65" t="s">
        <v>0</v>
      </c>
      <c r="G392" s="6"/>
      <c r="H392" s="6">
        <v>53336</v>
      </c>
      <c r="I392" s="6" t="str">
        <f t="shared" si="13"/>
        <v/>
      </c>
      <c r="J392" s="70">
        <v>4</v>
      </c>
    </row>
    <row r="393" spans="1:10" x14ac:dyDescent="0.3">
      <c r="A393" s="5" t="s">
        <v>750</v>
      </c>
      <c r="B393" s="70" t="s">
        <v>9</v>
      </c>
      <c r="C393" s="5" t="s">
        <v>778</v>
      </c>
      <c r="D393" s="71">
        <v>43148</v>
      </c>
      <c r="E393" s="6">
        <f t="shared" ca="1" si="12"/>
        <v>2</v>
      </c>
      <c r="F393" s="65" t="s">
        <v>5</v>
      </c>
      <c r="G393" s="6" t="s">
        <v>26</v>
      </c>
      <c r="H393" s="6">
        <v>89634</v>
      </c>
      <c r="I393" s="6">
        <f t="shared" si="13"/>
        <v>3000</v>
      </c>
      <c r="J393" s="70">
        <v>3</v>
      </c>
    </row>
    <row r="394" spans="1:10" x14ac:dyDescent="0.3">
      <c r="A394" s="5" t="s">
        <v>731</v>
      </c>
      <c r="B394" s="70" t="s">
        <v>12</v>
      </c>
      <c r="C394" s="5" t="s">
        <v>778</v>
      </c>
      <c r="D394" s="71">
        <v>40960</v>
      </c>
      <c r="E394" s="6">
        <f t="shared" ca="1" si="12"/>
        <v>8</v>
      </c>
      <c r="F394" s="65" t="s">
        <v>11</v>
      </c>
      <c r="G394" s="6"/>
      <c r="H394" s="6">
        <v>87125</v>
      </c>
      <c r="I394" s="6">
        <f t="shared" si="13"/>
        <v>3000</v>
      </c>
      <c r="J394" s="70">
        <v>3</v>
      </c>
    </row>
    <row r="395" spans="1:10" x14ac:dyDescent="0.3">
      <c r="A395" s="5" t="s">
        <v>718</v>
      </c>
      <c r="B395" s="70" t="s">
        <v>16</v>
      </c>
      <c r="C395" s="5" t="s">
        <v>778</v>
      </c>
      <c r="D395" s="71">
        <v>38401</v>
      </c>
      <c r="E395" s="6">
        <f t="shared" ca="1" si="12"/>
        <v>15</v>
      </c>
      <c r="F395" s="65" t="s">
        <v>5</v>
      </c>
      <c r="G395" s="6" t="s">
        <v>4</v>
      </c>
      <c r="H395" s="6">
        <v>125119</v>
      </c>
      <c r="I395" s="6">
        <f t="shared" si="13"/>
        <v>3000</v>
      </c>
      <c r="J395" s="70">
        <v>3</v>
      </c>
    </row>
    <row r="396" spans="1:10" x14ac:dyDescent="0.3">
      <c r="A396" s="5" t="s">
        <v>707</v>
      </c>
      <c r="B396" s="70" t="s">
        <v>16</v>
      </c>
      <c r="C396" s="5" t="s">
        <v>778</v>
      </c>
      <c r="D396" s="71">
        <v>39124</v>
      </c>
      <c r="E396" s="6">
        <f t="shared" ca="1" si="12"/>
        <v>13</v>
      </c>
      <c r="F396" s="65" t="s">
        <v>5</v>
      </c>
      <c r="G396" s="6" t="s">
        <v>26</v>
      </c>
      <c r="H396" s="6">
        <v>68256</v>
      </c>
      <c r="I396" s="6">
        <f t="shared" si="13"/>
        <v>3000</v>
      </c>
      <c r="J396" s="70">
        <v>5</v>
      </c>
    </row>
    <row r="397" spans="1:10" x14ac:dyDescent="0.3">
      <c r="A397" s="5" t="s">
        <v>664</v>
      </c>
      <c r="B397" s="70" t="s">
        <v>12</v>
      </c>
      <c r="C397" s="5" t="s">
        <v>778</v>
      </c>
      <c r="D397" s="71">
        <v>42461</v>
      </c>
      <c r="E397" s="6">
        <f t="shared" ca="1" si="12"/>
        <v>4</v>
      </c>
      <c r="F397" s="65" t="s">
        <v>5</v>
      </c>
      <c r="G397" s="6" t="s">
        <v>4</v>
      </c>
      <c r="H397" s="6">
        <v>75317</v>
      </c>
      <c r="I397" s="6">
        <f t="shared" si="13"/>
        <v>3000</v>
      </c>
      <c r="J397" s="70">
        <v>5</v>
      </c>
    </row>
    <row r="398" spans="1:10" x14ac:dyDescent="0.3">
      <c r="A398" s="5" t="s">
        <v>643</v>
      </c>
      <c r="B398" s="70" t="s">
        <v>9</v>
      </c>
      <c r="C398" s="5" t="s">
        <v>778</v>
      </c>
      <c r="D398" s="71">
        <v>38793</v>
      </c>
      <c r="E398" s="6">
        <f t="shared" ca="1" si="12"/>
        <v>14</v>
      </c>
      <c r="F398" s="65" t="s">
        <v>5</v>
      </c>
      <c r="G398" s="6" t="s">
        <v>8</v>
      </c>
      <c r="H398" s="6">
        <v>124220</v>
      </c>
      <c r="I398" s="6">
        <f t="shared" si="13"/>
        <v>3000</v>
      </c>
      <c r="J398" s="70">
        <v>2</v>
      </c>
    </row>
    <row r="399" spans="1:10" x14ac:dyDescent="0.3">
      <c r="A399" s="5" t="s">
        <v>604</v>
      </c>
      <c r="B399" s="70" t="s">
        <v>9</v>
      </c>
      <c r="C399" s="5" t="s">
        <v>778</v>
      </c>
      <c r="D399" s="71">
        <v>42489</v>
      </c>
      <c r="E399" s="6">
        <f t="shared" ca="1" si="12"/>
        <v>4</v>
      </c>
      <c r="F399" s="65" t="s">
        <v>14</v>
      </c>
      <c r="G399" s="6" t="s">
        <v>26</v>
      </c>
      <c r="H399" s="6">
        <v>55411</v>
      </c>
      <c r="I399" s="6">
        <f t="shared" si="13"/>
        <v>3000</v>
      </c>
      <c r="J399" s="70">
        <v>1</v>
      </c>
    </row>
    <row r="400" spans="1:10" x14ac:dyDescent="0.3">
      <c r="A400" s="5" t="s">
        <v>486</v>
      </c>
      <c r="B400" s="70" t="s">
        <v>12</v>
      </c>
      <c r="C400" s="5" t="s">
        <v>778</v>
      </c>
      <c r="D400" s="71">
        <v>43272</v>
      </c>
      <c r="E400" s="6">
        <f t="shared" ca="1" si="12"/>
        <v>2</v>
      </c>
      <c r="F400" s="65" t="s">
        <v>5</v>
      </c>
      <c r="G400" s="6" t="s">
        <v>26</v>
      </c>
      <c r="H400" s="6">
        <v>114838</v>
      </c>
      <c r="I400" s="6">
        <f t="shared" si="13"/>
        <v>3000</v>
      </c>
      <c r="J400" s="70">
        <v>3</v>
      </c>
    </row>
    <row r="401" spans="1:10" x14ac:dyDescent="0.3">
      <c r="A401" s="5" t="s">
        <v>413</v>
      </c>
      <c r="B401" s="70" t="s">
        <v>16</v>
      </c>
      <c r="C401" s="5" t="s">
        <v>778</v>
      </c>
      <c r="D401" s="71">
        <v>38187</v>
      </c>
      <c r="E401" s="6">
        <f t="shared" ca="1" si="12"/>
        <v>16</v>
      </c>
      <c r="F401" s="65" t="s">
        <v>5</v>
      </c>
      <c r="G401" s="6" t="s">
        <v>26</v>
      </c>
      <c r="H401" s="6">
        <v>112989</v>
      </c>
      <c r="I401" s="6">
        <f t="shared" si="13"/>
        <v>3000</v>
      </c>
      <c r="J401" s="70">
        <v>5</v>
      </c>
    </row>
    <row r="402" spans="1:10" x14ac:dyDescent="0.3">
      <c r="A402" s="5" t="s">
        <v>382</v>
      </c>
      <c r="B402" s="70" t="s">
        <v>48</v>
      </c>
      <c r="C402" s="5" t="s">
        <v>778</v>
      </c>
      <c r="D402" s="71">
        <v>42559</v>
      </c>
      <c r="E402" s="6">
        <f t="shared" ca="1" si="12"/>
        <v>4</v>
      </c>
      <c r="F402" s="65" t="s">
        <v>11</v>
      </c>
      <c r="G402" s="6"/>
      <c r="H402" s="6">
        <v>89101</v>
      </c>
      <c r="I402" s="6">
        <f t="shared" si="13"/>
        <v>3000</v>
      </c>
      <c r="J402" s="70">
        <v>4</v>
      </c>
    </row>
    <row r="403" spans="1:10" x14ac:dyDescent="0.3">
      <c r="A403" s="5" t="s">
        <v>324</v>
      </c>
      <c r="B403" s="70" t="s">
        <v>12</v>
      </c>
      <c r="C403" s="5" t="s">
        <v>778</v>
      </c>
      <c r="D403" s="71">
        <v>40029</v>
      </c>
      <c r="E403" s="6">
        <f t="shared" ca="1" si="12"/>
        <v>11</v>
      </c>
      <c r="F403" s="65" t="s">
        <v>11</v>
      </c>
      <c r="G403" s="6"/>
      <c r="H403" s="6">
        <v>98325</v>
      </c>
      <c r="I403" s="6">
        <f t="shared" si="13"/>
        <v>3000</v>
      </c>
      <c r="J403" s="70">
        <v>3</v>
      </c>
    </row>
    <row r="404" spans="1:10" x14ac:dyDescent="0.3">
      <c r="A404" s="5" t="s">
        <v>320</v>
      </c>
      <c r="B404" s="70" t="s">
        <v>2</v>
      </c>
      <c r="C404" s="5" t="s">
        <v>778</v>
      </c>
      <c r="D404" s="71">
        <v>40053</v>
      </c>
      <c r="E404" s="6">
        <f t="shared" ca="1" si="12"/>
        <v>11</v>
      </c>
      <c r="F404" s="65" t="s">
        <v>0</v>
      </c>
      <c r="G404" s="6"/>
      <c r="H404" s="6">
        <v>77092</v>
      </c>
      <c r="I404" s="6" t="str">
        <f t="shared" si="13"/>
        <v/>
      </c>
      <c r="J404" s="70">
        <v>4</v>
      </c>
    </row>
    <row r="405" spans="1:10" x14ac:dyDescent="0.3">
      <c r="A405" s="5" t="s">
        <v>308</v>
      </c>
      <c r="B405" s="70" t="s">
        <v>16</v>
      </c>
      <c r="C405" s="5" t="s">
        <v>778</v>
      </c>
      <c r="D405" s="71">
        <v>42598</v>
      </c>
      <c r="E405" s="6">
        <f t="shared" ca="1" si="12"/>
        <v>4</v>
      </c>
      <c r="F405" s="65" t="s">
        <v>0</v>
      </c>
      <c r="G405" s="6"/>
      <c r="H405" s="6">
        <v>76547</v>
      </c>
      <c r="I405" s="6" t="str">
        <f t="shared" si="13"/>
        <v/>
      </c>
      <c r="J405" s="70">
        <v>2</v>
      </c>
    </row>
    <row r="406" spans="1:10" x14ac:dyDescent="0.3">
      <c r="A406" s="5" t="s">
        <v>225</v>
      </c>
      <c r="B406" s="70" t="s">
        <v>32</v>
      </c>
      <c r="C406" s="5" t="s">
        <v>778</v>
      </c>
      <c r="D406" s="71">
        <v>38273</v>
      </c>
      <c r="E406" s="6">
        <f t="shared" ca="1" si="12"/>
        <v>15</v>
      </c>
      <c r="F406" s="65" t="s">
        <v>0</v>
      </c>
      <c r="G406" s="6"/>
      <c r="H406" s="6">
        <v>77827</v>
      </c>
      <c r="I406" s="6" t="str">
        <f t="shared" si="13"/>
        <v/>
      </c>
      <c r="J406" s="70">
        <v>5</v>
      </c>
    </row>
    <row r="407" spans="1:10" x14ac:dyDescent="0.3">
      <c r="A407" s="5" t="s">
        <v>179</v>
      </c>
      <c r="B407" s="70" t="s">
        <v>12</v>
      </c>
      <c r="C407" s="5" t="s">
        <v>778</v>
      </c>
      <c r="D407" s="71">
        <v>43435</v>
      </c>
      <c r="E407" s="6">
        <f t="shared" ca="1" si="12"/>
        <v>1</v>
      </c>
      <c r="F407" s="65" t="s">
        <v>5</v>
      </c>
      <c r="G407" s="6" t="s">
        <v>28</v>
      </c>
      <c r="H407" s="6">
        <v>84093</v>
      </c>
      <c r="I407" s="6">
        <f t="shared" si="13"/>
        <v>3000</v>
      </c>
      <c r="J407" s="70">
        <v>1</v>
      </c>
    </row>
    <row r="408" spans="1:10" x14ac:dyDescent="0.3">
      <c r="A408" s="5" t="s">
        <v>164</v>
      </c>
      <c r="B408" s="70" t="s">
        <v>48</v>
      </c>
      <c r="C408" s="5" t="s">
        <v>778</v>
      </c>
      <c r="D408" s="71">
        <v>41237</v>
      </c>
      <c r="E408" s="6">
        <f t="shared" ca="1" si="12"/>
        <v>7</v>
      </c>
      <c r="F408" s="65" t="s">
        <v>0</v>
      </c>
      <c r="G408" s="6"/>
      <c r="H408" s="6">
        <v>73928</v>
      </c>
      <c r="I408" s="6" t="str">
        <f t="shared" si="13"/>
        <v/>
      </c>
      <c r="J408" s="70">
        <v>5</v>
      </c>
    </row>
    <row r="409" spans="1:10" x14ac:dyDescent="0.3">
      <c r="A409" s="5" t="s">
        <v>156</v>
      </c>
      <c r="B409" s="70" t="s">
        <v>16</v>
      </c>
      <c r="C409" s="5" t="s">
        <v>778</v>
      </c>
      <c r="D409" s="71">
        <v>38310</v>
      </c>
      <c r="E409" s="6">
        <f t="shared" ca="1" si="12"/>
        <v>15</v>
      </c>
      <c r="F409" s="65" t="s">
        <v>11</v>
      </c>
      <c r="G409" s="6"/>
      <c r="H409" s="6">
        <v>101554</v>
      </c>
      <c r="I409" s="6">
        <f t="shared" si="13"/>
        <v>3000</v>
      </c>
      <c r="J409" s="70">
        <v>4</v>
      </c>
    </row>
    <row r="410" spans="1:10" x14ac:dyDescent="0.3">
      <c r="A410" s="5" t="s">
        <v>106</v>
      </c>
      <c r="B410" s="70" t="s">
        <v>16</v>
      </c>
      <c r="C410" s="5" t="s">
        <v>778</v>
      </c>
      <c r="D410" s="71">
        <v>42720</v>
      </c>
      <c r="E410" s="6">
        <f t="shared" ca="1" si="12"/>
        <v>3</v>
      </c>
      <c r="F410" s="65" t="s">
        <v>11</v>
      </c>
      <c r="G410" s="6"/>
      <c r="H410" s="6">
        <v>117130</v>
      </c>
      <c r="I410" s="6">
        <f t="shared" si="13"/>
        <v>3000</v>
      </c>
      <c r="J410" s="70">
        <v>3</v>
      </c>
    </row>
    <row r="411" spans="1:10" x14ac:dyDescent="0.3">
      <c r="A411" s="5" t="s">
        <v>98</v>
      </c>
      <c r="B411" s="70" t="s">
        <v>2</v>
      </c>
      <c r="C411" s="5" t="s">
        <v>778</v>
      </c>
      <c r="D411" s="71">
        <v>38692</v>
      </c>
      <c r="E411" s="6">
        <f t="shared" ca="1" si="12"/>
        <v>14</v>
      </c>
      <c r="F411" s="65" t="s">
        <v>5</v>
      </c>
      <c r="G411" s="6" t="s">
        <v>4</v>
      </c>
      <c r="H411" s="6">
        <v>90208</v>
      </c>
      <c r="I411" s="6">
        <f t="shared" si="13"/>
        <v>3000</v>
      </c>
      <c r="J411" s="70">
        <v>5</v>
      </c>
    </row>
    <row r="412" spans="1:10" x14ac:dyDescent="0.3">
      <c r="A412" s="5" t="s">
        <v>40</v>
      </c>
      <c r="B412" s="70" t="s">
        <v>32</v>
      </c>
      <c r="C412" s="5" t="s">
        <v>778</v>
      </c>
      <c r="D412" s="71">
        <v>39462</v>
      </c>
      <c r="E412" s="6">
        <f t="shared" ca="1" si="12"/>
        <v>12</v>
      </c>
      <c r="F412" s="65" t="s">
        <v>11</v>
      </c>
      <c r="G412" s="6"/>
      <c r="H412" s="6">
        <v>87866</v>
      </c>
      <c r="I412" s="6">
        <f t="shared" si="13"/>
        <v>3000</v>
      </c>
      <c r="J412" s="70">
        <v>4</v>
      </c>
    </row>
    <row r="413" spans="1:10" x14ac:dyDescent="0.3">
      <c r="A413" s="5" t="s">
        <v>10</v>
      </c>
      <c r="B413" s="70" t="s">
        <v>9</v>
      </c>
      <c r="C413" s="5" t="s">
        <v>778</v>
      </c>
      <c r="D413" s="71">
        <v>42759</v>
      </c>
      <c r="E413" s="6">
        <f t="shared" ca="1" si="12"/>
        <v>3</v>
      </c>
      <c r="F413" s="65" t="s">
        <v>5</v>
      </c>
      <c r="G413" s="6" t="s">
        <v>8</v>
      </c>
      <c r="H413" s="6">
        <v>66154</v>
      </c>
      <c r="I413" s="6">
        <f t="shared" si="13"/>
        <v>3000</v>
      </c>
      <c r="J413" s="70">
        <v>5</v>
      </c>
    </row>
    <row r="414" spans="1:10" x14ac:dyDescent="0.3">
      <c r="A414" s="5" t="s">
        <v>728</v>
      </c>
      <c r="B414" s="70" t="s">
        <v>32</v>
      </c>
      <c r="C414" s="5" t="s">
        <v>776</v>
      </c>
      <c r="D414" s="71">
        <v>40964</v>
      </c>
      <c r="E414" s="6">
        <f t="shared" ca="1" si="12"/>
        <v>8</v>
      </c>
      <c r="F414" s="65" t="s">
        <v>0</v>
      </c>
      <c r="G414" s="6"/>
      <c r="H414" s="6">
        <v>42883</v>
      </c>
      <c r="I414" s="6" t="str">
        <f t="shared" si="13"/>
        <v/>
      </c>
      <c r="J414" s="70">
        <v>5</v>
      </c>
    </row>
    <row r="415" spans="1:10" x14ac:dyDescent="0.3">
      <c r="A415" s="5" t="s">
        <v>612</v>
      </c>
      <c r="B415" s="70" t="s">
        <v>32</v>
      </c>
      <c r="C415" s="5" t="s">
        <v>776</v>
      </c>
      <c r="D415" s="71">
        <v>41748</v>
      </c>
      <c r="E415" s="6">
        <f t="shared" ca="1" si="12"/>
        <v>6</v>
      </c>
      <c r="F415" s="65" t="s">
        <v>0</v>
      </c>
      <c r="G415" s="6"/>
      <c r="H415" s="6">
        <v>44400</v>
      </c>
      <c r="I415" s="6" t="str">
        <f t="shared" si="13"/>
        <v/>
      </c>
      <c r="J415" s="70">
        <v>2</v>
      </c>
    </row>
    <row r="416" spans="1:10" x14ac:dyDescent="0.3">
      <c r="A416" s="5" t="s">
        <v>533</v>
      </c>
      <c r="B416" s="70" t="s">
        <v>12</v>
      </c>
      <c r="C416" s="5" t="s">
        <v>776</v>
      </c>
      <c r="D416" s="71">
        <v>41423</v>
      </c>
      <c r="E416" s="6">
        <f t="shared" ca="1" si="12"/>
        <v>7</v>
      </c>
      <c r="F416" s="65" t="s">
        <v>5</v>
      </c>
      <c r="G416" s="6" t="s">
        <v>26</v>
      </c>
      <c r="H416" s="6">
        <v>105091</v>
      </c>
      <c r="I416" s="6">
        <f t="shared" si="13"/>
        <v>3000</v>
      </c>
      <c r="J416" s="70">
        <v>4</v>
      </c>
    </row>
    <row r="417" spans="1:10" x14ac:dyDescent="0.3">
      <c r="A417" s="5" t="s">
        <v>470</v>
      </c>
      <c r="B417" s="70" t="s">
        <v>16</v>
      </c>
      <c r="C417" s="5" t="s">
        <v>776</v>
      </c>
      <c r="D417" s="71">
        <v>41080</v>
      </c>
      <c r="E417" s="6">
        <f t="shared" ca="1" si="12"/>
        <v>8</v>
      </c>
      <c r="F417" s="65" t="s">
        <v>11</v>
      </c>
      <c r="G417" s="6"/>
      <c r="H417" s="6">
        <v>100914</v>
      </c>
      <c r="I417" s="6">
        <f t="shared" si="13"/>
        <v>3000</v>
      </c>
      <c r="J417" s="70">
        <v>3</v>
      </c>
    </row>
    <row r="418" spans="1:10" x14ac:dyDescent="0.3">
      <c r="A418" s="5" t="s">
        <v>748</v>
      </c>
      <c r="B418" s="70" t="s">
        <v>32</v>
      </c>
      <c r="C418" s="5" t="s">
        <v>779</v>
      </c>
      <c r="D418" s="71">
        <v>43151</v>
      </c>
      <c r="E418" s="6">
        <f t="shared" ca="1" si="12"/>
        <v>2</v>
      </c>
      <c r="F418" s="65" t="s">
        <v>5</v>
      </c>
      <c r="G418" s="6" t="s">
        <v>4</v>
      </c>
      <c r="H418" s="6">
        <v>85021</v>
      </c>
      <c r="I418" s="6">
        <f t="shared" si="13"/>
        <v>3000</v>
      </c>
      <c r="J418" s="70">
        <v>5</v>
      </c>
    </row>
    <row r="419" spans="1:10" x14ac:dyDescent="0.3">
      <c r="A419" s="5" t="s">
        <v>738</v>
      </c>
      <c r="B419" s="70" t="s">
        <v>9</v>
      </c>
      <c r="C419" s="5" t="s">
        <v>779</v>
      </c>
      <c r="D419" s="71">
        <v>41311</v>
      </c>
      <c r="E419" s="6">
        <f t="shared" ca="1" si="12"/>
        <v>7</v>
      </c>
      <c r="F419" s="65" t="s">
        <v>5</v>
      </c>
      <c r="G419" s="6" t="s">
        <v>26</v>
      </c>
      <c r="H419" s="6">
        <v>64086</v>
      </c>
      <c r="I419" s="6">
        <f t="shared" si="13"/>
        <v>3000</v>
      </c>
      <c r="J419" s="70">
        <v>1</v>
      </c>
    </row>
    <row r="420" spans="1:10" x14ac:dyDescent="0.3">
      <c r="A420" s="5" t="s">
        <v>679</v>
      </c>
      <c r="B420" s="70" t="s">
        <v>32</v>
      </c>
      <c r="C420" s="5" t="s">
        <v>779</v>
      </c>
      <c r="D420" s="71">
        <v>43167</v>
      </c>
      <c r="E420" s="6">
        <f t="shared" ca="1" si="12"/>
        <v>2</v>
      </c>
      <c r="F420" s="65" t="s">
        <v>14</v>
      </c>
      <c r="G420" s="6" t="s">
        <v>26</v>
      </c>
      <c r="H420" s="6">
        <v>53208</v>
      </c>
      <c r="I420" s="6">
        <f t="shared" si="13"/>
        <v>3000</v>
      </c>
      <c r="J420" s="70">
        <v>3</v>
      </c>
    </row>
    <row r="421" spans="1:10" x14ac:dyDescent="0.3">
      <c r="A421" s="5" t="s">
        <v>677</v>
      </c>
      <c r="B421" s="70" t="s">
        <v>12</v>
      </c>
      <c r="C421" s="5" t="s">
        <v>779</v>
      </c>
      <c r="D421" s="71">
        <v>43173</v>
      </c>
      <c r="E421" s="6">
        <f t="shared" ca="1" si="12"/>
        <v>2</v>
      </c>
      <c r="F421" s="65" t="s">
        <v>5</v>
      </c>
      <c r="G421" s="6" t="s">
        <v>26</v>
      </c>
      <c r="H421" s="6">
        <v>114196</v>
      </c>
      <c r="I421" s="6">
        <f t="shared" si="13"/>
        <v>3000</v>
      </c>
      <c r="J421" s="70">
        <v>5</v>
      </c>
    </row>
    <row r="422" spans="1:10" x14ac:dyDescent="0.3">
      <c r="A422" s="5" t="s">
        <v>669</v>
      </c>
      <c r="B422" s="70" t="s">
        <v>12</v>
      </c>
      <c r="C422" s="5" t="s">
        <v>779</v>
      </c>
      <c r="D422" s="71">
        <v>41346</v>
      </c>
      <c r="E422" s="6">
        <f t="shared" ca="1" si="12"/>
        <v>7</v>
      </c>
      <c r="F422" s="65" t="s">
        <v>5</v>
      </c>
      <c r="G422" s="6" t="s">
        <v>26</v>
      </c>
      <c r="H422" s="6">
        <v>118350</v>
      </c>
      <c r="I422" s="6">
        <f t="shared" si="13"/>
        <v>3000</v>
      </c>
      <c r="J422" s="70">
        <v>5</v>
      </c>
    </row>
    <row r="423" spans="1:10" x14ac:dyDescent="0.3">
      <c r="A423" s="5" t="s">
        <v>668</v>
      </c>
      <c r="B423" s="70" t="s">
        <v>2</v>
      </c>
      <c r="C423" s="5" t="s">
        <v>779</v>
      </c>
      <c r="D423" s="71">
        <v>41349</v>
      </c>
      <c r="E423" s="6">
        <f t="shared" ca="1" si="12"/>
        <v>7</v>
      </c>
      <c r="F423" s="65" t="s">
        <v>5</v>
      </c>
      <c r="G423" s="6" t="s">
        <v>18</v>
      </c>
      <c r="H423" s="6">
        <v>98258</v>
      </c>
      <c r="I423" s="6">
        <f t="shared" si="13"/>
        <v>3000</v>
      </c>
      <c r="J423" s="70">
        <v>5</v>
      </c>
    </row>
    <row r="424" spans="1:10" x14ac:dyDescent="0.3">
      <c r="A424" s="5" t="s">
        <v>608</v>
      </c>
      <c r="B424" s="70" t="s">
        <v>9</v>
      </c>
      <c r="C424" s="5" t="s">
        <v>779</v>
      </c>
      <c r="D424" s="71">
        <v>42472</v>
      </c>
      <c r="E424" s="6">
        <f t="shared" ca="1" si="12"/>
        <v>4</v>
      </c>
      <c r="F424" s="65" t="s">
        <v>5</v>
      </c>
      <c r="G424" s="6" t="s">
        <v>4</v>
      </c>
      <c r="H424" s="6">
        <v>73423</v>
      </c>
      <c r="I424" s="6">
        <f t="shared" si="13"/>
        <v>3000</v>
      </c>
      <c r="J424" s="70">
        <v>1</v>
      </c>
    </row>
    <row r="425" spans="1:10" x14ac:dyDescent="0.3">
      <c r="A425" s="5" t="s">
        <v>575</v>
      </c>
      <c r="B425" s="70" t="s">
        <v>16</v>
      </c>
      <c r="C425" s="5" t="s">
        <v>779</v>
      </c>
      <c r="D425" s="71">
        <v>39937</v>
      </c>
      <c r="E425" s="6">
        <f t="shared" ca="1" si="12"/>
        <v>11</v>
      </c>
      <c r="F425" s="65" t="s">
        <v>0</v>
      </c>
      <c r="G425" s="6"/>
      <c r="H425" s="6">
        <v>71777</v>
      </c>
      <c r="I425" s="6" t="str">
        <f t="shared" si="13"/>
        <v/>
      </c>
      <c r="J425" s="70">
        <v>3</v>
      </c>
    </row>
    <row r="426" spans="1:10" x14ac:dyDescent="0.3">
      <c r="A426" s="5" t="s">
        <v>568</v>
      </c>
      <c r="B426" s="70" t="s">
        <v>12</v>
      </c>
      <c r="C426" s="5" t="s">
        <v>779</v>
      </c>
      <c r="D426" s="71">
        <v>41033</v>
      </c>
      <c r="E426" s="6">
        <f t="shared" ca="1" si="12"/>
        <v>8</v>
      </c>
      <c r="F426" s="65" t="s">
        <v>5</v>
      </c>
      <c r="G426" s="6" t="s">
        <v>26</v>
      </c>
      <c r="H426" s="6">
        <v>75558</v>
      </c>
      <c r="I426" s="6">
        <f t="shared" si="13"/>
        <v>3000</v>
      </c>
      <c r="J426" s="70">
        <v>5</v>
      </c>
    </row>
    <row r="427" spans="1:10" x14ac:dyDescent="0.3">
      <c r="A427" s="5" t="s">
        <v>553</v>
      </c>
      <c r="B427" s="70" t="s">
        <v>48</v>
      </c>
      <c r="C427" s="5" t="s">
        <v>779</v>
      </c>
      <c r="D427" s="71">
        <v>42846</v>
      </c>
      <c r="E427" s="6">
        <f t="shared" ca="1" si="12"/>
        <v>3</v>
      </c>
      <c r="F427" s="65" t="s">
        <v>11</v>
      </c>
      <c r="G427" s="6"/>
      <c r="H427" s="6">
        <v>117769</v>
      </c>
      <c r="I427" s="6">
        <f t="shared" si="13"/>
        <v>3000</v>
      </c>
      <c r="J427" s="70">
        <v>3</v>
      </c>
    </row>
    <row r="428" spans="1:10" x14ac:dyDescent="0.3">
      <c r="A428" s="5" t="s">
        <v>521</v>
      </c>
      <c r="B428" s="70" t="s">
        <v>12</v>
      </c>
      <c r="C428" s="5" t="s">
        <v>779</v>
      </c>
      <c r="D428" s="71">
        <v>38129</v>
      </c>
      <c r="E428" s="6">
        <f t="shared" ca="1" si="12"/>
        <v>16</v>
      </c>
      <c r="F428" s="65" t="s">
        <v>14</v>
      </c>
      <c r="G428" s="6" t="s">
        <v>26</v>
      </c>
      <c r="H428" s="6">
        <v>52783</v>
      </c>
      <c r="I428" s="6">
        <f t="shared" si="13"/>
        <v>3000</v>
      </c>
      <c r="J428" s="70">
        <v>3</v>
      </c>
    </row>
    <row r="429" spans="1:10" x14ac:dyDescent="0.3">
      <c r="A429" s="5" t="s">
        <v>513</v>
      </c>
      <c r="B429" s="70" t="s">
        <v>16</v>
      </c>
      <c r="C429" s="5" t="s">
        <v>779</v>
      </c>
      <c r="D429" s="71">
        <v>38849</v>
      </c>
      <c r="E429" s="6">
        <f t="shared" ca="1" si="12"/>
        <v>14</v>
      </c>
      <c r="F429" s="65" t="s">
        <v>0</v>
      </c>
      <c r="G429" s="6"/>
      <c r="H429" s="6">
        <v>57144</v>
      </c>
      <c r="I429" s="6" t="str">
        <f t="shared" si="13"/>
        <v/>
      </c>
      <c r="J429" s="70">
        <v>4</v>
      </c>
    </row>
    <row r="430" spans="1:10" x14ac:dyDescent="0.3">
      <c r="A430" s="5" t="s">
        <v>483</v>
      </c>
      <c r="B430" s="70" t="s">
        <v>16</v>
      </c>
      <c r="C430" s="5" t="s">
        <v>779</v>
      </c>
      <c r="D430" s="71">
        <v>41450</v>
      </c>
      <c r="E430" s="6">
        <f t="shared" ca="1" si="12"/>
        <v>7</v>
      </c>
      <c r="F430" s="65" t="s">
        <v>5</v>
      </c>
      <c r="G430" s="6" t="s">
        <v>4</v>
      </c>
      <c r="H430" s="6">
        <v>67684</v>
      </c>
      <c r="I430" s="6">
        <f t="shared" si="13"/>
        <v>3000</v>
      </c>
      <c r="J430" s="70">
        <v>3</v>
      </c>
    </row>
    <row r="431" spans="1:10" x14ac:dyDescent="0.3">
      <c r="A431" s="5" t="s">
        <v>465</v>
      </c>
      <c r="B431" s="70" t="s">
        <v>9</v>
      </c>
      <c r="C431" s="5" t="s">
        <v>779</v>
      </c>
      <c r="D431" s="71">
        <v>38147</v>
      </c>
      <c r="E431" s="6">
        <f t="shared" ca="1" si="12"/>
        <v>16</v>
      </c>
      <c r="F431" s="65" t="s">
        <v>11</v>
      </c>
      <c r="G431" s="6"/>
      <c r="H431" s="6">
        <v>104433</v>
      </c>
      <c r="I431" s="6">
        <f t="shared" si="13"/>
        <v>3000</v>
      </c>
      <c r="J431" s="70">
        <v>3</v>
      </c>
    </row>
    <row r="432" spans="1:10" x14ac:dyDescent="0.3">
      <c r="A432" s="5" t="s">
        <v>422</v>
      </c>
      <c r="B432" s="70" t="s">
        <v>48</v>
      </c>
      <c r="C432" s="5" t="s">
        <v>779</v>
      </c>
      <c r="D432" s="71">
        <v>41842</v>
      </c>
      <c r="E432" s="6">
        <f t="shared" ca="1" si="12"/>
        <v>6</v>
      </c>
      <c r="F432" s="65" t="s">
        <v>0</v>
      </c>
      <c r="G432" s="6"/>
      <c r="H432" s="6">
        <v>49454</v>
      </c>
      <c r="I432" s="6" t="str">
        <f t="shared" si="13"/>
        <v/>
      </c>
      <c r="J432" s="70">
        <v>3</v>
      </c>
    </row>
    <row r="433" spans="1:10" x14ac:dyDescent="0.3">
      <c r="A433" s="5" t="s">
        <v>411</v>
      </c>
      <c r="B433" s="70" t="s">
        <v>16</v>
      </c>
      <c r="C433" s="5" t="s">
        <v>779</v>
      </c>
      <c r="D433" s="71">
        <v>38195</v>
      </c>
      <c r="E433" s="6">
        <f t="shared" ca="1" si="12"/>
        <v>16</v>
      </c>
      <c r="F433" s="65" t="s">
        <v>5</v>
      </c>
      <c r="G433" s="6" t="s">
        <v>26</v>
      </c>
      <c r="H433" s="6">
        <v>116719</v>
      </c>
      <c r="I433" s="6">
        <f t="shared" si="13"/>
        <v>3000</v>
      </c>
      <c r="J433" s="70">
        <v>4</v>
      </c>
    </row>
    <row r="434" spans="1:10" x14ac:dyDescent="0.3">
      <c r="A434" s="5" t="s">
        <v>407</v>
      </c>
      <c r="B434" s="70" t="s">
        <v>16</v>
      </c>
      <c r="C434" s="5" t="s">
        <v>779</v>
      </c>
      <c r="D434" s="71">
        <v>38555</v>
      </c>
      <c r="E434" s="6">
        <f t="shared" ca="1" si="12"/>
        <v>15</v>
      </c>
      <c r="F434" s="65" t="s">
        <v>11</v>
      </c>
      <c r="G434" s="6"/>
      <c r="H434" s="6">
        <v>102228</v>
      </c>
      <c r="I434" s="6">
        <f t="shared" si="13"/>
        <v>3000</v>
      </c>
      <c r="J434" s="70">
        <v>3</v>
      </c>
    </row>
    <row r="435" spans="1:10" x14ac:dyDescent="0.3">
      <c r="A435" s="5" t="s">
        <v>403</v>
      </c>
      <c r="B435" s="70" t="s">
        <v>12</v>
      </c>
      <c r="C435" s="5" t="s">
        <v>779</v>
      </c>
      <c r="D435" s="71">
        <v>38921</v>
      </c>
      <c r="E435" s="6">
        <f t="shared" ca="1" si="12"/>
        <v>14</v>
      </c>
      <c r="F435" s="65" t="s">
        <v>14</v>
      </c>
      <c r="G435" s="6" t="s">
        <v>4</v>
      </c>
      <c r="H435" s="6">
        <v>54037</v>
      </c>
      <c r="I435" s="6">
        <f t="shared" si="13"/>
        <v>3000</v>
      </c>
      <c r="J435" s="70">
        <v>1</v>
      </c>
    </row>
    <row r="436" spans="1:10" x14ac:dyDescent="0.3">
      <c r="A436" s="5" t="s">
        <v>389</v>
      </c>
      <c r="B436" s="70" t="s">
        <v>12</v>
      </c>
      <c r="C436" s="5" t="s">
        <v>779</v>
      </c>
      <c r="D436" s="71">
        <v>40370</v>
      </c>
      <c r="E436" s="6">
        <f t="shared" ca="1" si="12"/>
        <v>10</v>
      </c>
      <c r="F436" s="65" t="s">
        <v>11</v>
      </c>
      <c r="G436" s="6"/>
      <c r="H436" s="6">
        <v>91973</v>
      </c>
      <c r="I436" s="6">
        <f t="shared" si="13"/>
        <v>3000</v>
      </c>
      <c r="J436" s="70">
        <v>1</v>
      </c>
    </row>
    <row r="437" spans="1:10" x14ac:dyDescent="0.3">
      <c r="A437" s="5" t="s">
        <v>368</v>
      </c>
      <c r="B437" s="70" t="s">
        <v>12</v>
      </c>
      <c r="C437" s="5" t="s">
        <v>779</v>
      </c>
      <c r="D437" s="71">
        <v>43342</v>
      </c>
      <c r="E437" s="6">
        <f t="shared" ca="1" si="12"/>
        <v>2</v>
      </c>
      <c r="F437" s="65" t="s">
        <v>0</v>
      </c>
      <c r="G437" s="6"/>
      <c r="H437" s="6">
        <v>63032</v>
      </c>
      <c r="I437" s="6" t="str">
        <f t="shared" si="13"/>
        <v/>
      </c>
      <c r="J437" s="70">
        <v>4</v>
      </c>
    </row>
    <row r="438" spans="1:10" x14ac:dyDescent="0.3">
      <c r="A438" s="5" t="s">
        <v>352</v>
      </c>
      <c r="B438" s="70" t="s">
        <v>16</v>
      </c>
      <c r="C438" s="5" t="s">
        <v>779</v>
      </c>
      <c r="D438" s="71">
        <v>41510</v>
      </c>
      <c r="E438" s="6">
        <f t="shared" ca="1" si="12"/>
        <v>7</v>
      </c>
      <c r="F438" s="65" t="s">
        <v>5</v>
      </c>
      <c r="G438" s="6" t="s">
        <v>26</v>
      </c>
      <c r="H438" s="6">
        <v>74006</v>
      </c>
      <c r="I438" s="6">
        <f t="shared" si="13"/>
        <v>3000</v>
      </c>
      <c r="J438" s="70">
        <v>3</v>
      </c>
    </row>
    <row r="439" spans="1:10" x14ac:dyDescent="0.3">
      <c r="A439" s="5" t="s">
        <v>315</v>
      </c>
      <c r="B439" s="70" t="s">
        <v>12</v>
      </c>
      <c r="C439" s="5" t="s">
        <v>779</v>
      </c>
      <c r="D439" s="71">
        <v>41142</v>
      </c>
      <c r="E439" s="6">
        <f t="shared" ca="1" si="12"/>
        <v>8</v>
      </c>
      <c r="F439" s="65" t="s">
        <v>14</v>
      </c>
      <c r="G439" s="6" t="s">
        <v>28</v>
      </c>
      <c r="H439" s="6">
        <v>55175</v>
      </c>
      <c r="I439" s="6">
        <f t="shared" si="13"/>
        <v>3000</v>
      </c>
      <c r="J439" s="70">
        <v>3</v>
      </c>
    </row>
    <row r="440" spans="1:10" x14ac:dyDescent="0.3">
      <c r="A440" s="5" t="s">
        <v>312</v>
      </c>
      <c r="B440" s="70" t="s">
        <v>32</v>
      </c>
      <c r="C440" s="5" t="s">
        <v>779</v>
      </c>
      <c r="D440" s="71">
        <v>41883</v>
      </c>
      <c r="E440" s="6">
        <f t="shared" ca="1" si="12"/>
        <v>6</v>
      </c>
      <c r="F440" s="65" t="s">
        <v>5</v>
      </c>
      <c r="G440" s="6" t="s">
        <v>8</v>
      </c>
      <c r="H440" s="6">
        <v>121938</v>
      </c>
      <c r="I440" s="6">
        <f t="shared" si="13"/>
        <v>3000</v>
      </c>
      <c r="J440" s="70">
        <v>1</v>
      </c>
    </row>
    <row r="441" spans="1:10" x14ac:dyDescent="0.3">
      <c r="A441" s="5" t="s">
        <v>309</v>
      </c>
      <c r="B441" s="70" t="s">
        <v>48</v>
      </c>
      <c r="C441" s="5" t="s">
        <v>779</v>
      </c>
      <c r="D441" s="71">
        <v>42596</v>
      </c>
      <c r="E441" s="6">
        <f t="shared" ca="1" si="12"/>
        <v>4</v>
      </c>
      <c r="F441" s="65" t="s">
        <v>5</v>
      </c>
      <c r="G441" s="6" t="s">
        <v>26</v>
      </c>
      <c r="H441" s="6">
        <v>82976</v>
      </c>
      <c r="I441" s="6">
        <f t="shared" si="13"/>
        <v>3000</v>
      </c>
      <c r="J441" s="70">
        <v>4</v>
      </c>
    </row>
    <row r="442" spans="1:10" x14ac:dyDescent="0.3">
      <c r="A442" s="5" t="s">
        <v>302</v>
      </c>
      <c r="B442" s="70" t="s">
        <v>12</v>
      </c>
      <c r="C442" s="5" t="s">
        <v>779</v>
      </c>
      <c r="D442" s="71">
        <v>42988</v>
      </c>
      <c r="E442" s="6">
        <f t="shared" ca="1" si="12"/>
        <v>3</v>
      </c>
      <c r="F442" s="65" t="s">
        <v>5</v>
      </c>
      <c r="G442" s="6" t="s">
        <v>18</v>
      </c>
      <c r="H442" s="6">
        <v>90733</v>
      </c>
      <c r="I442" s="6">
        <f t="shared" si="13"/>
        <v>3000</v>
      </c>
      <c r="J442" s="70">
        <v>5</v>
      </c>
    </row>
    <row r="443" spans="1:10" x14ac:dyDescent="0.3">
      <c r="A443" s="5" t="s">
        <v>268</v>
      </c>
      <c r="B443" s="70" t="s">
        <v>32</v>
      </c>
      <c r="C443" s="5" t="s">
        <v>779</v>
      </c>
      <c r="D443" s="71">
        <v>39696</v>
      </c>
      <c r="E443" s="6">
        <f t="shared" ca="1" si="12"/>
        <v>12</v>
      </c>
      <c r="F443" s="65" t="s">
        <v>5</v>
      </c>
      <c r="G443" s="6" t="s">
        <v>26</v>
      </c>
      <c r="H443" s="6">
        <v>124687</v>
      </c>
      <c r="I443" s="6">
        <f t="shared" si="13"/>
        <v>3000</v>
      </c>
      <c r="J443" s="70">
        <v>5</v>
      </c>
    </row>
    <row r="444" spans="1:10" x14ac:dyDescent="0.3">
      <c r="A444" s="5" t="s">
        <v>265</v>
      </c>
      <c r="B444" s="70" t="s">
        <v>16</v>
      </c>
      <c r="C444" s="5" t="s">
        <v>779</v>
      </c>
      <c r="D444" s="71">
        <v>40453</v>
      </c>
      <c r="E444" s="6">
        <f t="shared" ca="1" si="12"/>
        <v>9</v>
      </c>
      <c r="F444" s="65" t="s">
        <v>5</v>
      </c>
      <c r="G444" s="6" t="s">
        <v>4</v>
      </c>
      <c r="H444" s="6">
        <v>124102</v>
      </c>
      <c r="I444" s="6">
        <f t="shared" si="13"/>
        <v>3000</v>
      </c>
      <c r="J444" s="70">
        <v>1</v>
      </c>
    </row>
    <row r="445" spans="1:10" x14ac:dyDescent="0.3">
      <c r="A445" s="5" t="s">
        <v>263</v>
      </c>
      <c r="B445" s="70" t="s">
        <v>48</v>
      </c>
      <c r="C445" s="5" t="s">
        <v>779</v>
      </c>
      <c r="D445" s="71">
        <v>41525</v>
      </c>
      <c r="E445" s="6">
        <f t="shared" ca="1" si="12"/>
        <v>7</v>
      </c>
      <c r="F445" s="65" t="s">
        <v>5</v>
      </c>
      <c r="G445" s="6" t="s">
        <v>8</v>
      </c>
      <c r="H445" s="6">
        <v>122446</v>
      </c>
      <c r="I445" s="6">
        <f t="shared" si="13"/>
        <v>3000</v>
      </c>
      <c r="J445" s="70">
        <v>3</v>
      </c>
    </row>
    <row r="446" spans="1:10" x14ac:dyDescent="0.3">
      <c r="A446" s="5" t="s">
        <v>261</v>
      </c>
      <c r="B446" s="70" t="s">
        <v>2</v>
      </c>
      <c r="C446" s="5" t="s">
        <v>779</v>
      </c>
      <c r="D446" s="71">
        <v>41904</v>
      </c>
      <c r="E446" s="6">
        <f t="shared" ca="1" si="12"/>
        <v>5</v>
      </c>
      <c r="F446" s="65" t="s">
        <v>5</v>
      </c>
      <c r="G446" s="6" t="s">
        <v>4</v>
      </c>
      <c r="H446" s="6">
        <v>81095</v>
      </c>
      <c r="I446" s="6">
        <f t="shared" si="13"/>
        <v>3000</v>
      </c>
      <c r="J446" s="70">
        <v>1</v>
      </c>
    </row>
    <row r="447" spans="1:10" x14ac:dyDescent="0.3">
      <c r="A447" s="5" t="s">
        <v>258</v>
      </c>
      <c r="B447" s="70" t="s">
        <v>2</v>
      </c>
      <c r="C447" s="5" t="s">
        <v>779</v>
      </c>
      <c r="D447" s="71">
        <v>42619</v>
      </c>
      <c r="E447" s="6">
        <f t="shared" ca="1" si="12"/>
        <v>4</v>
      </c>
      <c r="F447" s="65" t="s">
        <v>5</v>
      </c>
      <c r="G447" s="6" t="s">
        <v>26</v>
      </c>
      <c r="H447" s="6">
        <v>119872</v>
      </c>
      <c r="I447" s="6">
        <f t="shared" si="13"/>
        <v>3000</v>
      </c>
      <c r="J447" s="70">
        <v>1</v>
      </c>
    </row>
    <row r="448" spans="1:10" x14ac:dyDescent="0.3">
      <c r="A448" s="5" t="s">
        <v>255</v>
      </c>
      <c r="B448" s="70" t="s">
        <v>32</v>
      </c>
      <c r="C448" s="5" t="s">
        <v>779</v>
      </c>
      <c r="D448" s="71">
        <v>42629</v>
      </c>
      <c r="E448" s="6">
        <f t="shared" ca="1" si="12"/>
        <v>4</v>
      </c>
      <c r="F448" s="65" t="s">
        <v>0</v>
      </c>
      <c r="G448" s="6"/>
      <c r="H448" s="6">
        <v>74073</v>
      </c>
      <c r="I448" s="6" t="str">
        <f t="shared" si="13"/>
        <v/>
      </c>
      <c r="J448" s="70">
        <v>3</v>
      </c>
    </row>
    <row r="449" spans="1:10" x14ac:dyDescent="0.3">
      <c r="A449" s="5" t="s">
        <v>246</v>
      </c>
      <c r="B449" s="70" t="s">
        <v>16</v>
      </c>
      <c r="C449" s="5" t="s">
        <v>779</v>
      </c>
      <c r="D449" s="71">
        <v>43033</v>
      </c>
      <c r="E449" s="6">
        <f t="shared" ca="1" si="12"/>
        <v>2</v>
      </c>
      <c r="F449" s="65" t="s">
        <v>5</v>
      </c>
      <c r="G449" s="6" t="s">
        <v>28</v>
      </c>
      <c r="H449" s="6">
        <v>88436</v>
      </c>
      <c r="I449" s="6">
        <f t="shared" si="13"/>
        <v>3000</v>
      </c>
      <c r="J449" s="70">
        <v>3</v>
      </c>
    </row>
    <row r="450" spans="1:10" x14ac:dyDescent="0.3">
      <c r="A450" s="5" t="s">
        <v>183</v>
      </c>
      <c r="B450" s="70" t="s">
        <v>12</v>
      </c>
      <c r="C450" s="5" t="s">
        <v>779</v>
      </c>
      <c r="D450" s="71">
        <v>43409</v>
      </c>
      <c r="E450" s="6">
        <f t="shared" ref="E450:E513" ca="1" si="14">DATEDIF(D450,TODAY(),"Y")</f>
        <v>1</v>
      </c>
      <c r="F450" s="65" t="s">
        <v>5</v>
      </c>
      <c r="G450" s="6" t="s">
        <v>8</v>
      </c>
      <c r="H450" s="6">
        <v>71135</v>
      </c>
      <c r="I450" s="6">
        <f t="shared" si="13"/>
        <v>3000</v>
      </c>
      <c r="J450" s="70">
        <v>5</v>
      </c>
    </row>
    <row r="451" spans="1:10" x14ac:dyDescent="0.3">
      <c r="A451" s="5" t="s">
        <v>182</v>
      </c>
      <c r="B451" s="70" t="s">
        <v>16</v>
      </c>
      <c r="C451" s="5" t="s">
        <v>779</v>
      </c>
      <c r="D451" s="71">
        <v>43412</v>
      </c>
      <c r="E451" s="6">
        <f t="shared" ca="1" si="14"/>
        <v>1</v>
      </c>
      <c r="F451" s="65" t="s">
        <v>14</v>
      </c>
      <c r="G451" s="6" t="s">
        <v>8</v>
      </c>
      <c r="H451" s="6">
        <v>58167</v>
      </c>
      <c r="I451" s="6">
        <f t="shared" ref="I451:I514" si="15">IF(NOT(F451="Hourly"),3000,"")</f>
        <v>3000</v>
      </c>
      <c r="J451" s="70">
        <v>5</v>
      </c>
    </row>
    <row r="452" spans="1:10" x14ac:dyDescent="0.3">
      <c r="A452" s="5" t="s">
        <v>177</v>
      </c>
      <c r="B452" s="70" t="s">
        <v>48</v>
      </c>
      <c r="C452" s="5" t="s">
        <v>779</v>
      </c>
      <c r="D452" s="71">
        <v>41957</v>
      </c>
      <c r="E452" s="6">
        <f t="shared" ca="1" si="14"/>
        <v>5</v>
      </c>
      <c r="F452" s="65" t="s">
        <v>5</v>
      </c>
      <c r="G452" s="6" t="s">
        <v>26</v>
      </c>
      <c r="H452" s="6">
        <v>125163</v>
      </c>
      <c r="I452" s="6">
        <f t="shared" si="15"/>
        <v>3000</v>
      </c>
      <c r="J452" s="70">
        <v>3</v>
      </c>
    </row>
    <row r="453" spans="1:10" x14ac:dyDescent="0.3">
      <c r="A453" s="5" t="s">
        <v>174</v>
      </c>
      <c r="B453" s="70" t="s">
        <v>32</v>
      </c>
      <c r="C453" s="5" t="s">
        <v>779</v>
      </c>
      <c r="D453" s="71">
        <v>42678</v>
      </c>
      <c r="E453" s="6">
        <f t="shared" ca="1" si="14"/>
        <v>3</v>
      </c>
      <c r="F453" s="65" t="s">
        <v>5</v>
      </c>
      <c r="G453" s="6" t="s">
        <v>4</v>
      </c>
      <c r="H453" s="6">
        <v>83371</v>
      </c>
      <c r="I453" s="6">
        <f t="shared" si="15"/>
        <v>3000</v>
      </c>
      <c r="J453" s="70">
        <v>1</v>
      </c>
    </row>
    <row r="454" spans="1:10" x14ac:dyDescent="0.3">
      <c r="A454" s="5" t="s">
        <v>131</v>
      </c>
      <c r="B454" s="70" t="s">
        <v>16</v>
      </c>
      <c r="C454" s="5" t="s">
        <v>779</v>
      </c>
      <c r="D454" s="71">
        <v>42678</v>
      </c>
      <c r="E454" s="6">
        <f t="shared" ca="1" si="14"/>
        <v>3</v>
      </c>
      <c r="F454" s="65" t="s">
        <v>11</v>
      </c>
      <c r="G454" s="6"/>
      <c r="H454" s="6">
        <v>95753</v>
      </c>
      <c r="I454" s="6">
        <f t="shared" si="15"/>
        <v>3000</v>
      </c>
      <c r="J454" s="70">
        <v>5</v>
      </c>
    </row>
    <row r="455" spans="1:10" x14ac:dyDescent="0.3">
      <c r="A455" s="5" t="s">
        <v>130</v>
      </c>
      <c r="B455" s="70" t="s">
        <v>48</v>
      </c>
      <c r="C455" s="5" t="s">
        <v>779</v>
      </c>
      <c r="D455" s="71">
        <v>42694</v>
      </c>
      <c r="E455" s="6">
        <f t="shared" ca="1" si="14"/>
        <v>3</v>
      </c>
      <c r="F455" s="65" t="s">
        <v>0</v>
      </c>
      <c r="G455" s="6"/>
      <c r="H455" s="6">
        <v>58956</v>
      </c>
      <c r="I455" s="6" t="str">
        <f t="shared" si="15"/>
        <v/>
      </c>
      <c r="J455" s="70">
        <v>4</v>
      </c>
    </row>
    <row r="456" spans="1:10" x14ac:dyDescent="0.3">
      <c r="A456" s="5" t="s">
        <v>117</v>
      </c>
      <c r="B456" s="70" t="s">
        <v>12</v>
      </c>
      <c r="C456" s="5" t="s">
        <v>779</v>
      </c>
      <c r="D456" s="71">
        <v>43459</v>
      </c>
      <c r="E456" s="6">
        <f t="shared" ca="1" si="14"/>
        <v>1</v>
      </c>
      <c r="F456" s="65" t="s">
        <v>5</v>
      </c>
      <c r="G456" s="6" t="s">
        <v>28</v>
      </c>
      <c r="H456" s="6">
        <v>121583</v>
      </c>
      <c r="I456" s="6">
        <f t="shared" si="15"/>
        <v>3000</v>
      </c>
      <c r="J456" s="70">
        <v>2</v>
      </c>
    </row>
    <row r="457" spans="1:10" x14ac:dyDescent="0.3">
      <c r="A457" s="5" t="s">
        <v>107</v>
      </c>
      <c r="B457" s="70" t="s">
        <v>12</v>
      </c>
      <c r="C457" s="5" t="s">
        <v>779</v>
      </c>
      <c r="D457" s="71">
        <v>42718</v>
      </c>
      <c r="E457" s="6">
        <f t="shared" ca="1" si="14"/>
        <v>3</v>
      </c>
      <c r="F457" s="65" t="s">
        <v>5</v>
      </c>
      <c r="G457" s="6" t="s">
        <v>8</v>
      </c>
      <c r="H457" s="6">
        <v>76126</v>
      </c>
      <c r="I457" s="6">
        <f t="shared" si="15"/>
        <v>3000</v>
      </c>
      <c r="J457" s="70">
        <v>4</v>
      </c>
    </row>
    <row r="458" spans="1:10" x14ac:dyDescent="0.3">
      <c r="A458" s="5" t="s">
        <v>79</v>
      </c>
      <c r="B458" s="70" t="s">
        <v>12</v>
      </c>
      <c r="C458" s="5" t="s">
        <v>779</v>
      </c>
      <c r="D458" s="71">
        <v>41630</v>
      </c>
      <c r="E458" s="6">
        <f t="shared" ca="1" si="14"/>
        <v>6</v>
      </c>
      <c r="F458" s="65" t="s">
        <v>5</v>
      </c>
      <c r="G458" s="6" t="s">
        <v>18</v>
      </c>
      <c r="H458" s="6">
        <v>114657</v>
      </c>
      <c r="I458" s="6">
        <f t="shared" si="15"/>
        <v>3000</v>
      </c>
      <c r="J458" s="70">
        <v>2</v>
      </c>
    </row>
    <row r="459" spans="1:10" x14ac:dyDescent="0.3">
      <c r="A459" s="5" t="s">
        <v>67</v>
      </c>
      <c r="B459" s="70" t="s">
        <v>16</v>
      </c>
      <c r="C459" s="5" t="s">
        <v>779</v>
      </c>
      <c r="D459" s="71">
        <v>43109</v>
      </c>
      <c r="E459" s="6">
        <f t="shared" ca="1" si="14"/>
        <v>2</v>
      </c>
      <c r="F459" s="65" t="s">
        <v>5</v>
      </c>
      <c r="G459" s="6" t="s">
        <v>26</v>
      </c>
      <c r="H459" s="6">
        <v>128307</v>
      </c>
      <c r="I459" s="6">
        <f t="shared" si="15"/>
        <v>3000</v>
      </c>
      <c r="J459" s="70">
        <v>2</v>
      </c>
    </row>
    <row r="460" spans="1:10" x14ac:dyDescent="0.3">
      <c r="A460" s="5" t="s">
        <v>53</v>
      </c>
      <c r="B460" s="70" t="s">
        <v>16</v>
      </c>
      <c r="C460" s="5" t="s">
        <v>779</v>
      </c>
      <c r="D460" s="71">
        <v>42751</v>
      </c>
      <c r="E460" s="6">
        <f t="shared" ca="1" si="14"/>
        <v>3</v>
      </c>
      <c r="F460" s="65" t="s">
        <v>5</v>
      </c>
      <c r="G460" s="6" t="s">
        <v>28</v>
      </c>
      <c r="H460" s="6">
        <v>121392</v>
      </c>
      <c r="I460" s="6">
        <f t="shared" si="15"/>
        <v>3000</v>
      </c>
      <c r="J460" s="70">
        <v>4</v>
      </c>
    </row>
    <row r="461" spans="1:10" x14ac:dyDescent="0.3">
      <c r="A461" s="5" t="s">
        <v>23</v>
      </c>
      <c r="B461" s="70" t="s">
        <v>9</v>
      </c>
      <c r="C461" s="5" t="s">
        <v>779</v>
      </c>
      <c r="D461" s="71">
        <v>42009</v>
      </c>
      <c r="E461" s="6">
        <f t="shared" ca="1" si="14"/>
        <v>5</v>
      </c>
      <c r="F461" s="65" t="s">
        <v>0</v>
      </c>
      <c r="G461" s="6"/>
      <c r="H461" s="6">
        <v>52871</v>
      </c>
      <c r="I461" s="6" t="str">
        <f t="shared" si="15"/>
        <v/>
      </c>
      <c r="J461" s="70">
        <v>4</v>
      </c>
    </row>
    <row r="462" spans="1:10" x14ac:dyDescent="0.3">
      <c r="A462" s="5" t="s">
        <v>759</v>
      </c>
      <c r="B462" s="70" t="s">
        <v>12</v>
      </c>
      <c r="C462" s="5" t="s">
        <v>64</v>
      </c>
      <c r="D462" s="71">
        <v>42777</v>
      </c>
      <c r="E462" s="6">
        <f t="shared" ca="1" si="14"/>
        <v>3</v>
      </c>
      <c r="F462" s="65" t="s">
        <v>5</v>
      </c>
      <c r="G462" s="6" t="s">
        <v>26</v>
      </c>
      <c r="H462" s="6">
        <v>90198</v>
      </c>
      <c r="I462" s="6">
        <f t="shared" si="15"/>
        <v>3000</v>
      </c>
      <c r="J462" s="70">
        <v>2</v>
      </c>
    </row>
    <row r="463" spans="1:10" x14ac:dyDescent="0.3">
      <c r="A463" s="5" t="s">
        <v>683</v>
      </c>
      <c r="B463" s="70" t="s">
        <v>12</v>
      </c>
      <c r="C463" s="5" t="s">
        <v>64</v>
      </c>
      <c r="D463" s="71">
        <v>42811</v>
      </c>
      <c r="E463" s="6">
        <f t="shared" ca="1" si="14"/>
        <v>3</v>
      </c>
      <c r="F463" s="65" t="s">
        <v>5</v>
      </c>
      <c r="G463" s="6" t="s">
        <v>26</v>
      </c>
      <c r="H463" s="6">
        <v>126898</v>
      </c>
      <c r="I463" s="6">
        <f t="shared" si="15"/>
        <v>3000</v>
      </c>
      <c r="J463" s="70">
        <v>2</v>
      </c>
    </row>
    <row r="464" spans="1:10" x14ac:dyDescent="0.3">
      <c r="A464" s="5" t="s">
        <v>681</v>
      </c>
      <c r="B464" s="70" t="s">
        <v>48</v>
      </c>
      <c r="C464" s="5" t="s">
        <v>64</v>
      </c>
      <c r="D464" s="71">
        <v>42817</v>
      </c>
      <c r="E464" s="6">
        <f t="shared" ca="1" si="14"/>
        <v>3</v>
      </c>
      <c r="F464" s="65" t="s">
        <v>11</v>
      </c>
      <c r="G464" s="6"/>
      <c r="H464" s="6">
        <v>129590</v>
      </c>
      <c r="I464" s="6">
        <f t="shared" si="15"/>
        <v>3000</v>
      </c>
      <c r="J464" s="70">
        <v>5</v>
      </c>
    </row>
    <row r="465" spans="1:10" x14ac:dyDescent="0.3">
      <c r="A465" s="5" t="s">
        <v>623</v>
      </c>
      <c r="B465" s="70" t="s">
        <v>16</v>
      </c>
      <c r="C465" s="5" t="s">
        <v>64</v>
      </c>
      <c r="D465" s="71">
        <v>42851</v>
      </c>
      <c r="E465" s="6">
        <f t="shared" ca="1" si="14"/>
        <v>3</v>
      </c>
      <c r="F465" s="65" t="s">
        <v>5</v>
      </c>
      <c r="G465" s="6" t="s">
        <v>8</v>
      </c>
      <c r="H465" s="6">
        <v>84003</v>
      </c>
      <c r="I465" s="6">
        <f t="shared" si="15"/>
        <v>3000</v>
      </c>
      <c r="J465" s="70">
        <v>1</v>
      </c>
    </row>
    <row r="466" spans="1:10" x14ac:dyDescent="0.3">
      <c r="A466" s="5" t="s">
        <v>550</v>
      </c>
      <c r="B466" s="70" t="s">
        <v>12</v>
      </c>
      <c r="C466" s="5" t="s">
        <v>64</v>
      </c>
      <c r="D466" s="71">
        <v>42880</v>
      </c>
      <c r="E466" s="6">
        <f t="shared" ca="1" si="14"/>
        <v>3</v>
      </c>
      <c r="F466" s="65" t="s">
        <v>14</v>
      </c>
      <c r="G466" s="6" t="s">
        <v>8</v>
      </c>
      <c r="H466" s="6">
        <v>53646</v>
      </c>
      <c r="I466" s="6">
        <f t="shared" si="15"/>
        <v>3000</v>
      </c>
      <c r="J466" s="70">
        <v>5</v>
      </c>
    </row>
    <row r="467" spans="1:10" x14ac:dyDescent="0.3">
      <c r="A467" s="5" t="s">
        <v>373</v>
      </c>
      <c r="B467" s="70" t="s">
        <v>16</v>
      </c>
      <c r="C467" s="5" t="s">
        <v>64</v>
      </c>
      <c r="D467" s="71">
        <v>42971</v>
      </c>
      <c r="E467" s="6">
        <f t="shared" ca="1" si="14"/>
        <v>3</v>
      </c>
      <c r="F467" s="65" t="s">
        <v>5</v>
      </c>
      <c r="G467" s="6" t="s">
        <v>26</v>
      </c>
      <c r="H467" s="6">
        <v>120187</v>
      </c>
      <c r="I467" s="6">
        <f t="shared" si="15"/>
        <v>3000</v>
      </c>
      <c r="J467" s="70">
        <v>5</v>
      </c>
    </row>
    <row r="468" spans="1:10" x14ac:dyDescent="0.3">
      <c r="A468" s="5" t="s">
        <v>305</v>
      </c>
      <c r="B468" s="70" t="s">
        <v>12</v>
      </c>
      <c r="C468" s="5" t="s">
        <v>64</v>
      </c>
      <c r="D468" s="71">
        <v>41913</v>
      </c>
      <c r="E468" s="6">
        <f t="shared" ca="1" si="14"/>
        <v>5</v>
      </c>
      <c r="F468" s="65" t="s">
        <v>5</v>
      </c>
      <c r="G468" s="6" t="s">
        <v>18</v>
      </c>
      <c r="H468" s="6">
        <v>76483</v>
      </c>
      <c r="I468" s="6">
        <f t="shared" si="15"/>
        <v>3000</v>
      </c>
      <c r="J468" s="70">
        <v>4</v>
      </c>
    </row>
    <row r="469" spans="1:10" x14ac:dyDescent="0.3">
      <c r="A469" s="5" t="s">
        <v>304</v>
      </c>
      <c r="B469" s="70" t="s">
        <v>16</v>
      </c>
      <c r="C469" s="5" t="s">
        <v>64</v>
      </c>
      <c r="D469" s="71">
        <v>41914</v>
      </c>
      <c r="E469" s="6">
        <f t="shared" ca="1" si="14"/>
        <v>5</v>
      </c>
      <c r="F469" s="65" t="s">
        <v>14</v>
      </c>
      <c r="G469" s="6" t="s">
        <v>26</v>
      </c>
      <c r="H469" s="6">
        <v>58915</v>
      </c>
      <c r="I469" s="6">
        <f t="shared" si="15"/>
        <v>3000</v>
      </c>
      <c r="J469" s="70">
        <v>5</v>
      </c>
    </row>
    <row r="470" spans="1:10" x14ac:dyDescent="0.3">
      <c r="A470" s="5" t="s">
        <v>301</v>
      </c>
      <c r="B470" s="70" t="s">
        <v>16</v>
      </c>
      <c r="C470" s="5" t="s">
        <v>64</v>
      </c>
      <c r="D470" s="71">
        <v>42991</v>
      </c>
      <c r="E470" s="6">
        <f t="shared" ca="1" si="14"/>
        <v>3</v>
      </c>
      <c r="F470" s="65" t="s">
        <v>5</v>
      </c>
      <c r="G470" s="6" t="s">
        <v>4</v>
      </c>
      <c r="H470" s="6">
        <v>85688</v>
      </c>
      <c r="I470" s="6">
        <f t="shared" si="15"/>
        <v>3000</v>
      </c>
      <c r="J470" s="70">
        <v>4</v>
      </c>
    </row>
    <row r="471" spans="1:10" x14ac:dyDescent="0.3">
      <c r="A471" s="5" t="s">
        <v>191</v>
      </c>
      <c r="B471" s="70" t="s">
        <v>12</v>
      </c>
      <c r="C471" s="5" t="s">
        <v>64</v>
      </c>
      <c r="D471" s="71">
        <v>41959</v>
      </c>
      <c r="E471" s="6">
        <f t="shared" ca="1" si="14"/>
        <v>5</v>
      </c>
      <c r="F471" s="65" t="s">
        <v>0</v>
      </c>
      <c r="G471" s="6"/>
      <c r="H471" s="6">
        <v>77661</v>
      </c>
      <c r="I471" s="6" t="str">
        <f t="shared" si="15"/>
        <v/>
      </c>
      <c r="J471" s="70">
        <v>3</v>
      </c>
    </row>
    <row r="472" spans="1:10" x14ac:dyDescent="0.3">
      <c r="A472" s="5" t="s">
        <v>190</v>
      </c>
      <c r="B472" s="70" t="s">
        <v>32</v>
      </c>
      <c r="C472" s="5" t="s">
        <v>64</v>
      </c>
      <c r="D472" s="71">
        <v>41961</v>
      </c>
      <c r="E472" s="6">
        <f t="shared" ca="1" si="14"/>
        <v>5</v>
      </c>
      <c r="F472" s="65" t="s">
        <v>5</v>
      </c>
      <c r="G472" s="6" t="s">
        <v>28</v>
      </c>
      <c r="H472" s="6">
        <v>75393</v>
      </c>
      <c r="I472" s="6">
        <f t="shared" si="15"/>
        <v>3000</v>
      </c>
      <c r="J472" s="70">
        <v>1</v>
      </c>
    </row>
    <row r="473" spans="1:10" x14ac:dyDescent="0.3">
      <c r="A473" s="5" t="s">
        <v>188</v>
      </c>
      <c r="B473" s="70" t="s">
        <v>2</v>
      </c>
      <c r="C473" s="5" t="s">
        <v>64</v>
      </c>
      <c r="D473" s="71">
        <v>43044</v>
      </c>
      <c r="E473" s="6">
        <f t="shared" ca="1" si="14"/>
        <v>2</v>
      </c>
      <c r="F473" s="65" t="s">
        <v>5</v>
      </c>
      <c r="G473" s="6" t="s">
        <v>18</v>
      </c>
      <c r="H473" s="6">
        <v>80523</v>
      </c>
      <c r="I473" s="6">
        <f t="shared" si="15"/>
        <v>3000</v>
      </c>
      <c r="J473" s="70">
        <v>1</v>
      </c>
    </row>
    <row r="474" spans="1:10" x14ac:dyDescent="0.3">
      <c r="A474" s="5" t="s">
        <v>184</v>
      </c>
      <c r="B474" s="70" t="s">
        <v>16</v>
      </c>
      <c r="C474" s="5" t="s">
        <v>64</v>
      </c>
      <c r="D474" s="71">
        <v>43067</v>
      </c>
      <c r="E474" s="6">
        <f t="shared" ca="1" si="14"/>
        <v>2</v>
      </c>
      <c r="F474" s="65" t="s">
        <v>5</v>
      </c>
      <c r="G474" s="6" t="s">
        <v>26</v>
      </c>
      <c r="H474" s="6">
        <v>93510</v>
      </c>
      <c r="I474" s="6">
        <f t="shared" si="15"/>
        <v>3000</v>
      </c>
      <c r="J474" s="70">
        <v>4</v>
      </c>
    </row>
    <row r="475" spans="1:10" x14ac:dyDescent="0.3">
      <c r="A475" s="5" t="s">
        <v>126</v>
      </c>
      <c r="B475" s="70" t="s">
        <v>2</v>
      </c>
      <c r="C475" s="5" t="s">
        <v>64</v>
      </c>
      <c r="D475" s="71">
        <v>41980</v>
      </c>
      <c r="E475" s="6">
        <f t="shared" ca="1" si="14"/>
        <v>5</v>
      </c>
      <c r="F475" s="65" t="s">
        <v>5</v>
      </c>
      <c r="G475" s="6" t="s">
        <v>4</v>
      </c>
      <c r="H475" s="6">
        <v>127341</v>
      </c>
      <c r="I475" s="6">
        <f t="shared" si="15"/>
        <v>3000</v>
      </c>
      <c r="J475" s="70">
        <v>3</v>
      </c>
    </row>
    <row r="476" spans="1:10" x14ac:dyDescent="0.3">
      <c r="A476" s="5" t="s">
        <v>124</v>
      </c>
      <c r="B476" s="70" t="s">
        <v>12</v>
      </c>
      <c r="C476" s="5" t="s">
        <v>64</v>
      </c>
      <c r="D476" s="71">
        <v>41987</v>
      </c>
      <c r="E476" s="6">
        <f t="shared" ca="1" si="14"/>
        <v>5</v>
      </c>
      <c r="F476" s="65" t="s">
        <v>5</v>
      </c>
      <c r="G476" s="6" t="s">
        <v>26</v>
      </c>
      <c r="H476" s="6">
        <v>80056</v>
      </c>
      <c r="I476" s="6">
        <f t="shared" si="15"/>
        <v>3000</v>
      </c>
      <c r="J476" s="70">
        <v>4</v>
      </c>
    </row>
    <row r="477" spans="1:10" x14ac:dyDescent="0.3">
      <c r="A477" s="5" t="s">
        <v>65</v>
      </c>
      <c r="B477" s="70" t="s">
        <v>32</v>
      </c>
      <c r="C477" s="5" t="s">
        <v>64</v>
      </c>
      <c r="D477" s="71">
        <v>43119</v>
      </c>
      <c r="E477" s="6">
        <f t="shared" ca="1" si="14"/>
        <v>2</v>
      </c>
      <c r="F477" s="65" t="s">
        <v>5</v>
      </c>
      <c r="G477" s="6" t="s">
        <v>4</v>
      </c>
      <c r="H477" s="6">
        <v>63014</v>
      </c>
      <c r="I477" s="6">
        <f t="shared" si="15"/>
        <v>3000</v>
      </c>
      <c r="J477" s="70">
        <v>1</v>
      </c>
    </row>
    <row r="478" spans="1:10" x14ac:dyDescent="0.3">
      <c r="A478" s="5" t="s">
        <v>736</v>
      </c>
      <c r="B478" s="70" t="s">
        <v>16</v>
      </c>
      <c r="C478" s="5" t="s">
        <v>780</v>
      </c>
      <c r="D478" s="71">
        <v>41335</v>
      </c>
      <c r="E478" s="6">
        <f t="shared" ca="1" si="14"/>
        <v>7</v>
      </c>
      <c r="F478" s="65" t="s">
        <v>11</v>
      </c>
      <c r="G478" s="6"/>
      <c r="H478" s="6">
        <v>126061</v>
      </c>
      <c r="I478" s="6">
        <f t="shared" si="15"/>
        <v>3000</v>
      </c>
      <c r="J478" s="70">
        <v>2</v>
      </c>
    </row>
    <row r="479" spans="1:10" x14ac:dyDescent="0.3">
      <c r="A479" s="5" t="s">
        <v>732</v>
      </c>
      <c r="B479" s="70" t="s">
        <v>32</v>
      </c>
      <c r="C479" s="5" t="s">
        <v>780</v>
      </c>
      <c r="D479" s="71">
        <v>42434</v>
      </c>
      <c r="E479" s="6">
        <f t="shared" ca="1" si="14"/>
        <v>4</v>
      </c>
      <c r="F479" s="65" t="s">
        <v>14</v>
      </c>
      <c r="G479" s="6" t="s">
        <v>28</v>
      </c>
      <c r="H479" s="6">
        <v>47342</v>
      </c>
      <c r="I479" s="6">
        <f t="shared" si="15"/>
        <v>3000</v>
      </c>
      <c r="J479" s="70">
        <v>3</v>
      </c>
    </row>
    <row r="480" spans="1:10" x14ac:dyDescent="0.3">
      <c r="A480" s="5" t="s">
        <v>722</v>
      </c>
      <c r="B480" s="70" t="s">
        <v>32</v>
      </c>
      <c r="C480" s="5" t="s">
        <v>780</v>
      </c>
      <c r="D480" s="71">
        <v>38047</v>
      </c>
      <c r="E480" s="6">
        <f t="shared" ca="1" si="14"/>
        <v>16</v>
      </c>
      <c r="F480" s="65" t="s">
        <v>14</v>
      </c>
      <c r="G480" s="6" t="s">
        <v>18</v>
      </c>
      <c r="H480" s="6">
        <v>61070</v>
      </c>
      <c r="I480" s="6">
        <f t="shared" si="15"/>
        <v>3000</v>
      </c>
      <c r="J480" s="70">
        <v>4</v>
      </c>
    </row>
    <row r="481" spans="1:10" x14ac:dyDescent="0.3">
      <c r="A481" s="5" t="s">
        <v>721</v>
      </c>
      <c r="B481" s="70" t="s">
        <v>9</v>
      </c>
      <c r="C481" s="5" t="s">
        <v>780</v>
      </c>
      <c r="D481" s="71">
        <v>38052</v>
      </c>
      <c r="E481" s="6">
        <f t="shared" ca="1" si="14"/>
        <v>16</v>
      </c>
      <c r="F481" s="65" t="s">
        <v>5</v>
      </c>
      <c r="G481" s="6" t="s">
        <v>26</v>
      </c>
      <c r="H481" s="6">
        <v>82427</v>
      </c>
      <c r="I481" s="6">
        <f t="shared" si="15"/>
        <v>3000</v>
      </c>
      <c r="J481" s="70">
        <v>1</v>
      </c>
    </row>
    <row r="482" spans="1:10" x14ac:dyDescent="0.3">
      <c r="A482" s="5" t="s">
        <v>711</v>
      </c>
      <c r="B482" s="70" t="s">
        <v>16</v>
      </c>
      <c r="C482" s="5" t="s">
        <v>780</v>
      </c>
      <c r="D482" s="71">
        <v>38762</v>
      </c>
      <c r="E482" s="6">
        <f t="shared" ca="1" si="14"/>
        <v>14</v>
      </c>
      <c r="F482" s="65" t="s">
        <v>5</v>
      </c>
      <c r="G482" s="6" t="s">
        <v>26</v>
      </c>
      <c r="H482" s="6">
        <v>61677</v>
      </c>
      <c r="I482" s="6">
        <f t="shared" si="15"/>
        <v>3000</v>
      </c>
      <c r="J482" s="70">
        <v>4</v>
      </c>
    </row>
    <row r="483" spans="1:10" x14ac:dyDescent="0.3">
      <c r="A483" s="5" t="s">
        <v>698</v>
      </c>
      <c r="B483" s="70" t="s">
        <v>2</v>
      </c>
      <c r="C483" s="5" t="s">
        <v>780</v>
      </c>
      <c r="D483" s="71">
        <v>40949</v>
      </c>
      <c r="E483" s="6">
        <f t="shared" ca="1" si="14"/>
        <v>8</v>
      </c>
      <c r="F483" s="65" t="s">
        <v>5</v>
      </c>
      <c r="G483" s="6" t="s">
        <v>4</v>
      </c>
      <c r="H483" s="6">
        <v>122932</v>
      </c>
      <c r="I483" s="6">
        <f t="shared" si="15"/>
        <v>3000</v>
      </c>
      <c r="J483" s="70">
        <v>5</v>
      </c>
    </row>
    <row r="484" spans="1:10" x14ac:dyDescent="0.3">
      <c r="A484" s="5" t="s">
        <v>678</v>
      </c>
      <c r="B484" s="70" t="s">
        <v>32</v>
      </c>
      <c r="C484" s="5" t="s">
        <v>780</v>
      </c>
      <c r="D484" s="71">
        <v>43169</v>
      </c>
      <c r="E484" s="6">
        <f t="shared" ca="1" si="14"/>
        <v>2</v>
      </c>
      <c r="F484" s="65" t="s">
        <v>11</v>
      </c>
      <c r="G484" s="6"/>
      <c r="H484" s="6">
        <v>107100</v>
      </c>
      <c r="I484" s="6">
        <f t="shared" si="15"/>
        <v>3000</v>
      </c>
      <c r="J484" s="70">
        <v>4</v>
      </c>
    </row>
    <row r="485" spans="1:10" x14ac:dyDescent="0.3">
      <c r="A485" s="5" t="s">
        <v>675</v>
      </c>
      <c r="B485" s="70" t="s">
        <v>32</v>
      </c>
      <c r="C485" s="5" t="s">
        <v>780</v>
      </c>
      <c r="D485" s="71">
        <v>43189</v>
      </c>
      <c r="E485" s="6">
        <f t="shared" ca="1" si="14"/>
        <v>2</v>
      </c>
      <c r="F485" s="65" t="s">
        <v>0</v>
      </c>
      <c r="G485" s="6"/>
      <c r="H485" s="6">
        <v>46419</v>
      </c>
      <c r="I485" s="6" t="str">
        <f t="shared" si="15"/>
        <v/>
      </c>
      <c r="J485" s="70">
        <v>3</v>
      </c>
    </row>
    <row r="486" spans="1:10" x14ac:dyDescent="0.3">
      <c r="A486" s="5" t="s">
        <v>652</v>
      </c>
      <c r="B486" s="70" t="s">
        <v>16</v>
      </c>
      <c r="C486" s="5" t="s">
        <v>780</v>
      </c>
      <c r="D486" s="71">
        <v>38421</v>
      </c>
      <c r="E486" s="6">
        <f t="shared" ca="1" si="14"/>
        <v>15</v>
      </c>
      <c r="F486" s="65" t="s">
        <v>5</v>
      </c>
      <c r="G486" s="6" t="s">
        <v>18</v>
      </c>
      <c r="H486" s="6">
        <v>95747</v>
      </c>
      <c r="I486" s="6">
        <f t="shared" si="15"/>
        <v>3000</v>
      </c>
      <c r="J486" s="70">
        <v>4</v>
      </c>
    </row>
    <row r="487" spans="1:10" x14ac:dyDescent="0.3">
      <c r="A487" s="5" t="s">
        <v>646</v>
      </c>
      <c r="B487" s="70" t="s">
        <v>9</v>
      </c>
      <c r="C487" s="5" t="s">
        <v>780</v>
      </c>
      <c r="D487" s="71">
        <v>38443</v>
      </c>
      <c r="E487" s="6">
        <f t="shared" ca="1" si="14"/>
        <v>15</v>
      </c>
      <c r="F487" s="65" t="s">
        <v>14</v>
      </c>
      <c r="G487" s="6" t="s">
        <v>4</v>
      </c>
      <c r="H487" s="6">
        <v>55227</v>
      </c>
      <c r="I487" s="6">
        <f t="shared" si="15"/>
        <v>3000</v>
      </c>
      <c r="J487" s="70">
        <v>2</v>
      </c>
    </row>
    <row r="488" spans="1:10" x14ac:dyDescent="0.3">
      <c r="A488" s="5" t="s">
        <v>633</v>
      </c>
      <c r="B488" s="70" t="s">
        <v>12</v>
      </c>
      <c r="C488" s="5" t="s">
        <v>780</v>
      </c>
      <c r="D488" s="71">
        <v>42090</v>
      </c>
      <c r="E488" s="6">
        <f t="shared" ca="1" si="14"/>
        <v>5</v>
      </c>
      <c r="F488" s="65" t="s">
        <v>5</v>
      </c>
      <c r="G488" s="6" t="s">
        <v>26</v>
      </c>
      <c r="H488" s="6">
        <v>74425</v>
      </c>
      <c r="I488" s="6">
        <f t="shared" si="15"/>
        <v>3000</v>
      </c>
      <c r="J488" s="70">
        <v>2</v>
      </c>
    </row>
    <row r="489" spans="1:10" x14ac:dyDescent="0.3">
      <c r="A489" s="5" t="s">
        <v>622</v>
      </c>
      <c r="B489" s="70" t="s">
        <v>32</v>
      </c>
      <c r="C489" s="5" t="s">
        <v>780</v>
      </c>
      <c r="D489" s="71">
        <v>43202</v>
      </c>
      <c r="E489" s="6">
        <f t="shared" ca="1" si="14"/>
        <v>2</v>
      </c>
      <c r="F489" s="65" t="s">
        <v>5</v>
      </c>
      <c r="G489" s="6" t="s">
        <v>26</v>
      </c>
      <c r="H489" s="6">
        <v>107096</v>
      </c>
      <c r="I489" s="6">
        <f t="shared" si="15"/>
        <v>3000</v>
      </c>
      <c r="J489" s="70">
        <v>1</v>
      </c>
    </row>
    <row r="490" spans="1:10" x14ac:dyDescent="0.3">
      <c r="A490" s="5" t="s">
        <v>606</v>
      </c>
      <c r="B490" s="70" t="s">
        <v>12</v>
      </c>
      <c r="C490" s="5" t="s">
        <v>780</v>
      </c>
      <c r="D490" s="71">
        <v>42485</v>
      </c>
      <c r="E490" s="6">
        <f t="shared" ca="1" si="14"/>
        <v>4</v>
      </c>
      <c r="F490" s="65" t="s">
        <v>0</v>
      </c>
      <c r="G490" s="6"/>
      <c r="H490" s="6">
        <v>80954</v>
      </c>
      <c r="I490" s="6" t="str">
        <f t="shared" si="15"/>
        <v/>
      </c>
      <c r="J490" s="70">
        <v>4</v>
      </c>
    </row>
    <row r="491" spans="1:10" x14ac:dyDescent="0.3">
      <c r="A491" s="5" t="s">
        <v>603</v>
      </c>
      <c r="B491" s="70" t="s">
        <v>32</v>
      </c>
      <c r="C491" s="5" t="s">
        <v>780</v>
      </c>
      <c r="D491" s="71">
        <v>42490</v>
      </c>
      <c r="E491" s="6">
        <f t="shared" ca="1" si="14"/>
        <v>4</v>
      </c>
      <c r="F491" s="65" t="s">
        <v>5</v>
      </c>
      <c r="G491" s="6" t="s">
        <v>8</v>
      </c>
      <c r="H491" s="6">
        <v>83307</v>
      </c>
      <c r="I491" s="6">
        <f t="shared" si="15"/>
        <v>3000</v>
      </c>
      <c r="J491" s="70">
        <v>2</v>
      </c>
    </row>
    <row r="492" spans="1:10" x14ac:dyDescent="0.3">
      <c r="A492" s="5" t="s">
        <v>576</v>
      </c>
      <c r="B492" s="70" t="s">
        <v>12</v>
      </c>
      <c r="C492" s="5" t="s">
        <v>780</v>
      </c>
      <c r="D492" s="71">
        <v>39927</v>
      </c>
      <c r="E492" s="6">
        <f t="shared" ca="1" si="14"/>
        <v>11</v>
      </c>
      <c r="F492" s="65" t="s">
        <v>14</v>
      </c>
      <c r="G492" s="6" t="s">
        <v>28</v>
      </c>
      <c r="H492" s="6">
        <v>47860</v>
      </c>
      <c r="I492" s="6">
        <f t="shared" si="15"/>
        <v>3000</v>
      </c>
      <c r="J492" s="70">
        <v>3</v>
      </c>
    </row>
    <row r="493" spans="1:10" x14ac:dyDescent="0.3">
      <c r="A493" s="5" t="s">
        <v>572</v>
      </c>
      <c r="B493" s="70" t="s">
        <v>2</v>
      </c>
      <c r="C493" s="5" t="s">
        <v>780</v>
      </c>
      <c r="D493" s="71">
        <v>41745</v>
      </c>
      <c r="E493" s="6">
        <f t="shared" ca="1" si="14"/>
        <v>6</v>
      </c>
      <c r="F493" s="65" t="s">
        <v>5</v>
      </c>
      <c r="G493" s="6" t="s">
        <v>8</v>
      </c>
      <c r="H493" s="6">
        <v>90871</v>
      </c>
      <c r="I493" s="6">
        <f t="shared" si="15"/>
        <v>3000</v>
      </c>
      <c r="J493" s="70">
        <v>1</v>
      </c>
    </row>
    <row r="494" spans="1:10" x14ac:dyDescent="0.3">
      <c r="A494" s="5" t="s">
        <v>570</v>
      </c>
      <c r="B494" s="70" t="s">
        <v>2</v>
      </c>
      <c r="C494" s="5" t="s">
        <v>780</v>
      </c>
      <c r="D494" s="71">
        <v>41016</v>
      </c>
      <c r="E494" s="6">
        <f t="shared" ca="1" si="14"/>
        <v>8</v>
      </c>
      <c r="F494" s="65" t="s">
        <v>14</v>
      </c>
      <c r="G494" s="6" t="s">
        <v>28</v>
      </c>
      <c r="H494" s="6">
        <v>61359</v>
      </c>
      <c r="I494" s="6">
        <f t="shared" si="15"/>
        <v>3000</v>
      </c>
      <c r="J494" s="70">
        <v>4</v>
      </c>
    </row>
    <row r="495" spans="1:10" x14ac:dyDescent="0.3">
      <c r="A495" s="5" t="s">
        <v>559</v>
      </c>
      <c r="B495" s="70" t="s">
        <v>32</v>
      </c>
      <c r="C495" s="5" t="s">
        <v>780</v>
      </c>
      <c r="D495" s="71">
        <v>42125</v>
      </c>
      <c r="E495" s="6">
        <f t="shared" ca="1" si="14"/>
        <v>5</v>
      </c>
      <c r="F495" s="65" t="s">
        <v>5</v>
      </c>
      <c r="G495" s="6" t="s">
        <v>26</v>
      </c>
      <c r="H495" s="6">
        <v>103474</v>
      </c>
      <c r="I495" s="6">
        <f t="shared" si="15"/>
        <v>3000</v>
      </c>
      <c r="J495" s="70">
        <v>2</v>
      </c>
    </row>
    <row r="496" spans="1:10" x14ac:dyDescent="0.3">
      <c r="A496" s="5" t="s">
        <v>557</v>
      </c>
      <c r="B496" s="70" t="s">
        <v>48</v>
      </c>
      <c r="C496" s="5" t="s">
        <v>780</v>
      </c>
      <c r="D496" s="71">
        <v>42480</v>
      </c>
      <c r="E496" s="6">
        <f t="shared" ca="1" si="14"/>
        <v>4</v>
      </c>
      <c r="F496" s="65" t="s">
        <v>5</v>
      </c>
      <c r="G496" s="6" t="s">
        <v>4</v>
      </c>
      <c r="H496" s="6">
        <v>113025</v>
      </c>
      <c r="I496" s="6">
        <f t="shared" si="15"/>
        <v>3000</v>
      </c>
      <c r="J496" s="70">
        <v>2</v>
      </c>
    </row>
    <row r="497" spans="1:10" x14ac:dyDescent="0.3">
      <c r="A497" s="5" t="s">
        <v>552</v>
      </c>
      <c r="B497" s="70" t="s">
        <v>16</v>
      </c>
      <c r="C497" s="5" t="s">
        <v>780</v>
      </c>
      <c r="D497" s="71">
        <v>42850</v>
      </c>
      <c r="E497" s="6">
        <f t="shared" ca="1" si="14"/>
        <v>3</v>
      </c>
      <c r="F497" s="65" t="s">
        <v>5</v>
      </c>
      <c r="G497" s="6" t="s">
        <v>8</v>
      </c>
      <c r="H497" s="6">
        <v>121399</v>
      </c>
      <c r="I497" s="6">
        <f t="shared" si="15"/>
        <v>3000</v>
      </c>
      <c r="J497" s="70">
        <v>4</v>
      </c>
    </row>
    <row r="498" spans="1:10" x14ac:dyDescent="0.3">
      <c r="A498" s="5" t="s">
        <v>542</v>
      </c>
      <c r="B498" s="70" t="s">
        <v>16</v>
      </c>
      <c r="C498" s="5" t="s">
        <v>780</v>
      </c>
      <c r="D498" s="71">
        <v>41400</v>
      </c>
      <c r="E498" s="6">
        <f t="shared" ca="1" si="14"/>
        <v>7</v>
      </c>
      <c r="F498" s="65" t="s">
        <v>5</v>
      </c>
      <c r="G498" s="6" t="s">
        <v>26</v>
      </c>
      <c r="H498" s="6">
        <v>77014</v>
      </c>
      <c r="I498" s="6">
        <f t="shared" si="15"/>
        <v>3000</v>
      </c>
      <c r="J498" s="70">
        <v>2</v>
      </c>
    </row>
    <row r="499" spans="1:10" x14ac:dyDescent="0.3">
      <c r="A499" s="5" t="s">
        <v>535</v>
      </c>
      <c r="B499" s="70" t="s">
        <v>32</v>
      </c>
      <c r="C499" s="5" t="s">
        <v>780</v>
      </c>
      <c r="D499" s="71">
        <v>41402</v>
      </c>
      <c r="E499" s="6">
        <f t="shared" ca="1" si="14"/>
        <v>7</v>
      </c>
      <c r="F499" s="65" t="s">
        <v>5</v>
      </c>
      <c r="G499" s="6" t="s">
        <v>4</v>
      </c>
      <c r="H499" s="6">
        <v>105875</v>
      </c>
      <c r="I499" s="6">
        <f t="shared" si="15"/>
        <v>3000</v>
      </c>
      <c r="J499" s="70">
        <v>1</v>
      </c>
    </row>
    <row r="500" spans="1:10" x14ac:dyDescent="0.3">
      <c r="A500" s="5" t="s">
        <v>530</v>
      </c>
      <c r="B500" s="70" t="s">
        <v>12</v>
      </c>
      <c r="C500" s="5" t="s">
        <v>780</v>
      </c>
      <c r="D500" s="71">
        <v>42508</v>
      </c>
      <c r="E500" s="6">
        <f t="shared" ca="1" si="14"/>
        <v>4</v>
      </c>
      <c r="F500" s="65" t="s">
        <v>5</v>
      </c>
      <c r="G500" s="6" t="s">
        <v>8</v>
      </c>
      <c r="H500" s="6">
        <v>68179</v>
      </c>
      <c r="I500" s="6">
        <f t="shared" si="15"/>
        <v>3000</v>
      </c>
      <c r="J500" s="70">
        <v>1</v>
      </c>
    </row>
    <row r="501" spans="1:10" x14ac:dyDescent="0.3">
      <c r="A501" s="5" t="s">
        <v>527</v>
      </c>
      <c r="B501" s="70" t="s">
        <v>12</v>
      </c>
      <c r="C501" s="5" t="s">
        <v>780</v>
      </c>
      <c r="D501" s="71">
        <v>41041</v>
      </c>
      <c r="E501" s="6">
        <f t="shared" ca="1" si="14"/>
        <v>8</v>
      </c>
      <c r="F501" s="65" t="s">
        <v>5</v>
      </c>
      <c r="G501" s="6" t="s">
        <v>26</v>
      </c>
      <c r="H501" s="6">
        <v>74476</v>
      </c>
      <c r="I501" s="6">
        <f t="shared" si="15"/>
        <v>3000</v>
      </c>
      <c r="J501" s="70">
        <v>5</v>
      </c>
    </row>
    <row r="502" spans="1:10" x14ac:dyDescent="0.3">
      <c r="A502" s="5" t="s">
        <v>525</v>
      </c>
      <c r="B502" s="70" t="s">
        <v>32</v>
      </c>
      <c r="C502" s="5" t="s">
        <v>780</v>
      </c>
      <c r="D502" s="71">
        <v>41054</v>
      </c>
      <c r="E502" s="6">
        <f t="shared" ca="1" si="14"/>
        <v>8</v>
      </c>
      <c r="F502" s="65" t="s">
        <v>0</v>
      </c>
      <c r="G502" s="6"/>
      <c r="H502" s="6">
        <v>49478</v>
      </c>
      <c r="I502" s="6" t="str">
        <f t="shared" si="15"/>
        <v/>
      </c>
      <c r="J502" s="70">
        <v>1</v>
      </c>
    </row>
    <row r="503" spans="1:10" x14ac:dyDescent="0.3">
      <c r="A503" s="5" t="s">
        <v>493</v>
      </c>
      <c r="B503" s="70" t="s">
        <v>2</v>
      </c>
      <c r="C503" s="5" t="s">
        <v>780</v>
      </c>
      <c r="D503" s="71">
        <v>42519</v>
      </c>
      <c r="E503" s="6">
        <f t="shared" ca="1" si="14"/>
        <v>4</v>
      </c>
      <c r="F503" s="65" t="s">
        <v>5</v>
      </c>
      <c r="G503" s="6" t="s">
        <v>26</v>
      </c>
      <c r="H503" s="6">
        <v>74474</v>
      </c>
      <c r="I503" s="6">
        <f t="shared" si="15"/>
        <v>3000</v>
      </c>
      <c r="J503" s="70">
        <v>3</v>
      </c>
    </row>
    <row r="504" spans="1:10" x14ac:dyDescent="0.3">
      <c r="A504" s="5" t="s">
        <v>489</v>
      </c>
      <c r="B504" s="70" t="s">
        <v>16</v>
      </c>
      <c r="C504" s="5" t="s">
        <v>780</v>
      </c>
      <c r="D504" s="71">
        <v>42892</v>
      </c>
      <c r="E504" s="6">
        <f t="shared" ca="1" si="14"/>
        <v>3</v>
      </c>
      <c r="F504" s="65" t="s">
        <v>5</v>
      </c>
      <c r="G504" s="6" t="s">
        <v>26</v>
      </c>
      <c r="H504" s="6">
        <v>85699</v>
      </c>
      <c r="I504" s="6">
        <f t="shared" si="15"/>
        <v>3000</v>
      </c>
      <c r="J504" s="70">
        <v>5</v>
      </c>
    </row>
    <row r="505" spans="1:10" x14ac:dyDescent="0.3">
      <c r="A505" s="5" t="s">
        <v>481</v>
      </c>
      <c r="B505" s="70" t="s">
        <v>16</v>
      </c>
      <c r="C505" s="5" t="s">
        <v>780</v>
      </c>
      <c r="D505" s="71">
        <v>41818</v>
      </c>
      <c r="E505" s="6">
        <f t="shared" ca="1" si="14"/>
        <v>6</v>
      </c>
      <c r="F505" s="65" t="s">
        <v>0</v>
      </c>
      <c r="G505" s="6"/>
      <c r="H505" s="6">
        <v>76078</v>
      </c>
      <c r="I505" s="6" t="str">
        <f t="shared" si="15"/>
        <v/>
      </c>
      <c r="J505" s="70">
        <v>4</v>
      </c>
    </row>
    <row r="506" spans="1:10" x14ac:dyDescent="0.3">
      <c r="A506" s="5" t="s">
        <v>466</v>
      </c>
      <c r="B506" s="70" t="s">
        <v>48</v>
      </c>
      <c r="C506" s="5" t="s">
        <v>780</v>
      </c>
      <c r="D506" s="71">
        <v>38144</v>
      </c>
      <c r="E506" s="6">
        <f t="shared" ca="1" si="14"/>
        <v>16</v>
      </c>
      <c r="F506" s="65" t="s">
        <v>14</v>
      </c>
      <c r="G506" s="6" t="s">
        <v>28</v>
      </c>
      <c r="H506" s="6">
        <v>53666</v>
      </c>
      <c r="I506" s="6">
        <f t="shared" si="15"/>
        <v>3000</v>
      </c>
      <c r="J506" s="70">
        <v>1</v>
      </c>
    </row>
    <row r="507" spans="1:10" x14ac:dyDescent="0.3">
      <c r="A507" s="5" t="s">
        <v>459</v>
      </c>
      <c r="B507" s="70" t="s">
        <v>32</v>
      </c>
      <c r="C507" s="5" t="s">
        <v>780</v>
      </c>
      <c r="D507" s="71">
        <v>38172</v>
      </c>
      <c r="E507" s="6">
        <f t="shared" ca="1" si="14"/>
        <v>16</v>
      </c>
      <c r="F507" s="65" t="s">
        <v>0</v>
      </c>
      <c r="G507" s="6"/>
      <c r="H507" s="6">
        <v>79312</v>
      </c>
      <c r="I507" s="6" t="str">
        <f t="shared" si="15"/>
        <v/>
      </c>
      <c r="J507" s="70">
        <v>5</v>
      </c>
    </row>
    <row r="508" spans="1:10" x14ac:dyDescent="0.3">
      <c r="A508" s="5" t="s">
        <v>455</v>
      </c>
      <c r="B508" s="70" t="s">
        <v>16</v>
      </c>
      <c r="C508" s="5" t="s">
        <v>780</v>
      </c>
      <c r="D508" s="71">
        <v>38523</v>
      </c>
      <c r="E508" s="6">
        <f t="shared" ca="1" si="14"/>
        <v>15</v>
      </c>
      <c r="F508" s="65" t="s">
        <v>11</v>
      </c>
      <c r="G508" s="6"/>
      <c r="H508" s="6">
        <v>89155</v>
      </c>
      <c r="I508" s="6">
        <f t="shared" si="15"/>
        <v>3000</v>
      </c>
      <c r="J508" s="70">
        <v>3</v>
      </c>
    </row>
    <row r="509" spans="1:10" x14ac:dyDescent="0.3">
      <c r="A509" s="5" t="s">
        <v>450</v>
      </c>
      <c r="B509" s="70" t="s">
        <v>16</v>
      </c>
      <c r="C509" s="5" t="s">
        <v>780</v>
      </c>
      <c r="D509" s="71">
        <v>38899</v>
      </c>
      <c r="E509" s="6">
        <f t="shared" ca="1" si="14"/>
        <v>14</v>
      </c>
      <c r="F509" s="65" t="s">
        <v>5</v>
      </c>
      <c r="G509" s="6" t="s">
        <v>8</v>
      </c>
      <c r="H509" s="6">
        <v>91609</v>
      </c>
      <c r="I509" s="6">
        <f t="shared" si="15"/>
        <v>3000</v>
      </c>
      <c r="J509" s="70">
        <v>3</v>
      </c>
    </row>
    <row r="510" spans="1:10" x14ac:dyDescent="0.3">
      <c r="A510" s="5" t="s">
        <v>446</v>
      </c>
      <c r="B510" s="70" t="s">
        <v>16</v>
      </c>
      <c r="C510" s="5" t="s">
        <v>780</v>
      </c>
      <c r="D510" s="71">
        <v>39630</v>
      </c>
      <c r="E510" s="6">
        <f t="shared" ca="1" si="14"/>
        <v>12</v>
      </c>
      <c r="F510" s="65" t="s">
        <v>0</v>
      </c>
      <c r="G510" s="6"/>
      <c r="H510" s="6">
        <v>67529</v>
      </c>
      <c r="I510" s="6" t="str">
        <f t="shared" si="15"/>
        <v/>
      </c>
      <c r="J510" s="70">
        <v>2</v>
      </c>
    </row>
    <row r="511" spans="1:10" x14ac:dyDescent="0.3">
      <c r="A511" s="5" t="s">
        <v>442</v>
      </c>
      <c r="B511" s="70" t="s">
        <v>2</v>
      </c>
      <c r="C511" s="5" t="s">
        <v>780</v>
      </c>
      <c r="D511" s="71">
        <v>41443</v>
      </c>
      <c r="E511" s="6">
        <f t="shared" ca="1" si="14"/>
        <v>7</v>
      </c>
      <c r="F511" s="65" t="s">
        <v>5</v>
      </c>
      <c r="G511" s="6" t="s">
        <v>26</v>
      </c>
      <c r="H511" s="6">
        <v>67977</v>
      </c>
      <c r="I511" s="6">
        <f t="shared" si="15"/>
        <v>3000</v>
      </c>
      <c r="J511" s="70">
        <v>4</v>
      </c>
    </row>
    <row r="512" spans="1:10" x14ac:dyDescent="0.3">
      <c r="A512" s="5" t="s">
        <v>433</v>
      </c>
      <c r="B512" s="70" t="s">
        <v>16</v>
      </c>
      <c r="C512" s="5" t="s">
        <v>780</v>
      </c>
      <c r="D512" s="71">
        <v>42933</v>
      </c>
      <c r="E512" s="6">
        <f t="shared" ca="1" si="14"/>
        <v>3</v>
      </c>
      <c r="F512" s="65" t="s">
        <v>0</v>
      </c>
      <c r="G512" s="6"/>
      <c r="H512" s="6">
        <v>80814</v>
      </c>
      <c r="I512" s="6" t="str">
        <f t="shared" si="15"/>
        <v/>
      </c>
      <c r="J512" s="70">
        <v>2</v>
      </c>
    </row>
    <row r="513" spans="1:10" x14ac:dyDescent="0.3">
      <c r="A513" s="5" t="s">
        <v>423</v>
      </c>
      <c r="B513" s="70" t="s">
        <v>12</v>
      </c>
      <c r="C513" s="5" t="s">
        <v>780</v>
      </c>
      <c r="D513" s="71">
        <v>41488</v>
      </c>
      <c r="E513" s="6">
        <f t="shared" ca="1" si="14"/>
        <v>7</v>
      </c>
      <c r="F513" s="65" t="s">
        <v>14</v>
      </c>
      <c r="G513" s="6" t="s">
        <v>8</v>
      </c>
      <c r="H513" s="6">
        <v>52050</v>
      </c>
      <c r="I513" s="6">
        <f t="shared" si="15"/>
        <v>3000</v>
      </c>
      <c r="J513" s="70">
        <v>2</v>
      </c>
    </row>
    <row r="514" spans="1:10" x14ac:dyDescent="0.3">
      <c r="A514" s="5" t="s">
        <v>420</v>
      </c>
      <c r="B514" s="70" t="s">
        <v>16</v>
      </c>
      <c r="C514" s="5" t="s">
        <v>780</v>
      </c>
      <c r="D514" s="71">
        <v>42558</v>
      </c>
      <c r="E514" s="6">
        <f t="shared" ref="E514:E577" ca="1" si="16">DATEDIF(D514,TODAY(),"Y")</f>
        <v>4</v>
      </c>
      <c r="F514" s="65" t="s">
        <v>5</v>
      </c>
      <c r="G514" s="6" t="s">
        <v>26</v>
      </c>
      <c r="H514" s="6">
        <v>103177</v>
      </c>
      <c r="I514" s="6">
        <f t="shared" si="15"/>
        <v>3000</v>
      </c>
      <c r="J514" s="70">
        <v>2</v>
      </c>
    </row>
    <row r="515" spans="1:10" x14ac:dyDescent="0.3">
      <c r="A515" s="5" t="s">
        <v>415</v>
      </c>
      <c r="B515" s="70" t="s">
        <v>12</v>
      </c>
      <c r="C515" s="5" t="s">
        <v>780</v>
      </c>
      <c r="D515" s="71">
        <v>38184</v>
      </c>
      <c r="E515" s="6">
        <f t="shared" ca="1" si="16"/>
        <v>16</v>
      </c>
      <c r="F515" s="65" t="s">
        <v>5</v>
      </c>
      <c r="G515" s="6" t="s">
        <v>4</v>
      </c>
      <c r="H515" s="6">
        <v>69645</v>
      </c>
      <c r="I515" s="6">
        <f t="shared" ref="I515:I578" si="17">IF(NOT(F515="Hourly"),3000,"")</f>
        <v>3000</v>
      </c>
      <c r="J515" s="70">
        <v>3</v>
      </c>
    </row>
    <row r="516" spans="1:10" x14ac:dyDescent="0.3">
      <c r="A516" s="5" t="s">
        <v>404</v>
      </c>
      <c r="B516" s="70" t="s">
        <v>12</v>
      </c>
      <c r="C516" s="5" t="s">
        <v>780</v>
      </c>
      <c r="D516" s="71">
        <v>38566</v>
      </c>
      <c r="E516" s="6">
        <f t="shared" ca="1" si="16"/>
        <v>15</v>
      </c>
      <c r="F516" s="65" t="s">
        <v>11</v>
      </c>
      <c r="G516" s="6"/>
      <c r="H516" s="6">
        <v>101602</v>
      </c>
      <c r="I516" s="6">
        <f t="shared" si="17"/>
        <v>3000</v>
      </c>
      <c r="J516" s="70">
        <v>5</v>
      </c>
    </row>
    <row r="517" spans="1:10" x14ac:dyDescent="0.3">
      <c r="A517" s="5" t="s">
        <v>359</v>
      </c>
      <c r="B517" s="70" t="s">
        <v>16</v>
      </c>
      <c r="C517" s="5" t="s">
        <v>780</v>
      </c>
      <c r="D517" s="71">
        <v>41508</v>
      </c>
      <c r="E517" s="6">
        <f t="shared" ca="1" si="16"/>
        <v>7</v>
      </c>
      <c r="F517" s="65" t="s">
        <v>5</v>
      </c>
      <c r="G517" s="6" t="s">
        <v>18</v>
      </c>
      <c r="H517" s="6">
        <v>110457</v>
      </c>
      <c r="I517" s="6">
        <f t="shared" si="17"/>
        <v>3000</v>
      </c>
      <c r="J517" s="70">
        <v>3</v>
      </c>
    </row>
    <row r="518" spans="1:10" x14ac:dyDescent="0.3">
      <c r="A518" s="5" t="s">
        <v>346</v>
      </c>
      <c r="B518" s="70" t="s">
        <v>12</v>
      </c>
      <c r="C518" s="5" t="s">
        <v>780</v>
      </c>
      <c r="D518" s="71">
        <v>41129</v>
      </c>
      <c r="E518" s="6">
        <f t="shared" ca="1" si="16"/>
        <v>8</v>
      </c>
      <c r="F518" s="65" t="s">
        <v>5</v>
      </c>
      <c r="G518" s="6" t="s">
        <v>4</v>
      </c>
      <c r="H518" s="6">
        <v>127590</v>
      </c>
      <c r="I518" s="6">
        <f t="shared" si="17"/>
        <v>3000</v>
      </c>
      <c r="J518" s="70">
        <v>2</v>
      </c>
    </row>
    <row r="519" spans="1:10" x14ac:dyDescent="0.3">
      <c r="A519" s="5" t="s">
        <v>342</v>
      </c>
      <c r="B519" s="70" t="s">
        <v>16</v>
      </c>
      <c r="C519" s="5" t="s">
        <v>780</v>
      </c>
      <c r="D519" s="71">
        <v>38216</v>
      </c>
      <c r="E519" s="6">
        <f t="shared" ca="1" si="16"/>
        <v>16</v>
      </c>
      <c r="F519" s="65" t="s">
        <v>5</v>
      </c>
      <c r="G519" s="6" t="s">
        <v>8</v>
      </c>
      <c r="H519" s="6">
        <v>110910</v>
      </c>
      <c r="I519" s="6">
        <f t="shared" si="17"/>
        <v>3000</v>
      </c>
      <c r="J519" s="70">
        <v>1</v>
      </c>
    </row>
    <row r="520" spans="1:10" x14ac:dyDescent="0.3">
      <c r="A520" s="5" t="s">
        <v>319</v>
      </c>
      <c r="B520" s="70" t="s">
        <v>12</v>
      </c>
      <c r="C520" s="5" t="s">
        <v>780</v>
      </c>
      <c r="D520" s="71">
        <v>40399</v>
      </c>
      <c r="E520" s="6">
        <f t="shared" ca="1" si="16"/>
        <v>10</v>
      </c>
      <c r="F520" s="65" t="s">
        <v>14</v>
      </c>
      <c r="G520" s="6" t="s">
        <v>4</v>
      </c>
      <c r="H520" s="6">
        <v>49262</v>
      </c>
      <c r="I520" s="6">
        <f t="shared" si="17"/>
        <v>3000</v>
      </c>
      <c r="J520" s="70">
        <v>4</v>
      </c>
    </row>
    <row r="521" spans="1:10" x14ac:dyDescent="0.3">
      <c r="A521" s="5" t="s">
        <v>306</v>
      </c>
      <c r="B521" s="70" t="s">
        <v>16</v>
      </c>
      <c r="C521" s="5" t="s">
        <v>780</v>
      </c>
      <c r="D521" s="71">
        <v>41899</v>
      </c>
      <c r="E521" s="6">
        <f t="shared" ca="1" si="16"/>
        <v>6</v>
      </c>
      <c r="F521" s="65" t="s">
        <v>14</v>
      </c>
      <c r="G521" s="6" t="s">
        <v>26</v>
      </c>
      <c r="H521" s="6">
        <v>47344</v>
      </c>
      <c r="I521" s="6">
        <f t="shared" si="17"/>
        <v>3000</v>
      </c>
      <c r="J521" s="70">
        <v>2</v>
      </c>
    </row>
    <row r="522" spans="1:10" x14ac:dyDescent="0.3">
      <c r="A522" s="5" t="s">
        <v>300</v>
      </c>
      <c r="B522" s="70" t="s">
        <v>16</v>
      </c>
      <c r="C522" s="5" t="s">
        <v>780</v>
      </c>
      <c r="D522" s="71">
        <v>42991</v>
      </c>
      <c r="E522" s="6">
        <f t="shared" ca="1" si="16"/>
        <v>3</v>
      </c>
      <c r="F522" s="65" t="s">
        <v>5</v>
      </c>
      <c r="G522" s="6" t="s">
        <v>18</v>
      </c>
      <c r="H522" s="6">
        <v>119924</v>
      </c>
      <c r="I522" s="6">
        <f t="shared" si="17"/>
        <v>3000</v>
      </c>
      <c r="J522" s="70">
        <v>3</v>
      </c>
    </row>
    <row r="523" spans="1:10" x14ac:dyDescent="0.3">
      <c r="A523" s="5" t="s">
        <v>290</v>
      </c>
      <c r="B523" s="70" t="s">
        <v>9</v>
      </c>
      <c r="C523" s="5" t="s">
        <v>780</v>
      </c>
      <c r="D523" s="71">
        <v>41524</v>
      </c>
      <c r="E523" s="6">
        <f t="shared" ca="1" si="16"/>
        <v>7</v>
      </c>
      <c r="F523" s="65" t="s">
        <v>11</v>
      </c>
      <c r="G523" s="6"/>
      <c r="H523" s="6">
        <v>120134</v>
      </c>
      <c r="I523" s="6">
        <f t="shared" si="17"/>
        <v>3000</v>
      </c>
      <c r="J523" s="70">
        <v>5</v>
      </c>
    </row>
    <row r="524" spans="1:10" x14ac:dyDescent="0.3">
      <c r="A524" s="5" t="s">
        <v>287</v>
      </c>
      <c r="B524" s="70" t="s">
        <v>32</v>
      </c>
      <c r="C524" s="5" t="s">
        <v>780</v>
      </c>
      <c r="D524" s="71">
        <v>42625</v>
      </c>
      <c r="E524" s="6">
        <f t="shared" ca="1" si="16"/>
        <v>4</v>
      </c>
      <c r="F524" s="65" t="s">
        <v>5</v>
      </c>
      <c r="G524" s="6" t="s">
        <v>28</v>
      </c>
      <c r="H524" s="6">
        <v>94168</v>
      </c>
      <c r="I524" s="6">
        <f t="shared" si="17"/>
        <v>3000</v>
      </c>
      <c r="J524" s="70">
        <v>3</v>
      </c>
    </row>
    <row r="525" spans="1:10" x14ac:dyDescent="0.3">
      <c r="A525" s="5" t="s">
        <v>285</v>
      </c>
      <c r="B525" s="70" t="s">
        <v>12</v>
      </c>
      <c r="C525" s="5" t="s">
        <v>780</v>
      </c>
      <c r="D525" s="71">
        <v>42640</v>
      </c>
      <c r="E525" s="6">
        <f t="shared" ca="1" si="16"/>
        <v>3</v>
      </c>
      <c r="F525" s="65" t="s">
        <v>0</v>
      </c>
      <c r="G525" s="6"/>
      <c r="H525" s="6">
        <v>70158</v>
      </c>
      <c r="I525" s="6" t="str">
        <f t="shared" si="17"/>
        <v/>
      </c>
      <c r="J525" s="70">
        <v>2</v>
      </c>
    </row>
    <row r="526" spans="1:10" x14ac:dyDescent="0.3">
      <c r="A526" s="5" t="s">
        <v>277</v>
      </c>
      <c r="B526" s="70" t="s">
        <v>12</v>
      </c>
      <c r="C526" s="5" t="s">
        <v>780</v>
      </c>
      <c r="D526" s="71">
        <v>38254</v>
      </c>
      <c r="E526" s="6">
        <f t="shared" ca="1" si="16"/>
        <v>15</v>
      </c>
      <c r="F526" s="65" t="s">
        <v>11</v>
      </c>
      <c r="G526" s="6"/>
      <c r="H526" s="6">
        <v>103141</v>
      </c>
      <c r="I526" s="6">
        <f t="shared" si="17"/>
        <v>3000</v>
      </c>
      <c r="J526" s="70">
        <v>5</v>
      </c>
    </row>
    <row r="527" spans="1:10" x14ac:dyDescent="0.3">
      <c r="A527" s="5" t="s">
        <v>275</v>
      </c>
      <c r="B527" s="70" t="s">
        <v>2</v>
      </c>
      <c r="C527" s="5" t="s">
        <v>780</v>
      </c>
      <c r="D527" s="71">
        <v>38601</v>
      </c>
      <c r="E527" s="6">
        <f t="shared" ca="1" si="16"/>
        <v>15</v>
      </c>
      <c r="F527" s="65" t="s">
        <v>0</v>
      </c>
      <c r="G527" s="6"/>
      <c r="H527" s="6">
        <v>72961</v>
      </c>
      <c r="I527" s="6" t="str">
        <f t="shared" si="17"/>
        <v/>
      </c>
      <c r="J527" s="70">
        <v>2</v>
      </c>
    </row>
    <row r="528" spans="1:10" x14ac:dyDescent="0.3">
      <c r="A528" s="5" t="s">
        <v>274</v>
      </c>
      <c r="B528" s="70" t="s">
        <v>16</v>
      </c>
      <c r="C528" s="5" t="s">
        <v>780</v>
      </c>
      <c r="D528" s="71">
        <v>38606</v>
      </c>
      <c r="E528" s="6">
        <f t="shared" ca="1" si="16"/>
        <v>15</v>
      </c>
      <c r="F528" s="65" t="s">
        <v>0</v>
      </c>
      <c r="G528" s="6"/>
      <c r="H528" s="6">
        <v>83551</v>
      </c>
      <c r="I528" s="6" t="str">
        <f t="shared" si="17"/>
        <v/>
      </c>
      <c r="J528" s="70">
        <v>4</v>
      </c>
    </row>
    <row r="529" spans="1:10" x14ac:dyDescent="0.3">
      <c r="A529" s="5" t="s">
        <v>272</v>
      </c>
      <c r="B529" s="70" t="s">
        <v>16</v>
      </c>
      <c r="C529" s="5" t="s">
        <v>780</v>
      </c>
      <c r="D529" s="71">
        <v>38619</v>
      </c>
      <c r="E529" s="6">
        <f t="shared" ca="1" si="16"/>
        <v>14</v>
      </c>
      <c r="F529" s="65" t="s">
        <v>5</v>
      </c>
      <c r="G529" s="6" t="s">
        <v>4</v>
      </c>
      <c r="H529" s="6">
        <v>97315</v>
      </c>
      <c r="I529" s="6">
        <f t="shared" si="17"/>
        <v>3000</v>
      </c>
      <c r="J529" s="70">
        <v>2</v>
      </c>
    </row>
    <row r="530" spans="1:10" x14ac:dyDescent="0.3">
      <c r="A530" s="5" t="s">
        <v>266</v>
      </c>
      <c r="B530" s="70" t="s">
        <v>9</v>
      </c>
      <c r="C530" s="5" t="s">
        <v>780</v>
      </c>
      <c r="D530" s="71">
        <v>40074</v>
      </c>
      <c r="E530" s="6">
        <f t="shared" ca="1" si="16"/>
        <v>11</v>
      </c>
      <c r="F530" s="65" t="s">
        <v>5</v>
      </c>
      <c r="G530" s="6" t="s">
        <v>28</v>
      </c>
      <c r="H530" s="6">
        <v>102401</v>
      </c>
      <c r="I530" s="6">
        <f t="shared" si="17"/>
        <v>3000</v>
      </c>
      <c r="J530" s="70">
        <v>4</v>
      </c>
    </row>
    <row r="531" spans="1:10" x14ac:dyDescent="0.3">
      <c r="A531" s="5" t="s">
        <v>254</v>
      </c>
      <c r="B531" s="70" t="s">
        <v>16</v>
      </c>
      <c r="C531" s="5" t="s">
        <v>780</v>
      </c>
      <c r="D531" s="71">
        <v>42630</v>
      </c>
      <c r="E531" s="6">
        <f t="shared" ca="1" si="16"/>
        <v>4</v>
      </c>
      <c r="F531" s="65" t="s">
        <v>11</v>
      </c>
      <c r="G531" s="6"/>
      <c r="H531" s="6">
        <v>110897</v>
      </c>
      <c r="I531" s="6">
        <f t="shared" si="17"/>
        <v>3000</v>
      </c>
      <c r="J531" s="70">
        <v>2</v>
      </c>
    </row>
    <row r="532" spans="1:10" x14ac:dyDescent="0.3">
      <c r="A532" s="5" t="s">
        <v>253</v>
      </c>
      <c r="B532" s="70" t="s">
        <v>32</v>
      </c>
      <c r="C532" s="5" t="s">
        <v>780</v>
      </c>
      <c r="D532" s="71">
        <v>42636</v>
      </c>
      <c r="E532" s="6">
        <f t="shared" ca="1" si="16"/>
        <v>3</v>
      </c>
      <c r="F532" s="65" t="s">
        <v>11</v>
      </c>
      <c r="G532" s="6"/>
      <c r="H532" s="6">
        <v>85271</v>
      </c>
      <c r="I532" s="6">
        <f t="shared" si="17"/>
        <v>3000</v>
      </c>
      <c r="J532" s="70">
        <v>3</v>
      </c>
    </row>
    <row r="533" spans="1:10" x14ac:dyDescent="0.3">
      <c r="A533" s="5" t="s">
        <v>252</v>
      </c>
      <c r="B533" s="70" t="s">
        <v>32</v>
      </c>
      <c r="C533" s="5" t="s">
        <v>780</v>
      </c>
      <c r="D533" s="71">
        <v>42647</v>
      </c>
      <c r="E533" s="6">
        <f t="shared" ca="1" si="16"/>
        <v>3</v>
      </c>
      <c r="F533" s="65" t="s">
        <v>14</v>
      </c>
      <c r="G533" s="6" t="s">
        <v>28</v>
      </c>
      <c r="H533" s="6">
        <v>53488</v>
      </c>
      <c r="I533" s="6">
        <f t="shared" si="17"/>
        <v>3000</v>
      </c>
      <c r="J533" s="70">
        <v>3</v>
      </c>
    </row>
    <row r="534" spans="1:10" x14ac:dyDescent="0.3">
      <c r="A534" s="5" t="s">
        <v>250</v>
      </c>
      <c r="B534" s="70" t="s">
        <v>12</v>
      </c>
      <c r="C534" s="5" t="s">
        <v>780</v>
      </c>
      <c r="D534" s="71">
        <v>41929</v>
      </c>
      <c r="E534" s="6">
        <f t="shared" ca="1" si="16"/>
        <v>5</v>
      </c>
      <c r="F534" s="65" t="s">
        <v>5</v>
      </c>
      <c r="G534" s="6" t="s">
        <v>18</v>
      </c>
      <c r="H534" s="6">
        <v>121500</v>
      </c>
      <c r="I534" s="6">
        <f t="shared" si="17"/>
        <v>3000</v>
      </c>
      <c r="J534" s="70">
        <v>2</v>
      </c>
    </row>
    <row r="535" spans="1:10" x14ac:dyDescent="0.3">
      <c r="A535" s="5" t="s">
        <v>244</v>
      </c>
      <c r="B535" s="70" t="s">
        <v>16</v>
      </c>
      <c r="C535" s="5" t="s">
        <v>780</v>
      </c>
      <c r="D535" s="71">
        <v>43041</v>
      </c>
      <c r="E535" s="6">
        <f t="shared" ca="1" si="16"/>
        <v>2</v>
      </c>
      <c r="F535" s="65" t="s">
        <v>5</v>
      </c>
      <c r="G535" s="6" t="s">
        <v>28</v>
      </c>
      <c r="H535" s="6">
        <v>127438</v>
      </c>
      <c r="I535" s="6">
        <f t="shared" si="17"/>
        <v>3000</v>
      </c>
      <c r="J535" s="70">
        <v>3</v>
      </c>
    </row>
    <row r="536" spans="1:10" x14ac:dyDescent="0.3">
      <c r="A536" s="5" t="s">
        <v>240</v>
      </c>
      <c r="B536" s="70" t="s">
        <v>16</v>
      </c>
      <c r="C536" s="5" t="s">
        <v>780</v>
      </c>
      <c r="D536" s="71">
        <v>41561</v>
      </c>
      <c r="E536" s="6">
        <f t="shared" ca="1" si="16"/>
        <v>6</v>
      </c>
      <c r="F536" s="65" t="s">
        <v>5</v>
      </c>
      <c r="G536" s="6" t="s">
        <v>26</v>
      </c>
      <c r="H536" s="6">
        <v>62186</v>
      </c>
      <c r="I536" s="6">
        <f t="shared" si="17"/>
        <v>3000</v>
      </c>
      <c r="J536" s="70">
        <v>2</v>
      </c>
    </row>
    <row r="537" spans="1:10" x14ac:dyDescent="0.3">
      <c r="A537" s="5" t="s">
        <v>229</v>
      </c>
      <c r="B537" s="70" t="s">
        <v>12</v>
      </c>
      <c r="C537" s="5" t="s">
        <v>780</v>
      </c>
      <c r="D537" s="71">
        <v>41206</v>
      </c>
      <c r="E537" s="6">
        <f t="shared" ca="1" si="16"/>
        <v>7</v>
      </c>
      <c r="F537" s="65" t="s">
        <v>14</v>
      </c>
      <c r="G537" s="6" t="s">
        <v>28</v>
      </c>
      <c r="H537" s="6">
        <v>51826</v>
      </c>
      <c r="I537" s="6">
        <f t="shared" si="17"/>
        <v>3000</v>
      </c>
      <c r="J537" s="70">
        <v>2</v>
      </c>
    </row>
    <row r="538" spans="1:10" x14ac:dyDescent="0.3">
      <c r="A538" s="5" t="s">
        <v>227</v>
      </c>
      <c r="B538" s="70" t="s">
        <v>48</v>
      </c>
      <c r="C538" s="5" t="s">
        <v>780</v>
      </c>
      <c r="D538" s="71">
        <v>41212</v>
      </c>
      <c r="E538" s="6">
        <f t="shared" ca="1" si="16"/>
        <v>7</v>
      </c>
      <c r="F538" s="65" t="s">
        <v>11</v>
      </c>
      <c r="G538" s="6"/>
      <c r="H538" s="6">
        <v>86375</v>
      </c>
      <c r="I538" s="6">
        <f t="shared" si="17"/>
        <v>3000</v>
      </c>
      <c r="J538" s="70">
        <v>4</v>
      </c>
    </row>
    <row r="539" spans="1:10" x14ac:dyDescent="0.3">
      <c r="A539" s="5" t="s">
        <v>213</v>
      </c>
      <c r="B539" s="70" t="s">
        <v>12</v>
      </c>
      <c r="C539" s="5" t="s">
        <v>780</v>
      </c>
      <c r="D539" s="71">
        <v>39013</v>
      </c>
      <c r="E539" s="6">
        <f t="shared" ca="1" si="16"/>
        <v>13</v>
      </c>
      <c r="F539" s="65" t="s">
        <v>0</v>
      </c>
      <c r="G539" s="6"/>
      <c r="H539" s="6">
        <v>43161</v>
      </c>
      <c r="I539" s="6" t="str">
        <f t="shared" si="17"/>
        <v/>
      </c>
      <c r="J539" s="70">
        <v>5</v>
      </c>
    </row>
    <row r="540" spans="1:10" x14ac:dyDescent="0.3">
      <c r="A540" s="5" t="s">
        <v>211</v>
      </c>
      <c r="B540" s="70" t="s">
        <v>16</v>
      </c>
      <c r="C540" s="5" t="s">
        <v>780</v>
      </c>
      <c r="D540" s="71">
        <v>39364</v>
      </c>
      <c r="E540" s="6">
        <f t="shared" ca="1" si="16"/>
        <v>12</v>
      </c>
      <c r="F540" s="65" t="s">
        <v>14</v>
      </c>
      <c r="G540" s="6" t="s">
        <v>26</v>
      </c>
      <c r="H540" s="6">
        <v>45203</v>
      </c>
      <c r="I540" s="6">
        <f t="shared" si="17"/>
        <v>3000</v>
      </c>
      <c r="J540" s="70">
        <v>2</v>
      </c>
    </row>
    <row r="541" spans="1:10" x14ac:dyDescent="0.3">
      <c r="A541" s="5" t="s">
        <v>206</v>
      </c>
      <c r="B541" s="70" t="s">
        <v>12</v>
      </c>
      <c r="C541" s="5" t="s">
        <v>780</v>
      </c>
      <c r="D541" s="71">
        <v>39752</v>
      </c>
      <c r="E541" s="6">
        <f t="shared" ca="1" si="16"/>
        <v>11</v>
      </c>
      <c r="F541" s="65" t="s">
        <v>11</v>
      </c>
      <c r="G541" s="6"/>
      <c r="H541" s="6">
        <v>99746</v>
      </c>
      <c r="I541" s="6">
        <f t="shared" si="17"/>
        <v>3000</v>
      </c>
      <c r="J541" s="70">
        <v>5</v>
      </c>
    </row>
    <row r="542" spans="1:10" x14ac:dyDescent="0.3">
      <c r="A542" s="5" t="s">
        <v>194</v>
      </c>
      <c r="B542" s="70" t="s">
        <v>12</v>
      </c>
      <c r="C542" s="5" t="s">
        <v>780</v>
      </c>
      <c r="D542" s="71">
        <v>42664</v>
      </c>
      <c r="E542" s="6">
        <f t="shared" ca="1" si="16"/>
        <v>3</v>
      </c>
      <c r="F542" s="65" t="s">
        <v>5</v>
      </c>
      <c r="G542" s="6" t="s">
        <v>18</v>
      </c>
      <c r="H542" s="6">
        <v>80820</v>
      </c>
      <c r="I542" s="6">
        <f t="shared" si="17"/>
        <v>3000</v>
      </c>
      <c r="J542" s="70">
        <v>1</v>
      </c>
    </row>
    <row r="543" spans="1:10" x14ac:dyDescent="0.3">
      <c r="A543" s="5" t="s">
        <v>189</v>
      </c>
      <c r="B543" s="70" t="s">
        <v>32</v>
      </c>
      <c r="C543" s="5" t="s">
        <v>780</v>
      </c>
      <c r="D543" s="71">
        <v>41968</v>
      </c>
      <c r="E543" s="6">
        <f t="shared" ca="1" si="16"/>
        <v>5</v>
      </c>
      <c r="F543" s="65" t="s">
        <v>11</v>
      </c>
      <c r="G543" s="6"/>
      <c r="H543" s="6">
        <v>113982</v>
      </c>
      <c r="I543" s="6">
        <f t="shared" si="17"/>
        <v>3000</v>
      </c>
      <c r="J543" s="70">
        <v>4</v>
      </c>
    </row>
    <row r="544" spans="1:10" x14ac:dyDescent="0.3">
      <c r="A544" s="5" t="s">
        <v>187</v>
      </c>
      <c r="B544" s="70" t="s">
        <v>16</v>
      </c>
      <c r="C544" s="5" t="s">
        <v>780</v>
      </c>
      <c r="D544" s="71">
        <v>43046</v>
      </c>
      <c r="E544" s="6">
        <f t="shared" ca="1" si="16"/>
        <v>2</v>
      </c>
      <c r="F544" s="65" t="s">
        <v>0</v>
      </c>
      <c r="G544" s="6"/>
      <c r="H544" s="6">
        <v>58268</v>
      </c>
      <c r="I544" s="6" t="str">
        <f t="shared" si="17"/>
        <v/>
      </c>
      <c r="J544" s="70">
        <v>3</v>
      </c>
    </row>
    <row r="545" spans="1:10" x14ac:dyDescent="0.3">
      <c r="A545" s="5" t="s">
        <v>186</v>
      </c>
      <c r="B545" s="70" t="s">
        <v>16</v>
      </c>
      <c r="C545" s="5" t="s">
        <v>780</v>
      </c>
      <c r="D545" s="71">
        <v>43057</v>
      </c>
      <c r="E545" s="6">
        <f t="shared" ca="1" si="16"/>
        <v>2</v>
      </c>
      <c r="F545" s="65" t="s">
        <v>5</v>
      </c>
      <c r="G545" s="6" t="s">
        <v>18</v>
      </c>
      <c r="H545" s="6">
        <v>114109</v>
      </c>
      <c r="I545" s="6">
        <f t="shared" si="17"/>
        <v>3000</v>
      </c>
      <c r="J545" s="70">
        <v>4</v>
      </c>
    </row>
    <row r="546" spans="1:10" x14ac:dyDescent="0.3">
      <c r="A546" s="5" t="s">
        <v>176</v>
      </c>
      <c r="B546" s="70" t="s">
        <v>32</v>
      </c>
      <c r="C546" s="5" t="s">
        <v>780</v>
      </c>
      <c r="D546" s="71">
        <v>41598</v>
      </c>
      <c r="E546" s="6">
        <f t="shared" ca="1" si="16"/>
        <v>6</v>
      </c>
      <c r="F546" s="65" t="s">
        <v>5</v>
      </c>
      <c r="G546" s="6" t="s">
        <v>26</v>
      </c>
      <c r="H546" s="6">
        <v>76507</v>
      </c>
      <c r="I546" s="6">
        <f t="shared" si="17"/>
        <v>3000</v>
      </c>
      <c r="J546" s="70">
        <v>4</v>
      </c>
    </row>
    <row r="547" spans="1:10" x14ac:dyDescent="0.3">
      <c r="A547" s="5" t="s">
        <v>155</v>
      </c>
      <c r="B547" s="70" t="s">
        <v>12</v>
      </c>
      <c r="C547" s="5" t="s">
        <v>780</v>
      </c>
      <c r="D547" s="71">
        <v>38310</v>
      </c>
      <c r="E547" s="6">
        <f t="shared" ca="1" si="16"/>
        <v>15</v>
      </c>
      <c r="F547" s="65" t="s">
        <v>5</v>
      </c>
      <c r="G547" s="6" t="s">
        <v>28</v>
      </c>
      <c r="H547" s="6">
        <v>82395</v>
      </c>
      <c r="I547" s="6">
        <f t="shared" si="17"/>
        <v>3000</v>
      </c>
      <c r="J547" s="70">
        <v>4</v>
      </c>
    </row>
    <row r="548" spans="1:10" x14ac:dyDescent="0.3">
      <c r="A548" s="5" t="s">
        <v>154</v>
      </c>
      <c r="B548" s="70" t="s">
        <v>32</v>
      </c>
      <c r="C548" s="5" t="s">
        <v>780</v>
      </c>
      <c r="D548" s="71">
        <v>38312</v>
      </c>
      <c r="E548" s="6">
        <f t="shared" ca="1" si="16"/>
        <v>15</v>
      </c>
      <c r="F548" s="65" t="s">
        <v>0</v>
      </c>
      <c r="G548" s="6"/>
      <c r="H548" s="6">
        <v>47099</v>
      </c>
      <c r="I548" s="6" t="str">
        <f t="shared" si="17"/>
        <v/>
      </c>
      <c r="J548" s="70">
        <v>2</v>
      </c>
    </row>
    <row r="549" spans="1:10" x14ac:dyDescent="0.3">
      <c r="A549" s="5" t="s">
        <v>152</v>
      </c>
      <c r="B549" s="70" t="s">
        <v>16</v>
      </c>
      <c r="C549" s="5" t="s">
        <v>780</v>
      </c>
      <c r="D549" s="71">
        <v>38314</v>
      </c>
      <c r="E549" s="6">
        <f t="shared" ca="1" si="16"/>
        <v>15</v>
      </c>
      <c r="F549" s="65" t="s">
        <v>14</v>
      </c>
      <c r="G549" s="6" t="s">
        <v>18</v>
      </c>
      <c r="H549" s="6">
        <v>44387</v>
      </c>
      <c r="I549" s="6">
        <f t="shared" si="17"/>
        <v>3000</v>
      </c>
      <c r="J549" s="70">
        <v>4</v>
      </c>
    </row>
    <row r="550" spans="1:10" x14ac:dyDescent="0.3">
      <c r="A550" s="5" t="s">
        <v>138</v>
      </c>
      <c r="B550" s="70" t="s">
        <v>12</v>
      </c>
      <c r="C550" s="5" t="s">
        <v>780</v>
      </c>
      <c r="D550" s="71">
        <v>41588</v>
      </c>
      <c r="E550" s="6">
        <f t="shared" ca="1" si="16"/>
        <v>6</v>
      </c>
      <c r="F550" s="65" t="s">
        <v>5</v>
      </c>
      <c r="G550" s="6" t="s">
        <v>28</v>
      </c>
      <c r="H550" s="6">
        <v>99466</v>
      </c>
      <c r="I550" s="6">
        <f t="shared" si="17"/>
        <v>3000</v>
      </c>
      <c r="J550" s="70">
        <v>4</v>
      </c>
    </row>
    <row r="551" spans="1:10" x14ac:dyDescent="0.3">
      <c r="A551" s="5" t="s">
        <v>137</v>
      </c>
      <c r="B551" s="70" t="s">
        <v>9</v>
      </c>
      <c r="C551" s="5" t="s">
        <v>780</v>
      </c>
      <c r="D551" s="71">
        <v>41954</v>
      </c>
      <c r="E551" s="6">
        <f t="shared" ca="1" si="16"/>
        <v>5</v>
      </c>
      <c r="F551" s="65" t="s">
        <v>5</v>
      </c>
      <c r="G551" s="6" t="s">
        <v>26</v>
      </c>
      <c r="H551" s="6">
        <v>107928</v>
      </c>
      <c r="I551" s="6">
        <f t="shared" si="17"/>
        <v>3000</v>
      </c>
      <c r="J551" s="70">
        <v>3</v>
      </c>
    </row>
    <row r="552" spans="1:10" x14ac:dyDescent="0.3">
      <c r="A552" s="5" t="s">
        <v>127</v>
      </c>
      <c r="B552" s="70" t="s">
        <v>12</v>
      </c>
      <c r="C552" s="5" t="s">
        <v>780</v>
      </c>
      <c r="D552" s="71">
        <v>42703</v>
      </c>
      <c r="E552" s="6">
        <f t="shared" ca="1" si="16"/>
        <v>3</v>
      </c>
      <c r="F552" s="65" t="s">
        <v>14</v>
      </c>
      <c r="G552" s="6" t="s">
        <v>18</v>
      </c>
      <c r="H552" s="6">
        <v>56964</v>
      </c>
      <c r="I552" s="6">
        <f t="shared" si="17"/>
        <v>3000</v>
      </c>
      <c r="J552" s="70">
        <v>5</v>
      </c>
    </row>
    <row r="553" spans="1:10" x14ac:dyDescent="0.3">
      <c r="A553" s="5" t="s">
        <v>112</v>
      </c>
      <c r="B553" s="70" t="s">
        <v>12</v>
      </c>
      <c r="C553" s="5" t="s">
        <v>780</v>
      </c>
      <c r="D553" s="71">
        <v>41998</v>
      </c>
      <c r="E553" s="6">
        <f t="shared" ca="1" si="16"/>
        <v>5</v>
      </c>
      <c r="F553" s="65" t="s">
        <v>11</v>
      </c>
      <c r="G553" s="6"/>
      <c r="H553" s="6">
        <v>117493</v>
      </c>
      <c r="I553" s="6">
        <f t="shared" si="17"/>
        <v>3000</v>
      </c>
      <c r="J553" s="70">
        <v>3</v>
      </c>
    </row>
    <row r="554" spans="1:10" x14ac:dyDescent="0.3">
      <c r="A554" s="5" t="s">
        <v>93</v>
      </c>
      <c r="B554" s="70" t="s">
        <v>12</v>
      </c>
      <c r="C554" s="5" t="s">
        <v>780</v>
      </c>
      <c r="D554" s="71">
        <v>39794</v>
      </c>
      <c r="E554" s="6">
        <f t="shared" ca="1" si="16"/>
        <v>11</v>
      </c>
      <c r="F554" s="65" t="s">
        <v>5</v>
      </c>
      <c r="G554" s="6" t="s">
        <v>28</v>
      </c>
      <c r="H554" s="6">
        <v>85365</v>
      </c>
      <c r="I554" s="6">
        <f t="shared" si="17"/>
        <v>3000</v>
      </c>
      <c r="J554" s="70">
        <v>3</v>
      </c>
    </row>
    <row r="555" spans="1:10" x14ac:dyDescent="0.3">
      <c r="A555" s="5" t="s">
        <v>82</v>
      </c>
      <c r="B555" s="70" t="s">
        <v>16</v>
      </c>
      <c r="C555" s="5" t="s">
        <v>780</v>
      </c>
      <c r="D555" s="71">
        <v>41273</v>
      </c>
      <c r="E555" s="6">
        <f t="shared" ca="1" si="16"/>
        <v>7</v>
      </c>
      <c r="F555" s="65" t="s">
        <v>14</v>
      </c>
      <c r="G555" s="6" t="s">
        <v>4</v>
      </c>
      <c r="H555" s="6">
        <v>47286</v>
      </c>
      <c r="I555" s="6">
        <f t="shared" si="17"/>
        <v>3000</v>
      </c>
      <c r="J555" s="70">
        <v>2</v>
      </c>
    </row>
    <row r="556" spans="1:10" x14ac:dyDescent="0.3">
      <c r="A556" s="5" t="s">
        <v>76</v>
      </c>
      <c r="B556" s="70" t="s">
        <v>16</v>
      </c>
      <c r="C556" s="5" t="s">
        <v>780</v>
      </c>
      <c r="D556" s="71">
        <v>42363</v>
      </c>
      <c r="E556" s="6">
        <f t="shared" ca="1" si="16"/>
        <v>4</v>
      </c>
      <c r="F556" s="65" t="s">
        <v>5</v>
      </c>
      <c r="G556" s="6" t="s">
        <v>26</v>
      </c>
      <c r="H556" s="6">
        <v>111140</v>
      </c>
      <c r="I556" s="6">
        <f t="shared" si="17"/>
        <v>3000</v>
      </c>
      <c r="J556" s="70">
        <v>5</v>
      </c>
    </row>
    <row r="557" spans="1:10" x14ac:dyDescent="0.3">
      <c r="A557" s="5" t="s">
        <v>70</v>
      </c>
      <c r="B557" s="70" t="s">
        <v>16</v>
      </c>
      <c r="C557" s="5" t="s">
        <v>780</v>
      </c>
      <c r="D557" s="71">
        <v>42035</v>
      </c>
      <c r="E557" s="6">
        <f t="shared" ca="1" si="16"/>
        <v>5</v>
      </c>
      <c r="F557" s="65" t="s">
        <v>11</v>
      </c>
      <c r="G557" s="6"/>
      <c r="H557" s="6">
        <v>96299</v>
      </c>
      <c r="I557" s="6">
        <f t="shared" si="17"/>
        <v>3000</v>
      </c>
      <c r="J557" s="70">
        <v>3</v>
      </c>
    </row>
    <row r="558" spans="1:10" x14ac:dyDescent="0.3">
      <c r="A558" s="5" t="s">
        <v>69</v>
      </c>
      <c r="B558" s="70" t="s">
        <v>12</v>
      </c>
      <c r="C558" s="5" t="s">
        <v>780</v>
      </c>
      <c r="D558" s="71">
        <v>43104</v>
      </c>
      <c r="E558" s="6">
        <f t="shared" ca="1" si="16"/>
        <v>2</v>
      </c>
      <c r="F558" s="65" t="s">
        <v>5</v>
      </c>
      <c r="G558" s="6" t="s">
        <v>8</v>
      </c>
      <c r="H558" s="6">
        <v>79673</v>
      </c>
      <c r="I558" s="6">
        <f t="shared" si="17"/>
        <v>3000</v>
      </c>
      <c r="J558" s="70">
        <v>5</v>
      </c>
    </row>
    <row r="559" spans="1:10" x14ac:dyDescent="0.3">
      <c r="A559" s="5" t="s">
        <v>66</v>
      </c>
      <c r="B559" s="70" t="s">
        <v>32</v>
      </c>
      <c r="C559" s="5" t="s">
        <v>780</v>
      </c>
      <c r="D559" s="71">
        <v>43109</v>
      </c>
      <c r="E559" s="6">
        <f t="shared" ca="1" si="16"/>
        <v>2</v>
      </c>
      <c r="F559" s="65" t="s">
        <v>11</v>
      </c>
      <c r="G559" s="6"/>
      <c r="H559" s="6">
        <v>124185</v>
      </c>
      <c r="I559" s="6">
        <f t="shared" si="17"/>
        <v>3000</v>
      </c>
      <c r="J559" s="70">
        <v>3</v>
      </c>
    </row>
    <row r="560" spans="1:10" x14ac:dyDescent="0.3">
      <c r="A560" s="5" t="s">
        <v>62</v>
      </c>
      <c r="B560" s="70" t="s">
        <v>16</v>
      </c>
      <c r="C560" s="5" t="s">
        <v>780</v>
      </c>
      <c r="D560" s="71">
        <v>43480</v>
      </c>
      <c r="E560" s="6">
        <f t="shared" ca="1" si="16"/>
        <v>1</v>
      </c>
      <c r="F560" s="65" t="s">
        <v>0</v>
      </c>
      <c r="G560" s="6"/>
      <c r="H560" s="6">
        <v>54965</v>
      </c>
      <c r="I560" s="6" t="str">
        <f t="shared" si="17"/>
        <v/>
      </c>
      <c r="J560" s="70">
        <v>2</v>
      </c>
    </row>
    <row r="561" spans="1:10" x14ac:dyDescent="0.3">
      <c r="A561" s="5" t="s">
        <v>58</v>
      </c>
      <c r="B561" s="70" t="s">
        <v>9</v>
      </c>
      <c r="C561" s="5" t="s">
        <v>780</v>
      </c>
      <c r="D561" s="71">
        <v>42033</v>
      </c>
      <c r="E561" s="6">
        <f t="shared" ca="1" si="16"/>
        <v>5</v>
      </c>
      <c r="F561" s="65" t="s">
        <v>5</v>
      </c>
      <c r="G561" s="6" t="s">
        <v>28</v>
      </c>
      <c r="H561" s="6">
        <v>121727</v>
      </c>
      <c r="I561" s="6">
        <f t="shared" si="17"/>
        <v>3000</v>
      </c>
      <c r="J561" s="70">
        <v>5</v>
      </c>
    </row>
    <row r="562" spans="1:10" x14ac:dyDescent="0.3">
      <c r="A562" s="5" t="s">
        <v>50</v>
      </c>
      <c r="B562" s="70" t="s">
        <v>48</v>
      </c>
      <c r="C562" s="5" t="s">
        <v>780</v>
      </c>
      <c r="D562" s="71">
        <v>38362</v>
      </c>
      <c r="E562" s="6">
        <f t="shared" ca="1" si="16"/>
        <v>15</v>
      </c>
      <c r="F562" s="65" t="s">
        <v>5</v>
      </c>
      <c r="G562" s="6" t="s">
        <v>4</v>
      </c>
      <c r="H562" s="6">
        <v>88578</v>
      </c>
      <c r="I562" s="6">
        <f t="shared" si="17"/>
        <v>3000</v>
      </c>
      <c r="J562" s="70">
        <v>5</v>
      </c>
    </row>
    <row r="563" spans="1:10" x14ac:dyDescent="0.3">
      <c r="A563" s="5" t="s">
        <v>38</v>
      </c>
      <c r="B563" s="70" t="s">
        <v>16</v>
      </c>
      <c r="C563" s="5" t="s">
        <v>780</v>
      </c>
      <c r="D563" s="71">
        <v>39475</v>
      </c>
      <c r="E563" s="6">
        <f t="shared" ca="1" si="16"/>
        <v>12</v>
      </c>
      <c r="F563" s="65" t="s">
        <v>5</v>
      </c>
      <c r="G563" s="6" t="s">
        <v>8</v>
      </c>
      <c r="H563" s="6">
        <v>75975</v>
      </c>
      <c r="I563" s="6">
        <f t="shared" si="17"/>
        <v>3000</v>
      </c>
      <c r="J563" s="70">
        <v>5</v>
      </c>
    </row>
    <row r="564" spans="1:10" x14ac:dyDescent="0.3">
      <c r="A564" s="5" t="s">
        <v>27</v>
      </c>
      <c r="B564" s="70" t="s">
        <v>12</v>
      </c>
      <c r="C564" s="5" t="s">
        <v>780</v>
      </c>
      <c r="D564" s="71">
        <v>41672</v>
      </c>
      <c r="E564" s="6">
        <f t="shared" ca="1" si="16"/>
        <v>6</v>
      </c>
      <c r="F564" s="65" t="s">
        <v>5</v>
      </c>
      <c r="G564" s="6" t="s">
        <v>26</v>
      </c>
      <c r="H564" s="6">
        <v>81544</v>
      </c>
      <c r="I564" s="6">
        <f t="shared" si="17"/>
        <v>3000</v>
      </c>
      <c r="J564" s="70">
        <v>3</v>
      </c>
    </row>
    <row r="565" spans="1:10" x14ac:dyDescent="0.3">
      <c r="A565" s="5" t="s">
        <v>784</v>
      </c>
      <c r="B565" s="70" t="s">
        <v>16</v>
      </c>
      <c r="C565" s="5" t="s">
        <v>780</v>
      </c>
      <c r="D565" s="71">
        <v>42392</v>
      </c>
      <c r="E565" s="6">
        <f t="shared" ca="1" si="16"/>
        <v>4</v>
      </c>
      <c r="F565" s="65" t="s">
        <v>5</v>
      </c>
      <c r="G565" s="6" t="s">
        <v>8</v>
      </c>
      <c r="H565" s="6">
        <v>86299</v>
      </c>
      <c r="I565" s="6">
        <f t="shared" si="17"/>
        <v>3000</v>
      </c>
      <c r="J565" s="70">
        <v>1</v>
      </c>
    </row>
    <row r="566" spans="1:10" x14ac:dyDescent="0.3">
      <c r="A566" s="5" t="s">
        <v>757</v>
      </c>
      <c r="B566" s="70" t="s">
        <v>32</v>
      </c>
      <c r="C566" s="5" t="s">
        <v>44</v>
      </c>
      <c r="D566" s="71">
        <v>42787</v>
      </c>
      <c r="E566" s="6">
        <f t="shared" ca="1" si="16"/>
        <v>3</v>
      </c>
      <c r="F566" s="65" t="s">
        <v>11</v>
      </c>
      <c r="G566" s="6"/>
      <c r="H566" s="6">
        <v>109339</v>
      </c>
      <c r="I566" s="6">
        <f t="shared" si="17"/>
        <v>3000</v>
      </c>
      <c r="J566" s="70">
        <v>4</v>
      </c>
    </row>
    <row r="567" spans="1:10" x14ac:dyDescent="0.3">
      <c r="A567" s="5" t="s">
        <v>756</v>
      </c>
      <c r="B567" s="70" t="s">
        <v>12</v>
      </c>
      <c r="C567" s="5" t="s">
        <v>44</v>
      </c>
      <c r="D567" s="71">
        <v>42800</v>
      </c>
      <c r="E567" s="6">
        <f t="shared" ca="1" si="16"/>
        <v>3</v>
      </c>
      <c r="F567" s="65" t="s">
        <v>5</v>
      </c>
      <c r="G567" s="6" t="s">
        <v>4</v>
      </c>
      <c r="H567" s="6">
        <v>63281</v>
      </c>
      <c r="I567" s="6">
        <f t="shared" si="17"/>
        <v>3000</v>
      </c>
      <c r="J567" s="70">
        <v>1</v>
      </c>
    </row>
    <row r="568" spans="1:10" x14ac:dyDescent="0.3">
      <c r="A568" s="5" t="s">
        <v>755</v>
      </c>
      <c r="B568" s="70" t="s">
        <v>12</v>
      </c>
      <c r="C568" s="5" t="s">
        <v>44</v>
      </c>
      <c r="D568" s="71">
        <v>43135</v>
      </c>
      <c r="E568" s="6">
        <f t="shared" ca="1" si="16"/>
        <v>2</v>
      </c>
      <c r="F568" s="65" t="s">
        <v>5</v>
      </c>
      <c r="G568" s="6" t="s">
        <v>26</v>
      </c>
      <c r="H568" s="6">
        <v>112767</v>
      </c>
      <c r="I568" s="6">
        <f t="shared" si="17"/>
        <v>3000</v>
      </c>
      <c r="J568" s="70">
        <v>2</v>
      </c>
    </row>
    <row r="569" spans="1:10" x14ac:dyDescent="0.3">
      <c r="A569" s="5" t="s">
        <v>739</v>
      </c>
      <c r="B569" s="70" t="s">
        <v>16</v>
      </c>
      <c r="C569" s="5" t="s">
        <v>44</v>
      </c>
      <c r="D569" s="71">
        <v>41684</v>
      </c>
      <c r="E569" s="6">
        <f t="shared" ca="1" si="16"/>
        <v>6</v>
      </c>
      <c r="F569" s="65" t="s">
        <v>11</v>
      </c>
      <c r="G569" s="6"/>
      <c r="H569" s="6">
        <v>103895</v>
      </c>
      <c r="I569" s="6">
        <f t="shared" si="17"/>
        <v>3000</v>
      </c>
      <c r="J569" s="70">
        <v>4</v>
      </c>
    </row>
    <row r="570" spans="1:10" x14ac:dyDescent="0.3">
      <c r="A570" s="5" t="s">
        <v>727</v>
      </c>
      <c r="B570" s="70" t="s">
        <v>32</v>
      </c>
      <c r="C570" s="5" t="s">
        <v>44</v>
      </c>
      <c r="D570" s="71">
        <v>40964</v>
      </c>
      <c r="E570" s="6">
        <f t="shared" ca="1" si="16"/>
        <v>8</v>
      </c>
      <c r="F570" s="65" t="s">
        <v>5</v>
      </c>
      <c r="G570" s="6" t="s">
        <v>8</v>
      </c>
      <c r="H570" s="6">
        <v>100844</v>
      </c>
      <c r="I570" s="6">
        <f t="shared" si="17"/>
        <v>3000</v>
      </c>
      <c r="J570" s="70">
        <v>5</v>
      </c>
    </row>
    <row r="571" spans="1:10" x14ac:dyDescent="0.3">
      <c r="A571" s="5" t="s">
        <v>724</v>
      </c>
      <c r="B571" s="70" t="s">
        <v>16</v>
      </c>
      <c r="C571" s="5" t="s">
        <v>44</v>
      </c>
      <c r="D571" s="71">
        <v>38032</v>
      </c>
      <c r="E571" s="6">
        <f t="shared" ca="1" si="16"/>
        <v>16</v>
      </c>
      <c r="F571" s="65" t="s">
        <v>11</v>
      </c>
      <c r="G571" s="6"/>
      <c r="H571" s="6">
        <v>102353</v>
      </c>
      <c r="I571" s="6">
        <f t="shared" si="17"/>
        <v>3000</v>
      </c>
      <c r="J571" s="70">
        <v>5</v>
      </c>
    </row>
    <row r="572" spans="1:10" x14ac:dyDescent="0.3">
      <c r="A572" s="5" t="s">
        <v>714</v>
      </c>
      <c r="B572" s="70" t="s">
        <v>12</v>
      </c>
      <c r="C572" s="5" t="s">
        <v>44</v>
      </c>
      <c r="D572" s="71">
        <v>38752</v>
      </c>
      <c r="E572" s="6">
        <f t="shared" ca="1" si="16"/>
        <v>14</v>
      </c>
      <c r="F572" s="65" t="s">
        <v>5</v>
      </c>
      <c r="G572" s="6" t="s">
        <v>26</v>
      </c>
      <c r="H572" s="6">
        <v>69806</v>
      </c>
      <c r="I572" s="6">
        <f t="shared" si="17"/>
        <v>3000</v>
      </c>
      <c r="J572" s="70">
        <v>1</v>
      </c>
    </row>
    <row r="573" spans="1:10" x14ac:dyDescent="0.3">
      <c r="A573" s="5" t="s">
        <v>713</v>
      </c>
      <c r="B573" s="70" t="s">
        <v>16</v>
      </c>
      <c r="C573" s="5" t="s">
        <v>44</v>
      </c>
      <c r="D573" s="71">
        <v>38757</v>
      </c>
      <c r="E573" s="6">
        <f t="shared" ca="1" si="16"/>
        <v>14</v>
      </c>
      <c r="F573" s="65" t="s">
        <v>14</v>
      </c>
      <c r="G573" s="6" t="s">
        <v>18</v>
      </c>
      <c r="H573" s="6">
        <v>53607</v>
      </c>
      <c r="I573" s="6">
        <f t="shared" si="17"/>
        <v>3000</v>
      </c>
      <c r="J573" s="70">
        <v>5</v>
      </c>
    </row>
    <row r="574" spans="1:10" x14ac:dyDescent="0.3">
      <c r="A574" s="5" t="s">
        <v>705</v>
      </c>
      <c r="B574" s="70" t="s">
        <v>2</v>
      </c>
      <c r="C574" s="5" t="s">
        <v>44</v>
      </c>
      <c r="D574" s="71">
        <v>39851</v>
      </c>
      <c r="E574" s="6">
        <f t="shared" ca="1" si="16"/>
        <v>11</v>
      </c>
      <c r="F574" s="65" t="s">
        <v>14</v>
      </c>
      <c r="G574" s="6" t="s">
        <v>4</v>
      </c>
      <c r="H574" s="6">
        <v>48130</v>
      </c>
      <c r="I574" s="6">
        <f t="shared" si="17"/>
        <v>3000</v>
      </c>
      <c r="J574" s="70">
        <v>1</v>
      </c>
    </row>
    <row r="575" spans="1:10" x14ac:dyDescent="0.3">
      <c r="A575" s="5" t="s">
        <v>702</v>
      </c>
      <c r="B575" s="70" t="s">
        <v>9</v>
      </c>
      <c r="C575" s="5" t="s">
        <v>44</v>
      </c>
      <c r="D575" s="71">
        <v>41674</v>
      </c>
      <c r="E575" s="6">
        <f t="shared" ca="1" si="16"/>
        <v>6</v>
      </c>
      <c r="F575" s="65" t="s">
        <v>5</v>
      </c>
      <c r="G575" s="6" t="s">
        <v>4</v>
      </c>
      <c r="H575" s="6">
        <v>102992</v>
      </c>
      <c r="I575" s="6">
        <f t="shared" si="17"/>
        <v>3000</v>
      </c>
      <c r="J575" s="70">
        <v>3</v>
      </c>
    </row>
    <row r="576" spans="1:10" x14ac:dyDescent="0.3">
      <c r="A576" s="5" t="s">
        <v>693</v>
      </c>
      <c r="B576" s="70" t="s">
        <v>32</v>
      </c>
      <c r="C576" s="5" t="s">
        <v>44</v>
      </c>
      <c r="D576" s="71">
        <v>42041</v>
      </c>
      <c r="E576" s="6">
        <f t="shared" ca="1" si="16"/>
        <v>5</v>
      </c>
      <c r="F576" s="65" t="s">
        <v>14</v>
      </c>
      <c r="G576" s="6" t="s">
        <v>4</v>
      </c>
      <c r="H576" s="6">
        <v>60627</v>
      </c>
      <c r="I576" s="6">
        <f t="shared" si="17"/>
        <v>3000</v>
      </c>
      <c r="J576" s="70">
        <v>1</v>
      </c>
    </row>
    <row r="577" spans="1:10" x14ac:dyDescent="0.3">
      <c r="A577" s="5" t="s">
        <v>682</v>
      </c>
      <c r="B577" s="70" t="s">
        <v>48</v>
      </c>
      <c r="C577" s="5" t="s">
        <v>44</v>
      </c>
      <c r="D577" s="71">
        <v>42813</v>
      </c>
      <c r="E577" s="6">
        <f t="shared" ca="1" si="16"/>
        <v>3</v>
      </c>
      <c r="F577" s="65" t="s">
        <v>0</v>
      </c>
      <c r="G577" s="6"/>
      <c r="H577" s="6">
        <v>61097</v>
      </c>
      <c r="I577" s="6" t="str">
        <f t="shared" si="17"/>
        <v/>
      </c>
      <c r="J577" s="70">
        <v>5</v>
      </c>
    </row>
    <row r="578" spans="1:10" x14ac:dyDescent="0.3">
      <c r="A578" s="5" t="s">
        <v>672</v>
      </c>
      <c r="B578" s="70" t="s">
        <v>32</v>
      </c>
      <c r="C578" s="5" t="s">
        <v>44</v>
      </c>
      <c r="D578" s="71">
        <v>41349</v>
      </c>
      <c r="E578" s="6">
        <f t="shared" ref="E578:E641" ca="1" si="18">DATEDIF(D578,TODAY(),"Y")</f>
        <v>7</v>
      </c>
      <c r="F578" s="65" t="s">
        <v>5</v>
      </c>
      <c r="G578" s="6" t="s">
        <v>26</v>
      </c>
      <c r="H578" s="6">
        <v>74866</v>
      </c>
      <c r="I578" s="6">
        <f t="shared" si="17"/>
        <v>3000</v>
      </c>
      <c r="J578" s="70">
        <v>5</v>
      </c>
    </row>
    <row r="579" spans="1:10" x14ac:dyDescent="0.3">
      <c r="A579" s="5" t="s">
        <v>671</v>
      </c>
      <c r="B579" s="70" t="s">
        <v>48</v>
      </c>
      <c r="C579" s="5" t="s">
        <v>44</v>
      </c>
      <c r="D579" s="71">
        <v>41360</v>
      </c>
      <c r="E579" s="6">
        <f t="shared" ca="1" si="18"/>
        <v>7</v>
      </c>
      <c r="F579" s="65" t="s">
        <v>5</v>
      </c>
      <c r="G579" s="6" t="s">
        <v>4</v>
      </c>
      <c r="H579" s="6">
        <v>114031</v>
      </c>
      <c r="I579" s="6">
        <f t="shared" ref="I579:I642" si="19">IF(NOT(F579="Hourly"),3000,"")</f>
        <v>3000</v>
      </c>
      <c r="J579" s="70">
        <v>5</v>
      </c>
    </row>
    <row r="580" spans="1:10" x14ac:dyDescent="0.3">
      <c r="A580" s="5" t="s">
        <v>670</v>
      </c>
      <c r="B580" s="70" t="s">
        <v>16</v>
      </c>
      <c r="C580" s="5" t="s">
        <v>44</v>
      </c>
      <c r="D580" s="71">
        <v>41367</v>
      </c>
      <c r="E580" s="6">
        <f t="shared" ca="1" si="18"/>
        <v>7</v>
      </c>
      <c r="F580" s="65" t="s">
        <v>5</v>
      </c>
      <c r="G580" s="6" t="s">
        <v>4</v>
      </c>
      <c r="H580" s="6">
        <v>121286</v>
      </c>
      <c r="I580" s="6">
        <f t="shared" si="19"/>
        <v>3000</v>
      </c>
      <c r="J580" s="70">
        <v>3</v>
      </c>
    </row>
    <row r="581" spans="1:10" x14ac:dyDescent="0.3">
      <c r="A581" s="5" t="s">
        <v>667</v>
      </c>
      <c r="B581" s="70" t="s">
        <v>16</v>
      </c>
      <c r="C581" s="5" t="s">
        <v>44</v>
      </c>
      <c r="D581" s="71">
        <v>41363</v>
      </c>
      <c r="E581" s="6">
        <f t="shared" ca="1" si="18"/>
        <v>7</v>
      </c>
      <c r="F581" s="65" t="s">
        <v>14</v>
      </c>
      <c r="G581" s="6" t="s">
        <v>26</v>
      </c>
      <c r="H581" s="6">
        <v>56322</v>
      </c>
      <c r="I581" s="6">
        <f t="shared" si="19"/>
        <v>3000</v>
      </c>
      <c r="J581" s="70">
        <v>5</v>
      </c>
    </row>
    <row r="582" spans="1:10" x14ac:dyDescent="0.3">
      <c r="A582" s="5" t="s">
        <v>656</v>
      </c>
      <c r="B582" s="70" t="s">
        <v>9</v>
      </c>
      <c r="C582" s="5" t="s">
        <v>44</v>
      </c>
      <c r="D582" s="71">
        <v>38068</v>
      </c>
      <c r="E582" s="6">
        <f t="shared" ca="1" si="18"/>
        <v>16</v>
      </c>
      <c r="F582" s="65" t="s">
        <v>14</v>
      </c>
      <c r="G582" s="6" t="s">
        <v>18</v>
      </c>
      <c r="H582" s="6">
        <v>52515</v>
      </c>
      <c r="I582" s="6">
        <f t="shared" si="19"/>
        <v>3000</v>
      </c>
      <c r="J582" s="70">
        <v>1</v>
      </c>
    </row>
    <row r="583" spans="1:10" x14ac:dyDescent="0.3">
      <c r="A583" s="5" t="s">
        <v>651</v>
      </c>
      <c r="B583" s="70" t="s">
        <v>16</v>
      </c>
      <c r="C583" s="5" t="s">
        <v>44</v>
      </c>
      <c r="D583" s="71">
        <v>38422</v>
      </c>
      <c r="E583" s="6">
        <f t="shared" ca="1" si="18"/>
        <v>15</v>
      </c>
      <c r="F583" s="65" t="s">
        <v>5</v>
      </c>
      <c r="G583" s="6" t="s">
        <v>26</v>
      </c>
      <c r="H583" s="6">
        <v>99537</v>
      </c>
      <c r="I583" s="6">
        <f t="shared" si="19"/>
        <v>3000</v>
      </c>
      <c r="J583" s="70">
        <v>2</v>
      </c>
    </row>
    <row r="584" spans="1:10" x14ac:dyDescent="0.3">
      <c r="A584" s="5" t="s">
        <v>647</v>
      </c>
      <c r="B584" s="70" t="s">
        <v>12</v>
      </c>
      <c r="C584" s="5" t="s">
        <v>44</v>
      </c>
      <c r="D584" s="71">
        <v>38440</v>
      </c>
      <c r="E584" s="6">
        <f t="shared" ca="1" si="18"/>
        <v>15</v>
      </c>
      <c r="F584" s="65" t="s">
        <v>11</v>
      </c>
      <c r="G584" s="6"/>
      <c r="H584" s="6">
        <v>109348</v>
      </c>
      <c r="I584" s="6">
        <f t="shared" si="19"/>
        <v>3000</v>
      </c>
      <c r="J584" s="70">
        <v>2</v>
      </c>
    </row>
    <row r="585" spans="1:10" x14ac:dyDescent="0.3">
      <c r="A585" s="5" t="s">
        <v>645</v>
      </c>
      <c r="B585" s="70" t="s">
        <v>2</v>
      </c>
      <c r="C585" s="5" t="s">
        <v>44</v>
      </c>
      <c r="D585" s="71">
        <v>38783</v>
      </c>
      <c r="E585" s="6">
        <f t="shared" ca="1" si="18"/>
        <v>14</v>
      </c>
      <c r="F585" s="65" t="s">
        <v>0</v>
      </c>
      <c r="G585" s="6"/>
      <c r="H585" s="6">
        <v>70923</v>
      </c>
      <c r="I585" s="6" t="str">
        <f t="shared" si="19"/>
        <v/>
      </c>
      <c r="J585" s="70">
        <v>3</v>
      </c>
    </row>
    <row r="586" spans="1:10" x14ac:dyDescent="0.3">
      <c r="A586" s="5" t="s">
        <v>638</v>
      </c>
      <c r="B586" s="70" t="s">
        <v>48</v>
      </c>
      <c r="C586" s="5" t="s">
        <v>44</v>
      </c>
      <c r="D586" s="71">
        <v>40253</v>
      </c>
      <c r="E586" s="6">
        <f t="shared" ca="1" si="18"/>
        <v>10</v>
      </c>
      <c r="F586" s="65" t="s">
        <v>11</v>
      </c>
      <c r="G586" s="6"/>
      <c r="H586" s="6">
        <v>86577</v>
      </c>
      <c r="I586" s="6">
        <f t="shared" si="19"/>
        <v>3000</v>
      </c>
      <c r="J586" s="70">
        <v>3</v>
      </c>
    </row>
    <row r="587" spans="1:10" x14ac:dyDescent="0.3">
      <c r="A587" s="5" t="s">
        <v>627</v>
      </c>
      <c r="B587" s="70" t="s">
        <v>12</v>
      </c>
      <c r="C587" s="5" t="s">
        <v>44</v>
      </c>
      <c r="D587" s="71">
        <v>42807</v>
      </c>
      <c r="E587" s="6">
        <f t="shared" ca="1" si="18"/>
        <v>3</v>
      </c>
      <c r="F587" s="65" t="s">
        <v>5</v>
      </c>
      <c r="G587" s="6" t="s">
        <v>18</v>
      </c>
      <c r="H587" s="6">
        <v>113813</v>
      </c>
      <c r="I587" s="6">
        <f t="shared" si="19"/>
        <v>3000</v>
      </c>
      <c r="J587" s="70">
        <v>5</v>
      </c>
    </row>
    <row r="588" spans="1:10" x14ac:dyDescent="0.3">
      <c r="A588" s="5" t="s">
        <v>619</v>
      </c>
      <c r="B588" s="70" t="s">
        <v>12</v>
      </c>
      <c r="C588" s="5" t="s">
        <v>44</v>
      </c>
      <c r="D588" s="71">
        <v>43216</v>
      </c>
      <c r="E588" s="6">
        <f t="shared" ca="1" si="18"/>
        <v>2</v>
      </c>
      <c r="F588" s="65" t="s">
        <v>14</v>
      </c>
      <c r="G588" s="6" t="s">
        <v>26</v>
      </c>
      <c r="H588" s="6">
        <v>44473</v>
      </c>
      <c r="I588" s="6">
        <f t="shared" si="19"/>
        <v>3000</v>
      </c>
      <c r="J588" s="70">
        <v>1</v>
      </c>
    </row>
    <row r="589" spans="1:10" x14ac:dyDescent="0.3">
      <c r="A589" s="5" t="s">
        <v>601</v>
      </c>
      <c r="B589" s="70" t="s">
        <v>12</v>
      </c>
      <c r="C589" s="5" t="s">
        <v>44</v>
      </c>
      <c r="D589" s="71">
        <v>41010</v>
      </c>
      <c r="E589" s="6">
        <f t="shared" ca="1" si="18"/>
        <v>8</v>
      </c>
      <c r="F589" s="65" t="s">
        <v>5</v>
      </c>
      <c r="G589" s="6" t="s">
        <v>26</v>
      </c>
      <c r="H589" s="6">
        <v>125191</v>
      </c>
      <c r="I589" s="6">
        <f t="shared" si="19"/>
        <v>3000</v>
      </c>
      <c r="J589" s="70">
        <v>3</v>
      </c>
    </row>
    <row r="590" spans="1:10" x14ac:dyDescent="0.3">
      <c r="A590" s="5" t="s">
        <v>590</v>
      </c>
      <c r="B590" s="70" t="s">
        <v>16</v>
      </c>
      <c r="C590" s="5" t="s">
        <v>44</v>
      </c>
      <c r="D590" s="71">
        <v>38087</v>
      </c>
      <c r="E590" s="6">
        <f t="shared" ca="1" si="18"/>
        <v>16</v>
      </c>
      <c r="F590" s="65" t="s">
        <v>0</v>
      </c>
      <c r="G590" s="6"/>
      <c r="H590" s="6">
        <v>74410</v>
      </c>
      <c r="I590" s="6" t="str">
        <f t="shared" si="19"/>
        <v/>
      </c>
      <c r="J590" s="70">
        <v>5</v>
      </c>
    </row>
    <row r="591" spans="1:10" x14ac:dyDescent="0.3">
      <c r="A591" s="5" t="s">
        <v>589</v>
      </c>
      <c r="B591" s="70" t="s">
        <v>32</v>
      </c>
      <c r="C591" s="5" t="s">
        <v>44</v>
      </c>
      <c r="D591" s="71">
        <v>38095</v>
      </c>
      <c r="E591" s="6">
        <f t="shared" ca="1" si="18"/>
        <v>16</v>
      </c>
      <c r="F591" s="65" t="s">
        <v>0</v>
      </c>
      <c r="G591" s="6"/>
      <c r="H591" s="6">
        <v>45327</v>
      </c>
      <c r="I591" s="6" t="str">
        <f t="shared" si="19"/>
        <v/>
      </c>
      <c r="J591" s="70">
        <v>1</v>
      </c>
    </row>
    <row r="592" spans="1:10" x14ac:dyDescent="0.3">
      <c r="A592" s="5" t="s">
        <v>587</v>
      </c>
      <c r="B592" s="70" t="s">
        <v>12</v>
      </c>
      <c r="C592" s="5" t="s">
        <v>44</v>
      </c>
      <c r="D592" s="71">
        <v>38471</v>
      </c>
      <c r="E592" s="6">
        <f t="shared" ca="1" si="18"/>
        <v>15</v>
      </c>
      <c r="F592" s="65" t="s">
        <v>14</v>
      </c>
      <c r="G592" s="6" t="s">
        <v>26</v>
      </c>
      <c r="H592" s="6">
        <v>47786</v>
      </c>
      <c r="I592" s="6">
        <f t="shared" si="19"/>
        <v>3000</v>
      </c>
      <c r="J592" s="70">
        <v>4</v>
      </c>
    </row>
    <row r="593" spans="1:10" x14ac:dyDescent="0.3">
      <c r="A593" s="5" t="s">
        <v>569</v>
      </c>
      <c r="B593" s="70" t="s">
        <v>12</v>
      </c>
      <c r="C593" s="5" t="s">
        <v>44</v>
      </c>
      <c r="D593" s="71">
        <v>41019</v>
      </c>
      <c r="E593" s="6">
        <f t="shared" ca="1" si="18"/>
        <v>8</v>
      </c>
      <c r="F593" s="65" t="s">
        <v>11</v>
      </c>
      <c r="G593" s="6"/>
      <c r="H593" s="6">
        <v>113022</v>
      </c>
      <c r="I593" s="6">
        <f t="shared" si="19"/>
        <v>3000</v>
      </c>
      <c r="J593" s="70">
        <v>5</v>
      </c>
    </row>
    <row r="594" spans="1:10" x14ac:dyDescent="0.3">
      <c r="A594" s="5" t="s">
        <v>566</v>
      </c>
      <c r="B594" s="70" t="s">
        <v>32</v>
      </c>
      <c r="C594" s="5" t="s">
        <v>44</v>
      </c>
      <c r="D594" s="71">
        <v>41379</v>
      </c>
      <c r="E594" s="6">
        <f t="shared" ca="1" si="18"/>
        <v>7</v>
      </c>
      <c r="F594" s="65" t="s">
        <v>5</v>
      </c>
      <c r="G594" s="6" t="s">
        <v>4</v>
      </c>
      <c r="H594" s="6">
        <v>72967</v>
      </c>
      <c r="I594" s="6">
        <f t="shared" si="19"/>
        <v>3000</v>
      </c>
      <c r="J594" s="70">
        <v>5</v>
      </c>
    </row>
    <row r="595" spans="1:10" x14ac:dyDescent="0.3">
      <c r="A595" s="5" t="s">
        <v>546</v>
      </c>
      <c r="B595" s="70" t="s">
        <v>12</v>
      </c>
      <c r="C595" s="5" t="s">
        <v>44</v>
      </c>
      <c r="D595" s="71">
        <v>43242</v>
      </c>
      <c r="E595" s="6">
        <f t="shared" ca="1" si="18"/>
        <v>2</v>
      </c>
      <c r="F595" s="65" t="s">
        <v>14</v>
      </c>
      <c r="G595" s="6" t="s">
        <v>26</v>
      </c>
      <c r="H595" s="6">
        <v>52326</v>
      </c>
      <c r="I595" s="6">
        <f t="shared" si="19"/>
        <v>3000</v>
      </c>
      <c r="J595" s="70">
        <v>5</v>
      </c>
    </row>
    <row r="596" spans="1:10" x14ac:dyDescent="0.3">
      <c r="A596" s="5" t="s">
        <v>534</v>
      </c>
      <c r="B596" s="70" t="s">
        <v>12</v>
      </c>
      <c r="C596" s="5" t="s">
        <v>44</v>
      </c>
      <c r="D596" s="71">
        <v>41409</v>
      </c>
      <c r="E596" s="6">
        <f t="shared" ca="1" si="18"/>
        <v>7</v>
      </c>
      <c r="F596" s="65" t="s">
        <v>5</v>
      </c>
      <c r="G596" s="6" t="s">
        <v>28</v>
      </c>
      <c r="H596" s="6">
        <v>78324</v>
      </c>
      <c r="I596" s="6">
        <f t="shared" si="19"/>
        <v>3000</v>
      </c>
      <c r="J596" s="70">
        <v>1</v>
      </c>
    </row>
    <row r="597" spans="1:10" x14ac:dyDescent="0.3">
      <c r="A597" s="5" t="s">
        <v>523</v>
      </c>
      <c r="B597" s="70" t="s">
        <v>12</v>
      </c>
      <c r="C597" s="5" t="s">
        <v>44</v>
      </c>
      <c r="D597" s="71">
        <v>38122</v>
      </c>
      <c r="E597" s="6">
        <f t="shared" ca="1" si="18"/>
        <v>16</v>
      </c>
      <c r="F597" s="65" t="s">
        <v>5</v>
      </c>
      <c r="G597" s="6" t="s">
        <v>4</v>
      </c>
      <c r="H597" s="6">
        <v>71645</v>
      </c>
      <c r="I597" s="6">
        <f t="shared" si="19"/>
        <v>3000</v>
      </c>
      <c r="J597" s="70">
        <v>2</v>
      </c>
    </row>
    <row r="598" spans="1:10" x14ac:dyDescent="0.3">
      <c r="A598" s="5" t="s">
        <v>511</v>
      </c>
      <c r="B598" s="70" t="s">
        <v>16</v>
      </c>
      <c r="C598" s="5" t="s">
        <v>44</v>
      </c>
      <c r="D598" s="71">
        <v>38868</v>
      </c>
      <c r="E598" s="6">
        <f t="shared" ca="1" si="18"/>
        <v>14</v>
      </c>
      <c r="F598" s="65" t="s">
        <v>11</v>
      </c>
      <c r="G598" s="6"/>
      <c r="H598" s="6">
        <v>99144</v>
      </c>
      <c r="I598" s="6">
        <f t="shared" si="19"/>
        <v>3000</v>
      </c>
      <c r="J598" s="70">
        <v>4</v>
      </c>
    </row>
    <row r="599" spans="1:10" x14ac:dyDescent="0.3">
      <c r="A599" s="5" t="s">
        <v>468</v>
      </c>
      <c r="B599" s="70" t="s">
        <v>12</v>
      </c>
      <c r="C599" s="5" t="s">
        <v>44</v>
      </c>
      <c r="D599" s="71">
        <v>41082</v>
      </c>
      <c r="E599" s="6">
        <f t="shared" ca="1" si="18"/>
        <v>8</v>
      </c>
      <c r="F599" s="65" t="s">
        <v>5</v>
      </c>
      <c r="G599" s="6" t="s">
        <v>4</v>
      </c>
      <c r="H599" s="6">
        <v>81221</v>
      </c>
      <c r="I599" s="6">
        <f t="shared" si="19"/>
        <v>3000</v>
      </c>
      <c r="J599" s="70">
        <v>5</v>
      </c>
    </row>
    <row r="600" spans="1:10" x14ac:dyDescent="0.3">
      <c r="A600" s="5" t="s">
        <v>457</v>
      </c>
      <c r="B600" s="70" t="s">
        <v>32</v>
      </c>
      <c r="C600" s="5" t="s">
        <v>44</v>
      </c>
      <c r="D600" s="71">
        <v>38516</v>
      </c>
      <c r="E600" s="6">
        <f t="shared" ca="1" si="18"/>
        <v>15</v>
      </c>
      <c r="F600" s="65" t="s">
        <v>5</v>
      </c>
      <c r="G600" s="6" t="s">
        <v>4</v>
      </c>
      <c r="H600" s="6">
        <v>87031</v>
      </c>
      <c r="I600" s="6">
        <f t="shared" si="19"/>
        <v>3000</v>
      </c>
      <c r="J600" s="70">
        <v>5</v>
      </c>
    </row>
    <row r="601" spans="1:10" x14ac:dyDescent="0.3">
      <c r="A601" s="5" t="s">
        <v>409</v>
      </c>
      <c r="B601" s="70" t="s">
        <v>12</v>
      </c>
      <c r="C601" s="5" t="s">
        <v>44</v>
      </c>
      <c r="D601" s="71">
        <v>38538</v>
      </c>
      <c r="E601" s="6">
        <f t="shared" ca="1" si="18"/>
        <v>15</v>
      </c>
      <c r="F601" s="65" t="s">
        <v>5</v>
      </c>
      <c r="G601" s="6" t="s">
        <v>26</v>
      </c>
      <c r="H601" s="6">
        <v>104878</v>
      </c>
      <c r="I601" s="6">
        <f t="shared" si="19"/>
        <v>3000</v>
      </c>
      <c r="J601" s="70">
        <v>1</v>
      </c>
    </row>
    <row r="602" spans="1:10" x14ac:dyDescent="0.3">
      <c r="A602" s="5" t="s">
        <v>394</v>
      </c>
      <c r="B602" s="70" t="s">
        <v>32</v>
      </c>
      <c r="C602" s="5" t="s">
        <v>44</v>
      </c>
      <c r="D602" s="71">
        <v>40001</v>
      </c>
      <c r="E602" s="6">
        <f t="shared" ca="1" si="18"/>
        <v>11</v>
      </c>
      <c r="F602" s="65" t="s">
        <v>5</v>
      </c>
      <c r="G602" s="6" t="s">
        <v>28</v>
      </c>
      <c r="H602" s="6">
        <v>62040</v>
      </c>
      <c r="I602" s="6">
        <f t="shared" si="19"/>
        <v>3000</v>
      </c>
      <c r="J602" s="70">
        <v>4</v>
      </c>
    </row>
    <row r="603" spans="1:10" x14ac:dyDescent="0.3">
      <c r="A603" s="5" t="s">
        <v>391</v>
      </c>
      <c r="B603" s="70" t="s">
        <v>9</v>
      </c>
      <c r="C603" s="5" t="s">
        <v>44</v>
      </c>
      <c r="D603" s="71">
        <v>40019</v>
      </c>
      <c r="E603" s="6">
        <f t="shared" ca="1" si="18"/>
        <v>11</v>
      </c>
      <c r="F603" s="65" t="s">
        <v>5</v>
      </c>
      <c r="G603" s="6" t="s">
        <v>26</v>
      </c>
      <c r="H603" s="6">
        <v>113142</v>
      </c>
      <c r="I603" s="6">
        <f t="shared" si="19"/>
        <v>3000</v>
      </c>
      <c r="J603" s="70">
        <v>2</v>
      </c>
    </row>
    <row r="604" spans="1:10" x14ac:dyDescent="0.3">
      <c r="A604" s="5" t="s">
        <v>380</v>
      </c>
      <c r="B604" s="70" t="s">
        <v>16</v>
      </c>
      <c r="C604" s="5" t="s">
        <v>44</v>
      </c>
      <c r="D604" s="71">
        <v>42576</v>
      </c>
      <c r="E604" s="6">
        <f t="shared" ca="1" si="18"/>
        <v>4</v>
      </c>
      <c r="F604" s="65" t="s">
        <v>11</v>
      </c>
      <c r="G604" s="6"/>
      <c r="H604" s="6">
        <v>102174</v>
      </c>
      <c r="I604" s="6">
        <f t="shared" si="19"/>
        <v>3000</v>
      </c>
      <c r="J604" s="70">
        <v>2</v>
      </c>
    </row>
    <row r="605" spans="1:10" x14ac:dyDescent="0.3">
      <c r="A605" s="5" t="s">
        <v>375</v>
      </c>
      <c r="B605" s="70" t="s">
        <v>16</v>
      </c>
      <c r="C605" s="5" t="s">
        <v>44</v>
      </c>
      <c r="D605" s="71">
        <v>42952</v>
      </c>
      <c r="E605" s="6">
        <f t="shared" ca="1" si="18"/>
        <v>3</v>
      </c>
      <c r="F605" s="65" t="s">
        <v>0</v>
      </c>
      <c r="G605" s="6"/>
      <c r="H605" s="6">
        <v>55766</v>
      </c>
      <c r="I605" s="6" t="str">
        <f t="shared" si="19"/>
        <v/>
      </c>
      <c r="J605" s="70">
        <v>4</v>
      </c>
    </row>
    <row r="606" spans="1:10" x14ac:dyDescent="0.3">
      <c r="A606" s="5" t="s">
        <v>364</v>
      </c>
      <c r="B606" s="70" t="s">
        <v>12</v>
      </c>
      <c r="C606" s="5" t="s">
        <v>44</v>
      </c>
      <c r="D606" s="71">
        <v>41499</v>
      </c>
      <c r="E606" s="6">
        <f t="shared" ca="1" si="18"/>
        <v>7</v>
      </c>
      <c r="F606" s="65" t="s">
        <v>5</v>
      </c>
      <c r="G606" s="6" t="s">
        <v>26</v>
      </c>
      <c r="H606" s="6">
        <v>67261</v>
      </c>
      <c r="I606" s="6">
        <f t="shared" si="19"/>
        <v>3000</v>
      </c>
      <c r="J606" s="70">
        <v>4</v>
      </c>
    </row>
    <row r="607" spans="1:10" x14ac:dyDescent="0.3">
      <c r="A607" s="5" t="s">
        <v>357</v>
      </c>
      <c r="B607" s="70" t="s">
        <v>16</v>
      </c>
      <c r="C607" s="5" t="s">
        <v>44</v>
      </c>
      <c r="D607" s="71">
        <v>41519</v>
      </c>
      <c r="E607" s="6">
        <f t="shared" ca="1" si="18"/>
        <v>7</v>
      </c>
      <c r="F607" s="65" t="s">
        <v>0</v>
      </c>
      <c r="G607" s="6"/>
      <c r="H607" s="6">
        <v>81591</v>
      </c>
      <c r="I607" s="6" t="str">
        <f t="shared" si="19"/>
        <v/>
      </c>
      <c r="J607" s="70">
        <v>4</v>
      </c>
    </row>
    <row r="608" spans="1:10" x14ac:dyDescent="0.3">
      <c r="A608" s="5" t="s">
        <v>334</v>
      </c>
      <c r="B608" s="70" t="s">
        <v>32</v>
      </c>
      <c r="C608" s="5" t="s">
        <v>44</v>
      </c>
      <c r="D608" s="71">
        <v>38586</v>
      </c>
      <c r="E608" s="6">
        <f t="shared" ca="1" si="18"/>
        <v>15</v>
      </c>
      <c r="F608" s="65" t="s">
        <v>14</v>
      </c>
      <c r="G608" s="6" t="s">
        <v>4</v>
      </c>
      <c r="H608" s="6">
        <v>55942</v>
      </c>
      <c r="I608" s="6">
        <f t="shared" si="19"/>
        <v>3000</v>
      </c>
      <c r="J608" s="70">
        <v>1</v>
      </c>
    </row>
    <row r="609" spans="1:10" x14ac:dyDescent="0.3">
      <c r="A609" s="5" t="s">
        <v>327</v>
      </c>
      <c r="B609" s="70" t="s">
        <v>48</v>
      </c>
      <c r="C609" s="5" t="s">
        <v>44</v>
      </c>
      <c r="D609" s="71">
        <v>39308</v>
      </c>
      <c r="E609" s="6">
        <f t="shared" ca="1" si="18"/>
        <v>13</v>
      </c>
      <c r="F609" s="65" t="s">
        <v>0</v>
      </c>
      <c r="G609" s="6"/>
      <c r="H609" s="6">
        <v>79803</v>
      </c>
      <c r="I609" s="6" t="str">
        <f t="shared" si="19"/>
        <v/>
      </c>
      <c r="J609" s="70">
        <v>4</v>
      </c>
    </row>
    <row r="610" spans="1:10" x14ac:dyDescent="0.3">
      <c r="A610" s="5" t="s">
        <v>322</v>
      </c>
      <c r="B610" s="70" t="s">
        <v>9</v>
      </c>
      <c r="C610" s="5" t="s">
        <v>44</v>
      </c>
      <c r="D610" s="71">
        <v>40041</v>
      </c>
      <c r="E610" s="6">
        <f t="shared" ca="1" si="18"/>
        <v>11</v>
      </c>
      <c r="F610" s="65" t="s">
        <v>14</v>
      </c>
      <c r="G610" s="6" t="s">
        <v>26</v>
      </c>
      <c r="H610" s="6">
        <v>44374</v>
      </c>
      <c r="I610" s="6">
        <f t="shared" si="19"/>
        <v>3000</v>
      </c>
      <c r="J610" s="70">
        <v>4</v>
      </c>
    </row>
    <row r="611" spans="1:10" x14ac:dyDescent="0.3">
      <c r="A611" s="5" t="s">
        <v>317</v>
      </c>
      <c r="B611" s="70" t="s">
        <v>12</v>
      </c>
      <c r="C611" s="5" t="s">
        <v>44</v>
      </c>
      <c r="D611" s="71">
        <v>41128</v>
      </c>
      <c r="E611" s="6">
        <f t="shared" ca="1" si="18"/>
        <v>8</v>
      </c>
      <c r="F611" s="65" t="s">
        <v>5</v>
      </c>
      <c r="G611" s="6" t="s">
        <v>26</v>
      </c>
      <c r="H611" s="6">
        <v>66628</v>
      </c>
      <c r="I611" s="6">
        <f t="shared" si="19"/>
        <v>3000</v>
      </c>
      <c r="J611" s="70">
        <v>5</v>
      </c>
    </row>
    <row r="612" spans="1:10" x14ac:dyDescent="0.3">
      <c r="A612" s="5" t="s">
        <v>303</v>
      </c>
      <c r="B612" s="70" t="s">
        <v>48</v>
      </c>
      <c r="C612" s="5" t="s">
        <v>44</v>
      </c>
      <c r="D612" s="71">
        <v>42985</v>
      </c>
      <c r="E612" s="6">
        <f t="shared" ca="1" si="18"/>
        <v>3</v>
      </c>
      <c r="F612" s="65" t="s">
        <v>5</v>
      </c>
      <c r="G612" s="6" t="s">
        <v>26</v>
      </c>
      <c r="H612" s="6">
        <v>79888</v>
      </c>
      <c r="I612" s="6">
        <f t="shared" si="19"/>
        <v>3000</v>
      </c>
      <c r="J612" s="70">
        <v>5</v>
      </c>
    </row>
    <row r="613" spans="1:10" x14ac:dyDescent="0.3">
      <c r="A613" s="5" t="s">
        <v>279</v>
      </c>
      <c r="B613" s="70" t="s">
        <v>16</v>
      </c>
      <c r="C613" s="5" t="s">
        <v>44</v>
      </c>
      <c r="D613" s="71">
        <v>38238</v>
      </c>
      <c r="E613" s="6">
        <f t="shared" ca="1" si="18"/>
        <v>16</v>
      </c>
      <c r="F613" s="65" t="s">
        <v>5</v>
      </c>
      <c r="G613" s="6" t="s">
        <v>28</v>
      </c>
      <c r="H613" s="6">
        <v>78646</v>
      </c>
      <c r="I613" s="6">
        <f t="shared" si="19"/>
        <v>3000</v>
      </c>
      <c r="J613" s="70">
        <v>3</v>
      </c>
    </row>
    <row r="614" spans="1:10" x14ac:dyDescent="0.3">
      <c r="A614" s="5" t="s">
        <v>243</v>
      </c>
      <c r="B614" s="70" t="s">
        <v>16</v>
      </c>
      <c r="C614" s="5" t="s">
        <v>44</v>
      </c>
      <c r="D614" s="71">
        <v>43383</v>
      </c>
      <c r="E614" s="6">
        <f t="shared" ca="1" si="18"/>
        <v>1</v>
      </c>
      <c r="F614" s="65" t="s">
        <v>5</v>
      </c>
      <c r="G614" s="6" t="s">
        <v>8</v>
      </c>
      <c r="H614" s="6">
        <v>67660</v>
      </c>
      <c r="I614" s="6">
        <f t="shared" si="19"/>
        <v>3000</v>
      </c>
      <c r="J614" s="70">
        <v>2</v>
      </c>
    </row>
    <row r="615" spans="1:10" x14ac:dyDescent="0.3">
      <c r="A615" s="5" t="s">
        <v>230</v>
      </c>
      <c r="B615" s="70" t="s">
        <v>16</v>
      </c>
      <c r="C615" s="5" t="s">
        <v>44</v>
      </c>
      <c r="D615" s="71">
        <v>41201</v>
      </c>
      <c r="E615" s="6">
        <f t="shared" ca="1" si="18"/>
        <v>7</v>
      </c>
      <c r="F615" s="65" t="s">
        <v>5</v>
      </c>
      <c r="G615" s="6" t="s">
        <v>4</v>
      </c>
      <c r="H615" s="6">
        <v>124970</v>
      </c>
      <c r="I615" s="6">
        <f t="shared" si="19"/>
        <v>3000</v>
      </c>
      <c r="J615" s="70">
        <v>5</v>
      </c>
    </row>
    <row r="616" spans="1:10" x14ac:dyDescent="0.3">
      <c r="A616" s="5" t="s">
        <v>221</v>
      </c>
      <c r="B616" s="70" t="s">
        <v>16</v>
      </c>
      <c r="C616" s="5" t="s">
        <v>44</v>
      </c>
      <c r="D616" s="71">
        <v>38632</v>
      </c>
      <c r="E616" s="6">
        <f t="shared" ca="1" si="18"/>
        <v>14</v>
      </c>
      <c r="F616" s="65" t="s">
        <v>0</v>
      </c>
      <c r="G616" s="6"/>
      <c r="H616" s="6">
        <v>65488</v>
      </c>
      <c r="I616" s="6" t="str">
        <f t="shared" si="19"/>
        <v/>
      </c>
      <c r="J616" s="70">
        <v>4</v>
      </c>
    </row>
    <row r="617" spans="1:10" x14ac:dyDescent="0.3">
      <c r="A617" s="5" t="s">
        <v>220</v>
      </c>
      <c r="B617" s="70" t="s">
        <v>12</v>
      </c>
      <c r="C617" s="5" t="s">
        <v>44</v>
      </c>
      <c r="D617" s="71">
        <v>38633</v>
      </c>
      <c r="E617" s="6">
        <f t="shared" ca="1" si="18"/>
        <v>14</v>
      </c>
      <c r="F617" s="65" t="s">
        <v>5</v>
      </c>
      <c r="G617" s="6" t="s">
        <v>28</v>
      </c>
      <c r="H617" s="6">
        <v>103494</v>
      </c>
      <c r="I617" s="6">
        <f t="shared" si="19"/>
        <v>3000</v>
      </c>
      <c r="J617" s="70">
        <v>3</v>
      </c>
    </row>
    <row r="618" spans="1:10" x14ac:dyDescent="0.3">
      <c r="A618" s="5" t="s">
        <v>216</v>
      </c>
      <c r="B618" s="70" t="s">
        <v>12</v>
      </c>
      <c r="C618" s="5" t="s">
        <v>44</v>
      </c>
      <c r="D618" s="71">
        <v>38649</v>
      </c>
      <c r="E618" s="6">
        <f t="shared" ca="1" si="18"/>
        <v>14</v>
      </c>
      <c r="F618" s="65" t="s">
        <v>5</v>
      </c>
      <c r="G618" s="6" t="s">
        <v>8</v>
      </c>
      <c r="H618" s="6">
        <v>83349</v>
      </c>
      <c r="I618" s="6">
        <f t="shared" si="19"/>
        <v>3000</v>
      </c>
      <c r="J618" s="70">
        <v>2</v>
      </c>
    </row>
    <row r="619" spans="1:10" x14ac:dyDescent="0.3">
      <c r="A619" s="5" t="s">
        <v>203</v>
      </c>
      <c r="B619" s="70" t="s">
        <v>32</v>
      </c>
      <c r="C619" s="5" t="s">
        <v>44</v>
      </c>
      <c r="D619" s="71">
        <v>40463</v>
      </c>
      <c r="E619" s="6">
        <f t="shared" ca="1" si="18"/>
        <v>9</v>
      </c>
      <c r="F619" s="65" t="s">
        <v>5</v>
      </c>
      <c r="G619" s="6" t="s">
        <v>4</v>
      </c>
      <c r="H619" s="6">
        <v>118997</v>
      </c>
      <c r="I619" s="6">
        <f t="shared" si="19"/>
        <v>3000</v>
      </c>
      <c r="J619" s="70">
        <v>2</v>
      </c>
    </row>
    <row r="620" spans="1:10" x14ac:dyDescent="0.3">
      <c r="A620" s="5" t="s">
        <v>198</v>
      </c>
      <c r="B620" s="70" t="s">
        <v>12</v>
      </c>
      <c r="C620" s="5" t="s">
        <v>44</v>
      </c>
      <c r="D620" s="71">
        <v>41946</v>
      </c>
      <c r="E620" s="6">
        <f t="shared" ca="1" si="18"/>
        <v>5</v>
      </c>
      <c r="F620" s="65" t="s">
        <v>11</v>
      </c>
      <c r="G620" s="6"/>
      <c r="H620" s="6">
        <v>99592</v>
      </c>
      <c r="I620" s="6">
        <f t="shared" si="19"/>
        <v>3000</v>
      </c>
      <c r="J620" s="70">
        <v>1</v>
      </c>
    </row>
    <row r="621" spans="1:10" x14ac:dyDescent="0.3">
      <c r="A621" s="5" t="s">
        <v>197</v>
      </c>
      <c r="B621" s="70" t="s">
        <v>9</v>
      </c>
      <c r="C621" s="5" t="s">
        <v>44</v>
      </c>
      <c r="D621" s="71">
        <v>42304</v>
      </c>
      <c r="E621" s="6">
        <f t="shared" ca="1" si="18"/>
        <v>4</v>
      </c>
      <c r="F621" s="65" t="s">
        <v>5</v>
      </c>
      <c r="G621" s="6" t="s">
        <v>4</v>
      </c>
      <c r="H621" s="6">
        <v>105424</v>
      </c>
      <c r="I621" s="6">
        <f t="shared" si="19"/>
        <v>3000</v>
      </c>
      <c r="J621" s="70">
        <v>1</v>
      </c>
    </row>
    <row r="622" spans="1:10" x14ac:dyDescent="0.3">
      <c r="A622" s="5" t="s">
        <v>181</v>
      </c>
      <c r="B622" s="70" t="s">
        <v>2</v>
      </c>
      <c r="C622" s="5" t="s">
        <v>44</v>
      </c>
      <c r="D622" s="71">
        <v>43421</v>
      </c>
      <c r="E622" s="6">
        <f t="shared" ca="1" si="18"/>
        <v>1</v>
      </c>
      <c r="F622" s="65" t="s">
        <v>14</v>
      </c>
      <c r="G622" s="6" t="s">
        <v>4</v>
      </c>
      <c r="H622" s="6">
        <v>58300</v>
      </c>
      <c r="I622" s="6">
        <f t="shared" si="19"/>
        <v>3000</v>
      </c>
      <c r="J622" s="70">
        <v>5</v>
      </c>
    </row>
    <row r="623" spans="1:10" x14ac:dyDescent="0.3">
      <c r="A623" s="5" t="s">
        <v>170</v>
      </c>
      <c r="B623" s="70" t="s">
        <v>16</v>
      </c>
      <c r="C623" s="5" t="s">
        <v>44</v>
      </c>
      <c r="D623" s="71">
        <v>42695</v>
      </c>
      <c r="E623" s="6">
        <f t="shared" ca="1" si="18"/>
        <v>3</v>
      </c>
      <c r="F623" s="65" t="s">
        <v>5</v>
      </c>
      <c r="G623" s="6" t="s">
        <v>28</v>
      </c>
      <c r="H623" s="6">
        <v>63989</v>
      </c>
      <c r="I623" s="6">
        <f t="shared" si="19"/>
        <v>3000</v>
      </c>
      <c r="J623" s="70">
        <v>4</v>
      </c>
    </row>
    <row r="624" spans="1:10" x14ac:dyDescent="0.3">
      <c r="A624" s="5" t="s">
        <v>165</v>
      </c>
      <c r="B624" s="70" t="s">
        <v>9</v>
      </c>
      <c r="C624" s="5" t="s">
        <v>44</v>
      </c>
      <c r="D624" s="71">
        <v>41228</v>
      </c>
      <c r="E624" s="6">
        <f t="shared" ca="1" si="18"/>
        <v>7</v>
      </c>
      <c r="F624" s="65" t="s">
        <v>5</v>
      </c>
      <c r="G624" s="6" t="s">
        <v>4</v>
      </c>
      <c r="H624" s="6">
        <v>77886</v>
      </c>
      <c r="I624" s="6">
        <f t="shared" si="19"/>
        <v>3000</v>
      </c>
      <c r="J624" s="70">
        <v>5</v>
      </c>
    </row>
    <row r="625" spans="1:10" x14ac:dyDescent="0.3">
      <c r="A625" s="5" t="s">
        <v>163</v>
      </c>
      <c r="B625" s="70" t="s">
        <v>32</v>
      </c>
      <c r="C625" s="5" t="s">
        <v>44</v>
      </c>
      <c r="D625" s="71">
        <v>38296</v>
      </c>
      <c r="E625" s="6">
        <f t="shared" ca="1" si="18"/>
        <v>15</v>
      </c>
      <c r="F625" s="65" t="s">
        <v>0</v>
      </c>
      <c r="G625" s="6"/>
      <c r="H625" s="6">
        <v>61157</v>
      </c>
      <c r="I625" s="6" t="str">
        <f t="shared" si="19"/>
        <v/>
      </c>
      <c r="J625" s="70">
        <v>3</v>
      </c>
    </row>
    <row r="626" spans="1:10" x14ac:dyDescent="0.3">
      <c r="A626" s="5" t="s">
        <v>161</v>
      </c>
      <c r="B626" s="70" t="s">
        <v>16</v>
      </c>
      <c r="C626" s="5" t="s">
        <v>44</v>
      </c>
      <c r="D626" s="71">
        <v>38304</v>
      </c>
      <c r="E626" s="6">
        <f t="shared" ca="1" si="18"/>
        <v>15</v>
      </c>
      <c r="F626" s="65" t="s">
        <v>5</v>
      </c>
      <c r="G626" s="6" t="s">
        <v>8</v>
      </c>
      <c r="H626" s="6">
        <v>85313</v>
      </c>
      <c r="I626" s="6">
        <f t="shared" si="19"/>
        <v>3000</v>
      </c>
      <c r="J626" s="70">
        <v>2</v>
      </c>
    </row>
    <row r="627" spans="1:10" x14ac:dyDescent="0.3">
      <c r="A627" s="5" t="s">
        <v>159</v>
      </c>
      <c r="B627" s="70" t="s">
        <v>32</v>
      </c>
      <c r="C627" s="5" t="s">
        <v>44</v>
      </c>
      <c r="D627" s="71">
        <v>38307</v>
      </c>
      <c r="E627" s="6">
        <f t="shared" ca="1" si="18"/>
        <v>15</v>
      </c>
      <c r="F627" s="65" t="s">
        <v>5</v>
      </c>
      <c r="G627" s="6" t="s">
        <v>4</v>
      </c>
      <c r="H627" s="6">
        <v>114681</v>
      </c>
      <c r="I627" s="6">
        <f t="shared" si="19"/>
        <v>3000</v>
      </c>
      <c r="J627" s="70">
        <v>5</v>
      </c>
    </row>
    <row r="628" spans="1:10" x14ac:dyDescent="0.3">
      <c r="A628" s="5" t="s">
        <v>134</v>
      </c>
      <c r="B628" s="70" t="s">
        <v>12</v>
      </c>
      <c r="C628" s="5" t="s">
        <v>44</v>
      </c>
      <c r="D628" s="71">
        <v>41971</v>
      </c>
      <c r="E628" s="6">
        <f t="shared" ca="1" si="18"/>
        <v>5</v>
      </c>
      <c r="F628" s="65" t="s">
        <v>5</v>
      </c>
      <c r="G628" s="6" t="s">
        <v>4</v>
      </c>
      <c r="H628" s="6">
        <v>98632</v>
      </c>
      <c r="I628" s="6">
        <f t="shared" si="19"/>
        <v>3000</v>
      </c>
      <c r="J628" s="70">
        <v>2</v>
      </c>
    </row>
    <row r="629" spans="1:10" x14ac:dyDescent="0.3">
      <c r="A629" s="5" t="s">
        <v>122</v>
      </c>
      <c r="B629" s="70" t="s">
        <v>2</v>
      </c>
      <c r="C629" s="5" t="s">
        <v>44</v>
      </c>
      <c r="D629" s="71">
        <v>43079</v>
      </c>
      <c r="E629" s="6">
        <f t="shared" ca="1" si="18"/>
        <v>2</v>
      </c>
      <c r="F629" s="65" t="s">
        <v>5</v>
      </c>
      <c r="G629" s="6" t="s">
        <v>4</v>
      </c>
      <c r="H629" s="6">
        <v>94732</v>
      </c>
      <c r="I629" s="6">
        <f t="shared" si="19"/>
        <v>3000</v>
      </c>
      <c r="J629" s="70">
        <v>5</v>
      </c>
    </row>
    <row r="630" spans="1:10" x14ac:dyDescent="0.3">
      <c r="A630" s="5" t="s">
        <v>855</v>
      </c>
      <c r="B630" s="70" t="s">
        <v>12</v>
      </c>
      <c r="C630" s="5" t="s">
        <v>44</v>
      </c>
      <c r="D630" s="71">
        <v>43445</v>
      </c>
      <c r="E630" s="6">
        <f t="shared" ca="1" si="18"/>
        <v>1</v>
      </c>
      <c r="F630" s="65" t="s">
        <v>0</v>
      </c>
      <c r="G630" s="6"/>
      <c r="H630" s="6">
        <v>75051</v>
      </c>
      <c r="I630" s="6" t="str">
        <f t="shared" si="19"/>
        <v/>
      </c>
      <c r="J630" s="70">
        <v>1</v>
      </c>
    </row>
    <row r="631" spans="1:10" x14ac:dyDescent="0.3">
      <c r="A631" s="5" t="s">
        <v>116</v>
      </c>
      <c r="B631" s="70" t="s">
        <v>16</v>
      </c>
      <c r="C631" s="5" t="s">
        <v>44</v>
      </c>
      <c r="D631" s="71">
        <v>41624</v>
      </c>
      <c r="E631" s="6">
        <f t="shared" ca="1" si="18"/>
        <v>6</v>
      </c>
      <c r="F631" s="65" t="s">
        <v>5</v>
      </c>
      <c r="G631" s="6" t="s">
        <v>18</v>
      </c>
      <c r="H631" s="6">
        <v>112252</v>
      </c>
      <c r="I631" s="6">
        <f t="shared" si="19"/>
        <v>3000</v>
      </c>
      <c r="J631" s="70">
        <v>2</v>
      </c>
    </row>
    <row r="632" spans="1:10" x14ac:dyDescent="0.3">
      <c r="A632" s="5" t="s">
        <v>109</v>
      </c>
      <c r="B632" s="70" t="s">
        <v>16</v>
      </c>
      <c r="C632" s="5" t="s">
        <v>44</v>
      </c>
      <c r="D632" s="71">
        <v>42712</v>
      </c>
      <c r="E632" s="6">
        <f t="shared" ca="1" si="18"/>
        <v>3</v>
      </c>
      <c r="F632" s="65" t="s">
        <v>14</v>
      </c>
      <c r="G632" s="6" t="s">
        <v>4</v>
      </c>
      <c r="H632" s="6">
        <v>53404</v>
      </c>
      <c r="I632" s="6">
        <f t="shared" si="19"/>
        <v>3000</v>
      </c>
      <c r="J632" s="70">
        <v>5</v>
      </c>
    </row>
    <row r="633" spans="1:10" x14ac:dyDescent="0.3">
      <c r="A633" s="5" t="s">
        <v>96</v>
      </c>
      <c r="B633" s="70" t="s">
        <v>12</v>
      </c>
      <c r="C633" s="5" t="s">
        <v>44</v>
      </c>
      <c r="D633" s="71">
        <v>38705</v>
      </c>
      <c r="E633" s="6">
        <f t="shared" ca="1" si="18"/>
        <v>14</v>
      </c>
      <c r="F633" s="65" t="s">
        <v>0</v>
      </c>
      <c r="G633" s="6"/>
      <c r="H633" s="6">
        <v>69195</v>
      </c>
      <c r="I633" s="6" t="str">
        <f t="shared" si="19"/>
        <v/>
      </c>
      <c r="J633" s="70">
        <v>2</v>
      </c>
    </row>
    <row r="634" spans="1:10" x14ac:dyDescent="0.3">
      <c r="A634" s="5" t="s">
        <v>73</v>
      </c>
      <c r="B634" s="70" t="s">
        <v>12</v>
      </c>
      <c r="C634" s="5" t="s">
        <v>44</v>
      </c>
      <c r="D634" s="71">
        <v>42023</v>
      </c>
      <c r="E634" s="6">
        <f t="shared" ca="1" si="18"/>
        <v>5</v>
      </c>
      <c r="F634" s="65" t="s">
        <v>5</v>
      </c>
      <c r="G634" s="6" t="s">
        <v>26</v>
      </c>
      <c r="H634" s="6">
        <v>113795</v>
      </c>
      <c r="I634" s="6">
        <f t="shared" si="19"/>
        <v>3000</v>
      </c>
      <c r="J634" s="70">
        <v>3</v>
      </c>
    </row>
    <row r="635" spans="1:10" x14ac:dyDescent="0.3">
      <c r="A635" s="5" t="s">
        <v>57</v>
      </c>
      <c r="B635" s="70" t="s">
        <v>2</v>
      </c>
      <c r="C635" s="5" t="s">
        <v>44</v>
      </c>
      <c r="D635" s="71">
        <v>41643</v>
      </c>
      <c r="E635" s="6">
        <f t="shared" ca="1" si="18"/>
        <v>6</v>
      </c>
      <c r="F635" s="65" t="s">
        <v>11</v>
      </c>
      <c r="G635" s="6"/>
      <c r="H635" s="6">
        <v>104471</v>
      </c>
      <c r="I635" s="6">
        <f t="shared" si="19"/>
        <v>3000</v>
      </c>
      <c r="J635" s="70">
        <v>4</v>
      </c>
    </row>
    <row r="636" spans="1:10" x14ac:dyDescent="0.3">
      <c r="A636" s="5" t="s">
        <v>55</v>
      </c>
      <c r="B636" s="70" t="s">
        <v>16</v>
      </c>
      <c r="C636" s="5" t="s">
        <v>44</v>
      </c>
      <c r="D636" s="71">
        <v>42741</v>
      </c>
      <c r="E636" s="6">
        <f t="shared" ca="1" si="18"/>
        <v>3</v>
      </c>
      <c r="F636" s="65" t="s">
        <v>0</v>
      </c>
      <c r="G636" s="6"/>
      <c r="H636" s="6">
        <v>57173</v>
      </c>
      <c r="I636" s="6" t="str">
        <f t="shared" si="19"/>
        <v/>
      </c>
      <c r="J636" s="70">
        <v>5</v>
      </c>
    </row>
    <row r="637" spans="1:10" x14ac:dyDescent="0.3">
      <c r="A637" s="5" t="s">
        <v>54</v>
      </c>
      <c r="B637" s="70" t="s">
        <v>12</v>
      </c>
      <c r="C637" s="5" t="s">
        <v>44</v>
      </c>
      <c r="D637" s="71">
        <v>42747</v>
      </c>
      <c r="E637" s="6">
        <f t="shared" ca="1" si="18"/>
        <v>3</v>
      </c>
      <c r="F637" s="65" t="s">
        <v>5</v>
      </c>
      <c r="G637" s="6" t="s">
        <v>4</v>
      </c>
      <c r="H637" s="6">
        <v>99978</v>
      </c>
      <c r="I637" s="6">
        <f t="shared" si="19"/>
        <v>3000</v>
      </c>
      <c r="J637" s="70">
        <v>4</v>
      </c>
    </row>
    <row r="638" spans="1:10" x14ac:dyDescent="0.3">
      <c r="A638" s="5" t="s">
        <v>45</v>
      </c>
      <c r="B638" s="70" t="s">
        <v>2</v>
      </c>
      <c r="C638" s="5" t="s">
        <v>44</v>
      </c>
      <c r="D638" s="71">
        <v>38740</v>
      </c>
      <c r="E638" s="6">
        <f t="shared" ca="1" si="18"/>
        <v>14</v>
      </c>
      <c r="F638" s="65" t="s">
        <v>14</v>
      </c>
      <c r="G638" s="6" t="s">
        <v>4</v>
      </c>
      <c r="H638" s="6">
        <v>52283</v>
      </c>
      <c r="I638" s="6">
        <f t="shared" si="19"/>
        <v>3000</v>
      </c>
      <c r="J638" s="70">
        <v>4</v>
      </c>
    </row>
    <row r="639" spans="1:10" x14ac:dyDescent="0.3">
      <c r="A639" s="5" t="s">
        <v>746</v>
      </c>
      <c r="B639" s="70" t="s">
        <v>12</v>
      </c>
      <c r="C639" s="5" t="s">
        <v>6</v>
      </c>
      <c r="D639" s="71">
        <v>41313</v>
      </c>
      <c r="E639" s="6">
        <f t="shared" ca="1" si="18"/>
        <v>7</v>
      </c>
      <c r="F639" s="65" t="s">
        <v>11</v>
      </c>
      <c r="G639" s="6"/>
      <c r="H639" s="6">
        <v>114183</v>
      </c>
      <c r="I639" s="6">
        <f t="shared" si="19"/>
        <v>3000</v>
      </c>
      <c r="J639" s="70">
        <v>5</v>
      </c>
    </row>
    <row r="640" spans="1:10" x14ac:dyDescent="0.3">
      <c r="A640" s="5" t="s">
        <v>745</v>
      </c>
      <c r="B640" s="70" t="s">
        <v>16</v>
      </c>
      <c r="C640" s="5" t="s">
        <v>6</v>
      </c>
      <c r="D640" s="71">
        <v>41316</v>
      </c>
      <c r="E640" s="6">
        <f t="shared" ca="1" si="18"/>
        <v>7</v>
      </c>
      <c r="F640" s="65" t="s">
        <v>11</v>
      </c>
      <c r="G640" s="6"/>
      <c r="H640" s="6">
        <v>99855</v>
      </c>
      <c r="I640" s="6">
        <f t="shared" si="19"/>
        <v>3000</v>
      </c>
      <c r="J640" s="70">
        <v>5</v>
      </c>
    </row>
    <row r="641" spans="1:10" x14ac:dyDescent="0.3">
      <c r="A641" s="5" t="s">
        <v>744</v>
      </c>
      <c r="B641" s="70" t="s">
        <v>9</v>
      </c>
      <c r="C641" s="5" t="s">
        <v>6</v>
      </c>
      <c r="D641" s="71">
        <v>41317</v>
      </c>
      <c r="E641" s="6">
        <f t="shared" ca="1" si="18"/>
        <v>7</v>
      </c>
      <c r="F641" s="65" t="s">
        <v>14</v>
      </c>
      <c r="G641" s="6" t="s">
        <v>4</v>
      </c>
      <c r="H641" s="6">
        <v>58522</v>
      </c>
      <c r="I641" s="6">
        <f t="shared" si="19"/>
        <v>3000</v>
      </c>
      <c r="J641" s="70">
        <v>5</v>
      </c>
    </row>
    <row r="642" spans="1:10" x14ac:dyDescent="0.3">
      <c r="A642" s="5" t="s">
        <v>737</v>
      </c>
      <c r="B642" s="70" t="s">
        <v>16</v>
      </c>
      <c r="C642" s="5" t="s">
        <v>6</v>
      </c>
      <c r="D642" s="71">
        <v>41332</v>
      </c>
      <c r="E642" s="6">
        <f t="shared" ref="E642:E705" ca="1" si="20">DATEDIF(D642,TODAY(),"Y")</f>
        <v>7</v>
      </c>
      <c r="F642" s="65" t="s">
        <v>0</v>
      </c>
      <c r="G642" s="6"/>
      <c r="H642" s="6">
        <v>77122</v>
      </c>
      <c r="I642" s="6" t="str">
        <f t="shared" si="19"/>
        <v/>
      </c>
      <c r="J642" s="70">
        <v>5</v>
      </c>
    </row>
    <row r="643" spans="1:10" x14ac:dyDescent="0.3">
      <c r="A643" s="5" t="s">
        <v>720</v>
      </c>
      <c r="B643" s="70" t="s">
        <v>12</v>
      </c>
      <c r="C643" s="5" t="s">
        <v>6</v>
      </c>
      <c r="D643" s="71">
        <v>38052</v>
      </c>
      <c r="E643" s="6">
        <f t="shared" ca="1" si="20"/>
        <v>16</v>
      </c>
      <c r="F643" s="65" t="s">
        <v>11</v>
      </c>
      <c r="G643" s="6"/>
      <c r="H643" s="6">
        <v>97466</v>
      </c>
      <c r="I643" s="6">
        <f t="shared" ref="I643:I706" si="21">IF(NOT(F643="Hourly"),3000,"")</f>
        <v>3000</v>
      </c>
      <c r="J643" s="70">
        <v>4</v>
      </c>
    </row>
    <row r="644" spans="1:10" x14ac:dyDescent="0.3">
      <c r="A644" s="5" t="s">
        <v>710</v>
      </c>
      <c r="B644" s="70" t="s">
        <v>12</v>
      </c>
      <c r="C644" s="5" t="s">
        <v>6</v>
      </c>
      <c r="D644" s="71">
        <v>38775</v>
      </c>
      <c r="E644" s="6">
        <f t="shared" ca="1" si="20"/>
        <v>14</v>
      </c>
      <c r="F644" s="65" t="s">
        <v>14</v>
      </c>
      <c r="G644" s="6" t="s">
        <v>4</v>
      </c>
      <c r="H644" s="6">
        <v>46806</v>
      </c>
      <c r="I644" s="6">
        <f t="shared" si="21"/>
        <v>3000</v>
      </c>
      <c r="J644" s="70">
        <v>3</v>
      </c>
    </row>
    <row r="645" spans="1:10" x14ac:dyDescent="0.3">
      <c r="A645" s="5" t="s">
        <v>706</v>
      </c>
      <c r="B645" s="70" t="s">
        <v>12</v>
      </c>
      <c r="C645" s="5" t="s">
        <v>6</v>
      </c>
      <c r="D645" s="71">
        <v>39144</v>
      </c>
      <c r="E645" s="6">
        <f t="shared" ca="1" si="20"/>
        <v>13</v>
      </c>
      <c r="F645" s="65" t="s">
        <v>5</v>
      </c>
      <c r="G645" s="6" t="s">
        <v>26</v>
      </c>
      <c r="H645" s="6">
        <v>74786</v>
      </c>
      <c r="I645" s="6">
        <f t="shared" si="21"/>
        <v>3000</v>
      </c>
      <c r="J645" s="70">
        <v>3</v>
      </c>
    </row>
    <row r="646" spans="1:10" x14ac:dyDescent="0.3">
      <c r="A646" s="5" t="s">
        <v>688</v>
      </c>
      <c r="B646" s="70" t="s">
        <v>12</v>
      </c>
      <c r="C646" s="5" t="s">
        <v>6</v>
      </c>
      <c r="D646" s="71">
        <v>42789</v>
      </c>
      <c r="E646" s="6">
        <f t="shared" ca="1" si="20"/>
        <v>3</v>
      </c>
      <c r="F646" s="65" t="s">
        <v>0</v>
      </c>
      <c r="G646" s="6"/>
      <c r="H646" s="6">
        <v>77762</v>
      </c>
      <c r="I646" s="6" t="str">
        <f t="shared" si="21"/>
        <v/>
      </c>
      <c r="J646" s="70">
        <v>4</v>
      </c>
    </row>
    <row r="647" spans="1:10" x14ac:dyDescent="0.3">
      <c r="A647" s="5" t="s">
        <v>687</v>
      </c>
      <c r="B647" s="70" t="s">
        <v>12</v>
      </c>
      <c r="C647" s="5" t="s">
        <v>6</v>
      </c>
      <c r="D647" s="71">
        <v>42794</v>
      </c>
      <c r="E647" s="6">
        <f t="shared" ca="1" si="20"/>
        <v>3</v>
      </c>
      <c r="F647" s="65" t="s">
        <v>5</v>
      </c>
      <c r="G647" s="6" t="s">
        <v>26</v>
      </c>
      <c r="H647" s="6">
        <v>63644</v>
      </c>
      <c r="I647" s="6">
        <f t="shared" si="21"/>
        <v>3000</v>
      </c>
      <c r="J647" s="70">
        <v>3</v>
      </c>
    </row>
    <row r="648" spans="1:10" x14ac:dyDescent="0.3">
      <c r="A648" s="5" t="s">
        <v>684</v>
      </c>
      <c r="B648" s="70" t="s">
        <v>16</v>
      </c>
      <c r="C648" s="5" t="s">
        <v>6</v>
      </c>
      <c r="D648" s="71">
        <v>42810</v>
      </c>
      <c r="E648" s="6">
        <f t="shared" ca="1" si="20"/>
        <v>3</v>
      </c>
      <c r="F648" s="65" t="s">
        <v>5</v>
      </c>
      <c r="G648" s="6" t="s">
        <v>26</v>
      </c>
      <c r="H648" s="6">
        <v>78632</v>
      </c>
      <c r="I648" s="6">
        <f t="shared" si="21"/>
        <v>3000</v>
      </c>
      <c r="J648" s="70">
        <v>4</v>
      </c>
    </row>
    <row r="649" spans="1:10" x14ac:dyDescent="0.3">
      <c r="A649" s="5" t="s">
        <v>673</v>
      </c>
      <c r="B649" s="70" t="s">
        <v>12</v>
      </c>
      <c r="C649" s="5" t="s">
        <v>6</v>
      </c>
      <c r="D649" s="71">
        <v>41344</v>
      </c>
      <c r="E649" s="6">
        <f t="shared" ca="1" si="20"/>
        <v>7</v>
      </c>
      <c r="F649" s="65" t="s">
        <v>5</v>
      </c>
      <c r="G649" s="6" t="s">
        <v>26</v>
      </c>
      <c r="H649" s="6">
        <v>122882</v>
      </c>
      <c r="I649" s="6">
        <f t="shared" si="21"/>
        <v>3000</v>
      </c>
      <c r="J649" s="70">
        <v>2</v>
      </c>
    </row>
    <row r="650" spans="1:10" x14ac:dyDescent="0.3">
      <c r="A650" s="5" t="s">
        <v>662</v>
      </c>
      <c r="B650" s="70" t="s">
        <v>12</v>
      </c>
      <c r="C650" s="5" t="s">
        <v>6</v>
      </c>
      <c r="D650" s="71">
        <v>40979</v>
      </c>
      <c r="E650" s="6">
        <f t="shared" ca="1" si="20"/>
        <v>8</v>
      </c>
      <c r="F650" s="65" t="s">
        <v>5</v>
      </c>
      <c r="G650" s="6" t="s">
        <v>28</v>
      </c>
      <c r="H650" s="6">
        <v>104354</v>
      </c>
      <c r="I650" s="6">
        <f t="shared" si="21"/>
        <v>3000</v>
      </c>
      <c r="J650" s="70">
        <v>2</v>
      </c>
    </row>
    <row r="651" spans="1:10" x14ac:dyDescent="0.3">
      <c r="A651" s="5" t="s">
        <v>653</v>
      </c>
      <c r="B651" s="70" t="s">
        <v>32</v>
      </c>
      <c r="C651" s="5" t="s">
        <v>6</v>
      </c>
      <c r="D651" s="71">
        <v>38419</v>
      </c>
      <c r="E651" s="6">
        <f t="shared" ca="1" si="20"/>
        <v>15</v>
      </c>
      <c r="F651" s="65" t="s">
        <v>0</v>
      </c>
      <c r="G651" s="6"/>
      <c r="H651" s="6">
        <v>67870</v>
      </c>
      <c r="I651" s="6" t="str">
        <f t="shared" si="21"/>
        <v/>
      </c>
      <c r="J651" s="70">
        <v>4</v>
      </c>
    </row>
    <row r="652" spans="1:10" x14ac:dyDescent="0.3">
      <c r="A652" s="5" t="s">
        <v>631</v>
      </c>
      <c r="B652" s="70" t="s">
        <v>12</v>
      </c>
      <c r="C652" s="5" t="s">
        <v>6</v>
      </c>
      <c r="D652" s="71">
        <v>42461</v>
      </c>
      <c r="E652" s="6">
        <f t="shared" ca="1" si="20"/>
        <v>4</v>
      </c>
      <c r="F652" s="65" t="s">
        <v>0</v>
      </c>
      <c r="G652" s="6"/>
      <c r="H652" s="6">
        <v>60323</v>
      </c>
      <c r="I652" s="6" t="str">
        <f t="shared" si="21"/>
        <v/>
      </c>
      <c r="J652" s="70">
        <v>5</v>
      </c>
    </row>
    <row r="653" spans="1:10" x14ac:dyDescent="0.3">
      <c r="A653" s="5" t="s">
        <v>620</v>
      </c>
      <c r="B653" s="70" t="s">
        <v>12</v>
      </c>
      <c r="C653" s="5" t="s">
        <v>6</v>
      </c>
      <c r="D653" s="71">
        <v>43212</v>
      </c>
      <c r="E653" s="6">
        <f t="shared" ca="1" si="20"/>
        <v>2</v>
      </c>
      <c r="F653" s="65" t="s">
        <v>5</v>
      </c>
      <c r="G653" s="6" t="s">
        <v>28</v>
      </c>
      <c r="H653" s="6">
        <v>65226</v>
      </c>
      <c r="I653" s="6">
        <f t="shared" si="21"/>
        <v>3000</v>
      </c>
      <c r="J653" s="70">
        <v>3</v>
      </c>
    </row>
    <row r="654" spans="1:10" x14ac:dyDescent="0.3">
      <c r="A654" s="5" t="s">
        <v>616</v>
      </c>
      <c r="B654" s="70" t="s">
        <v>16</v>
      </c>
      <c r="C654" s="5" t="s">
        <v>6</v>
      </c>
      <c r="D654" s="71">
        <v>41381</v>
      </c>
      <c r="E654" s="6">
        <f t="shared" ca="1" si="20"/>
        <v>7</v>
      </c>
      <c r="F654" s="65" t="s">
        <v>5</v>
      </c>
      <c r="G654" s="6" t="s">
        <v>18</v>
      </c>
      <c r="H654" s="6">
        <v>91390</v>
      </c>
      <c r="I654" s="6">
        <f t="shared" si="21"/>
        <v>3000</v>
      </c>
      <c r="J654" s="70">
        <v>4</v>
      </c>
    </row>
    <row r="655" spans="1:10" x14ac:dyDescent="0.3">
      <c r="A655" s="5" t="s">
        <v>607</v>
      </c>
      <c r="B655" s="70" t="s">
        <v>12</v>
      </c>
      <c r="C655" s="5" t="s">
        <v>6</v>
      </c>
      <c r="D655" s="71">
        <v>42476</v>
      </c>
      <c r="E655" s="6">
        <f t="shared" ca="1" si="20"/>
        <v>4</v>
      </c>
      <c r="F655" s="65" t="s">
        <v>14</v>
      </c>
      <c r="G655" s="6" t="s">
        <v>4</v>
      </c>
      <c r="H655" s="6">
        <v>48566</v>
      </c>
      <c r="I655" s="6">
        <f t="shared" si="21"/>
        <v>3000</v>
      </c>
      <c r="J655" s="70">
        <v>3</v>
      </c>
    </row>
    <row r="656" spans="1:10" x14ac:dyDescent="0.3">
      <c r="A656" s="5" t="s">
        <v>594</v>
      </c>
      <c r="B656" s="70" t="s">
        <v>32</v>
      </c>
      <c r="C656" s="5" t="s">
        <v>6</v>
      </c>
      <c r="D656" s="71">
        <v>41031</v>
      </c>
      <c r="E656" s="6">
        <f t="shared" ca="1" si="20"/>
        <v>8</v>
      </c>
      <c r="F656" s="65" t="s">
        <v>5</v>
      </c>
      <c r="G656" s="6" t="s">
        <v>28</v>
      </c>
      <c r="H656" s="6">
        <v>118035</v>
      </c>
      <c r="I656" s="6">
        <f t="shared" si="21"/>
        <v>3000</v>
      </c>
      <c r="J656" s="70">
        <v>2</v>
      </c>
    </row>
    <row r="657" spans="1:10" x14ac:dyDescent="0.3">
      <c r="A657" s="5" t="s">
        <v>588</v>
      </c>
      <c r="B657" s="70" t="s">
        <v>9</v>
      </c>
      <c r="C657" s="5" t="s">
        <v>6</v>
      </c>
      <c r="D657" s="71">
        <v>38469</v>
      </c>
      <c r="E657" s="6">
        <f t="shared" ca="1" si="20"/>
        <v>15</v>
      </c>
      <c r="F657" s="65" t="s">
        <v>14</v>
      </c>
      <c r="G657" s="6" t="s">
        <v>8</v>
      </c>
      <c r="H657" s="6">
        <v>48040</v>
      </c>
      <c r="I657" s="6">
        <f t="shared" si="21"/>
        <v>3000</v>
      </c>
      <c r="J657" s="70">
        <v>2</v>
      </c>
    </row>
    <row r="658" spans="1:10" x14ac:dyDescent="0.3">
      <c r="A658" s="5" t="s">
        <v>582</v>
      </c>
      <c r="B658" s="70" t="s">
        <v>12</v>
      </c>
      <c r="C658" s="5" t="s">
        <v>6</v>
      </c>
      <c r="D658" s="71">
        <v>39182</v>
      </c>
      <c r="E658" s="6">
        <f t="shared" ca="1" si="20"/>
        <v>13</v>
      </c>
      <c r="F658" s="65" t="s">
        <v>5</v>
      </c>
      <c r="G658" s="6" t="s">
        <v>8</v>
      </c>
      <c r="H658" s="6">
        <v>70632</v>
      </c>
      <c r="I658" s="6">
        <f t="shared" si="21"/>
        <v>3000</v>
      </c>
      <c r="J658" s="70">
        <v>5</v>
      </c>
    </row>
    <row r="659" spans="1:10" x14ac:dyDescent="0.3">
      <c r="A659" s="5" t="s">
        <v>581</v>
      </c>
      <c r="B659" s="70" t="s">
        <v>12</v>
      </c>
      <c r="C659" s="5" t="s">
        <v>6</v>
      </c>
      <c r="D659" s="71">
        <v>39193</v>
      </c>
      <c r="E659" s="6">
        <f t="shared" ca="1" si="20"/>
        <v>13</v>
      </c>
      <c r="F659" s="65" t="s">
        <v>5</v>
      </c>
      <c r="G659" s="6" t="s">
        <v>26</v>
      </c>
      <c r="H659" s="6">
        <v>89994</v>
      </c>
      <c r="I659" s="6">
        <f t="shared" si="21"/>
        <v>3000</v>
      </c>
      <c r="J659" s="70">
        <v>5</v>
      </c>
    </row>
    <row r="660" spans="1:10" x14ac:dyDescent="0.3">
      <c r="A660" s="5" t="s">
        <v>571</v>
      </c>
      <c r="B660" s="70" t="s">
        <v>9</v>
      </c>
      <c r="C660" s="5" t="s">
        <v>6</v>
      </c>
      <c r="D660" s="71">
        <v>41760</v>
      </c>
      <c r="E660" s="6">
        <f t="shared" ca="1" si="20"/>
        <v>6</v>
      </c>
      <c r="F660" s="65" t="s">
        <v>0</v>
      </c>
      <c r="G660" s="6"/>
      <c r="H660" s="6">
        <v>54473</v>
      </c>
      <c r="I660" s="6" t="str">
        <f t="shared" si="21"/>
        <v/>
      </c>
      <c r="J660" s="70">
        <v>5</v>
      </c>
    </row>
    <row r="661" spans="1:10" x14ac:dyDescent="0.3">
      <c r="A661" s="5" t="s">
        <v>564</v>
      </c>
      <c r="B661" s="70" t="s">
        <v>9</v>
      </c>
      <c r="C661" s="5" t="s">
        <v>6</v>
      </c>
      <c r="D661" s="71">
        <v>41397</v>
      </c>
      <c r="E661" s="6">
        <f t="shared" ca="1" si="20"/>
        <v>7</v>
      </c>
      <c r="F661" s="65" t="s">
        <v>5</v>
      </c>
      <c r="G661" s="6" t="s">
        <v>18</v>
      </c>
      <c r="H661" s="6">
        <v>108968</v>
      </c>
      <c r="I661" s="6">
        <f t="shared" si="21"/>
        <v>3000</v>
      </c>
      <c r="J661" s="70">
        <v>4</v>
      </c>
    </row>
    <row r="662" spans="1:10" x14ac:dyDescent="0.3">
      <c r="A662" s="5" t="s">
        <v>562</v>
      </c>
      <c r="B662" s="70" t="s">
        <v>9</v>
      </c>
      <c r="C662" s="5" t="s">
        <v>6</v>
      </c>
      <c r="D662" s="71">
        <v>41761</v>
      </c>
      <c r="E662" s="6">
        <f t="shared" ca="1" si="20"/>
        <v>6</v>
      </c>
      <c r="F662" s="65" t="s">
        <v>5</v>
      </c>
      <c r="G662" s="6" t="s">
        <v>8</v>
      </c>
      <c r="H662" s="6">
        <v>114848</v>
      </c>
      <c r="I662" s="6">
        <f t="shared" si="21"/>
        <v>3000</v>
      </c>
      <c r="J662" s="70">
        <v>4</v>
      </c>
    </row>
    <row r="663" spans="1:10" x14ac:dyDescent="0.3">
      <c r="A663" s="5" t="s">
        <v>536</v>
      </c>
      <c r="B663" s="70" t="s">
        <v>16</v>
      </c>
      <c r="C663" s="5" t="s">
        <v>6</v>
      </c>
      <c r="D663" s="71">
        <v>41765</v>
      </c>
      <c r="E663" s="6">
        <f t="shared" ca="1" si="20"/>
        <v>6</v>
      </c>
      <c r="F663" s="65" t="s">
        <v>14</v>
      </c>
      <c r="G663" s="6" t="s">
        <v>4</v>
      </c>
      <c r="H663" s="6">
        <v>44863</v>
      </c>
      <c r="I663" s="6">
        <f t="shared" si="21"/>
        <v>3000</v>
      </c>
      <c r="J663" s="70">
        <v>3</v>
      </c>
    </row>
    <row r="664" spans="1:10" x14ac:dyDescent="0.3">
      <c r="A664" s="5" t="s">
        <v>514</v>
      </c>
      <c r="B664" s="70" t="s">
        <v>12</v>
      </c>
      <c r="C664" s="5" t="s">
        <v>6</v>
      </c>
      <c r="D664" s="71">
        <v>38845</v>
      </c>
      <c r="E664" s="6">
        <f t="shared" ca="1" si="20"/>
        <v>14</v>
      </c>
      <c r="F664" s="65" t="s">
        <v>5</v>
      </c>
      <c r="G664" s="6" t="s">
        <v>28</v>
      </c>
      <c r="H664" s="6">
        <v>94914</v>
      </c>
      <c r="I664" s="6">
        <f t="shared" si="21"/>
        <v>3000</v>
      </c>
      <c r="J664" s="70">
        <v>4</v>
      </c>
    </row>
    <row r="665" spans="1:10" x14ac:dyDescent="0.3">
      <c r="A665" s="5" t="s">
        <v>507</v>
      </c>
      <c r="B665" s="70" t="s">
        <v>48</v>
      </c>
      <c r="C665" s="5" t="s">
        <v>6</v>
      </c>
      <c r="D665" s="71">
        <v>39235</v>
      </c>
      <c r="E665" s="6">
        <f t="shared" ca="1" si="20"/>
        <v>13</v>
      </c>
      <c r="F665" s="65" t="s">
        <v>14</v>
      </c>
      <c r="G665" s="6" t="s">
        <v>4</v>
      </c>
      <c r="H665" s="6">
        <v>46947</v>
      </c>
      <c r="I665" s="6">
        <f t="shared" si="21"/>
        <v>3000</v>
      </c>
      <c r="J665" s="70">
        <v>3</v>
      </c>
    </row>
    <row r="666" spans="1:10" x14ac:dyDescent="0.3">
      <c r="A666" s="5" t="s">
        <v>491</v>
      </c>
      <c r="B666" s="70" t="s">
        <v>16</v>
      </c>
      <c r="C666" s="5" t="s">
        <v>6</v>
      </c>
      <c r="D666" s="71">
        <v>42863</v>
      </c>
      <c r="E666" s="6">
        <f t="shared" ca="1" si="20"/>
        <v>3</v>
      </c>
      <c r="F666" s="65" t="s">
        <v>14</v>
      </c>
      <c r="G666" s="6" t="s">
        <v>26</v>
      </c>
      <c r="H666" s="6">
        <v>53952</v>
      </c>
      <c r="I666" s="6">
        <f t="shared" si="21"/>
        <v>3000</v>
      </c>
      <c r="J666" s="70">
        <v>4</v>
      </c>
    </row>
    <row r="667" spans="1:10" x14ac:dyDescent="0.3">
      <c r="A667" s="5" t="s">
        <v>490</v>
      </c>
      <c r="B667" s="70" t="s">
        <v>48</v>
      </c>
      <c r="C667" s="5" t="s">
        <v>6</v>
      </c>
      <c r="D667" s="71">
        <v>42864</v>
      </c>
      <c r="E667" s="6">
        <f t="shared" ca="1" si="20"/>
        <v>3</v>
      </c>
      <c r="F667" s="65" t="s">
        <v>11</v>
      </c>
      <c r="G667" s="6"/>
      <c r="H667" s="6">
        <v>128430</v>
      </c>
      <c r="I667" s="6">
        <f t="shared" si="21"/>
        <v>3000</v>
      </c>
      <c r="J667" s="70">
        <v>4</v>
      </c>
    </row>
    <row r="668" spans="1:10" x14ac:dyDescent="0.3">
      <c r="A668" s="5" t="s">
        <v>479</v>
      </c>
      <c r="B668" s="70" t="s">
        <v>12</v>
      </c>
      <c r="C668" s="5" t="s">
        <v>6</v>
      </c>
      <c r="D668" s="71">
        <v>41434</v>
      </c>
      <c r="E668" s="6">
        <f t="shared" ca="1" si="20"/>
        <v>7</v>
      </c>
      <c r="F668" s="65" t="s">
        <v>11</v>
      </c>
      <c r="G668" s="6"/>
      <c r="H668" s="6">
        <v>127971</v>
      </c>
      <c r="I668" s="6">
        <f t="shared" si="21"/>
        <v>3000</v>
      </c>
      <c r="J668" s="70">
        <v>4</v>
      </c>
    </row>
    <row r="669" spans="1:10" x14ac:dyDescent="0.3">
      <c r="A669" s="5" t="s">
        <v>467</v>
      </c>
      <c r="B669" s="70" t="s">
        <v>12</v>
      </c>
      <c r="C669" s="5" t="s">
        <v>6</v>
      </c>
      <c r="D669" s="71">
        <v>41089</v>
      </c>
      <c r="E669" s="6">
        <f t="shared" ca="1" si="20"/>
        <v>8</v>
      </c>
      <c r="F669" s="65" t="s">
        <v>0</v>
      </c>
      <c r="G669" s="6"/>
      <c r="H669" s="6">
        <v>47542</v>
      </c>
      <c r="I669" s="6" t="str">
        <f t="shared" si="21"/>
        <v/>
      </c>
      <c r="J669" s="70">
        <v>5</v>
      </c>
    </row>
    <row r="670" spans="1:10" x14ac:dyDescent="0.3">
      <c r="A670" s="5" t="s">
        <v>452</v>
      </c>
      <c r="B670" s="70" t="s">
        <v>12</v>
      </c>
      <c r="C670" s="5" t="s">
        <v>6</v>
      </c>
      <c r="D670" s="71">
        <v>38898</v>
      </c>
      <c r="E670" s="6">
        <f t="shared" ca="1" si="20"/>
        <v>14</v>
      </c>
      <c r="F670" s="65" t="s">
        <v>14</v>
      </c>
      <c r="G670" s="6" t="s">
        <v>28</v>
      </c>
      <c r="H670" s="6">
        <v>61005</v>
      </c>
      <c r="I670" s="6">
        <f t="shared" si="21"/>
        <v>3000</v>
      </c>
      <c r="J670" s="70">
        <v>5</v>
      </c>
    </row>
    <row r="671" spans="1:10" x14ac:dyDescent="0.3">
      <c r="A671" s="5" t="s">
        <v>437</v>
      </c>
      <c r="B671" s="70" t="s">
        <v>16</v>
      </c>
      <c r="C671" s="5" t="s">
        <v>6</v>
      </c>
      <c r="D671" s="71">
        <v>42906</v>
      </c>
      <c r="E671" s="6">
        <f t="shared" ca="1" si="20"/>
        <v>3</v>
      </c>
      <c r="F671" s="65" t="s">
        <v>14</v>
      </c>
      <c r="G671" s="6" t="s">
        <v>26</v>
      </c>
      <c r="H671" s="6">
        <v>49453</v>
      </c>
      <c r="I671" s="6">
        <f t="shared" si="21"/>
        <v>3000</v>
      </c>
      <c r="J671" s="70">
        <v>5</v>
      </c>
    </row>
    <row r="672" spans="1:10" x14ac:dyDescent="0.3">
      <c r="A672" s="5" t="s">
        <v>436</v>
      </c>
      <c r="B672" s="70" t="s">
        <v>16</v>
      </c>
      <c r="C672" s="5" t="s">
        <v>6</v>
      </c>
      <c r="D672" s="71">
        <v>42906</v>
      </c>
      <c r="E672" s="6">
        <f t="shared" ca="1" si="20"/>
        <v>3</v>
      </c>
      <c r="F672" s="65" t="s">
        <v>5</v>
      </c>
      <c r="G672" s="6" t="s">
        <v>8</v>
      </c>
      <c r="H672" s="6">
        <v>92730</v>
      </c>
      <c r="I672" s="6">
        <f t="shared" si="21"/>
        <v>3000</v>
      </c>
      <c r="J672" s="70">
        <v>4</v>
      </c>
    </row>
    <row r="673" spans="1:10" x14ac:dyDescent="0.3">
      <c r="A673" s="5" t="s">
        <v>435</v>
      </c>
      <c r="B673" s="70" t="s">
        <v>12</v>
      </c>
      <c r="C673" s="5" t="s">
        <v>6</v>
      </c>
      <c r="D673" s="71">
        <v>42922</v>
      </c>
      <c r="E673" s="6">
        <f t="shared" ca="1" si="20"/>
        <v>3</v>
      </c>
      <c r="F673" s="65" t="s">
        <v>5</v>
      </c>
      <c r="G673" s="6" t="s">
        <v>4</v>
      </c>
      <c r="H673" s="6">
        <v>113333</v>
      </c>
      <c r="I673" s="6">
        <f t="shared" si="21"/>
        <v>3000</v>
      </c>
      <c r="J673" s="70">
        <v>1</v>
      </c>
    </row>
    <row r="674" spans="1:10" x14ac:dyDescent="0.3">
      <c r="A674" s="5" t="s">
        <v>434</v>
      </c>
      <c r="B674" s="70" t="s">
        <v>32</v>
      </c>
      <c r="C674" s="5" t="s">
        <v>6</v>
      </c>
      <c r="D674" s="71">
        <v>42932</v>
      </c>
      <c r="E674" s="6">
        <f t="shared" ca="1" si="20"/>
        <v>3</v>
      </c>
      <c r="F674" s="65" t="s">
        <v>11</v>
      </c>
      <c r="G674" s="6"/>
      <c r="H674" s="6">
        <v>87979</v>
      </c>
      <c r="I674" s="6">
        <f t="shared" si="21"/>
        <v>3000</v>
      </c>
      <c r="J674" s="70">
        <v>4</v>
      </c>
    </row>
    <row r="675" spans="1:10" x14ac:dyDescent="0.3">
      <c r="A675" s="5" t="s">
        <v>430</v>
      </c>
      <c r="B675" s="70" t="s">
        <v>9</v>
      </c>
      <c r="C675" s="5" t="s">
        <v>6</v>
      </c>
      <c r="D675" s="71">
        <v>42944</v>
      </c>
      <c r="E675" s="6">
        <f t="shared" ca="1" si="20"/>
        <v>3</v>
      </c>
      <c r="F675" s="65" t="s">
        <v>0</v>
      </c>
      <c r="G675" s="6"/>
      <c r="H675" s="6">
        <v>56214</v>
      </c>
      <c r="I675" s="6" t="str">
        <f t="shared" si="21"/>
        <v/>
      </c>
      <c r="J675" s="70">
        <v>5</v>
      </c>
    </row>
    <row r="676" spans="1:10" x14ac:dyDescent="0.3">
      <c r="A676" s="5" t="s">
        <v>427</v>
      </c>
      <c r="B676" s="70" t="s">
        <v>12</v>
      </c>
      <c r="C676" s="5" t="s">
        <v>6</v>
      </c>
      <c r="D676" s="71">
        <v>41465</v>
      </c>
      <c r="E676" s="6">
        <f t="shared" ca="1" si="20"/>
        <v>7</v>
      </c>
      <c r="F676" s="65" t="s">
        <v>0</v>
      </c>
      <c r="G676" s="6"/>
      <c r="H676" s="6">
        <v>61180</v>
      </c>
      <c r="I676" s="6" t="str">
        <f t="shared" si="21"/>
        <v/>
      </c>
      <c r="J676" s="70">
        <v>5</v>
      </c>
    </row>
    <row r="677" spans="1:10" x14ac:dyDescent="0.3">
      <c r="A677" s="5" t="s">
        <v>426</v>
      </c>
      <c r="B677" s="70" t="s">
        <v>9</v>
      </c>
      <c r="C677" s="5" t="s">
        <v>6</v>
      </c>
      <c r="D677" s="71">
        <v>41474</v>
      </c>
      <c r="E677" s="6">
        <f t="shared" ca="1" si="20"/>
        <v>7</v>
      </c>
      <c r="F677" s="65" t="s">
        <v>0</v>
      </c>
      <c r="G677" s="6"/>
      <c r="H677" s="6">
        <v>82664</v>
      </c>
      <c r="I677" s="6" t="str">
        <f t="shared" si="21"/>
        <v/>
      </c>
      <c r="J677" s="70">
        <v>5</v>
      </c>
    </row>
    <row r="678" spans="1:10" x14ac:dyDescent="0.3">
      <c r="A678" s="5" t="s">
        <v>425</v>
      </c>
      <c r="B678" s="70" t="s">
        <v>12</v>
      </c>
      <c r="C678" s="5" t="s">
        <v>6</v>
      </c>
      <c r="D678" s="71">
        <v>41479</v>
      </c>
      <c r="E678" s="6">
        <f t="shared" ca="1" si="20"/>
        <v>7</v>
      </c>
      <c r="F678" s="65" t="s">
        <v>5</v>
      </c>
      <c r="G678" s="6" t="s">
        <v>8</v>
      </c>
      <c r="H678" s="6">
        <v>69782</v>
      </c>
      <c r="I678" s="6">
        <f t="shared" si="21"/>
        <v>3000</v>
      </c>
      <c r="J678" s="70">
        <v>5</v>
      </c>
    </row>
    <row r="679" spans="1:10" x14ac:dyDescent="0.3">
      <c r="A679" s="5" t="s">
        <v>406</v>
      </c>
      <c r="B679" s="70" t="s">
        <v>16</v>
      </c>
      <c r="C679" s="5" t="s">
        <v>6</v>
      </c>
      <c r="D679" s="71">
        <v>38556</v>
      </c>
      <c r="E679" s="6">
        <f t="shared" ca="1" si="20"/>
        <v>15</v>
      </c>
      <c r="F679" s="65" t="s">
        <v>5</v>
      </c>
      <c r="G679" s="6" t="s">
        <v>8</v>
      </c>
      <c r="H679" s="6">
        <v>92169</v>
      </c>
      <c r="I679" s="6">
        <f t="shared" si="21"/>
        <v>3000</v>
      </c>
      <c r="J679" s="70">
        <v>5</v>
      </c>
    </row>
    <row r="680" spans="1:10" x14ac:dyDescent="0.3">
      <c r="A680" s="5" t="s">
        <v>397</v>
      </c>
      <c r="B680" s="70" t="s">
        <v>2</v>
      </c>
      <c r="C680" s="5" t="s">
        <v>6</v>
      </c>
      <c r="D680" s="71">
        <v>39291</v>
      </c>
      <c r="E680" s="6">
        <f t="shared" ca="1" si="20"/>
        <v>13</v>
      </c>
      <c r="F680" s="65" t="s">
        <v>0</v>
      </c>
      <c r="G680" s="6"/>
      <c r="H680" s="6">
        <v>81284</v>
      </c>
      <c r="I680" s="6" t="str">
        <f t="shared" si="21"/>
        <v/>
      </c>
      <c r="J680" s="70">
        <v>2</v>
      </c>
    </row>
    <row r="681" spans="1:10" x14ac:dyDescent="0.3">
      <c r="A681" s="5" t="s">
        <v>384</v>
      </c>
      <c r="B681" s="70" t="s">
        <v>32</v>
      </c>
      <c r="C681" s="5" t="s">
        <v>6</v>
      </c>
      <c r="D681" s="71">
        <v>41828</v>
      </c>
      <c r="E681" s="6">
        <f t="shared" ca="1" si="20"/>
        <v>6</v>
      </c>
      <c r="F681" s="65" t="s">
        <v>5</v>
      </c>
      <c r="G681" s="6" t="s">
        <v>26</v>
      </c>
      <c r="H681" s="6">
        <v>103252</v>
      </c>
      <c r="I681" s="6">
        <f t="shared" si="21"/>
        <v>3000</v>
      </c>
      <c r="J681" s="70">
        <v>2</v>
      </c>
    </row>
    <row r="682" spans="1:10" x14ac:dyDescent="0.3">
      <c r="A682" s="5" t="s">
        <v>381</v>
      </c>
      <c r="B682" s="70" t="s">
        <v>2</v>
      </c>
      <c r="C682" s="5" t="s">
        <v>6</v>
      </c>
      <c r="D682" s="71">
        <v>42560</v>
      </c>
      <c r="E682" s="6">
        <f t="shared" ca="1" si="20"/>
        <v>4</v>
      </c>
      <c r="F682" s="65" t="s">
        <v>11</v>
      </c>
      <c r="G682" s="6"/>
      <c r="H682" s="6">
        <v>119723</v>
      </c>
      <c r="I682" s="6">
        <f t="shared" si="21"/>
        <v>3000</v>
      </c>
      <c r="J682" s="70">
        <v>4</v>
      </c>
    </row>
    <row r="683" spans="1:10" x14ac:dyDescent="0.3">
      <c r="A683" s="5" t="s">
        <v>370</v>
      </c>
      <c r="B683" s="70" t="s">
        <v>32</v>
      </c>
      <c r="C683" s="5" t="s">
        <v>6</v>
      </c>
      <c r="D683" s="71">
        <v>43320</v>
      </c>
      <c r="E683" s="6">
        <f t="shared" ca="1" si="20"/>
        <v>2</v>
      </c>
      <c r="F683" s="65" t="s">
        <v>0</v>
      </c>
      <c r="G683" s="6"/>
      <c r="H683" s="6">
        <v>71210</v>
      </c>
      <c r="I683" s="6" t="str">
        <f t="shared" si="21"/>
        <v/>
      </c>
      <c r="J683" s="70">
        <v>5</v>
      </c>
    </row>
    <row r="684" spans="1:10" x14ac:dyDescent="0.3">
      <c r="A684" s="5" t="s">
        <v>369</v>
      </c>
      <c r="B684" s="70" t="s">
        <v>16</v>
      </c>
      <c r="C684" s="5" t="s">
        <v>6</v>
      </c>
      <c r="D684" s="71">
        <v>43337</v>
      </c>
      <c r="E684" s="6">
        <f t="shared" ca="1" si="20"/>
        <v>2</v>
      </c>
      <c r="F684" s="65" t="s">
        <v>5</v>
      </c>
      <c r="G684" s="6" t="s">
        <v>28</v>
      </c>
      <c r="H684" s="6">
        <v>86356</v>
      </c>
      <c r="I684" s="6">
        <f t="shared" si="21"/>
        <v>3000</v>
      </c>
      <c r="J684" s="70">
        <v>3</v>
      </c>
    </row>
    <row r="685" spans="1:10" x14ac:dyDescent="0.3">
      <c r="A685" s="5" t="s">
        <v>366</v>
      </c>
      <c r="B685" s="70" t="s">
        <v>16</v>
      </c>
      <c r="C685" s="5" t="s">
        <v>6</v>
      </c>
      <c r="D685" s="71">
        <v>41493</v>
      </c>
      <c r="E685" s="6">
        <f t="shared" ca="1" si="20"/>
        <v>7</v>
      </c>
      <c r="F685" s="65" t="s">
        <v>5</v>
      </c>
      <c r="G685" s="6" t="s">
        <v>26</v>
      </c>
      <c r="H685" s="6">
        <v>127740</v>
      </c>
      <c r="I685" s="6">
        <f t="shared" si="21"/>
        <v>3000</v>
      </c>
      <c r="J685" s="70">
        <v>1</v>
      </c>
    </row>
    <row r="686" spans="1:10" x14ac:dyDescent="0.3">
      <c r="A686" s="5" t="s">
        <v>365</v>
      </c>
      <c r="B686" s="70" t="s">
        <v>9</v>
      </c>
      <c r="C686" s="5" t="s">
        <v>6</v>
      </c>
      <c r="D686" s="71">
        <v>41498</v>
      </c>
      <c r="E686" s="6">
        <f t="shared" ca="1" si="20"/>
        <v>7</v>
      </c>
      <c r="F686" s="65" t="s">
        <v>0</v>
      </c>
      <c r="G686" s="6"/>
      <c r="H686" s="6">
        <v>71603</v>
      </c>
      <c r="I686" s="6" t="str">
        <f t="shared" si="21"/>
        <v/>
      </c>
      <c r="J686" s="70">
        <v>5</v>
      </c>
    </row>
    <row r="687" spans="1:10" x14ac:dyDescent="0.3">
      <c r="A687" s="5" t="s">
        <v>355</v>
      </c>
      <c r="B687" s="70" t="s">
        <v>12</v>
      </c>
      <c r="C687" s="5" t="s">
        <v>6</v>
      </c>
      <c r="D687" s="71">
        <v>41874</v>
      </c>
      <c r="E687" s="6">
        <f t="shared" ca="1" si="20"/>
        <v>6</v>
      </c>
      <c r="F687" s="65" t="s">
        <v>0</v>
      </c>
      <c r="G687" s="6"/>
      <c r="H687" s="6">
        <v>68352</v>
      </c>
      <c r="I687" s="6" t="str">
        <f t="shared" si="21"/>
        <v/>
      </c>
      <c r="J687" s="70">
        <v>3</v>
      </c>
    </row>
    <row r="688" spans="1:10" x14ac:dyDescent="0.3">
      <c r="A688" s="5" t="s">
        <v>351</v>
      </c>
      <c r="B688" s="70" t="s">
        <v>12</v>
      </c>
      <c r="C688" s="5" t="s">
        <v>6</v>
      </c>
      <c r="D688" s="71">
        <v>42586</v>
      </c>
      <c r="E688" s="6">
        <f t="shared" ca="1" si="20"/>
        <v>4</v>
      </c>
      <c r="F688" s="65" t="s">
        <v>0</v>
      </c>
      <c r="G688" s="6"/>
      <c r="H688" s="6">
        <v>53370</v>
      </c>
      <c r="I688" s="6" t="str">
        <f t="shared" si="21"/>
        <v/>
      </c>
      <c r="J688" s="70">
        <v>2</v>
      </c>
    </row>
    <row r="689" spans="1:10" x14ac:dyDescent="0.3">
      <c r="A689" s="5" t="s">
        <v>347</v>
      </c>
      <c r="B689" s="70" t="s">
        <v>12</v>
      </c>
      <c r="C689" s="5" t="s">
        <v>6</v>
      </c>
      <c r="D689" s="71">
        <v>42615</v>
      </c>
      <c r="E689" s="6">
        <f t="shared" ca="1" si="20"/>
        <v>4</v>
      </c>
      <c r="F689" s="65" t="s">
        <v>5</v>
      </c>
      <c r="G689" s="6" t="s">
        <v>26</v>
      </c>
      <c r="H689" s="6">
        <v>109957</v>
      </c>
      <c r="I689" s="6">
        <f t="shared" si="21"/>
        <v>3000</v>
      </c>
      <c r="J689" s="70">
        <v>3</v>
      </c>
    </row>
    <row r="690" spans="1:10" x14ac:dyDescent="0.3">
      <c r="A690" s="5" t="s">
        <v>345</v>
      </c>
      <c r="B690" s="70" t="s">
        <v>12</v>
      </c>
      <c r="C690" s="5" t="s">
        <v>6</v>
      </c>
      <c r="D690" s="71">
        <v>41140</v>
      </c>
      <c r="E690" s="6">
        <f t="shared" ca="1" si="20"/>
        <v>8</v>
      </c>
      <c r="F690" s="65" t="s">
        <v>5</v>
      </c>
      <c r="G690" s="6" t="s">
        <v>4</v>
      </c>
      <c r="H690" s="6">
        <v>62005</v>
      </c>
      <c r="I690" s="6">
        <f t="shared" si="21"/>
        <v>3000</v>
      </c>
      <c r="J690" s="70">
        <v>3</v>
      </c>
    </row>
    <row r="691" spans="1:10" x14ac:dyDescent="0.3">
      <c r="A691" s="5" t="s">
        <v>333</v>
      </c>
      <c r="B691" s="70" t="s">
        <v>48</v>
      </c>
      <c r="C691" s="5" t="s">
        <v>6</v>
      </c>
      <c r="D691" s="71">
        <v>38591</v>
      </c>
      <c r="E691" s="6">
        <f t="shared" ca="1" si="20"/>
        <v>15</v>
      </c>
      <c r="F691" s="65" t="s">
        <v>5</v>
      </c>
      <c r="G691" s="6" t="s">
        <v>18</v>
      </c>
      <c r="H691" s="6">
        <v>67134</v>
      </c>
      <c r="I691" s="6">
        <f t="shared" si="21"/>
        <v>3000</v>
      </c>
      <c r="J691" s="70">
        <v>1</v>
      </c>
    </row>
    <row r="692" spans="1:10" x14ac:dyDescent="0.3">
      <c r="A692" s="5" t="s">
        <v>326</v>
      </c>
      <c r="B692" s="70" t="s">
        <v>16</v>
      </c>
      <c r="C692" s="5" t="s">
        <v>6</v>
      </c>
      <c r="D692" s="71">
        <v>39325</v>
      </c>
      <c r="E692" s="6">
        <f t="shared" ca="1" si="20"/>
        <v>13</v>
      </c>
      <c r="F692" s="65" t="s">
        <v>11</v>
      </c>
      <c r="G692" s="6"/>
      <c r="H692" s="6">
        <v>93932</v>
      </c>
      <c r="I692" s="6">
        <f t="shared" si="21"/>
        <v>3000</v>
      </c>
      <c r="J692" s="70">
        <v>4</v>
      </c>
    </row>
    <row r="693" spans="1:10" x14ac:dyDescent="0.3">
      <c r="A693" s="5" t="s">
        <v>325</v>
      </c>
      <c r="B693" s="70" t="s">
        <v>2</v>
      </c>
      <c r="C693" s="5" t="s">
        <v>6</v>
      </c>
      <c r="D693" s="71">
        <v>39679</v>
      </c>
      <c r="E693" s="6">
        <f t="shared" ca="1" si="20"/>
        <v>12</v>
      </c>
      <c r="F693" s="65" t="s">
        <v>11</v>
      </c>
      <c r="G693" s="6"/>
      <c r="H693" s="6">
        <v>122852</v>
      </c>
      <c r="I693" s="6">
        <f t="shared" si="21"/>
        <v>3000</v>
      </c>
      <c r="J693" s="70">
        <v>3</v>
      </c>
    </row>
    <row r="694" spans="1:10" x14ac:dyDescent="0.3">
      <c r="A694" s="5" t="s">
        <v>323</v>
      </c>
      <c r="B694" s="70" t="s">
        <v>12</v>
      </c>
      <c r="C694" s="5" t="s">
        <v>6</v>
      </c>
      <c r="D694" s="71">
        <v>40036</v>
      </c>
      <c r="E694" s="6">
        <f t="shared" ca="1" si="20"/>
        <v>11</v>
      </c>
      <c r="F694" s="65" t="s">
        <v>5</v>
      </c>
      <c r="G694" s="6" t="s">
        <v>4</v>
      </c>
      <c r="H694" s="6">
        <v>111545</v>
      </c>
      <c r="I694" s="6">
        <f t="shared" si="21"/>
        <v>3000</v>
      </c>
      <c r="J694" s="70">
        <v>3</v>
      </c>
    </row>
    <row r="695" spans="1:10" x14ac:dyDescent="0.3">
      <c r="A695" s="5" t="s">
        <v>313</v>
      </c>
      <c r="B695" s="70" t="s">
        <v>12</v>
      </c>
      <c r="C695" s="5" t="s">
        <v>6</v>
      </c>
      <c r="D695" s="71">
        <v>41509</v>
      </c>
      <c r="E695" s="6">
        <f t="shared" ca="1" si="20"/>
        <v>7</v>
      </c>
      <c r="F695" s="65" t="s">
        <v>5</v>
      </c>
      <c r="G695" s="6" t="s">
        <v>26</v>
      </c>
      <c r="H695" s="6">
        <v>100553</v>
      </c>
      <c r="I695" s="6">
        <f t="shared" si="21"/>
        <v>3000</v>
      </c>
      <c r="J695" s="70">
        <v>2</v>
      </c>
    </row>
    <row r="696" spans="1:10" x14ac:dyDescent="0.3">
      <c r="A696" s="5" t="s">
        <v>311</v>
      </c>
      <c r="B696" s="70" t="s">
        <v>16</v>
      </c>
      <c r="C696" s="5" t="s">
        <v>6</v>
      </c>
      <c r="D696" s="71">
        <v>42244</v>
      </c>
      <c r="E696" s="6">
        <f t="shared" ca="1" si="20"/>
        <v>5</v>
      </c>
      <c r="F696" s="65" t="s">
        <v>5</v>
      </c>
      <c r="G696" s="6" t="s">
        <v>4</v>
      </c>
      <c r="H696" s="6">
        <v>124382</v>
      </c>
      <c r="I696" s="6">
        <f t="shared" si="21"/>
        <v>3000</v>
      </c>
      <c r="J696" s="70">
        <v>5</v>
      </c>
    </row>
    <row r="697" spans="1:10" x14ac:dyDescent="0.3">
      <c r="A697" s="5" t="s">
        <v>297</v>
      </c>
      <c r="B697" s="70" t="s">
        <v>32</v>
      </c>
      <c r="C697" s="5" t="s">
        <v>6</v>
      </c>
      <c r="D697" s="71">
        <v>43351</v>
      </c>
      <c r="E697" s="6">
        <f t="shared" ca="1" si="20"/>
        <v>2</v>
      </c>
      <c r="F697" s="65" t="s">
        <v>11</v>
      </c>
      <c r="G697" s="6"/>
      <c r="H697" s="6">
        <v>89779</v>
      </c>
      <c r="I697" s="6">
        <f t="shared" si="21"/>
        <v>3000</v>
      </c>
      <c r="J697" s="70">
        <v>3</v>
      </c>
    </row>
    <row r="698" spans="1:10" x14ac:dyDescent="0.3">
      <c r="A698" s="5" t="s">
        <v>289</v>
      </c>
      <c r="B698" s="70" t="s">
        <v>9</v>
      </c>
      <c r="C698" s="5" t="s">
        <v>6</v>
      </c>
      <c r="D698" s="71">
        <v>42619</v>
      </c>
      <c r="E698" s="6">
        <f t="shared" ca="1" si="20"/>
        <v>4</v>
      </c>
      <c r="F698" s="65" t="s">
        <v>0</v>
      </c>
      <c r="G698" s="6"/>
      <c r="H698" s="6">
        <v>80656</v>
      </c>
      <c r="I698" s="6" t="str">
        <f t="shared" si="21"/>
        <v/>
      </c>
      <c r="J698" s="70">
        <v>1</v>
      </c>
    </row>
    <row r="699" spans="1:10" x14ac:dyDescent="0.3">
      <c r="A699" s="5" t="s">
        <v>286</v>
      </c>
      <c r="B699" s="70" t="s">
        <v>2</v>
      </c>
      <c r="C699" s="5" t="s">
        <v>6</v>
      </c>
      <c r="D699" s="71">
        <v>42636</v>
      </c>
      <c r="E699" s="6">
        <f t="shared" ca="1" si="20"/>
        <v>3</v>
      </c>
      <c r="F699" s="65" t="s">
        <v>14</v>
      </c>
      <c r="G699" s="6" t="s">
        <v>4</v>
      </c>
      <c r="H699" s="6">
        <v>46344</v>
      </c>
      <c r="I699" s="6">
        <f t="shared" si="21"/>
        <v>3000</v>
      </c>
      <c r="J699" s="70">
        <v>2</v>
      </c>
    </row>
    <row r="700" spans="1:10" x14ac:dyDescent="0.3">
      <c r="A700" s="5" t="s">
        <v>284</v>
      </c>
      <c r="B700" s="70" t="s">
        <v>48</v>
      </c>
      <c r="C700" s="5" t="s">
        <v>6</v>
      </c>
      <c r="D700" s="71">
        <v>42646</v>
      </c>
      <c r="E700" s="6">
        <f t="shared" ca="1" si="20"/>
        <v>3</v>
      </c>
      <c r="F700" s="65" t="s">
        <v>14</v>
      </c>
      <c r="G700" s="6" t="s">
        <v>26</v>
      </c>
      <c r="H700" s="6">
        <v>44305</v>
      </c>
      <c r="I700" s="6">
        <f t="shared" si="21"/>
        <v>3000</v>
      </c>
      <c r="J700" s="70">
        <v>5</v>
      </c>
    </row>
    <row r="701" spans="1:10" x14ac:dyDescent="0.3">
      <c r="A701" s="5" t="s">
        <v>278</v>
      </c>
      <c r="B701" s="70" t="s">
        <v>12</v>
      </c>
      <c r="C701" s="5" t="s">
        <v>6</v>
      </c>
      <c r="D701" s="71">
        <v>38251</v>
      </c>
      <c r="E701" s="6">
        <f t="shared" ca="1" si="20"/>
        <v>15</v>
      </c>
      <c r="F701" s="65" t="s">
        <v>5</v>
      </c>
      <c r="G701" s="6" t="s">
        <v>28</v>
      </c>
      <c r="H701" s="6">
        <v>110166</v>
      </c>
      <c r="I701" s="6">
        <f t="shared" si="21"/>
        <v>3000</v>
      </c>
      <c r="J701" s="70">
        <v>4</v>
      </c>
    </row>
    <row r="702" spans="1:10" x14ac:dyDescent="0.3">
      <c r="A702" s="5" t="s">
        <v>267</v>
      </c>
      <c r="B702" s="70" t="s">
        <v>48</v>
      </c>
      <c r="C702" s="5" t="s">
        <v>6</v>
      </c>
      <c r="D702" s="71">
        <v>39721</v>
      </c>
      <c r="E702" s="6">
        <f t="shared" ca="1" si="20"/>
        <v>11</v>
      </c>
      <c r="F702" s="65" t="s">
        <v>5</v>
      </c>
      <c r="G702" s="6" t="s">
        <v>8</v>
      </c>
      <c r="H702" s="6">
        <v>62980</v>
      </c>
      <c r="I702" s="6">
        <f t="shared" si="21"/>
        <v>3000</v>
      </c>
      <c r="J702" s="70">
        <v>1</v>
      </c>
    </row>
    <row r="703" spans="1:10" x14ac:dyDescent="0.3">
      <c r="A703" s="5" t="s">
        <v>260</v>
      </c>
      <c r="B703" s="70" t="s">
        <v>9</v>
      </c>
      <c r="C703" s="5" t="s">
        <v>6</v>
      </c>
      <c r="D703" s="71">
        <v>41905</v>
      </c>
      <c r="E703" s="6">
        <f t="shared" ca="1" si="20"/>
        <v>5</v>
      </c>
      <c r="F703" s="65" t="s">
        <v>5</v>
      </c>
      <c r="G703" s="6" t="s">
        <v>26</v>
      </c>
      <c r="H703" s="6">
        <v>91016</v>
      </c>
      <c r="I703" s="6">
        <f t="shared" si="21"/>
        <v>3000</v>
      </c>
      <c r="J703" s="70">
        <v>5</v>
      </c>
    </row>
    <row r="704" spans="1:10" x14ac:dyDescent="0.3">
      <c r="A704" s="5" t="s">
        <v>249</v>
      </c>
      <c r="B704" s="70" t="s">
        <v>12</v>
      </c>
      <c r="C704" s="5" t="s">
        <v>6</v>
      </c>
      <c r="D704" s="71">
        <v>41945</v>
      </c>
      <c r="E704" s="6">
        <f t="shared" ca="1" si="20"/>
        <v>5</v>
      </c>
      <c r="F704" s="65" t="s">
        <v>11</v>
      </c>
      <c r="G704" s="6"/>
      <c r="H704" s="6">
        <v>115724</v>
      </c>
      <c r="I704" s="6">
        <f t="shared" si="21"/>
        <v>3000</v>
      </c>
      <c r="J704" s="70">
        <v>4</v>
      </c>
    </row>
    <row r="705" spans="1:10" x14ac:dyDescent="0.3">
      <c r="A705" s="5" t="s">
        <v>247</v>
      </c>
      <c r="B705" s="70" t="s">
        <v>12</v>
      </c>
      <c r="C705" s="5" t="s">
        <v>6</v>
      </c>
      <c r="D705" s="71">
        <v>43026</v>
      </c>
      <c r="E705" s="6">
        <f t="shared" ca="1" si="20"/>
        <v>2</v>
      </c>
      <c r="F705" s="65" t="s">
        <v>0</v>
      </c>
      <c r="G705" s="6"/>
      <c r="H705" s="6">
        <v>82761</v>
      </c>
      <c r="I705" s="6" t="str">
        <f t="shared" si="21"/>
        <v/>
      </c>
      <c r="J705" s="70">
        <v>5</v>
      </c>
    </row>
    <row r="706" spans="1:10" x14ac:dyDescent="0.3">
      <c r="A706" s="5" t="s">
        <v>245</v>
      </c>
      <c r="B706" s="70" t="s">
        <v>16</v>
      </c>
      <c r="C706" s="5" t="s">
        <v>6</v>
      </c>
      <c r="D706" s="71">
        <v>43037</v>
      </c>
      <c r="E706" s="6">
        <f t="shared" ref="E706:E742" ca="1" si="22">DATEDIF(D706,TODAY(),"Y")</f>
        <v>2</v>
      </c>
      <c r="F706" s="65" t="s">
        <v>11</v>
      </c>
      <c r="G706" s="6"/>
      <c r="H706" s="6">
        <v>86853</v>
      </c>
      <c r="I706" s="6">
        <f t="shared" si="21"/>
        <v>3000</v>
      </c>
      <c r="J706" s="70">
        <v>5</v>
      </c>
    </row>
    <row r="707" spans="1:10" x14ac:dyDescent="0.3">
      <c r="A707" s="5" t="s">
        <v>237</v>
      </c>
      <c r="B707" s="70" t="s">
        <v>32</v>
      </c>
      <c r="C707" s="5" t="s">
        <v>6</v>
      </c>
      <c r="D707" s="71">
        <v>41569</v>
      </c>
      <c r="E707" s="6">
        <f t="shared" ca="1" si="22"/>
        <v>6</v>
      </c>
      <c r="F707" s="65" t="s">
        <v>5</v>
      </c>
      <c r="G707" s="6" t="s">
        <v>8</v>
      </c>
      <c r="H707" s="6">
        <v>109377</v>
      </c>
      <c r="I707" s="6">
        <f t="shared" ref="I707:I742" si="23">IF(NOT(F707="Hourly"),3000,"")</f>
        <v>3000</v>
      </c>
      <c r="J707" s="70">
        <v>5</v>
      </c>
    </row>
    <row r="708" spans="1:10" x14ac:dyDescent="0.3">
      <c r="A708" s="5" t="s">
        <v>233</v>
      </c>
      <c r="B708" s="70" t="s">
        <v>9</v>
      </c>
      <c r="C708" s="5" t="s">
        <v>6</v>
      </c>
      <c r="D708" s="71">
        <v>42677</v>
      </c>
      <c r="E708" s="6">
        <f t="shared" ca="1" si="22"/>
        <v>3</v>
      </c>
      <c r="F708" s="65" t="s">
        <v>11</v>
      </c>
      <c r="G708" s="6"/>
      <c r="H708" s="6">
        <v>101426</v>
      </c>
      <c r="I708" s="6">
        <f t="shared" si="23"/>
        <v>3000</v>
      </c>
      <c r="J708" s="70">
        <v>1</v>
      </c>
    </row>
    <row r="709" spans="1:10" x14ac:dyDescent="0.3">
      <c r="A709" s="5" t="s">
        <v>224</v>
      </c>
      <c r="B709" s="70" t="s">
        <v>9</v>
      </c>
      <c r="C709" s="5" t="s">
        <v>6</v>
      </c>
      <c r="D709" s="71">
        <v>38279</v>
      </c>
      <c r="E709" s="6">
        <f t="shared" ca="1" si="22"/>
        <v>15</v>
      </c>
      <c r="F709" s="65" t="s">
        <v>14</v>
      </c>
      <c r="G709" s="6" t="s">
        <v>8</v>
      </c>
      <c r="H709" s="6">
        <v>50726</v>
      </c>
      <c r="I709" s="6">
        <f t="shared" si="23"/>
        <v>3000</v>
      </c>
      <c r="J709" s="70">
        <v>2</v>
      </c>
    </row>
    <row r="710" spans="1:10" x14ac:dyDescent="0.3">
      <c r="A710" s="5" t="s">
        <v>209</v>
      </c>
      <c r="B710" s="70" t="s">
        <v>2</v>
      </c>
      <c r="C710" s="5" t="s">
        <v>6</v>
      </c>
      <c r="D710" s="71">
        <v>39367</v>
      </c>
      <c r="E710" s="6">
        <f t="shared" ca="1" si="22"/>
        <v>12</v>
      </c>
      <c r="F710" s="65" t="s">
        <v>0</v>
      </c>
      <c r="G710" s="6"/>
      <c r="H710" s="6">
        <v>73265</v>
      </c>
      <c r="I710" s="6" t="str">
        <f t="shared" si="23"/>
        <v/>
      </c>
      <c r="J710" s="70">
        <v>4</v>
      </c>
    </row>
    <row r="711" spans="1:10" x14ac:dyDescent="0.3">
      <c r="A711" s="5" t="s">
        <v>167</v>
      </c>
      <c r="B711" s="70" t="s">
        <v>16</v>
      </c>
      <c r="C711" s="5" t="s">
        <v>6</v>
      </c>
      <c r="D711" s="71">
        <v>42703</v>
      </c>
      <c r="E711" s="6">
        <f t="shared" ca="1" si="22"/>
        <v>3</v>
      </c>
      <c r="F711" s="65" t="s">
        <v>5</v>
      </c>
      <c r="G711" s="6" t="s">
        <v>26</v>
      </c>
      <c r="H711" s="6">
        <v>96808</v>
      </c>
      <c r="I711" s="6">
        <f t="shared" si="23"/>
        <v>3000</v>
      </c>
      <c r="J711" s="70">
        <v>5</v>
      </c>
    </row>
    <row r="712" spans="1:10" x14ac:dyDescent="0.3">
      <c r="A712" s="5" t="s">
        <v>160</v>
      </c>
      <c r="B712" s="70" t="s">
        <v>48</v>
      </c>
      <c r="C712" s="5" t="s">
        <v>6</v>
      </c>
      <c r="D712" s="71">
        <v>38306</v>
      </c>
      <c r="E712" s="6">
        <f t="shared" ca="1" si="22"/>
        <v>15</v>
      </c>
      <c r="F712" s="65" t="s">
        <v>5</v>
      </c>
      <c r="G712" s="6" t="s">
        <v>4</v>
      </c>
      <c r="H712" s="6">
        <v>97259</v>
      </c>
      <c r="I712" s="6">
        <f t="shared" si="23"/>
        <v>3000</v>
      </c>
      <c r="J712" s="70">
        <v>4</v>
      </c>
    </row>
    <row r="713" spans="1:10" x14ac:dyDescent="0.3">
      <c r="A713" s="5" t="s">
        <v>147</v>
      </c>
      <c r="B713" s="70" t="s">
        <v>2</v>
      </c>
      <c r="C713" s="5" t="s">
        <v>6</v>
      </c>
      <c r="D713" s="71">
        <v>38684</v>
      </c>
      <c r="E713" s="6">
        <f t="shared" ca="1" si="22"/>
        <v>14</v>
      </c>
      <c r="F713" s="65" t="s">
        <v>11</v>
      </c>
      <c r="G713" s="6"/>
      <c r="H713" s="6">
        <v>125195</v>
      </c>
      <c r="I713" s="6">
        <f t="shared" si="23"/>
        <v>3000</v>
      </c>
      <c r="J713" s="70">
        <v>5</v>
      </c>
    </row>
    <row r="714" spans="1:10" x14ac:dyDescent="0.3">
      <c r="A714" s="5" t="s">
        <v>146</v>
      </c>
      <c r="B714" s="70" t="s">
        <v>12</v>
      </c>
      <c r="C714" s="5" t="s">
        <v>6</v>
      </c>
      <c r="D714" s="71">
        <v>38688</v>
      </c>
      <c r="E714" s="6">
        <f t="shared" ca="1" si="22"/>
        <v>14</v>
      </c>
      <c r="F714" s="65" t="s">
        <v>5</v>
      </c>
      <c r="G714" s="6" t="s">
        <v>4</v>
      </c>
      <c r="H714" s="6">
        <v>85769</v>
      </c>
      <c r="I714" s="6">
        <f t="shared" si="23"/>
        <v>3000</v>
      </c>
      <c r="J714" s="70">
        <v>4</v>
      </c>
    </row>
    <row r="715" spans="1:10" x14ac:dyDescent="0.3">
      <c r="A715" s="5" t="s">
        <v>140</v>
      </c>
      <c r="B715" s="70" t="s">
        <v>48</v>
      </c>
      <c r="C715" s="5" t="s">
        <v>6</v>
      </c>
      <c r="D715" s="71">
        <v>41948</v>
      </c>
      <c r="E715" s="6">
        <f t="shared" ca="1" si="22"/>
        <v>5</v>
      </c>
      <c r="F715" s="65" t="s">
        <v>5</v>
      </c>
      <c r="G715" s="6" t="s">
        <v>26</v>
      </c>
      <c r="H715" s="6">
        <v>90666</v>
      </c>
      <c r="I715" s="6">
        <f t="shared" si="23"/>
        <v>3000</v>
      </c>
      <c r="J715" s="70">
        <v>5</v>
      </c>
    </row>
    <row r="716" spans="1:10" x14ac:dyDescent="0.3">
      <c r="A716" s="5" t="s">
        <v>139</v>
      </c>
      <c r="B716" s="70" t="s">
        <v>32</v>
      </c>
      <c r="C716" s="5" t="s">
        <v>6</v>
      </c>
      <c r="D716" s="71">
        <v>41968</v>
      </c>
      <c r="E716" s="6">
        <f t="shared" ca="1" si="22"/>
        <v>5</v>
      </c>
      <c r="F716" s="65" t="s">
        <v>0</v>
      </c>
      <c r="G716" s="6"/>
      <c r="H716" s="6">
        <v>75679</v>
      </c>
      <c r="I716" s="6" t="str">
        <f t="shared" si="23"/>
        <v/>
      </c>
      <c r="J716" s="70">
        <v>1</v>
      </c>
    </row>
    <row r="717" spans="1:10" x14ac:dyDescent="0.3">
      <c r="A717" s="5" t="s">
        <v>136</v>
      </c>
      <c r="B717" s="70" t="s">
        <v>12</v>
      </c>
      <c r="C717" s="5" t="s">
        <v>6</v>
      </c>
      <c r="D717" s="71">
        <v>41954</v>
      </c>
      <c r="E717" s="6">
        <f t="shared" ca="1" si="22"/>
        <v>5</v>
      </c>
      <c r="F717" s="65" t="s">
        <v>5</v>
      </c>
      <c r="G717" s="6" t="s">
        <v>26</v>
      </c>
      <c r="H717" s="6">
        <v>72180</v>
      </c>
      <c r="I717" s="6">
        <f t="shared" si="23"/>
        <v>3000</v>
      </c>
      <c r="J717" s="70">
        <v>3</v>
      </c>
    </row>
    <row r="718" spans="1:10" x14ac:dyDescent="0.3">
      <c r="A718" s="5" t="s">
        <v>135</v>
      </c>
      <c r="B718" s="70" t="s">
        <v>32</v>
      </c>
      <c r="C718" s="5" t="s">
        <v>6</v>
      </c>
      <c r="D718" s="71">
        <v>41954</v>
      </c>
      <c r="E718" s="6">
        <f t="shared" ca="1" si="22"/>
        <v>5</v>
      </c>
      <c r="F718" s="65" t="s">
        <v>0</v>
      </c>
      <c r="G718" s="6"/>
      <c r="H718" s="6">
        <v>70445</v>
      </c>
      <c r="I718" s="6" t="str">
        <f t="shared" si="23"/>
        <v/>
      </c>
      <c r="J718" s="70">
        <v>1</v>
      </c>
    </row>
    <row r="719" spans="1:10" x14ac:dyDescent="0.3">
      <c r="A719" s="5" t="s">
        <v>123</v>
      </c>
      <c r="B719" s="70" t="s">
        <v>16</v>
      </c>
      <c r="C719" s="5" t="s">
        <v>6</v>
      </c>
      <c r="D719" s="71">
        <v>41994</v>
      </c>
      <c r="E719" s="6">
        <f t="shared" ca="1" si="22"/>
        <v>5</v>
      </c>
      <c r="F719" s="65" t="s">
        <v>0</v>
      </c>
      <c r="G719" s="6"/>
      <c r="H719" s="6">
        <v>61329</v>
      </c>
      <c r="I719" s="6" t="str">
        <f t="shared" si="23"/>
        <v/>
      </c>
      <c r="J719" s="70">
        <v>3</v>
      </c>
    </row>
    <row r="720" spans="1:10" x14ac:dyDescent="0.3">
      <c r="A720" s="5" t="s">
        <v>120</v>
      </c>
      <c r="B720" s="70" t="s">
        <v>12</v>
      </c>
      <c r="C720" s="5" t="s">
        <v>6</v>
      </c>
      <c r="D720" s="71">
        <v>43093</v>
      </c>
      <c r="E720" s="6">
        <f t="shared" ca="1" si="22"/>
        <v>2</v>
      </c>
      <c r="F720" s="65" t="s">
        <v>11</v>
      </c>
      <c r="G720" s="6"/>
      <c r="H720" s="6">
        <v>109997</v>
      </c>
      <c r="I720" s="6">
        <f t="shared" si="23"/>
        <v>3000</v>
      </c>
      <c r="J720" s="70">
        <v>4</v>
      </c>
    </row>
    <row r="721" spans="1:10" x14ac:dyDescent="0.3">
      <c r="A721" s="5" t="s">
        <v>119</v>
      </c>
      <c r="B721" s="70" t="s">
        <v>2</v>
      </c>
      <c r="C721" s="5" t="s">
        <v>6</v>
      </c>
      <c r="D721" s="71">
        <v>43452</v>
      </c>
      <c r="E721" s="6">
        <f t="shared" ca="1" si="22"/>
        <v>1</v>
      </c>
      <c r="F721" s="65" t="s">
        <v>14</v>
      </c>
      <c r="G721" s="6" t="s">
        <v>18</v>
      </c>
      <c r="H721" s="6">
        <v>59600</v>
      </c>
      <c r="I721" s="6">
        <f t="shared" si="23"/>
        <v>3000</v>
      </c>
      <c r="J721" s="70">
        <v>4</v>
      </c>
    </row>
    <row r="722" spans="1:10" x14ac:dyDescent="0.3">
      <c r="A722" s="5" t="s">
        <v>115</v>
      </c>
      <c r="B722" s="70" t="s">
        <v>12</v>
      </c>
      <c r="C722" s="5" t="s">
        <v>6</v>
      </c>
      <c r="D722" s="71">
        <v>41625</v>
      </c>
      <c r="E722" s="6">
        <f t="shared" ca="1" si="22"/>
        <v>6</v>
      </c>
      <c r="F722" s="65" t="s">
        <v>14</v>
      </c>
      <c r="G722" s="6" t="s">
        <v>4</v>
      </c>
      <c r="H722" s="6">
        <v>47244</v>
      </c>
      <c r="I722" s="6">
        <f t="shared" si="23"/>
        <v>3000</v>
      </c>
      <c r="J722" s="70">
        <v>5</v>
      </c>
    </row>
    <row r="723" spans="1:10" x14ac:dyDescent="0.3">
      <c r="A723" s="5" t="s">
        <v>94</v>
      </c>
      <c r="B723" s="70" t="s">
        <v>48</v>
      </c>
      <c r="C723" s="5" t="s">
        <v>6</v>
      </c>
      <c r="D723" s="71">
        <v>39069</v>
      </c>
      <c r="E723" s="6">
        <f t="shared" ca="1" si="22"/>
        <v>13</v>
      </c>
      <c r="F723" s="65" t="s">
        <v>5</v>
      </c>
      <c r="G723" s="6" t="s">
        <v>4</v>
      </c>
      <c r="H723" s="6">
        <v>123855</v>
      </c>
      <c r="I723" s="6">
        <f t="shared" si="23"/>
        <v>3000</v>
      </c>
      <c r="J723" s="70">
        <v>3</v>
      </c>
    </row>
    <row r="724" spans="1:10" x14ac:dyDescent="0.3">
      <c r="A724" s="5" t="s">
        <v>61</v>
      </c>
      <c r="B724" s="70" t="s">
        <v>16</v>
      </c>
      <c r="C724" s="5" t="s">
        <v>6</v>
      </c>
      <c r="D724" s="71">
        <v>43488</v>
      </c>
      <c r="E724" s="6">
        <f t="shared" ca="1" si="22"/>
        <v>1</v>
      </c>
      <c r="F724" s="65" t="s">
        <v>5</v>
      </c>
      <c r="G724" s="6" t="s">
        <v>28</v>
      </c>
      <c r="H724" s="6">
        <v>96814</v>
      </c>
      <c r="I724" s="6">
        <f t="shared" si="23"/>
        <v>3000</v>
      </c>
      <c r="J724" s="70">
        <v>4</v>
      </c>
    </row>
    <row r="725" spans="1:10" x14ac:dyDescent="0.3">
      <c r="A725" s="5" t="s">
        <v>60</v>
      </c>
      <c r="B725" s="70" t="s">
        <v>16</v>
      </c>
      <c r="C725" s="5" t="s">
        <v>6</v>
      </c>
      <c r="D725" s="71">
        <v>42010</v>
      </c>
      <c r="E725" s="6">
        <f t="shared" ca="1" si="22"/>
        <v>5</v>
      </c>
      <c r="F725" s="65" t="s">
        <v>5</v>
      </c>
      <c r="G725" s="6" t="s">
        <v>26</v>
      </c>
      <c r="H725" s="6">
        <v>67647</v>
      </c>
      <c r="I725" s="6">
        <f t="shared" si="23"/>
        <v>3000</v>
      </c>
      <c r="J725" s="70">
        <v>5</v>
      </c>
    </row>
    <row r="726" spans="1:10" x14ac:dyDescent="0.3">
      <c r="A726" s="5" t="s">
        <v>56</v>
      </c>
      <c r="B726" s="70" t="s">
        <v>12</v>
      </c>
      <c r="C726" s="5" t="s">
        <v>6</v>
      </c>
      <c r="D726" s="71">
        <v>41661</v>
      </c>
      <c r="E726" s="6">
        <f t="shared" ca="1" si="22"/>
        <v>6</v>
      </c>
      <c r="F726" s="65" t="s">
        <v>5</v>
      </c>
      <c r="G726" s="6" t="s">
        <v>18</v>
      </c>
      <c r="H726" s="6">
        <v>127284</v>
      </c>
      <c r="I726" s="6">
        <f t="shared" si="23"/>
        <v>3000</v>
      </c>
      <c r="J726" s="70">
        <v>2</v>
      </c>
    </row>
    <row r="727" spans="1:10" x14ac:dyDescent="0.3">
      <c r="A727" s="5" t="s">
        <v>51</v>
      </c>
      <c r="B727" s="70" t="s">
        <v>2</v>
      </c>
      <c r="C727" s="5" t="s">
        <v>6</v>
      </c>
      <c r="D727" s="71">
        <v>41289</v>
      </c>
      <c r="E727" s="6">
        <f t="shared" ca="1" si="22"/>
        <v>7</v>
      </c>
      <c r="F727" s="65" t="s">
        <v>5</v>
      </c>
      <c r="G727" s="6" t="s">
        <v>26</v>
      </c>
      <c r="H727" s="6">
        <v>67971</v>
      </c>
      <c r="I727" s="6">
        <f t="shared" si="23"/>
        <v>3000</v>
      </c>
      <c r="J727" s="70">
        <v>4</v>
      </c>
    </row>
    <row r="728" spans="1:10" x14ac:dyDescent="0.3">
      <c r="A728" s="5" t="s">
        <v>34</v>
      </c>
      <c r="B728" s="70" t="s">
        <v>12</v>
      </c>
      <c r="C728" s="5" t="s">
        <v>6</v>
      </c>
      <c r="D728" s="71">
        <v>40554</v>
      </c>
      <c r="E728" s="6">
        <f t="shared" ca="1" si="22"/>
        <v>9</v>
      </c>
      <c r="F728" s="65" t="s">
        <v>5</v>
      </c>
      <c r="G728" s="6" t="s">
        <v>28</v>
      </c>
      <c r="H728" s="6">
        <v>102748</v>
      </c>
      <c r="I728" s="6">
        <f t="shared" si="23"/>
        <v>3000</v>
      </c>
      <c r="J728" s="70">
        <v>5</v>
      </c>
    </row>
    <row r="729" spans="1:10" x14ac:dyDescent="0.3">
      <c r="A729" s="5" t="s">
        <v>33</v>
      </c>
      <c r="B729" s="70" t="s">
        <v>32</v>
      </c>
      <c r="C729" s="5" t="s">
        <v>6</v>
      </c>
      <c r="D729" s="71">
        <v>40573</v>
      </c>
      <c r="E729" s="6">
        <f t="shared" ca="1" si="22"/>
        <v>9</v>
      </c>
      <c r="F729" s="65" t="s">
        <v>5</v>
      </c>
      <c r="G729" s="6" t="s">
        <v>4</v>
      </c>
      <c r="H729" s="6">
        <v>126788</v>
      </c>
      <c r="I729" s="6">
        <f t="shared" si="23"/>
        <v>3000</v>
      </c>
      <c r="J729" s="70">
        <v>2</v>
      </c>
    </row>
    <row r="730" spans="1:10" x14ac:dyDescent="0.3">
      <c r="A730" s="5" t="s">
        <v>29</v>
      </c>
      <c r="B730" s="70" t="s">
        <v>9</v>
      </c>
      <c r="C730" s="5" t="s">
        <v>6</v>
      </c>
      <c r="D730" s="71">
        <v>41667</v>
      </c>
      <c r="E730" s="6">
        <f t="shared" ca="1" si="22"/>
        <v>6</v>
      </c>
      <c r="F730" s="65" t="s">
        <v>5</v>
      </c>
      <c r="G730" s="6" t="s">
        <v>28</v>
      </c>
      <c r="H730" s="6">
        <v>81108</v>
      </c>
      <c r="I730" s="6">
        <f t="shared" si="23"/>
        <v>3000</v>
      </c>
      <c r="J730" s="70">
        <v>4</v>
      </c>
    </row>
    <row r="731" spans="1:10" x14ac:dyDescent="0.3">
      <c r="A731" s="5" t="s">
        <v>13</v>
      </c>
      <c r="B731" s="70" t="s">
        <v>12</v>
      </c>
      <c r="C731" s="5" t="s">
        <v>6</v>
      </c>
      <c r="D731" s="71">
        <v>42749</v>
      </c>
      <c r="E731" s="6">
        <f t="shared" ca="1" si="22"/>
        <v>3</v>
      </c>
      <c r="F731" s="65" t="s">
        <v>11</v>
      </c>
      <c r="G731" s="6"/>
      <c r="H731" s="6">
        <v>128566</v>
      </c>
      <c r="I731" s="6">
        <f t="shared" si="23"/>
        <v>3000</v>
      </c>
      <c r="J731" s="70">
        <v>4</v>
      </c>
    </row>
    <row r="732" spans="1:10" x14ac:dyDescent="0.3">
      <c r="A732" s="5" t="s">
        <v>7</v>
      </c>
      <c r="B732" s="70" t="s">
        <v>2</v>
      </c>
      <c r="C732" s="5" t="s">
        <v>6</v>
      </c>
      <c r="D732" s="71">
        <v>42762</v>
      </c>
      <c r="E732" s="6">
        <f t="shared" ca="1" si="22"/>
        <v>3</v>
      </c>
      <c r="F732" s="65" t="s">
        <v>5</v>
      </c>
      <c r="G732" s="6" t="s">
        <v>4</v>
      </c>
      <c r="H732" s="6">
        <v>88719</v>
      </c>
      <c r="I732" s="6">
        <f t="shared" si="23"/>
        <v>3000</v>
      </c>
      <c r="J732" s="70">
        <v>2</v>
      </c>
    </row>
    <row r="733" spans="1:10" x14ac:dyDescent="0.3">
      <c r="A733" s="5" t="s">
        <v>577</v>
      </c>
      <c r="B733" s="70" t="s">
        <v>2</v>
      </c>
      <c r="C733" s="5" t="s">
        <v>328</v>
      </c>
      <c r="D733" s="71">
        <v>39910</v>
      </c>
      <c r="E733" s="6">
        <f t="shared" ca="1" si="22"/>
        <v>11</v>
      </c>
      <c r="F733" s="65" t="s">
        <v>5</v>
      </c>
      <c r="G733" s="6" t="s">
        <v>4</v>
      </c>
      <c r="H733" s="6">
        <v>106789</v>
      </c>
      <c r="I733" s="6">
        <f t="shared" si="23"/>
        <v>3000</v>
      </c>
      <c r="J733" s="70">
        <v>1</v>
      </c>
    </row>
    <row r="734" spans="1:10" x14ac:dyDescent="0.3">
      <c r="A734" s="5" t="s">
        <v>509</v>
      </c>
      <c r="B734" s="70" t="s">
        <v>16</v>
      </c>
      <c r="C734" s="5" t="s">
        <v>328</v>
      </c>
      <c r="D734" s="71">
        <v>39217</v>
      </c>
      <c r="E734" s="6">
        <f t="shared" ca="1" si="22"/>
        <v>13</v>
      </c>
      <c r="F734" s="65" t="s">
        <v>5</v>
      </c>
      <c r="G734" s="6" t="s">
        <v>26</v>
      </c>
      <c r="H734" s="6">
        <v>89922</v>
      </c>
      <c r="I734" s="6">
        <f t="shared" si="23"/>
        <v>3000</v>
      </c>
      <c r="J734" s="70">
        <v>4</v>
      </c>
    </row>
    <row r="735" spans="1:10" x14ac:dyDescent="0.3">
      <c r="A735" s="5" t="s">
        <v>487</v>
      </c>
      <c r="B735" s="70" t="s">
        <v>32</v>
      </c>
      <c r="C735" s="5" t="s">
        <v>328</v>
      </c>
      <c r="D735" s="71">
        <v>42918</v>
      </c>
      <c r="E735" s="6">
        <f t="shared" ca="1" si="22"/>
        <v>3</v>
      </c>
      <c r="F735" s="65" t="s">
        <v>0</v>
      </c>
      <c r="G735" s="6"/>
      <c r="H735" s="6">
        <v>68327</v>
      </c>
      <c r="I735" s="6" t="str">
        <f t="shared" si="23"/>
        <v/>
      </c>
      <c r="J735" s="70">
        <v>3</v>
      </c>
    </row>
    <row r="736" spans="1:10" x14ac:dyDescent="0.3">
      <c r="A736" s="5" t="s">
        <v>378</v>
      </c>
      <c r="B736" s="70" t="s">
        <v>16</v>
      </c>
      <c r="C736" s="5" t="s">
        <v>328</v>
      </c>
      <c r="D736" s="71">
        <v>42945</v>
      </c>
      <c r="E736" s="6">
        <f t="shared" ca="1" si="22"/>
        <v>3</v>
      </c>
      <c r="F736" s="65" t="s">
        <v>11</v>
      </c>
      <c r="G736" s="6"/>
      <c r="H736" s="6">
        <v>121702</v>
      </c>
      <c r="I736" s="6">
        <f t="shared" si="23"/>
        <v>3000</v>
      </c>
      <c r="J736" s="70">
        <v>1</v>
      </c>
    </row>
    <row r="737" spans="1:10" x14ac:dyDescent="0.3">
      <c r="A737" s="5" t="s">
        <v>329</v>
      </c>
      <c r="B737" s="70" t="s">
        <v>32</v>
      </c>
      <c r="C737" s="5" t="s">
        <v>328</v>
      </c>
      <c r="D737" s="71">
        <v>39299</v>
      </c>
      <c r="E737" s="6">
        <f t="shared" ca="1" si="22"/>
        <v>13</v>
      </c>
      <c r="F737" s="65" t="s">
        <v>5</v>
      </c>
      <c r="G737" s="6" t="s">
        <v>8</v>
      </c>
      <c r="H737" s="6">
        <v>62676</v>
      </c>
      <c r="I737" s="6">
        <f t="shared" si="23"/>
        <v>3000</v>
      </c>
      <c r="J737" s="70">
        <v>4</v>
      </c>
    </row>
    <row r="738" spans="1:10" x14ac:dyDescent="0.3">
      <c r="A738" s="5" t="s">
        <v>674</v>
      </c>
      <c r="B738" s="70" t="s">
        <v>12</v>
      </c>
      <c r="C738" s="5" t="s">
        <v>1</v>
      </c>
      <c r="D738" s="71">
        <v>41342</v>
      </c>
      <c r="E738" s="6">
        <f t="shared" ca="1" si="22"/>
        <v>7</v>
      </c>
      <c r="F738" s="65" t="s">
        <v>11</v>
      </c>
      <c r="G738" s="6"/>
      <c r="H738" s="6">
        <v>129620</v>
      </c>
      <c r="I738" s="6">
        <f t="shared" si="23"/>
        <v>3000</v>
      </c>
      <c r="J738" s="70">
        <v>1</v>
      </c>
    </row>
    <row r="739" spans="1:10" x14ac:dyDescent="0.3">
      <c r="A739" s="5" t="s">
        <v>644</v>
      </c>
      <c r="B739" s="70" t="s">
        <v>2</v>
      </c>
      <c r="C739" s="5" t="s">
        <v>1</v>
      </c>
      <c r="D739" s="71">
        <v>38783</v>
      </c>
      <c r="E739" s="6">
        <f t="shared" ca="1" si="22"/>
        <v>14</v>
      </c>
      <c r="F739" s="65" t="s">
        <v>14</v>
      </c>
      <c r="G739" s="6" t="s">
        <v>26</v>
      </c>
      <c r="H739" s="6">
        <v>55216</v>
      </c>
      <c r="I739" s="6">
        <f t="shared" si="23"/>
        <v>3000</v>
      </c>
      <c r="J739" s="70">
        <v>2</v>
      </c>
    </row>
    <row r="740" spans="1:10" x14ac:dyDescent="0.3">
      <c r="A740" s="5" t="s">
        <v>356</v>
      </c>
      <c r="B740" s="70" t="s">
        <v>12</v>
      </c>
      <c r="C740" s="5" t="s">
        <v>1</v>
      </c>
      <c r="D740" s="71">
        <v>41865</v>
      </c>
      <c r="E740" s="6">
        <f t="shared" ca="1" si="22"/>
        <v>6</v>
      </c>
      <c r="F740" s="65" t="s">
        <v>11</v>
      </c>
      <c r="G740" s="6"/>
      <c r="H740" s="6">
        <v>125469</v>
      </c>
      <c r="I740" s="6">
        <f t="shared" si="23"/>
        <v>3000</v>
      </c>
      <c r="J740" s="70">
        <v>4</v>
      </c>
    </row>
    <row r="741" spans="1:10" x14ac:dyDescent="0.3">
      <c r="A741" s="5" t="s">
        <v>307</v>
      </c>
      <c r="B741" s="70" t="s">
        <v>48</v>
      </c>
      <c r="C741" s="5" t="s">
        <v>1</v>
      </c>
      <c r="D741" s="71">
        <v>42610</v>
      </c>
      <c r="E741" s="6">
        <f t="shared" ca="1" si="22"/>
        <v>4</v>
      </c>
      <c r="F741" s="65" t="s">
        <v>5</v>
      </c>
      <c r="G741" s="6" t="s">
        <v>26</v>
      </c>
      <c r="H741" s="6">
        <v>112722</v>
      </c>
      <c r="I741" s="6">
        <f t="shared" si="23"/>
        <v>3000</v>
      </c>
      <c r="J741" s="70">
        <v>5</v>
      </c>
    </row>
    <row r="742" spans="1:10" x14ac:dyDescent="0.3">
      <c r="A742" s="5" t="s">
        <v>3</v>
      </c>
      <c r="B742" s="70" t="s">
        <v>2</v>
      </c>
      <c r="C742" s="5" t="s">
        <v>1</v>
      </c>
      <c r="D742" s="71">
        <v>42769</v>
      </c>
      <c r="E742" s="6">
        <f t="shared" ca="1" si="22"/>
        <v>3</v>
      </c>
      <c r="F742" s="65" t="s">
        <v>11</v>
      </c>
      <c r="G742" s="6"/>
      <c r="H742" s="6">
        <v>92148</v>
      </c>
      <c r="I742" s="6">
        <f t="shared" si="23"/>
        <v>3000</v>
      </c>
      <c r="J742" s="70">
        <v>4</v>
      </c>
    </row>
  </sheetData>
  <pageMargins left="0.75" right="0.75" top="1" bottom="1" header="0.5" footer="0.5"/>
  <pageSetup orientation="portrait"/>
  <headerFooter alignWithMargins="0">
    <oddHeader>&amp;L&amp;"Calibri,Regular"&amp;K000000&amp;G&amp;C&amp;"Calibri,Regular"&amp;K000000Employee Data and Sales Stats&amp;R&amp;"Calibri,Regular"&amp;K000000&amp;G</oddHead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00FF00"/>
    <pageSetUpPr fitToPage="1"/>
  </sheetPr>
  <dimension ref="A1:S37"/>
  <sheetViews>
    <sheetView topLeftCell="E1" zoomScale="120" zoomScaleNormal="120" zoomScalePageLayoutView="175" workbookViewId="0">
      <selection activeCell="S19" sqref="S19"/>
    </sheetView>
  </sheetViews>
  <sheetFormatPr baseColWidth="10" defaultColWidth="9.109375" defaultRowHeight="13.8" x14ac:dyDescent="0.3"/>
  <cols>
    <col min="1" max="1" width="24.109375" style="7" bestFit="1" customWidth="1"/>
    <col min="2" max="2" width="11.109375" style="7" bestFit="1" customWidth="1"/>
    <col min="3" max="3" width="3.88671875" style="7" bestFit="1" customWidth="1"/>
    <col min="4" max="5" width="11.109375" style="7" bestFit="1" customWidth="1"/>
    <col min="6" max="6" width="18.6640625" style="7" bestFit="1" customWidth="1"/>
    <col min="7" max="7" width="9.33203125" style="7" bestFit="1" customWidth="1"/>
    <col min="8" max="8" width="6" style="7" bestFit="1" customWidth="1"/>
    <col min="9" max="9" width="9.33203125" style="10" bestFit="1" customWidth="1"/>
    <col min="10" max="10" width="14.88671875" style="7" bestFit="1" customWidth="1"/>
    <col min="11" max="11" width="8.33203125" style="9" bestFit="1" customWidth="1"/>
    <col min="12" max="12" width="17.33203125" style="7" bestFit="1" customWidth="1"/>
    <col min="13" max="13" width="6.6640625" style="7" bestFit="1" customWidth="1"/>
    <col min="14" max="14" width="3.5546875" style="7" bestFit="1" customWidth="1"/>
    <col min="15" max="15" width="4.33203125" style="7" bestFit="1" customWidth="1"/>
    <col min="16" max="16" width="10.33203125" style="7" bestFit="1" customWidth="1"/>
    <col min="17" max="17" width="12" style="7" bestFit="1" customWidth="1"/>
    <col min="18" max="18" width="4.33203125" style="7" bestFit="1" customWidth="1"/>
    <col min="19" max="19" width="10.33203125" style="7" bestFit="1" customWidth="1"/>
    <col min="20" max="16384" width="9.109375" style="7"/>
  </cols>
  <sheetData>
    <row r="1" spans="1:19" ht="29.4" thickBot="1" x14ac:dyDescent="0.35">
      <c r="A1" s="16" t="s">
        <v>851</v>
      </c>
      <c r="B1" s="17">
        <v>140</v>
      </c>
      <c r="C1" s="15" t="s">
        <v>850</v>
      </c>
      <c r="D1" s="16"/>
      <c r="E1" s="16"/>
      <c r="F1" s="16"/>
      <c r="G1" s="18"/>
      <c r="H1" s="17" t="s">
        <v>849</v>
      </c>
      <c r="I1" s="19" t="s">
        <v>848</v>
      </c>
      <c r="J1" s="17" t="s">
        <v>847</v>
      </c>
      <c r="K1" s="17"/>
      <c r="L1" s="16" t="s">
        <v>846</v>
      </c>
      <c r="M1" s="16"/>
      <c r="N1" s="16"/>
      <c r="O1" s="16"/>
      <c r="P1" s="16"/>
      <c r="Q1" s="16"/>
      <c r="R1" s="63">
        <f>IF(AND(R9&lt;=24,R14&gt;615),"Too Big",IF(AND(R9&lt;=24,R14&gt;473),4,IF(AND(R9&lt;=24,R14&gt;343),3,IF(AND(R9&lt;=24,R14&gt;213),2,IF(AND(R9&lt;=24,R14&gt;83),1,0)))))</f>
        <v>1</v>
      </c>
      <c r="S1" s="16"/>
    </row>
    <row r="2" spans="1:19" ht="15" thickBot="1" x14ac:dyDescent="0.35">
      <c r="A2" s="3"/>
      <c r="B2" s="8"/>
      <c r="C2" s="3"/>
      <c r="D2" s="3"/>
      <c r="E2" s="3"/>
      <c r="F2" s="3"/>
      <c r="G2" s="20"/>
      <c r="H2" s="8">
        <v>1</v>
      </c>
      <c r="I2" s="21">
        <f t="shared" ref="I2:I16" si="0">($E$5*H2%)+$E$5</f>
        <v>0.26441800000000004</v>
      </c>
      <c r="J2" s="22">
        <f t="shared" ref="J2:J16" si="1">I2+$E$6</f>
        <v>2.6180000000000092E-3</v>
      </c>
      <c r="K2" s="8"/>
      <c r="L2" s="8" t="s">
        <v>836</v>
      </c>
      <c r="M2" s="8" t="s">
        <v>837</v>
      </c>
      <c r="N2" s="3"/>
      <c r="O2" s="23">
        <v>5</v>
      </c>
      <c r="P2" s="24">
        <f>IF($B$23&lt;=120,$B$23*19350,"Too Many!")</f>
        <v>507937.5</v>
      </c>
      <c r="Q2" s="3" t="s">
        <v>786</v>
      </c>
      <c r="R2" s="3"/>
      <c r="S2" s="3"/>
    </row>
    <row r="3" spans="1:19" ht="15" thickBot="1" x14ac:dyDescent="0.35">
      <c r="A3" s="3" t="s">
        <v>845</v>
      </c>
      <c r="B3" s="25">
        <v>66</v>
      </c>
      <c r="C3" s="3"/>
      <c r="D3" s="3" t="s">
        <v>844</v>
      </c>
      <c r="E3" s="8" t="s">
        <v>843</v>
      </c>
      <c r="F3" s="8"/>
      <c r="G3" s="8" t="s">
        <v>842</v>
      </c>
      <c r="H3" s="8">
        <v>2</v>
      </c>
      <c r="I3" s="21">
        <f t="shared" si="0"/>
        <v>0.26703600000000005</v>
      </c>
      <c r="J3" s="22">
        <f t="shared" si="1"/>
        <v>5.2360000000000184E-3</v>
      </c>
      <c r="K3" s="8" t="s">
        <v>832</v>
      </c>
      <c r="L3" s="8">
        <v>200</v>
      </c>
      <c r="M3" s="26">
        <f>L3/2.54</f>
        <v>78.740157480314963</v>
      </c>
      <c r="N3" s="8" t="s">
        <v>841</v>
      </c>
      <c r="O3" s="23">
        <v>834</v>
      </c>
      <c r="P3" s="24" t="str">
        <f>IF($B$24&lt;=6150,($B$24*90)+((O3/10)*200), "Too Many!")</f>
        <v>Too Many!</v>
      </c>
      <c r="Q3" s="3"/>
      <c r="R3" s="3"/>
      <c r="S3" s="3"/>
    </row>
    <row r="4" spans="1:19" ht="15" thickBot="1" x14ac:dyDescent="0.35">
      <c r="A4" s="3" t="s">
        <v>840</v>
      </c>
      <c r="B4" s="27">
        <v>0.34</v>
      </c>
      <c r="C4" s="3"/>
      <c r="D4" s="3"/>
      <c r="E4" s="3"/>
      <c r="F4" s="3"/>
      <c r="G4" s="2"/>
      <c r="H4" s="8">
        <v>3</v>
      </c>
      <c r="I4" s="21">
        <f t="shared" si="0"/>
        <v>0.26965400000000006</v>
      </c>
      <c r="J4" s="22">
        <f t="shared" si="1"/>
        <v>7.8540000000000276E-3</v>
      </c>
      <c r="K4" s="8"/>
      <c r="L4" s="8"/>
      <c r="M4" s="8"/>
      <c r="N4" s="8"/>
      <c r="O4" s="28">
        <v>1</v>
      </c>
      <c r="P4" s="29">
        <f>65000+6600</f>
        <v>71600</v>
      </c>
      <c r="Q4" s="3"/>
      <c r="R4" s="3"/>
      <c r="S4" s="3"/>
    </row>
    <row r="5" spans="1:19" ht="15" thickBot="1" x14ac:dyDescent="0.35">
      <c r="A5" s="3" t="s">
        <v>839</v>
      </c>
      <c r="B5" s="30"/>
      <c r="C5" s="3"/>
      <c r="D5" s="3"/>
      <c r="E5" s="22">
        <f>(B1*B4/12000)*B3</f>
        <v>0.26180000000000003</v>
      </c>
      <c r="F5" s="3" t="s">
        <v>838</v>
      </c>
      <c r="G5" s="31">
        <f>B7*E5+(B3^2)</f>
        <v>19095</v>
      </c>
      <c r="H5" s="8">
        <v>4</v>
      </c>
      <c r="I5" s="21">
        <f t="shared" si="0"/>
        <v>0.27227200000000001</v>
      </c>
      <c r="J5" s="22">
        <f t="shared" si="1"/>
        <v>1.0471999999999981E-2</v>
      </c>
      <c r="K5" s="8"/>
      <c r="L5" s="8" t="s">
        <v>837</v>
      </c>
      <c r="M5" s="8" t="s">
        <v>836</v>
      </c>
      <c r="N5" s="8"/>
      <c r="O5" s="32">
        <f>IF(AND(O2&lt;=24,O7&gt;615),"Too Big",IF(AND(O2&lt;=24,O7&gt;473),4,IF(AND(O2&lt;=24,O7&gt;343),3,IF(AND(O2&lt;=24,O7&gt;213),2,IF(AND(O2&lt;=24,O7&gt;83),1,0)))))</f>
        <v>1</v>
      </c>
      <c r="P5" s="24">
        <f>SUM(O2*19900)</f>
        <v>99500</v>
      </c>
      <c r="Q5" s="3"/>
      <c r="R5" s="3"/>
      <c r="S5" s="3"/>
    </row>
    <row r="6" spans="1:19" ht="14.4" x14ac:dyDescent="0.3">
      <c r="A6" s="3"/>
      <c r="B6" s="8"/>
      <c r="C6" s="3"/>
      <c r="D6" s="3" t="s">
        <v>835</v>
      </c>
      <c r="E6" s="33">
        <f>E7-E5</f>
        <v>-0.26180000000000003</v>
      </c>
      <c r="F6" s="34" t="s">
        <v>834</v>
      </c>
      <c r="G6" s="3"/>
      <c r="H6" s="8">
        <v>5</v>
      </c>
      <c r="I6" s="21">
        <f t="shared" si="0"/>
        <v>0.27489000000000002</v>
      </c>
      <c r="J6" s="22">
        <f t="shared" si="1"/>
        <v>1.3089999999999991E-2</v>
      </c>
      <c r="K6" s="8" t="s">
        <v>833</v>
      </c>
      <c r="L6" s="8">
        <v>0.185</v>
      </c>
      <c r="M6" s="26">
        <f>L6*2.54</f>
        <v>0.46989999999999998</v>
      </c>
      <c r="N6" s="8" t="s">
        <v>832</v>
      </c>
      <c r="O6" s="23">
        <f>IF(AND(O2&gt;120),"Too Big",IF(AND(O2&gt;96),4,IF(AND(O2&gt;72),3,IF(AND(O2&gt;48),2,IF(AND(O2&gt;24),1,0)))))</f>
        <v>0</v>
      </c>
      <c r="P6" s="24">
        <f>SUM((O6)*48400)</f>
        <v>0</v>
      </c>
      <c r="Q6" s="3"/>
      <c r="R6" s="3"/>
      <c r="S6" s="3"/>
    </row>
    <row r="7" spans="1:19" ht="14.4" x14ac:dyDescent="0.3">
      <c r="A7" s="3" t="s">
        <v>831</v>
      </c>
      <c r="B7" s="35">
        <f>(43350/B1)*12000/B3</f>
        <v>56298.7012987013</v>
      </c>
      <c r="C7" s="3"/>
      <c r="D7" s="3" t="s">
        <v>830</v>
      </c>
      <c r="E7" s="21"/>
      <c r="F7" s="36" t="s">
        <v>829</v>
      </c>
      <c r="G7" s="31">
        <f>E7*B7</f>
        <v>0</v>
      </c>
      <c r="H7" s="8">
        <v>6</v>
      </c>
      <c r="I7" s="21">
        <f t="shared" si="0"/>
        <v>0.27750800000000003</v>
      </c>
      <c r="J7" s="22">
        <f t="shared" si="1"/>
        <v>1.5708E-2</v>
      </c>
      <c r="K7" s="8"/>
      <c r="L7" s="3"/>
      <c r="M7" s="3"/>
      <c r="N7" s="3"/>
      <c r="O7" s="23">
        <f>ROUNDUP(O3/10,0)</f>
        <v>84</v>
      </c>
      <c r="P7" s="24">
        <f>(O7-10)*800</f>
        <v>59200</v>
      </c>
      <c r="Q7" s="3" t="s">
        <v>785</v>
      </c>
      <c r="R7" s="3"/>
      <c r="S7" s="3"/>
    </row>
    <row r="8" spans="1:19" ht="14.4" x14ac:dyDescent="0.3">
      <c r="A8" s="3" t="s">
        <v>821</v>
      </c>
      <c r="B8" s="35">
        <v>17</v>
      </c>
      <c r="C8" s="3"/>
      <c r="D8" s="8" t="s">
        <v>828</v>
      </c>
      <c r="E8" s="3" t="s">
        <v>791</v>
      </c>
      <c r="F8" s="37">
        <v>74426</v>
      </c>
      <c r="G8" s="3"/>
      <c r="H8" s="8">
        <v>7</v>
      </c>
      <c r="I8" s="21">
        <f t="shared" si="0"/>
        <v>0.28012600000000004</v>
      </c>
      <c r="J8" s="22">
        <f t="shared" si="1"/>
        <v>1.8326000000000009E-2</v>
      </c>
      <c r="K8" s="8"/>
      <c r="L8" s="3" t="s">
        <v>827</v>
      </c>
      <c r="M8" s="3"/>
      <c r="N8" s="3"/>
      <c r="O8" s="3"/>
      <c r="P8" s="3"/>
      <c r="Q8" s="3"/>
      <c r="R8" s="3"/>
      <c r="S8" s="3"/>
    </row>
    <row r="9" spans="1:19" ht="14.4" x14ac:dyDescent="0.3">
      <c r="A9" s="3"/>
      <c r="B9" s="8"/>
      <c r="C9" s="3"/>
      <c r="D9" s="8" t="s">
        <v>826</v>
      </c>
      <c r="E9" s="3" t="s">
        <v>822</v>
      </c>
      <c r="F9" s="38">
        <f>F8/B7</f>
        <v>1.3219843137254901</v>
      </c>
      <c r="G9" s="3"/>
      <c r="H9" s="8">
        <v>8</v>
      </c>
      <c r="I9" s="21">
        <f t="shared" si="0"/>
        <v>0.28274400000000005</v>
      </c>
      <c r="J9" s="22">
        <f t="shared" si="1"/>
        <v>2.0944000000000018E-2</v>
      </c>
      <c r="K9" s="8" t="s">
        <v>825</v>
      </c>
      <c r="L9" s="33">
        <f>E5</f>
        <v>0.26180000000000003</v>
      </c>
      <c r="M9" s="3" t="s">
        <v>824</v>
      </c>
      <c r="N9" s="3"/>
      <c r="O9" s="3"/>
      <c r="P9" s="3"/>
      <c r="Q9" s="5" t="s">
        <v>786</v>
      </c>
      <c r="R9" s="12">
        <v>5</v>
      </c>
      <c r="S9" s="11">
        <f>IF($B$23&lt;=120,$B$23*19350,"Too Many!")</f>
        <v>507937.5</v>
      </c>
    </row>
    <row r="10" spans="1:19" ht="14.4" x14ac:dyDescent="0.3">
      <c r="A10" s="3" t="s">
        <v>814</v>
      </c>
      <c r="B10" s="39">
        <f>B7/B8</f>
        <v>3311.6883116883118</v>
      </c>
      <c r="C10" s="35"/>
      <c r="D10" s="35" t="s">
        <v>823</v>
      </c>
      <c r="E10" s="3" t="s">
        <v>822</v>
      </c>
      <c r="F10" s="40">
        <f>CEILING(F9,1)</f>
        <v>2</v>
      </c>
      <c r="G10" s="3"/>
      <c r="H10" s="8">
        <v>9</v>
      </c>
      <c r="I10" s="21">
        <f t="shared" si="0"/>
        <v>0.28536200000000006</v>
      </c>
      <c r="J10" s="22">
        <f t="shared" si="1"/>
        <v>2.3562000000000027E-2</v>
      </c>
      <c r="K10" s="8" t="s">
        <v>782</v>
      </c>
      <c r="L10" s="41">
        <f>F8</f>
        <v>74426</v>
      </c>
      <c r="M10" s="3" t="s">
        <v>801</v>
      </c>
      <c r="N10" s="3"/>
      <c r="O10" s="3"/>
      <c r="P10" s="3"/>
      <c r="Q10" s="5"/>
      <c r="R10" s="12">
        <v>834</v>
      </c>
      <c r="S10" s="11" t="str">
        <f>IF($B$24&lt;=6150,($B$24*90)+((R10/10)*200), "Too Many!")</f>
        <v>Too Many!</v>
      </c>
    </row>
    <row r="11" spans="1:19" ht="14.4" x14ac:dyDescent="0.3">
      <c r="A11" s="3" t="s">
        <v>821</v>
      </c>
      <c r="B11" s="35">
        <v>18</v>
      </c>
      <c r="C11" s="2"/>
      <c r="D11" s="42" t="s">
        <v>820</v>
      </c>
      <c r="E11" s="3"/>
      <c r="F11" s="3"/>
      <c r="G11" s="41"/>
      <c r="H11" s="8">
        <v>10</v>
      </c>
      <c r="I11" s="21">
        <f t="shared" si="0"/>
        <v>0.28798000000000001</v>
      </c>
      <c r="J11" s="22">
        <f t="shared" si="1"/>
        <v>2.6179999999999981E-2</v>
      </c>
      <c r="K11" s="8" t="s">
        <v>816</v>
      </c>
      <c r="L11" s="43">
        <f>L9*L10</f>
        <v>19484.726800000004</v>
      </c>
      <c r="M11" s="3" t="s">
        <v>819</v>
      </c>
      <c r="N11" s="3"/>
      <c r="O11" s="3"/>
      <c r="P11" s="3"/>
      <c r="Q11" s="5"/>
      <c r="R11" s="14">
        <v>1</v>
      </c>
      <c r="S11" s="13">
        <f>65000+6600</f>
        <v>71600</v>
      </c>
    </row>
    <row r="12" spans="1:19" ht="15" thickBot="1" x14ac:dyDescent="0.35">
      <c r="A12" s="3"/>
      <c r="B12" s="8"/>
      <c r="C12" s="37"/>
      <c r="D12" s="42" t="s">
        <v>818</v>
      </c>
      <c r="E12" s="2" t="s">
        <v>817</v>
      </c>
      <c r="F12" s="3"/>
      <c r="G12" s="3"/>
      <c r="H12" s="8">
        <v>11</v>
      </c>
      <c r="I12" s="21">
        <f t="shared" si="0"/>
        <v>0.29059800000000002</v>
      </c>
      <c r="J12" s="22">
        <f t="shared" si="1"/>
        <v>2.879799999999999E-2</v>
      </c>
      <c r="K12" s="8" t="s">
        <v>816</v>
      </c>
      <c r="L12" s="43">
        <f>E7*L10</f>
        <v>0</v>
      </c>
      <c r="M12" s="3" t="s">
        <v>815</v>
      </c>
      <c r="N12" s="3"/>
      <c r="O12" s="3"/>
      <c r="P12" s="3"/>
      <c r="Q12" s="5"/>
      <c r="R12" s="3"/>
      <c r="S12" s="11">
        <f>SUM(R9*19900)</f>
        <v>99500</v>
      </c>
    </row>
    <row r="13" spans="1:19" ht="15" thickBot="1" x14ac:dyDescent="0.35">
      <c r="A13" s="3" t="s">
        <v>814</v>
      </c>
      <c r="B13" s="39">
        <f>B7/B11</f>
        <v>3127.7056277056276</v>
      </c>
      <c r="C13" s="3"/>
      <c r="D13" s="44">
        <f>($B$7*$B$3)/12000*$B$1+AVERAGE(B16,B22,B28,B33)*0.05</f>
        <v>43358.125</v>
      </c>
      <c r="E13" s="45">
        <f>D13+(B8*60)</f>
        <v>44378.125</v>
      </c>
      <c r="F13" s="41">
        <f>F10*B7</f>
        <v>112597.4025974026</v>
      </c>
      <c r="G13" s="3"/>
      <c r="H13" s="8">
        <v>12</v>
      </c>
      <c r="I13" s="21">
        <f t="shared" si="0"/>
        <v>0.29321600000000003</v>
      </c>
      <c r="J13" s="22">
        <f t="shared" si="1"/>
        <v>3.1415999999999999E-2</v>
      </c>
      <c r="K13" s="8"/>
      <c r="L13" s="3"/>
      <c r="M13" s="3"/>
      <c r="N13" s="3"/>
      <c r="O13" s="3"/>
      <c r="P13" s="3"/>
      <c r="Q13" s="5"/>
      <c r="R13" s="12">
        <f>IF(AND(R9&gt;120),"Too Big",IF(AND(R9&gt;96),4,IF(AND(R9&gt;72),3,IF(AND(R9&gt;48),2,IF(AND(R9&gt;24),1,0)))))</f>
        <v>0</v>
      </c>
      <c r="S13" s="11">
        <f>SUM((R13)*48400)</f>
        <v>0</v>
      </c>
    </row>
    <row r="14" spans="1:19" ht="14.4" x14ac:dyDescent="0.3">
      <c r="A14" s="3" t="s">
        <v>813</v>
      </c>
      <c r="B14" s="1"/>
      <c r="C14" s="3"/>
      <c r="D14" s="3"/>
      <c r="E14" s="3"/>
      <c r="F14" s="3"/>
      <c r="G14" s="3"/>
      <c r="H14" s="8">
        <v>13</v>
      </c>
      <c r="I14" s="21">
        <f t="shared" si="0"/>
        <v>0.29583400000000004</v>
      </c>
      <c r="J14" s="22">
        <f t="shared" si="1"/>
        <v>3.4034000000000009E-2</v>
      </c>
      <c r="K14" s="8"/>
      <c r="L14" s="3"/>
      <c r="M14" s="3"/>
      <c r="N14" s="3"/>
      <c r="O14" s="3"/>
      <c r="P14" s="3"/>
      <c r="Q14" s="5" t="s">
        <v>785</v>
      </c>
      <c r="R14" s="12">
        <f>ROUNDUP(R10/10,0)</f>
        <v>84</v>
      </c>
      <c r="S14" s="11">
        <f>(R14-10)*800</f>
        <v>59200</v>
      </c>
    </row>
    <row r="15" spans="1:19" ht="14.4" x14ac:dyDescent="0.3">
      <c r="A15" s="23" t="s">
        <v>812</v>
      </c>
      <c r="B15" s="3"/>
      <c r="C15" s="3"/>
      <c r="D15" s="23" t="s">
        <v>811</v>
      </c>
      <c r="E15" s="3"/>
      <c r="F15" s="3"/>
      <c r="G15" s="3"/>
      <c r="H15" s="8">
        <v>14</v>
      </c>
      <c r="I15" s="21">
        <f t="shared" si="0"/>
        <v>0.29845200000000005</v>
      </c>
      <c r="J15" s="22">
        <f t="shared" si="1"/>
        <v>3.6652000000000018E-2</v>
      </c>
      <c r="K15" s="8"/>
      <c r="L15" s="3"/>
      <c r="M15" s="3"/>
      <c r="N15" s="3"/>
      <c r="O15" s="3"/>
      <c r="P15" s="3"/>
      <c r="Q15" s="3"/>
      <c r="R15" s="3"/>
      <c r="S15" s="3"/>
    </row>
    <row r="16" spans="1:19" ht="14.4" x14ac:dyDescent="0.3">
      <c r="A16" s="3" t="s">
        <v>793</v>
      </c>
      <c r="B16" s="8">
        <v>140</v>
      </c>
      <c r="C16" s="3"/>
      <c r="D16" s="3" t="s">
        <v>793</v>
      </c>
      <c r="E16" s="8">
        <v>140</v>
      </c>
      <c r="F16" s="3"/>
      <c r="G16" s="3"/>
      <c r="H16" s="8">
        <v>15</v>
      </c>
      <c r="I16" s="21">
        <f t="shared" si="0"/>
        <v>0.30107000000000006</v>
      </c>
      <c r="J16" s="22">
        <f t="shared" si="1"/>
        <v>3.9270000000000027E-2</v>
      </c>
      <c r="K16" s="8"/>
      <c r="L16" s="3"/>
      <c r="M16" s="3"/>
      <c r="N16" s="3"/>
      <c r="O16" s="3"/>
      <c r="P16" s="3"/>
      <c r="Q16" s="3"/>
      <c r="R16" s="3"/>
      <c r="S16" s="3"/>
    </row>
    <row r="17" spans="1:19" ht="15" thickBot="1" x14ac:dyDescent="0.35">
      <c r="A17" s="3" t="s">
        <v>792</v>
      </c>
      <c r="B17" s="8">
        <v>72</v>
      </c>
      <c r="C17" s="3"/>
      <c r="D17" s="3" t="s">
        <v>792</v>
      </c>
      <c r="E17" s="8">
        <v>66</v>
      </c>
      <c r="F17" s="3"/>
      <c r="G17" s="3"/>
      <c r="H17" s="3"/>
      <c r="I17" s="46"/>
      <c r="J17" s="3"/>
      <c r="K17" s="8"/>
      <c r="L17" s="3"/>
      <c r="M17" s="3"/>
      <c r="N17" s="3"/>
      <c r="O17" s="3"/>
      <c r="P17" s="3"/>
      <c r="Q17" s="3"/>
      <c r="R17" s="3"/>
      <c r="S17" s="3"/>
    </row>
    <row r="18" spans="1:19" ht="14.4" x14ac:dyDescent="0.3">
      <c r="A18" s="3" t="s">
        <v>791</v>
      </c>
      <c r="B18" s="35">
        <v>12144</v>
      </c>
      <c r="C18" s="3"/>
      <c r="D18" s="3" t="s">
        <v>791</v>
      </c>
      <c r="E18" s="35">
        <v>43056</v>
      </c>
      <c r="F18" s="3"/>
      <c r="G18" s="3"/>
      <c r="H18" s="3"/>
      <c r="I18" s="46"/>
      <c r="J18" s="47"/>
      <c r="K18" s="48"/>
      <c r="L18" s="49" t="s">
        <v>810</v>
      </c>
      <c r="M18" s="50"/>
      <c r="N18" s="3"/>
      <c r="O18" s="3"/>
      <c r="P18" s="3"/>
      <c r="Q18" s="3"/>
      <c r="R18" s="3"/>
      <c r="S18" s="3"/>
    </row>
    <row r="19" spans="1:19" ht="14.4" x14ac:dyDescent="0.3">
      <c r="A19" s="3" t="s">
        <v>790</v>
      </c>
      <c r="B19" s="39">
        <f>(B17*B18/12000)*B16</f>
        <v>10200.960000000001</v>
      </c>
      <c r="C19" s="3" t="s">
        <v>789</v>
      </c>
      <c r="D19" s="3" t="s">
        <v>790</v>
      </c>
      <c r="E19" s="39">
        <f>(E17*E18/12000)*E16</f>
        <v>33153.119999999995</v>
      </c>
      <c r="F19" s="3" t="s">
        <v>789</v>
      </c>
      <c r="G19" s="41">
        <f>B19+E19</f>
        <v>43354.079999999994</v>
      </c>
      <c r="H19" s="8" t="s">
        <v>809</v>
      </c>
      <c r="I19" s="46"/>
      <c r="J19" s="51" t="s">
        <v>808</v>
      </c>
      <c r="K19" s="8"/>
      <c r="L19" s="52">
        <f>D13/B7</f>
        <v>0.77014431949250284</v>
      </c>
      <c r="M19" s="53" t="s">
        <v>789</v>
      </c>
      <c r="N19" s="3"/>
      <c r="O19" s="3"/>
      <c r="P19" s="3"/>
      <c r="Q19" s="3"/>
      <c r="R19" s="3"/>
      <c r="S19" s="3"/>
    </row>
    <row r="20" spans="1:19" ht="14.4" x14ac:dyDescent="0.3">
      <c r="A20" s="3"/>
      <c r="B20" s="39"/>
      <c r="C20" s="3"/>
      <c r="D20" s="3"/>
      <c r="E20" s="3"/>
      <c r="F20" s="3"/>
      <c r="G20" s="3"/>
      <c r="H20" s="3"/>
      <c r="I20" s="46"/>
      <c r="J20" s="51" t="s">
        <v>807</v>
      </c>
      <c r="K20" s="8"/>
      <c r="L20" s="52">
        <f>L19*1000</f>
        <v>770.14431949250286</v>
      </c>
      <c r="M20" s="53" t="s">
        <v>789</v>
      </c>
      <c r="N20" s="3"/>
      <c r="O20" s="3"/>
      <c r="P20" s="3"/>
      <c r="Q20" s="3"/>
      <c r="R20" s="3"/>
      <c r="S20" s="3"/>
    </row>
    <row r="21" spans="1:19" ht="14.4" x14ac:dyDescent="0.3">
      <c r="A21" s="23" t="s">
        <v>806</v>
      </c>
      <c r="B21" s="3"/>
      <c r="C21" s="3"/>
      <c r="D21" s="23" t="s">
        <v>805</v>
      </c>
      <c r="E21" s="3"/>
      <c r="F21" s="3"/>
      <c r="G21" s="3"/>
      <c r="H21" s="3"/>
      <c r="I21" s="46"/>
      <c r="J21" s="51"/>
      <c r="K21" s="8"/>
      <c r="L21" s="2"/>
      <c r="M21" s="53"/>
      <c r="N21" s="3"/>
      <c r="O21" s="3"/>
      <c r="P21" s="3"/>
      <c r="Q21" s="3"/>
      <c r="R21" s="3"/>
      <c r="S21" s="3"/>
    </row>
    <row r="22" spans="1:19" ht="14.4" x14ac:dyDescent="0.3">
      <c r="A22" s="3" t="s">
        <v>793</v>
      </c>
      <c r="B22" s="8">
        <v>190</v>
      </c>
      <c r="C22" s="3"/>
      <c r="D22" s="3" t="s">
        <v>793</v>
      </c>
      <c r="E22" s="8">
        <v>190</v>
      </c>
      <c r="F22" s="3"/>
      <c r="G22" s="3"/>
      <c r="H22" s="3"/>
      <c r="I22" s="46"/>
      <c r="J22" s="51" t="s">
        <v>804</v>
      </c>
      <c r="K22" s="8"/>
      <c r="L22" s="37">
        <v>17</v>
      </c>
      <c r="M22" s="53" t="s">
        <v>803</v>
      </c>
      <c r="N22" s="3"/>
      <c r="O22" s="3"/>
      <c r="P22" s="3"/>
      <c r="Q22" s="3"/>
      <c r="R22" s="3"/>
      <c r="S22" s="3"/>
    </row>
    <row r="23" spans="1:19" ht="14.4" x14ac:dyDescent="0.3">
      <c r="A23" s="3" t="s">
        <v>792</v>
      </c>
      <c r="B23" s="8">
        <v>26.25</v>
      </c>
      <c r="C23" s="3"/>
      <c r="D23" s="3" t="s">
        <v>792</v>
      </c>
      <c r="E23" s="8">
        <v>24.5</v>
      </c>
      <c r="F23" s="3"/>
      <c r="G23" s="3"/>
      <c r="H23" s="3"/>
      <c r="I23" s="46"/>
      <c r="J23" s="54" t="s">
        <v>802</v>
      </c>
      <c r="K23" s="8"/>
      <c r="L23" s="55">
        <f>B7/L22</f>
        <v>3311.6883116883118</v>
      </c>
      <c r="M23" s="53" t="s">
        <v>801</v>
      </c>
      <c r="N23" s="3"/>
      <c r="O23" s="3"/>
      <c r="P23" s="3"/>
      <c r="Q23" s="3"/>
      <c r="R23" s="3"/>
      <c r="S23" s="3"/>
    </row>
    <row r="24" spans="1:19" ht="15" thickBot="1" x14ac:dyDescent="0.35">
      <c r="A24" s="3" t="s">
        <v>791</v>
      </c>
      <c r="B24" s="35">
        <v>8000</v>
      </c>
      <c r="C24" s="3"/>
      <c r="D24" s="3" t="s">
        <v>791</v>
      </c>
      <c r="E24" s="35">
        <v>3000</v>
      </c>
      <c r="F24" s="3"/>
      <c r="G24" s="3"/>
      <c r="H24" s="3"/>
      <c r="I24" s="46"/>
      <c r="J24" s="56" t="s">
        <v>800</v>
      </c>
      <c r="K24" s="57"/>
      <c r="L24" s="58">
        <f>L23*L19</f>
        <v>2550.4779411764707</v>
      </c>
      <c r="M24" s="59" t="s">
        <v>789</v>
      </c>
      <c r="N24" s="3"/>
      <c r="O24" s="3"/>
      <c r="P24" s="3"/>
      <c r="Q24" s="3"/>
      <c r="R24" s="3"/>
      <c r="S24" s="3"/>
    </row>
    <row r="25" spans="1:19" ht="14.4" x14ac:dyDescent="0.3">
      <c r="A25" s="3" t="s">
        <v>790</v>
      </c>
      <c r="B25" s="39">
        <f>(B23*B24/12000)*B22</f>
        <v>3325</v>
      </c>
      <c r="C25" s="3" t="s">
        <v>789</v>
      </c>
      <c r="D25" s="3" t="s">
        <v>790</v>
      </c>
      <c r="E25" s="39">
        <f>(E23*E24/12000)*E22</f>
        <v>1163.75</v>
      </c>
      <c r="F25" s="3" t="s">
        <v>789</v>
      </c>
      <c r="G25" s="41">
        <f>B25+E25</f>
        <v>4488.75</v>
      </c>
      <c r="H25" s="8" t="s">
        <v>799</v>
      </c>
      <c r="I25" s="46"/>
      <c r="J25" s="8"/>
      <c r="K25" s="8"/>
      <c r="L25" s="3"/>
      <c r="M25" s="3"/>
      <c r="N25" s="3"/>
      <c r="O25" s="3"/>
      <c r="P25" s="3"/>
      <c r="Q25" s="3"/>
      <c r="R25" s="3"/>
      <c r="S25" s="3"/>
    </row>
    <row r="26" spans="1:19" ht="15" thickBot="1" x14ac:dyDescent="0.35">
      <c r="A26" s="3"/>
      <c r="B26" s="3"/>
      <c r="C26" s="3"/>
      <c r="D26" s="3"/>
      <c r="E26" s="3"/>
      <c r="F26" s="23" t="s">
        <v>787</v>
      </c>
      <c r="G26" s="60">
        <f>SUM(G19:G25)</f>
        <v>47842.829999999994</v>
      </c>
      <c r="H26" s="3"/>
      <c r="I26" s="46"/>
      <c r="J26" s="3"/>
      <c r="K26" s="8"/>
      <c r="L26" s="3"/>
      <c r="M26" s="3"/>
      <c r="N26" s="3"/>
      <c r="O26" s="3"/>
      <c r="P26" s="3"/>
      <c r="Q26" s="3"/>
      <c r="R26" s="3"/>
      <c r="S26" s="3"/>
    </row>
    <row r="27" spans="1:19" ht="15" thickBot="1" x14ac:dyDescent="0.35">
      <c r="A27" s="23" t="s">
        <v>798</v>
      </c>
      <c r="B27" s="3"/>
      <c r="C27" s="3"/>
      <c r="D27" s="23" t="s">
        <v>797</v>
      </c>
      <c r="E27" s="3"/>
      <c r="F27" s="3"/>
      <c r="G27" s="3"/>
      <c r="H27" s="3"/>
      <c r="I27" s="46"/>
      <c r="J27" s="61" t="s">
        <v>781</v>
      </c>
      <c r="K27" s="60">
        <f>G26+G37+(0.001*F13)</f>
        <v>58048.760735930729</v>
      </c>
      <c r="L27" s="62">
        <f>MAX(L11,K27)</f>
        <v>58048.760735930729</v>
      </c>
      <c r="M27" s="3"/>
      <c r="N27" s="3"/>
      <c r="O27" s="3"/>
      <c r="P27" s="3"/>
      <c r="Q27" s="3"/>
      <c r="R27" s="3"/>
      <c r="S27" s="3"/>
    </row>
    <row r="28" spans="1:19" ht="14.4" x14ac:dyDescent="0.3">
      <c r="A28" s="3" t="s">
        <v>793</v>
      </c>
      <c r="B28" s="8">
        <v>160</v>
      </c>
      <c r="C28" s="3"/>
      <c r="D28" s="3" t="s">
        <v>793</v>
      </c>
      <c r="E28" s="8">
        <v>160</v>
      </c>
      <c r="F28" s="3"/>
      <c r="G28" s="3"/>
      <c r="H28" s="3"/>
      <c r="I28" s="46"/>
      <c r="J28" s="3"/>
      <c r="K28" s="8"/>
      <c r="L28" s="3"/>
      <c r="M28" s="3"/>
      <c r="N28" s="3"/>
      <c r="O28" s="3"/>
      <c r="P28" s="3"/>
      <c r="Q28" s="3"/>
      <c r="R28" s="3"/>
      <c r="S28" s="3"/>
    </row>
    <row r="29" spans="1:19" ht="14.4" x14ac:dyDescent="0.3">
      <c r="A29" s="3" t="s">
        <v>792</v>
      </c>
      <c r="B29" s="8">
        <v>21.25</v>
      </c>
      <c r="C29" s="3"/>
      <c r="D29" s="3" t="s">
        <v>792</v>
      </c>
      <c r="E29" s="8">
        <v>27.75</v>
      </c>
      <c r="F29" s="3"/>
      <c r="G29" s="3"/>
      <c r="H29" s="3"/>
      <c r="I29" s="46"/>
      <c r="J29" s="3"/>
      <c r="K29" s="8"/>
      <c r="L29" s="3"/>
      <c r="M29" s="3"/>
      <c r="N29" s="3"/>
      <c r="O29" s="3"/>
      <c r="P29" s="3"/>
      <c r="Q29" s="3"/>
      <c r="R29" s="3"/>
      <c r="S29" s="3"/>
    </row>
    <row r="30" spans="1:19" ht="14.4" x14ac:dyDescent="0.3">
      <c r="A30" s="3" t="s">
        <v>791</v>
      </c>
      <c r="B30" s="35">
        <v>4000</v>
      </c>
      <c r="C30" s="3"/>
      <c r="D30" s="3" t="s">
        <v>791</v>
      </c>
      <c r="E30" s="35">
        <v>14000</v>
      </c>
      <c r="F30" s="3"/>
      <c r="G30" s="3"/>
      <c r="H30" s="3"/>
      <c r="I30" s="46"/>
      <c r="J30" s="3"/>
      <c r="K30" s="8"/>
      <c r="L30" s="3"/>
      <c r="M30" s="3"/>
      <c r="N30" s="3"/>
      <c r="O30" s="3"/>
      <c r="P30" s="3"/>
      <c r="Q30" s="3"/>
      <c r="R30" s="3"/>
      <c r="S30" s="3"/>
    </row>
    <row r="31" spans="1:19" ht="14.4" x14ac:dyDescent="0.3">
      <c r="A31" s="3" t="s">
        <v>790</v>
      </c>
      <c r="B31" s="39">
        <f>(B29*B30/12000)*B28</f>
        <v>1133.3333333333333</v>
      </c>
      <c r="C31" s="3" t="s">
        <v>789</v>
      </c>
      <c r="D31" s="3" t="s">
        <v>790</v>
      </c>
      <c r="E31" s="39">
        <f>(E29*E30/12000)*E28</f>
        <v>5180</v>
      </c>
      <c r="F31" s="3" t="s">
        <v>789</v>
      </c>
      <c r="G31" s="41">
        <f>B31+E31</f>
        <v>6313.333333333333</v>
      </c>
      <c r="H31" s="8" t="s">
        <v>796</v>
      </c>
      <c r="I31" s="46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4.4" x14ac:dyDescent="0.3">
      <c r="A32" s="23" t="s">
        <v>795</v>
      </c>
      <c r="B32" s="3"/>
      <c r="C32" s="3"/>
      <c r="D32" s="23" t="s">
        <v>794</v>
      </c>
      <c r="E32" s="3"/>
      <c r="F32" s="3"/>
      <c r="G32" s="3"/>
      <c r="H32" s="3"/>
      <c r="I32" s="46"/>
      <c r="J32" s="3"/>
      <c r="K32" s="8"/>
      <c r="L32" s="3"/>
      <c r="M32" s="3"/>
      <c r="N32" s="3"/>
      <c r="O32" s="3"/>
      <c r="P32" s="3"/>
      <c r="Q32" s="3"/>
      <c r="R32" s="3"/>
      <c r="S32" s="3"/>
    </row>
    <row r="33" spans="1:19" ht="14.4" x14ac:dyDescent="0.3">
      <c r="A33" s="3" t="s">
        <v>793</v>
      </c>
      <c r="B33" s="8">
        <v>160</v>
      </c>
      <c r="C33" s="3"/>
      <c r="D33" s="3" t="s">
        <v>793</v>
      </c>
      <c r="E33" s="8">
        <v>160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4.4" x14ac:dyDescent="0.3">
      <c r="A34" s="3" t="s">
        <v>792</v>
      </c>
      <c r="B34" s="8">
        <v>26.25</v>
      </c>
      <c r="C34" s="3"/>
      <c r="D34" s="3" t="s">
        <v>792</v>
      </c>
      <c r="E34" s="8">
        <v>24.5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4.4" x14ac:dyDescent="0.3">
      <c r="A35" s="3" t="s">
        <v>791</v>
      </c>
      <c r="B35" s="35">
        <v>8000</v>
      </c>
      <c r="C35" s="3"/>
      <c r="D35" s="3" t="s">
        <v>791</v>
      </c>
      <c r="E35" s="35">
        <v>3000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4.4" x14ac:dyDescent="0.3">
      <c r="A36" s="3" t="s">
        <v>790</v>
      </c>
      <c r="B36" s="39">
        <f>(B34*B35/12000)*B33</f>
        <v>2800</v>
      </c>
      <c r="C36" s="3" t="s">
        <v>789</v>
      </c>
      <c r="D36" s="3" t="s">
        <v>790</v>
      </c>
      <c r="E36" s="39">
        <f>(E34*E35/12000)*E33</f>
        <v>980</v>
      </c>
      <c r="F36" s="3" t="s">
        <v>789</v>
      </c>
      <c r="G36" s="41">
        <f>B36+E36</f>
        <v>3780</v>
      </c>
      <c r="H36" s="8" t="s">
        <v>788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4.4" x14ac:dyDescent="0.3">
      <c r="A37" s="3"/>
      <c r="B37" s="3"/>
      <c r="C37" s="3"/>
      <c r="D37" s="3"/>
      <c r="E37" s="3"/>
      <c r="F37" s="23" t="s">
        <v>787</v>
      </c>
      <c r="G37" s="60">
        <f>SUM(G31:G36)</f>
        <v>10093.333333333332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</sheetData>
  <pageMargins left="0.25" right="0.25" top="0.5" bottom="0.5" header="0.5" footer="0.5"/>
  <pageSetup scale="85" orientation="landscape" horizontalDpi="36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00FF00"/>
    <pageSetUpPr autoPageBreaks="0"/>
  </sheetPr>
  <dimension ref="A1:K742"/>
  <sheetViews>
    <sheetView tabSelected="1" topLeftCell="F1" zoomScale="220" zoomScaleNormal="220" zoomScaleSheetLayoutView="100" zoomScalePageLayoutView="115" workbookViewId="0">
      <selection activeCell="J7" sqref="J7"/>
    </sheetView>
  </sheetViews>
  <sheetFormatPr baseColWidth="10" defaultColWidth="19.88671875" defaultRowHeight="14.4" x14ac:dyDescent="0.3"/>
  <cols>
    <col min="1" max="1" width="19.5546875" style="5" bestFit="1" customWidth="1"/>
    <col min="2" max="2" width="8.33203125" style="70" bestFit="1" customWidth="1"/>
    <col min="3" max="3" width="14.6640625" style="5" customWidth="1"/>
    <col min="4" max="4" width="10.33203125" style="71" bestFit="1" customWidth="1"/>
    <col min="5" max="5" width="7.109375" style="5" bestFit="1" customWidth="1"/>
    <col min="6" max="6" width="8.33203125" style="5" bestFit="1" customWidth="1"/>
    <col min="7" max="7" width="9" style="6" bestFit="1" customWidth="1"/>
    <col min="8" max="8" width="10" style="5" bestFit="1" customWidth="1"/>
    <col min="9" max="9" width="11.33203125" style="72" bestFit="1" customWidth="1"/>
    <col min="10" max="16384" width="19.88671875" style="5"/>
  </cols>
  <sheetData>
    <row r="1" spans="1:11" x14ac:dyDescent="0.3">
      <c r="A1" s="66" t="s">
        <v>769</v>
      </c>
      <c r="B1" s="67" t="s">
        <v>768</v>
      </c>
      <c r="C1" s="64" t="s">
        <v>767</v>
      </c>
      <c r="D1" s="68" t="s">
        <v>765</v>
      </c>
      <c r="E1" s="4" t="s">
        <v>764</v>
      </c>
      <c r="F1" s="64" t="s">
        <v>763</v>
      </c>
      <c r="G1" s="74" t="s">
        <v>762</v>
      </c>
      <c r="H1" s="67" t="s">
        <v>761</v>
      </c>
      <c r="I1" s="75" t="s">
        <v>853</v>
      </c>
    </row>
    <row r="2" spans="1:11" x14ac:dyDescent="0.3">
      <c r="A2" s="5" t="s">
        <v>719</v>
      </c>
      <c r="B2" s="70" t="s">
        <v>32</v>
      </c>
      <c r="C2" s="5" t="s">
        <v>24</v>
      </c>
      <c r="D2" s="71">
        <v>38397</v>
      </c>
      <c r="E2" s="6">
        <f t="shared" ref="E2:E65" ca="1" si="0">DATEDIF(D2,TODAY(),"Y")</f>
        <v>15</v>
      </c>
      <c r="F2" s="6" t="s">
        <v>26</v>
      </c>
      <c r="G2" s="6">
        <v>62262</v>
      </c>
      <c r="H2" s="70">
        <v>2</v>
      </c>
      <c r="I2" s="6">
        <f>IF(H2=5,3000,IF(H2=4,2000,IF(H2=3,900,IF(H2=2,99,""))))</f>
        <v>99</v>
      </c>
    </row>
    <row r="3" spans="1:11" x14ac:dyDescent="0.3">
      <c r="A3" s="5" t="s">
        <v>680</v>
      </c>
      <c r="B3" s="70" t="s">
        <v>32</v>
      </c>
      <c r="C3" s="5" t="s">
        <v>24</v>
      </c>
      <c r="D3" s="71">
        <v>42821</v>
      </c>
      <c r="E3" s="6">
        <f t="shared" ca="1" si="0"/>
        <v>3</v>
      </c>
      <c r="F3" s="6" t="s">
        <v>28</v>
      </c>
      <c r="G3" s="6">
        <v>62194</v>
      </c>
      <c r="H3" s="70">
        <v>4</v>
      </c>
      <c r="I3" s="6" cm="1">
        <f t="array" ref="I3">_xlfn.IFS(H2=5,3000,H2=4,2000,H2=3,900,H2=2,99,1,"")</f>
        <v>99</v>
      </c>
      <c r="K3" s="6"/>
    </row>
    <row r="4" spans="1:11" x14ac:dyDescent="0.3">
      <c r="A4" s="5" t="s">
        <v>857</v>
      </c>
      <c r="B4" s="70" t="s">
        <v>32</v>
      </c>
      <c r="C4" s="5" t="s">
        <v>24</v>
      </c>
      <c r="D4" s="71">
        <v>41373</v>
      </c>
      <c r="E4" s="6">
        <f t="shared" ca="1" si="0"/>
        <v>7</v>
      </c>
      <c r="F4" s="6"/>
      <c r="G4" s="6">
        <v>99109</v>
      </c>
      <c r="H4" s="70">
        <v>5</v>
      </c>
      <c r="I4" s="6" cm="1">
        <f t="array" ref="I4">_xlfn.IFS(H3=5,3000,H3=4,2000,H3=3,900,H3=2,99,1,"")</f>
        <v>2000</v>
      </c>
      <c r="K4" s="6"/>
    </row>
    <row r="5" spans="1:11" x14ac:dyDescent="0.3">
      <c r="A5" s="5" t="s">
        <v>293</v>
      </c>
      <c r="B5" s="70" t="s">
        <v>48</v>
      </c>
      <c r="C5" s="5" t="s">
        <v>24</v>
      </c>
      <c r="D5" s="71">
        <v>43377</v>
      </c>
      <c r="E5" s="6">
        <f t="shared" ca="1" si="0"/>
        <v>1</v>
      </c>
      <c r="F5" s="6"/>
      <c r="G5" s="6">
        <v>117845</v>
      </c>
      <c r="H5" s="70">
        <v>3</v>
      </c>
      <c r="I5" s="6" cm="1">
        <f t="array" ref="I5">_xlfn.IFS(H4=5,3000,H4=4,2000,H4=3,900,H4=2,99,1,"")</f>
        <v>3000</v>
      </c>
      <c r="K5" s="6"/>
    </row>
    <row r="6" spans="1:11" x14ac:dyDescent="0.3">
      <c r="A6" s="5" t="s">
        <v>25</v>
      </c>
      <c r="B6" s="70" t="s">
        <v>2</v>
      </c>
      <c r="C6" s="5" t="s">
        <v>24</v>
      </c>
      <c r="D6" s="71">
        <v>41673</v>
      </c>
      <c r="E6" s="6">
        <f t="shared" ca="1" si="0"/>
        <v>6</v>
      </c>
      <c r="F6" s="6" t="s">
        <v>18</v>
      </c>
      <c r="G6" s="6">
        <v>117973</v>
      </c>
      <c r="H6" s="70">
        <v>4</v>
      </c>
      <c r="I6" s="6" cm="1">
        <f t="array" ref="I6">_xlfn.IFS(H5=5,3000,H5=4,2000,H5=3,900,H5=2,99,1,"")</f>
        <v>900</v>
      </c>
      <c r="K6" s="6"/>
    </row>
    <row r="7" spans="1:11" x14ac:dyDescent="0.3">
      <c r="A7" s="5" t="s">
        <v>663</v>
      </c>
      <c r="B7" s="70" t="s">
        <v>12</v>
      </c>
      <c r="C7" s="5" t="s">
        <v>770</v>
      </c>
      <c r="D7" s="71">
        <v>40977</v>
      </c>
      <c r="E7" s="6">
        <f t="shared" ca="1" si="0"/>
        <v>8</v>
      </c>
      <c r="F7" s="6" t="s">
        <v>26</v>
      </c>
      <c r="G7" s="6">
        <v>70665</v>
      </c>
      <c r="H7" s="70">
        <v>2</v>
      </c>
      <c r="I7" s="6" cm="1">
        <f t="array" ref="I7">_xlfn.IFS(H6=5,3000,H6=4,2000,H6=3,900,H6=2,99,1,"")</f>
        <v>2000</v>
      </c>
      <c r="K7" s="6"/>
    </row>
    <row r="8" spans="1:11" x14ac:dyDescent="0.3">
      <c r="A8" s="5" t="s">
        <v>783</v>
      </c>
      <c r="B8" s="70" t="s">
        <v>48</v>
      </c>
      <c r="C8" s="5" t="s">
        <v>770</v>
      </c>
      <c r="D8" s="71">
        <v>38443</v>
      </c>
      <c r="E8" s="6">
        <f t="shared" ca="1" si="0"/>
        <v>15</v>
      </c>
      <c r="F8" s="6" t="s">
        <v>26</v>
      </c>
      <c r="G8" s="6">
        <v>122722</v>
      </c>
      <c r="H8" s="70">
        <v>1</v>
      </c>
      <c r="I8" s="6" cm="1">
        <f t="array" ref="I8">_xlfn.IFS(H7=5,3000,H7=4,2000,H7=3,900,H7=2,99,1,"")</f>
        <v>99</v>
      </c>
    </row>
    <row r="9" spans="1:11" x14ac:dyDescent="0.3">
      <c r="A9" s="5" t="s">
        <v>539</v>
      </c>
      <c r="B9" s="70" t="s">
        <v>16</v>
      </c>
      <c r="C9" s="5" t="s">
        <v>770</v>
      </c>
      <c r="D9" s="71">
        <v>41415</v>
      </c>
      <c r="E9" s="6">
        <f t="shared" ca="1" si="0"/>
        <v>7</v>
      </c>
      <c r="F9" s="6"/>
      <c r="G9" s="6">
        <v>109895</v>
      </c>
      <c r="H9" s="70">
        <v>5</v>
      </c>
      <c r="I9" s="6" t="str" cm="1">
        <f t="array" ref="I9">_xlfn.IFS(H8=5,3000,H8=4,2000,H8=3,900,H8=2,99,1,"")</f>
        <v/>
      </c>
    </row>
    <row r="10" spans="1:11" x14ac:dyDescent="0.3">
      <c r="A10" s="5" t="s">
        <v>520</v>
      </c>
      <c r="B10" s="70" t="s">
        <v>12</v>
      </c>
      <c r="C10" s="5" t="s">
        <v>770</v>
      </c>
      <c r="D10" s="71">
        <v>38486</v>
      </c>
      <c r="E10" s="6">
        <f t="shared" ca="1" si="0"/>
        <v>15</v>
      </c>
      <c r="F10" s="6" t="s">
        <v>26</v>
      </c>
      <c r="G10" s="6">
        <v>115393</v>
      </c>
      <c r="H10" s="70">
        <v>1</v>
      </c>
      <c r="I10" s="6" cm="1">
        <f t="array" ref="I10">_xlfn.IFS(H9=5,3000,H9=4,2000,H9=3,900,H9=2,99,1,"")</f>
        <v>3000</v>
      </c>
    </row>
    <row r="11" spans="1:11" x14ac:dyDescent="0.3">
      <c r="A11" s="5" t="s">
        <v>447</v>
      </c>
      <c r="B11" s="70" t="s">
        <v>48</v>
      </c>
      <c r="C11" s="5" t="s">
        <v>770</v>
      </c>
      <c r="D11" s="71">
        <v>39630</v>
      </c>
      <c r="E11" s="6">
        <f t="shared" ca="1" si="0"/>
        <v>12</v>
      </c>
      <c r="F11" s="6" t="s">
        <v>26</v>
      </c>
      <c r="G11" s="6">
        <v>84070</v>
      </c>
      <c r="H11" s="70">
        <v>4</v>
      </c>
      <c r="I11" s="6" t="str" cm="1">
        <f t="array" ref="I11">_xlfn.IFS(H10=5,3000,H10=4,2000,H10=3,900,H10=2,99,1,"")</f>
        <v/>
      </c>
    </row>
    <row r="12" spans="1:11" x14ac:dyDescent="0.3">
      <c r="A12" s="5" t="s">
        <v>393</v>
      </c>
      <c r="B12" s="70" t="s">
        <v>16</v>
      </c>
      <c r="C12" s="5" t="s">
        <v>770</v>
      </c>
      <c r="D12" s="71">
        <v>40008</v>
      </c>
      <c r="E12" s="6">
        <f t="shared" ca="1" si="0"/>
        <v>11</v>
      </c>
      <c r="F12" s="6" t="s">
        <v>8</v>
      </c>
      <c r="G12" s="6">
        <v>100669</v>
      </c>
      <c r="H12" s="70">
        <v>3</v>
      </c>
      <c r="I12" s="6" cm="1">
        <f t="array" ref="I12">_xlfn.IFS(H11=5,3000,H11=4,2000,H11=3,900,H11=2,99,1,"")</f>
        <v>2000</v>
      </c>
    </row>
    <row r="13" spans="1:11" x14ac:dyDescent="0.3">
      <c r="A13" s="5" t="s">
        <v>390</v>
      </c>
      <c r="B13" s="70" t="s">
        <v>16</v>
      </c>
      <c r="C13" s="5" t="s">
        <v>770</v>
      </c>
      <c r="D13" s="71">
        <v>40368</v>
      </c>
      <c r="E13" s="6">
        <f t="shared" ca="1" si="0"/>
        <v>10</v>
      </c>
      <c r="F13" s="6" t="s">
        <v>26</v>
      </c>
      <c r="G13" s="6">
        <v>47323</v>
      </c>
      <c r="H13" s="70">
        <v>4</v>
      </c>
      <c r="I13" s="6" cm="1">
        <f t="array" ref="I13">_xlfn.IFS(H12=5,3000,H12=4,2000,H12=3,900,H12=2,99,1,"")</f>
        <v>900</v>
      </c>
    </row>
    <row r="14" spans="1:11" x14ac:dyDescent="0.3">
      <c r="A14" s="5" t="s">
        <v>852</v>
      </c>
      <c r="B14" s="70" t="s">
        <v>16</v>
      </c>
      <c r="C14" s="5" t="s">
        <v>770</v>
      </c>
      <c r="D14" s="71">
        <v>43005</v>
      </c>
      <c r="E14" s="6">
        <f t="shared" ca="1" si="0"/>
        <v>2</v>
      </c>
      <c r="F14" s="6" t="s">
        <v>28</v>
      </c>
      <c r="G14" s="6">
        <v>62359</v>
      </c>
      <c r="H14" s="70">
        <v>1</v>
      </c>
      <c r="I14" s="6" cm="1">
        <f t="array" ref="I14">_xlfn.IFS(H13=5,3000,H13=4,2000,H13=3,900,H13=2,99,1,"")</f>
        <v>2000</v>
      </c>
    </row>
    <row r="15" spans="1:11" x14ac:dyDescent="0.3">
      <c r="A15" s="5" t="s">
        <v>295</v>
      </c>
      <c r="B15" s="70" t="s">
        <v>12</v>
      </c>
      <c r="C15" s="5" t="s">
        <v>770</v>
      </c>
      <c r="D15" s="71">
        <v>43362</v>
      </c>
      <c r="E15" s="6">
        <f t="shared" ca="1" si="0"/>
        <v>1</v>
      </c>
      <c r="F15" s="6" t="s">
        <v>26</v>
      </c>
      <c r="G15" s="6">
        <v>110235</v>
      </c>
      <c r="H15" s="70">
        <v>5</v>
      </c>
      <c r="I15" s="6" t="str" cm="1">
        <f t="array" ref="I15">_xlfn.IFS(H14=5,3000,H14=4,2000,H14=3,900,H14=2,99,1,"")</f>
        <v/>
      </c>
    </row>
    <row r="16" spans="1:11" x14ac:dyDescent="0.3">
      <c r="A16" s="5" t="s">
        <v>271</v>
      </c>
      <c r="B16" s="70" t="s">
        <v>2</v>
      </c>
      <c r="C16" s="5" t="s">
        <v>770</v>
      </c>
      <c r="D16" s="71">
        <v>38990</v>
      </c>
      <c r="E16" s="6">
        <f t="shared" ca="1" si="0"/>
        <v>13</v>
      </c>
      <c r="F16" s="6" t="s">
        <v>8</v>
      </c>
      <c r="G16" s="6">
        <v>104291</v>
      </c>
      <c r="H16" s="70">
        <v>4</v>
      </c>
      <c r="I16" s="6" cm="1">
        <f t="array" ref="I16">_xlfn.IFS(H15=5,3000,H15=4,2000,H15=3,900,H15=2,99,1,"")</f>
        <v>3000</v>
      </c>
    </row>
    <row r="17" spans="1:9" x14ac:dyDescent="0.3">
      <c r="A17" s="5" t="s">
        <v>248</v>
      </c>
      <c r="B17" s="70" t="s">
        <v>9</v>
      </c>
      <c r="C17" s="5" t="s">
        <v>770</v>
      </c>
      <c r="D17" s="71">
        <v>43013</v>
      </c>
      <c r="E17" s="6">
        <f t="shared" ca="1" si="0"/>
        <v>2</v>
      </c>
      <c r="F17" s="6" t="s">
        <v>26</v>
      </c>
      <c r="G17" s="6">
        <v>46975</v>
      </c>
      <c r="H17" s="70">
        <v>3</v>
      </c>
      <c r="I17" s="6" cm="1">
        <f t="array" ref="I17">_xlfn.IFS(H16=5,3000,H16=4,2000,H16=3,900,H16=2,99,1,"")</f>
        <v>2000</v>
      </c>
    </row>
    <row r="18" spans="1:9" x14ac:dyDescent="0.3">
      <c r="A18" s="5" t="s">
        <v>214</v>
      </c>
      <c r="B18" s="70" t="s">
        <v>32</v>
      </c>
      <c r="C18" s="5" t="s">
        <v>770</v>
      </c>
      <c r="D18" s="71">
        <v>39003</v>
      </c>
      <c r="E18" s="6">
        <f t="shared" ca="1" si="0"/>
        <v>13</v>
      </c>
      <c r="F18" s="6"/>
      <c r="G18" s="6">
        <v>54520</v>
      </c>
      <c r="H18" s="70">
        <v>3</v>
      </c>
      <c r="I18" s="6" cm="1">
        <f t="array" ref="I18">_xlfn.IFS(H17=5,3000,H17=4,2000,H17=3,900,H17=2,99,1,"")</f>
        <v>900</v>
      </c>
    </row>
    <row r="19" spans="1:9" x14ac:dyDescent="0.3">
      <c r="A19" s="5" t="s">
        <v>199</v>
      </c>
      <c r="B19" s="70" t="s">
        <v>32</v>
      </c>
      <c r="C19" s="5" t="s">
        <v>770</v>
      </c>
      <c r="D19" s="71">
        <v>41930</v>
      </c>
      <c r="E19" s="6">
        <f t="shared" ca="1" si="0"/>
        <v>5</v>
      </c>
      <c r="F19" s="6" t="s">
        <v>8</v>
      </c>
      <c r="G19" s="6">
        <v>46373</v>
      </c>
      <c r="H19" s="70">
        <v>5</v>
      </c>
      <c r="I19" s="6" cm="1">
        <f t="array" ref="I19">_xlfn.IFS(H18=5,3000,H18=4,2000,H18=3,900,H18=2,99,1,"")</f>
        <v>900</v>
      </c>
    </row>
    <row r="20" spans="1:9" x14ac:dyDescent="0.3">
      <c r="A20" s="5" t="s">
        <v>103</v>
      </c>
      <c r="B20" s="70" t="s">
        <v>9</v>
      </c>
      <c r="C20" s="5" t="s">
        <v>770</v>
      </c>
      <c r="D20" s="71">
        <v>41255</v>
      </c>
      <c r="E20" s="6">
        <f t="shared" ca="1" si="0"/>
        <v>7</v>
      </c>
      <c r="F20" s="6" t="s">
        <v>4</v>
      </c>
      <c r="G20" s="6">
        <v>70488</v>
      </c>
      <c r="H20" s="70">
        <v>2</v>
      </c>
      <c r="I20" s="6" cm="1">
        <f t="array" ref="I20">_xlfn.IFS(H19=5,3000,H19=4,2000,H19=3,900,H19=2,99,1,"")</f>
        <v>3000</v>
      </c>
    </row>
    <row r="21" spans="1:9" x14ac:dyDescent="0.3">
      <c r="A21" s="5" t="s">
        <v>77</v>
      </c>
      <c r="B21" s="70" t="s">
        <v>32</v>
      </c>
      <c r="C21" s="5" t="s">
        <v>770</v>
      </c>
      <c r="D21" s="71">
        <v>42352</v>
      </c>
      <c r="E21" s="6">
        <f t="shared" ca="1" si="0"/>
        <v>4</v>
      </c>
      <c r="F21" s="6"/>
      <c r="G21" s="6">
        <v>47132</v>
      </c>
      <c r="H21" s="70">
        <v>4</v>
      </c>
      <c r="I21" s="6" cm="1">
        <f t="array" ref="I21">_xlfn.IFS(H20=5,3000,H20=4,2000,H20=3,900,H20=2,99,1,"")</f>
        <v>99</v>
      </c>
    </row>
    <row r="22" spans="1:9" x14ac:dyDescent="0.3">
      <c r="A22" s="5" t="s">
        <v>49</v>
      </c>
      <c r="B22" s="70" t="s">
        <v>48</v>
      </c>
      <c r="C22" s="5" t="s">
        <v>770</v>
      </c>
      <c r="D22" s="71">
        <v>38369</v>
      </c>
      <c r="E22" s="6">
        <f t="shared" ca="1" si="0"/>
        <v>15</v>
      </c>
      <c r="F22" s="6" t="s">
        <v>4</v>
      </c>
      <c r="G22" s="6">
        <v>72481</v>
      </c>
      <c r="H22" s="70">
        <v>5</v>
      </c>
      <c r="I22" s="6" cm="1">
        <f t="array" ref="I22">_xlfn.IFS(H21=5,3000,H21=4,2000,H21=3,900,H21=2,99,1,"")</f>
        <v>2000</v>
      </c>
    </row>
    <row r="23" spans="1:9" x14ac:dyDescent="0.3">
      <c r="A23" s="5" t="s">
        <v>31</v>
      </c>
      <c r="B23" s="70" t="s">
        <v>2</v>
      </c>
      <c r="C23" s="5" t="s">
        <v>770</v>
      </c>
      <c r="D23" s="71">
        <v>41295</v>
      </c>
      <c r="E23" s="6">
        <f t="shared" ca="1" si="0"/>
        <v>7</v>
      </c>
      <c r="F23" s="6" t="s">
        <v>18</v>
      </c>
      <c r="G23" s="6">
        <v>46267</v>
      </c>
      <c r="H23" s="70">
        <v>3</v>
      </c>
      <c r="I23" s="6" cm="1">
        <f t="array" ref="I23">_xlfn.IFS(H22=5,3000,H22=4,2000,H22=3,900,H22=2,99,1,"")</f>
        <v>3000</v>
      </c>
    </row>
    <row r="24" spans="1:9" x14ac:dyDescent="0.3">
      <c r="A24" s="5" t="s">
        <v>726</v>
      </c>
      <c r="B24" s="70" t="s">
        <v>16</v>
      </c>
      <c r="C24" s="5" t="s">
        <v>771</v>
      </c>
      <c r="D24" s="71">
        <v>40972</v>
      </c>
      <c r="E24" s="6">
        <f t="shared" ca="1" si="0"/>
        <v>8</v>
      </c>
      <c r="F24" s="6" t="s">
        <v>4</v>
      </c>
      <c r="G24" s="6">
        <v>104843</v>
      </c>
      <c r="H24" s="70">
        <v>2</v>
      </c>
      <c r="I24" s="6" cm="1">
        <f t="array" ref="I24">_xlfn.IFS(H23=5,3000,H23=4,2000,H23=3,900,H23=2,99,1,"")</f>
        <v>900</v>
      </c>
    </row>
    <row r="25" spans="1:9" x14ac:dyDescent="0.3">
      <c r="A25" s="5" t="s">
        <v>709</v>
      </c>
      <c r="B25" s="70" t="s">
        <v>32</v>
      </c>
      <c r="C25" s="5" t="s">
        <v>771</v>
      </c>
      <c r="D25" s="71">
        <v>39119</v>
      </c>
      <c r="E25" s="6">
        <f t="shared" ca="1" si="0"/>
        <v>13</v>
      </c>
      <c r="F25" s="6" t="s">
        <v>4</v>
      </c>
      <c r="G25" s="6">
        <v>123758</v>
      </c>
      <c r="H25" s="70">
        <v>3</v>
      </c>
      <c r="I25" s="6" cm="1">
        <f t="array" ref="I25">_xlfn.IFS(H24=5,3000,H24=4,2000,H24=3,900,H24=2,99,1,"")</f>
        <v>99</v>
      </c>
    </row>
    <row r="26" spans="1:9" x14ac:dyDescent="0.3">
      <c r="A26" s="5" t="s">
        <v>648</v>
      </c>
      <c r="B26" s="70" t="s">
        <v>12</v>
      </c>
      <c r="C26" s="5" t="s">
        <v>771</v>
      </c>
      <c r="D26" s="71">
        <v>38440</v>
      </c>
      <c r="E26" s="6">
        <f t="shared" ca="1" si="0"/>
        <v>15</v>
      </c>
      <c r="F26" s="6" t="s">
        <v>8</v>
      </c>
      <c r="G26" s="6">
        <v>76234</v>
      </c>
      <c r="H26" s="70">
        <v>1</v>
      </c>
      <c r="I26" s="6" cm="1">
        <f t="array" ref="I26">_xlfn.IFS(H25=5,3000,H25=4,2000,H25=3,900,H25=2,99,1,"")</f>
        <v>900</v>
      </c>
    </row>
    <row r="27" spans="1:9" x14ac:dyDescent="0.3">
      <c r="A27" s="5" t="s">
        <v>574</v>
      </c>
      <c r="B27" s="70" t="s">
        <v>48</v>
      </c>
      <c r="C27" s="5" t="s">
        <v>771</v>
      </c>
      <c r="D27" s="71">
        <v>40277</v>
      </c>
      <c r="E27" s="6">
        <f t="shared" ca="1" si="0"/>
        <v>10</v>
      </c>
      <c r="F27" s="6" t="s">
        <v>26</v>
      </c>
      <c r="G27" s="6">
        <v>91923</v>
      </c>
      <c r="H27" s="70">
        <v>1</v>
      </c>
      <c r="I27" s="6" t="str" cm="1">
        <f t="array" ref="I27">_xlfn.IFS(H26=5,3000,H26=4,2000,H26=3,900,H26=2,99,1,"")</f>
        <v/>
      </c>
    </row>
    <row r="28" spans="1:9" x14ac:dyDescent="0.3">
      <c r="A28" s="5" t="s">
        <v>515</v>
      </c>
      <c r="B28" s="70" t="s">
        <v>32</v>
      </c>
      <c r="C28" s="5" t="s">
        <v>771</v>
      </c>
      <c r="D28" s="71">
        <v>38845</v>
      </c>
      <c r="E28" s="6">
        <f t="shared" ca="1" si="0"/>
        <v>14</v>
      </c>
      <c r="F28" s="6" t="s">
        <v>18</v>
      </c>
      <c r="G28" s="6">
        <v>44382</v>
      </c>
      <c r="H28" s="70">
        <v>1</v>
      </c>
      <c r="I28" s="6" t="str" cm="1">
        <f t="array" ref="I28">_xlfn.IFS(H27=5,3000,H27=4,2000,H27=3,900,H27=2,99,1,"")</f>
        <v/>
      </c>
    </row>
    <row r="29" spans="1:9" x14ac:dyDescent="0.3">
      <c r="A29" s="5" t="s">
        <v>471</v>
      </c>
      <c r="B29" s="70" t="s">
        <v>32</v>
      </c>
      <c r="C29" s="5" t="s">
        <v>771</v>
      </c>
      <c r="D29" s="71">
        <v>41077</v>
      </c>
      <c r="E29" s="6">
        <f t="shared" ca="1" si="0"/>
        <v>8</v>
      </c>
      <c r="F29" s="6" t="s">
        <v>26</v>
      </c>
      <c r="G29" s="6">
        <v>70316</v>
      </c>
      <c r="H29" s="70">
        <v>1</v>
      </c>
      <c r="I29" s="6" t="str" cm="1">
        <f t="array" ref="I29">_xlfn.IFS(H28=5,3000,H28=4,2000,H28=3,900,H28=2,99,1,"")</f>
        <v/>
      </c>
    </row>
    <row r="30" spans="1:9" x14ac:dyDescent="0.3">
      <c r="A30" s="5" t="s">
        <v>232</v>
      </c>
      <c r="B30" s="70" t="s">
        <v>16</v>
      </c>
      <c r="C30" s="5" t="s">
        <v>771</v>
      </c>
      <c r="D30" s="71">
        <v>41187</v>
      </c>
      <c r="E30" s="6">
        <f t="shared" ca="1" si="0"/>
        <v>7</v>
      </c>
      <c r="F30" s="6"/>
      <c r="G30" s="6">
        <v>115517</v>
      </c>
      <c r="H30" s="70">
        <v>4</v>
      </c>
      <c r="I30" s="6" t="str" cm="1">
        <f t="array" ref="I30">_xlfn.IFS(H29=5,3000,H29=4,2000,H29=3,900,H29=2,99,1,"")</f>
        <v/>
      </c>
    </row>
    <row r="31" spans="1:9" x14ac:dyDescent="0.3">
      <c r="A31" s="5" t="s">
        <v>132</v>
      </c>
      <c r="B31" s="70" t="s">
        <v>32</v>
      </c>
      <c r="C31" s="5" t="s">
        <v>771</v>
      </c>
      <c r="D31" s="71">
        <v>42332</v>
      </c>
      <c r="E31" s="6">
        <f t="shared" ca="1" si="0"/>
        <v>4</v>
      </c>
      <c r="F31" s="6" t="s">
        <v>28</v>
      </c>
      <c r="G31" s="6">
        <v>106918</v>
      </c>
      <c r="H31" s="70">
        <v>3</v>
      </c>
      <c r="I31" s="6" cm="1">
        <f t="array" ref="I31">_xlfn.IFS(H30=5,3000,H30=4,2000,H30=3,900,H30=2,99,1,"")</f>
        <v>2000</v>
      </c>
    </row>
    <row r="32" spans="1:9" x14ac:dyDescent="0.3">
      <c r="A32" s="5" t="s">
        <v>121</v>
      </c>
      <c r="B32" s="70" t="s">
        <v>32</v>
      </c>
      <c r="C32" s="5" t="s">
        <v>771</v>
      </c>
      <c r="D32" s="71">
        <v>43082</v>
      </c>
      <c r="E32" s="6">
        <f t="shared" ca="1" si="0"/>
        <v>2</v>
      </c>
      <c r="F32" s="6" t="s">
        <v>28</v>
      </c>
      <c r="G32" s="6">
        <v>62733</v>
      </c>
      <c r="H32" s="70">
        <v>2</v>
      </c>
      <c r="I32" s="6" cm="1">
        <f t="array" ref="I32">_xlfn.IFS(H31=5,3000,H31=4,2000,H31=3,900,H31=2,99,1,"")</f>
        <v>900</v>
      </c>
    </row>
    <row r="33" spans="1:9" x14ac:dyDescent="0.3">
      <c r="A33" s="5" t="s">
        <v>114</v>
      </c>
      <c r="B33" s="70" t="s">
        <v>12</v>
      </c>
      <c r="C33" s="5" t="s">
        <v>771</v>
      </c>
      <c r="D33" s="71">
        <v>41640</v>
      </c>
      <c r="E33" s="6">
        <f t="shared" ca="1" si="0"/>
        <v>6</v>
      </c>
      <c r="F33" s="6" t="s">
        <v>26</v>
      </c>
      <c r="G33" s="6">
        <v>117773</v>
      </c>
      <c r="H33" s="70">
        <v>1</v>
      </c>
      <c r="I33" s="6" cm="1">
        <f t="array" ref="I33">_xlfn.IFS(H32=5,3000,H32=4,2000,H32=3,900,H32=2,99,1,"")</f>
        <v>99</v>
      </c>
    </row>
    <row r="34" spans="1:9" x14ac:dyDescent="0.3">
      <c r="A34" s="5" t="s">
        <v>545</v>
      </c>
      <c r="B34" s="70" t="s">
        <v>12</v>
      </c>
      <c r="C34" s="5" t="s">
        <v>771</v>
      </c>
      <c r="D34" s="71">
        <v>43244</v>
      </c>
      <c r="E34" s="6">
        <f t="shared" ca="1" si="0"/>
        <v>2</v>
      </c>
      <c r="F34" s="6" t="s">
        <v>26</v>
      </c>
      <c r="G34" s="6">
        <v>72819</v>
      </c>
      <c r="H34" s="70">
        <v>3</v>
      </c>
      <c r="I34" s="6" t="str" cm="1">
        <f t="array" ref="I34">_xlfn.IFS(H33=5,3000,H33=4,2000,H33=3,900,H33=2,99,1,"")</f>
        <v/>
      </c>
    </row>
    <row r="35" spans="1:9" x14ac:dyDescent="0.3">
      <c r="A35" s="5" t="s">
        <v>105</v>
      </c>
      <c r="B35" s="70" t="s">
        <v>9</v>
      </c>
      <c r="C35" s="5" t="s">
        <v>771</v>
      </c>
      <c r="D35" s="71">
        <v>42734</v>
      </c>
      <c r="E35" s="6">
        <f t="shared" ca="1" si="0"/>
        <v>3</v>
      </c>
      <c r="F35" s="6"/>
      <c r="G35" s="6">
        <v>127419</v>
      </c>
      <c r="H35" s="70">
        <v>2</v>
      </c>
      <c r="I35" s="6" cm="1">
        <f t="array" ref="I35">_xlfn.IFS(H34=5,3000,H34=4,2000,H34=3,900,H34=2,99,1,"")</f>
        <v>900</v>
      </c>
    </row>
    <row r="36" spans="1:9" x14ac:dyDescent="0.3">
      <c r="A36" s="5" t="s">
        <v>30</v>
      </c>
      <c r="B36" s="70" t="s">
        <v>12</v>
      </c>
      <c r="C36" s="5" t="s">
        <v>771</v>
      </c>
      <c r="D36" s="71">
        <v>41643</v>
      </c>
      <c r="E36" s="6">
        <f t="shared" ca="1" si="0"/>
        <v>6</v>
      </c>
      <c r="F36" s="6" t="s">
        <v>18</v>
      </c>
      <c r="G36" s="6">
        <v>98572</v>
      </c>
      <c r="H36" s="70">
        <v>3</v>
      </c>
      <c r="I36" s="6" cm="1">
        <f t="array" ref="I36">_xlfn.IFS(H35=5,3000,H35=4,2000,H35=3,900,H35=2,99,1,"")</f>
        <v>99</v>
      </c>
    </row>
    <row r="37" spans="1:9" x14ac:dyDescent="0.3">
      <c r="A37" s="5" t="s">
        <v>21</v>
      </c>
      <c r="B37" s="70" t="s">
        <v>16</v>
      </c>
      <c r="C37" s="5" t="s">
        <v>771</v>
      </c>
      <c r="D37" s="71">
        <v>42378</v>
      </c>
      <c r="E37" s="6">
        <f t="shared" ca="1" si="0"/>
        <v>4</v>
      </c>
      <c r="F37" s="6" t="s">
        <v>4</v>
      </c>
      <c r="G37" s="6">
        <v>100908</v>
      </c>
      <c r="H37" s="70">
        <v>1</v>
      </c>
      <c r="I37" s="6" cm="1">
        <f t="array" ref="I37">_xlfn.IFS(H36=5,3000,H36=4,2000,H36=3,900,H36=2,99,1,"")</f>
        <v>900</v>
      </c>
    </row>
    <row r="38" spans="1:9" x14ac:dyDescent="0.3">
      <c r="A38" s="5" t="s">
        <v>749</v>
      </c>
      <c r="B38" s="70" t="s">
        <v>12</v>
      </c>
      <c r="C38" s="5" t="s">
        <v>772</v>
      </c>
      <c r="D38" s="71">
        <v>43151</v>
      </c>
      <c r="E38" s="6">
        <f t="shared" ca="1" si="0"/>
        <v>2</v>
      </c>
      <c r="F38" s="6"/>
      <c r="G38" s="6">
        <v>127317</v>
      </c>
      <c r="H38" s="70">
        <v>3</v>
      </c>
      <c r="I38" s="6" t="str" cm="1">
        <f t="array" ref="I38">_xlfn.IFS(H37=5,3000,H37=4,2000,H37=3,900,H37=2,99,1,"")</f>
        <v/>
      </c>
    </row>
    <row r="39" spans="1:9" x14ac:dyDescent="0.3">
      <c r="A39" s="5" t="s">
        <v>742</v>
      </c>
      <c r="B39" s="70" t="s">
        <v>32</v>
      </c>
      <c r="C39" s="5" t="s">
        <v>772</v>
      </c>
      <c r="D39" s="71">
        <v>41320</v>
      </c>
      <c r="E39" s="6">
        <f t="shared" ca="1" si="0"/>
        <v>7</v>
      </c>
      <c r="F39" s="6"/>
      <c r="G39" s="6">
        <v>108689</v>
      </c>
      <c r="H39" s="70">
        <v>4</v>
      </c>
      <c r="I39" s="6" cm="1">
        <f t="array" ref="I39">_xlfn.IFS(H38=5,3000,H38=4,2000,H38=3,900,H38=2,99,1,"")</f>
        <v>900</v>
      </c>
    </row>
    <row r="40" spans="1:9" x14ac:dyDescent="0.3">
      <c r="A40" s="5" t="s">
        <v>733</v>
      </c>
      <c r="B40" s="70" t="s">
        <v>16</v>
      </c>
      <c r="C40" s="5" t="s">
        <v>772</v>
      </c>
      <c r="D40" s="71">
        <v>42426</v>
      </c>
      <c r="E40" s="6">
        <f t="shared" ca="1" si="0"/>
        <v>4</v>
      </c>
      <c r="F40" s="6" t="s">
        <v>18</v>
      </c>
      <c r="G40" s="6">
        <v>90021</v>
      </c>
      <c r="H40" s="70">
        <v>5</v>
      </c>
      <c r="I40" s="6" cm="1">
        <f t="array" ref="I40">_xlfn.IFS(H39=5,3000,H39=4,2000,H39=3,900,H39=2,99,1,"")</f>
        <v>2000</v>
      </c>
    </row>
    <row r="41" spans="1:9" x14ac:dyDescent="0.3">
      <c r="A41" s="5" t="s">
        <v>708</v>
      </c>
      <c r="B41" s="70" t="s">
        <v>2</v>
      </c>
      <c r="C41" s="5" t="s">
        <v>772</v>
      </c>
      <c r="D41" s="71">
        <v>39122</v>
      </c>
      <c r="E41" s="6">
        <f t="shared" ca="1" si="0"/>
        <v>13</v>
      </c>
      <c r="F41" s="6" t="s">
        <v>26</v>
      </c>
      <c r="G41" s="6">
        <v>84903</v>
      </c>
      <c r="H41" s="70">
        <v>3</v>
      </c>
      <c r="I41" s="6" cm="1">
        <f t="array" ref="I41">_xlfn.IFS(H40=5,3000,H40=4,2000,H40=3,900,H40=2,99,1,"")</f>
        <v>3000</v>
      </c>
    </row>
    <row r="42" spans="1:9" x14ac:dyDescent="0.3">
      <c r="A42" s="5" t="s">
        <v>665</v>
      </c>
      <c r="B42" s="70" t="s">
        <v>9</v>
      </c>
      <c r="C42" s="5" t="s">
        <v>772</v>
      </c>
      <c r="D42" s="71">
        <v>42459</v>
      </c>
      <c r="E42" s="6">
        <f t="shared" ca="1" si="0"/>
        <v>4</v>
      </c>
      <c r="F42" s="6"/>
      <c r="G42" s="6">
        <v>73474</v>
      </c>
      <c r="H42" s="70">
        <v>2</v>
      </c>
      <c r="I42" s="6" cm="1">
        <f t="array" ref="I42">_xlfn.IFS(H41=5,3000,H41=4,2000,H41=3,900,H41=2,99,1,"")</f>
        <v>900</v>
      </c>
    </row>
    <row r="43" spans="1:9" x14ac:dyDescent="0.3">
      <c r="A43" s="5" t="s">
        <v>660</v>
      </c>
      <c r="B43" s="70" t="s">
        <v>12</v>
      </c>
      <c r="C43" s="5" t="s">
        <v>772</v>
      </c>
      <c r="D43" s="71">
        <v>38055</v>
      </c>
      <c r="E43" s="6">
        <f t="shared" ca="1" si="0"/>
        <v>16</v>
      </c>
      <c r="F43" s="6" t="s">
        <v>26</v>
      </c>
      <c r="G43" s="6">
        <v>85888</v>
      </c>
      <c r="H43" s="70">
        <v>3</v>
      </c>
      <c r="I43" s="6" cm="1">
        <f t="array" ref="I43">_xlfn.IFS(H42=5,3000,H42=4,2000,H42=3,900,H42=2,99,1,"")</f>
        <v>99</v>
      </c>
    </row>
    <row r="44" spans="1:9" x14ac:dyDescent="0.3">
      <c r="A44" s="5" t="s">
        <v>657</v>
      </c>
      <c r="B44" s="70" t="s">
        <v>16</v>
      </c>
      <c r="C44" s="5" t="s">
        <v>772</v>
      </c>
      <c r="D44" s="71">
        <v>38068</v>
      </c>
      <c r="E44" s="6">
        <f t="shared" ca="1" si="0"/>
        <v>16</v>
      </c>
      <c r="F44" s="6" t="s">
        <v>8</v>
      </c>
      <c r="G44" s="6">
        <v>74593</v>
      </c>
      <c r="H44" s="70">
        <v>4</v>
      </c>
      <c r="I44" s="6" cm="1">
        <f t="array" ref="I44">_xlfn.IFS(H43=5,3000,H43=4,2000,H43=3,900,H43=2,99,1,"")</f>
        <v>900</v>
      </c>
    </row>
    <row r="45" spans="1:9" x14ac:dyDescent="0.3">
      <c r="A45" s="5" t="s">
        <v>655</v>
      </c>
      <c r="B45" s="70" t="s">
        <v>16</v>
      </c>
      <c r="C45" s="5" t="s">
        <v>772</v>
      </c>
      <c r="D45" s="71">
        <v>38074</v>
      </c>
      <c r="E45" s="6">
        <f t="shared" ca="1" si="0"/>
        <v>16</v>
      </c>
      <c r="F45" s="6"/>
      <c r="G45" s="6">
        <v>117675</v>
      </c>
      <c r="H45" s="70">
        <v>5</v>
      </c>
      <c r="I45" s="6" cm="1">
        <f t="array" ref="I45">_xlfn.IFS(H44=5,3000,H44=4,2000,H44=3,900,H44=2,99,1,"")</f>
        <v>2000</v>
      </c>
    </row>
    <row r="46" spans="1:9" x14ac:dyDescent="0.3">
      <c r="A46" s="5" t="s">
        <v>629</v>
      </c>
      <c r="B46" s="70" t="s">
        <v>48</v>
      </c>
      <c r="C46" s="5" t="s">
        <v>772</v>
      </c>
      <c r="D46" s="71">
        <v>42801</v>
      </c>
      <c r="E46" s="6">
        <f t="shared" ca="1" si="0"/>
        <v>3</v>
      </c>
      <c r="F46" s="6" t="s">
        <v>8</v>
      </c>
      <c r="G46" s="6">
        <v>76839</v>
      </c>
      <c r="H46" s="70">
        <v>2</v>
      </c>
      <c r="I46" s="6" cm="1">
        <f t="array" ref="I46">_xlfn.IFS(H45=5,3000,H45=4,2000,H45=3,900,H45=2,99,1,"")</f>
        <v>3000</v>
      </c>
    </row>
    <row r="47" spans="1:9" x14ac:dyDescent="0.3">
      <c r="A47" s="5" t="s">
        <v>626</v>
      </c>
      <c r="B47" s="70" t="s">
        <v>12</v>
      </c>
      <c r="C47" s="5" t="s">
        <v>772</v>
      </c>
      <c r="D47" s="71">
        <v>42822</v>
      </c>
      <c r="E47" s="6">
        <f t="shared" ca="1" si="0"/>
        <v>3</v>
      </c>
      <c r="F47" s="6" t="s">
        <v>18</v>
      </c>
      <c r="G47" s="6">
        <v>106794</v>
      </c>
      <c r="H47" s="70">
        <v>5</v>
      </c>
      <c r="I47" s="6" cm="1">
        <f t="array" ref="I47">_xlfn.IFS(H46=5,3000,H46=4,2000,H46=3,900,H46=2,99,1,"")</f>
        <v>99</v>
      </c>
    </row>
    <row r="48" spans="1:9" x14ac:dyDescent="0.3">
      <c r="A48" s="5" t="s">
        <v>621</v>
      </c>
      <c r="B48" s="70" t="s">
        <v>48</v>
      </c>
      <c r="C48" s="5" t="s">
        <v>772</v>
      </c>
      <c r="D48" s="71">
        <v>43209</v>
      </c>
      <c r="E48" s="6">
        <f t="shared" ca="1" si="0"/>
        <v>2</v>
      </c>
      <c r="F48" s="6"/>
      <c r="G48" s="6">
        <v>126748</v>
      </c>
      <c r="H48" s="70">
        <v>1</v>
      </c>
      <c r="I48" s="6" cm="1">
        <f t="array" ref="I48">_xlfn.IFS(H47=5,3000,H47=4,2000,H47=3,900,H47=2,99,1,"")</f>
        <v>3000</v>
      </c>
    </row>
    <row r="49" spans="1:9" x14ac:dyDescent="0.3">
      <c r="A49" s="5" t="s">
        <v>599</v>
      </c>
      <c r="B49" s="70" t="s">
        <v>16</v>
      </c>
      <c r="C49" s="5" t="s">
        <v>772</v>
      </c>
      <c r="D49" s="71">
        <v>41018</v>
      </c>
      <c r="E49" s="6">
        <f t="shared" ca="1" si="0"/>
        <v>8</v>
      </c>
      <c r="F49" s="6"/>
      <c r="G49" s="6">
        <v>121974</v>
      </c>
      <c r="H49" s="70">
        <v>5</v>
      </c>
      <c r="I49" s="6" t="str" cm="1">
        <f t="array" ref="I49">_xlfn.IFS(H48=5,3000,H48=4,2000,H48=3,900,H48=2,99,1,"")</f>
        <v/>
      </c>
    </row>
    <row r="50" spans="1:9" x14ac:dyDescent="0.3">
      <c r="A50" s="5" t="s">
        <v>596</v>
      </c>
      <c r="B50" s="70" t="s">
        <v>32</v>
      </c>
      <c r="C50" s="5" t="s">
        <v>772</v>
      </c>
      <c r="D50" s="71">
        <v>41030</v>
      </c>
      <c r="E50" s="6">
        <f t="shared" ca="1" si="0"/>
        <v>8</v>
      </c>
      <c r="F50" s="6" t="s">
        <v>18</v>
      </c>
      <c r="G50" s="6">
        <v>52570</v>
      </c>
      <c r="H50" s="70">
        <v>4</v>
      </c>
      <c r="I50" s="6" cm="1">
        <f t="array" ref="I50">_xlfn.IFS(H49=5,3000,H49=4,2000,H49=3,900,H49=2,99,1,"")</f>
        <v>3000</v>
      </c>
    </row>
    <row r="51" spans="1:9" x14ac:dyDescent="0.3">
      <c r="A51" s="5" t="s">
        <v>584</v>
      </c>
      <c r="B51" s="70" t="s">
        <v>12</v>
      </c>
      <c r="C51" s="5" t="s">
        <v>772</v>
      </c>
      <c r="D51" s="71">
        <v>38828</v>
      </c>
      <c r="E51" s="6">
        <f t="shared" ca="1" si="0"/>
        <v>14</v>
      </c>
      <c r="F51" s="6"/>
      <c r="G51" s="6">
        <v>47043</v>
      </c>
      <c r="H51" s="70">
        <v>3</v>
      </c>
      <c r="I51" s="6" cm="1">
        <f t="array" ref="I51">_xlfn.IFS(H50=5,3000,H50=4,2000,H50=3,900,H50=2,99,1,"")</f>
        <v>2000</v>
      </c>
    </row>
    <row r="52" spans="1:9" x14ac:dyDescent="0.3">
      <c r="A52" s="5" t="s">
        <v>551</v>
      </c>
      <c r="B52" s="70" t="s">
        <v>32</v>
      </c>
      <c r="C52" s="5" t="s">
        <v>772</v>
      </c>
      <c r="D52" s="71">
        <v>42879</v>
      </c>
      <c r="E52" s="6">
        <f t="shared" ca="1" si="0"/>
        <v>3</v>
      </c>
      <c r="F52" s="6" t="s">
        <v>8</v>
      </c>
      <c r="G52" s="6">
        <v>104992</v>
      </c>
      <c r="H52" s="70">
        <v>2</v>
      </c>
      <c r="I52" s="6" cm="1">
        <f t="array" ref="I52">_xlfn.IFS(H51=5,3000,H51=4,2000,H51=3,900,H51=2,99,1,"")</f>
        <v>900</v>
      </c>
    </row>
    <row r="53" spans="1:9" x14ac:dyDescent="0.3">
      <c r="A53" s="5" t="s">
        <v>531</v>
      </c>
      <c r="B53" s="70" t="s">
        <v>32</v>
      </c>
      <c r="C53" s="5" t="s">
        <v>772</v>
      </c>
      <c r="D53" s="71">
        <v>42499</v>
      </c>
      <c r="E53" s="6">
        <f t="shared" ca="1" si="0"/>
        <v>4</v>
      </c>
      <c r="F53" s="6"/>
      <c r="G53" s="6">
        <v>66865</v>
      </c>
      <c r="H53" s="70">
        <v>2</v>
      </c>
      <c r="I53" s="6" cm="1">
        <f t="array" ref="I53">_xlfn.IFS(H52=5,3000,H52=4,2000,H52=3,900,H52=2,99,1,"")</f>
        <v>99</v>
      </c>
    </row>
    <row r="54" spans="1:9" x14ac:dyDescent="0.3">
      <c r="A54" s="5" t="s">
        <v>522</v>
      </c>
      <c r="B54" s="70" t="s">
        <v>16</v>
      </c>
      <c r="C54" s="5" t="s">
        <v>772</v>
      </c>
      <c r="D54" s="71">
        <v>38128</v>
      </c>
      <c r="E54" s="6">
        <f t="shared" ca="1" si="0"/>
        <v>16</v>
      </c>
      <c r="F54" s="6"/>
      <c r="G54" s="6">
        <v>112128</v>
      </c>
      <c r="H54" s="70">
        <v>3</v>
      </c>
      <c r="I54" s="6" cm="1">
        <f t="array" ref="I54">_xlfn.IFS(H53=5,3000,H53=4,2000,H53=3,900,H53=2,99,1,"")</f>
        <v>99</v>
      </c>
    </row>
    <row r="55" spans="1:9" x14ac:dyDescent="0.3">
      <c r="A55" s="5" t="s">
        <v>508</v>
      </c>
      <c r="B55" s="70" t="s">
        <v>12</v>
      </c>
      <c r="C55" s="5" t="s">
        <v>772</v>
      </c>
      <c r="D55" s="71">
        <v>39234</v>
      </c>
      <c r="E55" s="6">
        <f t="shared" ca="1" si="0"/>
        <v>13</v>
      </c>
      <c r="F55" s="6" t="s">
        <v>26</v>
      </c>
      <c r="G55" s="6">
        <v>95105</v>
      </c>
      <c r="H55" s="70">
        <v>4</v>
      </c>
      <c r="I55" s="6" cm="1">
        <f t="array" ref="I55">_xlfn.IFS(H54=5,3000,H54=4,2000,H54=3,900,H54=2,99,1,"")</f>
        <v>900</v>
      </c>
    </row>
    <row r="56" spans="1:9" x14ac:dyDescent="0.3">
      <c r="A56" s="5" t="s">
        <v>506</v>
      </c>
      <c r="B56" s="70" t="s">
        <v>12</v>
      </c>
      <c r="C56" s="5" t="s">
        <v>772</v>
      </c>
      <c r="D56" s="71">
        <v>39574</v>
      </c>
      <c r="E56" s="6">
        <f t="shared" ca="1" si="0"/>
        <v>12</v>
      </c>
      <c r="F56" s="6" t="s">
        <v>28</v>
      </c>
      <c r="G56" s="6">
        <v>81403</v>
      </c>
      <c r="H56" s="70">
        <v>3</v>
      </c>
      <c r="I56" s="6" cm="1">
        <f t="array" ref="I56">_xlfn.IFS(H55=5,3000,H55=4,2000,H55=3,900,H55=2,99,1,"")</f>
        <v>2000</v>
      </c>
    </row>
    <row r="57" spans="1:9" x14ac:dyDescent="0.3">
      <c r="A57" s="5" t="s">
        <v>499</v>
      </c>
      <c r="B57" s="70" t="s">
        <v>9</v>
      </c>
      <c r="C57" s="5" t="s">
        <v>772</v>
      </c>
      <c r="D57" s="71">
        <v>42148</v>
      </c>
      <c r="E57" s="6">
        <f t="shared" ca="1" si="0"/>
        <v>5</v>
      </c>
      <c r="F57" s="6"/>
      <c r="G57" s="6">
        <v>55965</v>
      </c>
      <c r="H57" s="70">
        <v>3</v>
      </c>
      <c r="I57" s="6" cm="1">
        <f t="array" ref="I57">_xlfn.IFS(H56=5,3000,H56=4,2000,H56=3,900,H56=2,99,1,"")</f>
        <v>900</v>
      </c>
    </row>
    <row r="58" spans="1:9" x14ac:dyDescent="0.3">
      <c r="A58" s="5" t="s">
        <v>496</v>
      </c>
      <c r="B58" s="70" t="s">
        <v>16</v>
      </c>
      <c r="C58" s="5" t="s">
        <v>772</v>
      </c>
      <c r="D58" s="71">
        <v>42500</v>
      </c>
      <c r="E58" s="6">
        <f t="shared" ca="1" si="0"/>
        <v>4</v>
      </c>
      <c r="F58" s="6" t="s">
        <v>28</v>
      </c>
      <c r="G58" s="6">
        <v>98211</v>
      </c>
      <c r="H58" s="70">
        <v>1</v>
      </c>
      <c r="I58" s="6" cm="1">
        <f t="array" ref="I58">_xlfn.IFS(H57=5,3000,H57=4,2000,H57=3,900,H57=2,99,1,"")</f>
        <v>900</v>
      </c>
    </row>
    <row r="59" spans="1:9" x14ac:dyDescent="0.3">
      <c r="A59" s="5" t="s">
        <v>495</v>
      </c>
      <c r="B59" s="70" t="s">
        <v>32</v>
      </c>
      <c r="C59" s="5" t="s">
        <v>772</v>
      </c>
      <c r="D59" s="71">
        <v>42518</v>
      </c>
      <c r="E59" s="6">
        <f t="shared" ca="1" si="0"/>
        <v>4</v>
      </c>
      <c r="F59" s="6" t="s">
        <v>26</v>
      </c>
      <c r="G59" s="6">
        <v>114756</v>
      </c>
      <c r="H59" s="70">
        <v>1</v>
      </c>
      <c r="I59" s="6" t="str" cm="1">
        <f t="array" ref="I59">_xlfn.IFS(H58=5,3000,H58=4,2000,H58=3,900,H58=2,99,1,"")</f>
        <v/>
      </c>
    </row>
    <row r="60" spans="1:9" x14ac:dyDescent="0.3">
      <c r="A60" s="5" t="s">
        <v>485</v>
      </c>
      <c r="B60" s="70" t="s">
        <v>12</v>
      </c>
      <c r="C60" s="5" t="s">
        <v>772</v>
      </c>
      <c r="D60" s="71">
        <v>43277</v>
      </c>
      <c r="E60" s="6">
        <f t="shared" ca="1" si="0"/>
        <v>2</v>
      </c>
      <c r="F60" s="6" t="s">
        <v>28</v>
      </c>
      <c r="G60" s="6">
        <v>120723</v>
      </c>
      <c r="H60" s="70">
        <v>3</v>
      </c>
      <c r="I60" s="6" t="str" cm="1">
        <f t="array" ref="I60">_xlfn.IFS(H59=5,3000,H59=4,2000,H59=3,900,H59=2,99,1,"")</f>
        <v/>
      </c>
    </row>
    <row r="61" spans="1:9" x14ac:dyDescent="0.3">
      <c r="A61" s="5" t="s">
        <v>482</v>
      </c>
      <c r="B61" s="70" t="s">
        <v>12</v>
      </c>
      <c r="C61" s="5" t="s">
        <v>772</v>
      </c>
      <c r="D61" s="71">
        <v>41814</v>
      </c>
      <c r="E61" s="6">
        <f t="shared" ca="1" si="0"/>
        <v>6</v>
      </c>
      <c r="F61" s="6" t="s">
        <v>28</v>
      </c>
      <c r="G61" s="6">
        <v>116811</v>
      </c>
      <c r="H61" s="70">
        <v>5</v>
      </c>
      <c r="I61" s="6" cm="1">
        <f t="array" ref="I61">_xlfn.IFS(H60=5,3000,H60=4,2000,H60=3,900,H60=2,99,1,"")</f>
        <v>900</v>
      </c>
    </row>
    <row r="62" spans="1:9" x14ac:dyDescent="0.3">
      <c r="A62" s="5" t="s">
        <v>478</v>
      </c>
      <c r="B62" s="70" t="s">
        <v>16</v>
      </c>
      <c r="C62" s="5" t="s">
        <v>772</v>
      </c>
      <c r="D62" s="71">
        <v>41441</v>
      </c>
      <c r="E62" s="6">
        <f t="shared" ca="1" si="0"/>
        <v>7</v>
      </c>
      <c r="F62" s="6" t="s">
        <v>26</v>
      </c>
      <c r="G62" s="6">
        <v>106320</v>
      </c>
      <c r="H62" s="70">
        <v>5</v>
      </c>
      <c r="I62" s="6" cm="1">
        <f t="array" ref="I62">_xlfn.IFS(H61=5,3000,H61=4,2000,H61=3,900,H61=2,99,1,"")</f>
        <v>3000</v>
      </c>
    </row>
    <row r="63" spans="1:9" x14ac:dyDescent="0.3">
      <c r="A63" s="5" t="s">
        <v>474</v>
      </c>
      <c r="B63" s="70" t="s">
        <v>48</v>
      </c>
      <c r="C63" s="5" t="s">
        <v>772</v>
      </c>
      <c r="D63" s="71">
        <v>42536</v>
      </c>
      <c r="E63" s="6">
        <f t="shared" ca="1" si="0"/>
        <v>4</v>
      </c>
      <c r="F63" s="6" t="s">
        <v>8</v>
      </c>
      <c r="G63" s="6">
        <v>101546</v>
      </c>
      <c r="H63" s="70">
        <v>5</v>
      </c>
      <c r="I63" s="6" cm="1">
        <f t="array" ref="I63">_xlfn.IFS(H62=5,3000,H62=4,2000,H62=3,900,H62=2,99,1,"")</f>
        <v>3000</v>
      </c>
    </row>
    <row r="64" spans="1:9" x14ac:dyDescent="0.3">
      <c r="A64" s="5" t="s">
        <v>472</v>
      </c>
      <c r="B64" s="70" t="s">
        <v>12</v>
      </c>
      <c r="C64" s="5" t="s">
        <v>772</v>
      </c>
      <c r="D64" s="71">
        <v>42546</v>
      </c>
      <c r="E64" s="6">
        <f t="shared" ca="1" si="0"/>
        <v>4</v>
      </c>
      <c r="F64" s="6" t="s">
        <v>18</v>
      </c>
      <c r="G64" s="6">
        <v>50288</v>
      </c>
      <c r="H64" s="70">
        <v>3</v>
      </c>
      <c r="I64" s="6" cm="1">
        <f t="array" ref="I64">_xlfn.IFS(H63=5,3000,H63=4,2000,H63=3,900,H63=2,99,1,"")</f>
        <v>3000</v>
      </c>
    </row>
    <row r="65" spans="1:9" x14ac:dyDescent="0.3">
      <c r="A65" s="5" t="s">
        <v>469</v>
      </c>
      <c r="B65" s="70" t="s">
        <v>12</v>
      </c>
      <c r="C65" s="5" t="s">
        <v>772</v>
      </c>
      <c r="D65" s="71">
        <v>41082</v>
      </c>
      <c r="E65" s="6">
        <f t="shared" ca="1" si="0"/>
        <v>8</v>
      </c>
      <c r="F65" s="6"/>
      <c r="G65" s="6">
        <v>129418</v>
      </c>
      <c r="H65" s="70">
        <v>2</v>
      </c>
      <c r="I65" s="6" cm="1">
        <f t="array" ref="I65">_xlfn.IFS(H64=5,3000,H64=4,2000,H64=3,900,H64=2,99,1,"")</f>
        <v>900</v>
      </c>
    </row>
    <row r="66" spans="1:9" x14ac:dyDescent="0.3">
      <c r="A66" s="5" t="s">
        <v>460</v>
      </c>
      <c r="B66" s="70" t="s">
        <v>2</v>
      </c>
      <c r="C66" s="5" t="s">
        <v>772</v>
      </c>
      <c r="D66" s="71">
        <v>38166</v>
      </c>
      <c r="E66" s="6">
        <f t="shared" ref="E66:E129" ca="1" si="1">DATEDIF(D66,TODAY(),"Y")</f>
        <v>16</v>
      </c>
      <c r="F66" s="6"/>
      <c r="G66" s="6">
        <v>117551</v>
      </c>
      <c r="H66" s="70">
        <v>5</v>
      </c>
      <c r="I66" s="6" cm="1">
        <f t="array" ref="I66">_xlfn.IFS(H65=5,3000,H65=4,2000,H65=3,900,H65=2,99,1,"")</f>
        <v>99</v>
      </c>
    </row>
    <row r="67" spans="1:9" x14ac:dyDescent="0.3">
      <c r="A67" s="5" t="s">
        <v>449</v>
      </c>
      <c r="B67" s="70" t="s">
        <v>12</v>
      </c>
      <c r="C67" s="5" t="s">
        <v>772</v>
      </c>
      <c r="D67" s="71">
        <v>39244</v>
      </c>
      <c r="E67" s="6">
        <f t="shared" ca="1" si="1"/>
        <v>13</v>
      </c>
      <c r="F67" s="6" t="s">
        <v>4</v>
      </c>
      <c r="G67" s="6">
        <v>103231</v>
      </c>
      <c r="H67" s="70">
        <v>4</v>
      </c>
      <c r="I67" s="6" cm="1">
        <f t="array" ref="I67">_xlfn.IFS(H66=5,3000,H66=4,2000,H66=3,900,H66=2,99,1,"")</f>
        <v>3000</v>
      </c>
    </row>
    <row r="68" spans="1:9" x14ac:dyDescent="0.3">
      <c r="A68" s="5" t="s">
        <v>441</v>
      </c>
      <c r="B68" s="70" t="s">
        <v>12</v>
      </c>
      <c r="C68" s="5" t="s">
        <v>772</v>
      </c>
      <c r="D68" s="71">
        <v>42185</v>
      </c>
      <c r="E68" s="6">
        <f t="shared" ca="1" si="1"/>
        <v>5</v>
      </c>
      <c r="F68" s="6"/>
      <c r="G68" s="6">
        <v>63517</v>
      </c>
      <c r="H68" s="70">
        <v>5</v>
      </c>
      <c r="I68" s="6" cm="1">
        <f t="array" ref="I68">_xlfn.IFS(H67=5,3000,H67=4,2000,H67=3,900,H67=2,99,1,"")</f>
        <v>2000</v>
      </c>
    </row>
    <row r="69" spans="1:9" x14ac:dyDescent="0.3">
      <c r="A69" s="5" t="s">
        <v>412</v>
      </c>
      <c r="B69" s="70" t="s">
        <v>32</v>
      </c>
      <c r="C69" s="5" t="s">
        <v>772</v>
      </c>
      <c r="D69" s="71">
        <v>38191</v>
      </c>
      <c r="E69" s="6">
        <f t="shared" ca="1" si="1"/>
        <v>16</v>
      </c>
      <c r="F69" s="6" t="s">
        <v>18</v>
      </c>
      <c r="G69" s="6">
        <v>72283</v>
      </c>
      <c r="H69" s="70">
        <v>4</v>
      </c>
      <c r="I69" s="6" cm="1">
        <f t="array" ref="I69">_xlfn.IFS(H68=5,3000,H68=4,2000,H68=3,900,H68=2,99,1,"")</f>
        <v>3000</v>
      </c>
    </row>
    <row r="70" spans="1:9" x14ac:dyDescent="0.3">
      <c r="A70" s="5" t="s">
        <v>392</v>
      </c>
      <c r="B70" s="70" t="s">
        <v>12</v>
      </c>
      <c r="C70" s="5" t="s">
        <v>772</v>
      </c>
      <c r="D70" s="71">
        <v>40011</v>
      </c>
      <c r="E70" s="6">
        <f t="shared" ca="1" si="1"/>
        <v>11</v>
      </c>
      <c r="F70" s="6" t="s">
        <v>4</v>
      </c>
      <c r="G70" s="6">
        <v>69149</v>
      </c>
      <c r="H70" s="70">
        <v>4</v>
      </c>
      <c r="I70" s="6" cm="1">
        <f t="array" ref="I70">_xlfn.IFS(H69=5,3000,H69=4,2000,H69=3,900,H69=2,99,1,"")</f>
        <v>2000</v>
      </c>
    </row>
    <row r="71" spans="1:9" x14ac:dyDescent="0.3">
      <c r="A71" s="5" t="s">
        <v>371</v>
      </c>
      <c r="B71" s="70" t="s">
        <v>32</v>
      </c>
      <c r="C71" s="5" t="s">
        <v>772</v>
      </c>
      <c r="D71" s="71">
        <v>43317</v>
      </c>
      <c r="E71" s="6">
        <f t="shared" ca="1" si="1"/>
        <v>2</v>
      </c>
      <c r="F71" s="6" t="s">
        <v>26</v>
      </c>
      <c r="G71" s="6">
        <v>111492</v>
      </c>
      <c r="H71" s="70">
        <v>2</v>
      </c>
      <c r="I71" s="6" cm="1">
        <f t="array" ref="I71">_xlfn.IFS(H70=5,3000,H70=4,2000,H70=3,900,H70=2,99,1,"")</f>
        <v>2000</v>
      </c>
    </row>
    <row r="72" spans="1:9" x14ac:dyDescent="0.3">
      <c r="A72" s="5" t="s">
        <v>360</v>
      </c>
      <c r="B72" s="70" t="s">
        <v>16</v>
      </c>
      <c r="C72" s="5" t="s">
        <v>772</v>
      </c>
      <c r="D72" s="71">
        <v>41505</v>
      </c>
      <c r="E72" s="6">
        <f t="shared" ca="1" si="1"/>
        <v>7</v>
      </c>
      <c r="F72" s="6" t="s">
        <v>26</v>
      </c>
      <c r="G72" s="6">
        <v>121805</v>
      </c>
      <c r="H72" s="70">
        <v>3</v>
      </c>
      <c r="I72" s="6" cm="1">
        <f t="array" ref="I72">_xlfn.IFS(H71=5,3000,H71=4,2000,H71=3,900,H71=2,99,1,"")</f>
        <v>99</v>
      </c>
    </row>
    <row r="73" spans="1:9" x14ac:dyDescent="0.3">
      <c r="A73" s="5" t="s">
        <v>348</v>
      </c>
      <c r="B73" s="70" t="s">
        <v>12</v>
      </c>
      <c r="C73" s="5" t="s">
        <v>772</v>
      </c>
      <c r="D73" s="71">
        <v>42594</v>
      </c>
      <c r="E73" s="6">
        <f t="shared" ca="1" si="1"/>
        <v>4</v>
      </c>
      <c r="F73" s="6"/>
      <c r="G73" s="6">
        <v>127236</v>
      </c>
      <c r="H73" s="70">
        <v>5</v>
      </c>
      <c r="I73" s="6" cm="1">
        <f t="array" ref="I73">_xlfn.IFS(H72=5,3000,H72=4,2000,H72=3,900,H72=2,99,1,"")</f>
        <v>900</v>
      </c>
    </row>
    <row r="74" spans="1:9" x14ac:dyDescent="0.3">
      <c r="A74" s="5" t="s">
        <v>299</v>
      </c>
      <c r="B74" s="70" t="s">
        <v>12</v>
      </c>
      <c r="C74" s="5" t="s">
        <v>772</v>
      </c>
      <c r="D74" s="71">
        <v>43003</v>
      </c>
      <c r="E74" s="6">
        <f t="shared" ca="1" si="1"/>
        <v>2</v>
      </c>
      <c r="F74" s="6" t="s">
        <v>28</v>
      </c>
      <c r="G74" s="6">
        <v>63782</v>
      </c>
      <c r="H74" s="70">
        <v>3</v>
      </c>
      <c r="I74" s="6" cm="1">
        <f t="array" ref="I74">_xlfn.IFS(H73=5,3000,H73=4,2000,H73=3,900,H73=2,99,1,"")</f>
        <v>3000</v>
      </c>
    </row>
    <row r="75" spans="1:9" x14ac:dyDescent="0.3">
      <c r="A75" s="5" t="s">
        <v>292</v>
      </c>
      <c r="B75" s="70" t="s">
        <v>12</v>
      </c>
      <c r="C75" s="5" t="s">
        <v>772</v>
      </c>
      <c r="D75" s="71">
        <v>41888</v>
      </c>
      <c r="E75" s="6">
        <f t="shared" ca="1" si="1"/>
        <v>6</v>
      </c>
      <c r="F75" s="6" t="s">
        <v>8</v>
      </c>
      <c r="G75" s="6">
        <v>54308</v>
      </c>
      <c r="H75" s="70">
        <v>4</v>
      </c>
      <c r="I75" s="6" cm="1">
        <f t="array" ref="I75">_xlfn.IFS(H74=5,3000,H74=4,2000,H74=3,900,H74=2,99,1,"")</f>
        <v>900</v>
      </c>
    </row>
    <row r="76" spans="1:9" x14ac:dyDescent="0.3">
      <c r="A76" s="5" t="s">
        <v>283</v>
      </c>
      <c r="B76" s="70" t="s">
        <v>32</v>
      </c>
      <c r="C76" s="5" t="s">
        <v>772</v>
      </c>
      <c r="D76" s="71">
        <v>41180</v>
      </c>
      <c r="E76" s="6">
        <f t="shared" ca="1" si="1"/>
        <v>7</v>
      </c>
      <c r="F76" s="6" t="s">
        <v>26</v>
      </c>
      <c r="G76" s="6">
        <v>46250</v>
      </c>
      <c r="H76" s="70">
        <v>4</v>
      </c>
      <c r="I76" s="6" cm="1">
        <f t="array" ref="I76">_xlfn.IFS(H75=5,3000,H75=4,2000,H75=3,900,H75=2,99,1,"")</f>
        <v>2000</v>
      </c>
    </row>
    <row r="77" spans="1:9" x14ac:dyDescent="0.3">
      <c r="A77" s="5" t="s">
        <v>276</v>
      </c>
      <c r="B77" s="70" t="s">
        <v>9</v>
      </c>
      <c r="C77" s="5" t="s">
        <v>772</v>
      </c>
      <c r="D77" s="71">
        <v>38264</v>
      </c>
      <c r="E77" s="6">
        <f t="shared" ca="1" si="1"/>
        <v>15</v>
      </c>
      <c r="F77" s="6"/>
      <c r="G77" s="6">
        <v>120593</v>
      </c>
      <c r="H77" s="70">
        <v>3</v>
      </c>
      <c r="I77" s="6" cm="1">
        <f t="array" ref="I77">_xlfn.IFS(H76=5,3000,H76=4,2000,H76=3,900,H76=2,99,1,"")</f>
        <v>2000</v>
      </c>
    </row>
    <row r="78" spans="1:9" x14ac:dyDescent="0.3">
      <c r="A78" s="5" t="s">
        <v>223</v>
      </c>
      <c r="B78" s="70" t="s">
        <v>32</v>
      </c>
      <c r="C78" s="5" t="s">
        <v>772</v>
      </c>
      <c r="D78" s="71">
        <v>38285</v>
      </c>
      <c r="E78" s="6">
        <f t="shared" ca="1" si="1"/>
        <v>15</v>
      </c>
      <c r="F78" s="6"/>
      <c r="G78" s="6">
        <v>114989</v>
      </c>
      <c r="H78" s="70">
        <v>5</v>
      </c>
      <c r="I78" s="6" cm="1">
        <f t="array" ref="I78">_xlfn.IFS(H77=5,3000,H77=4,2000,H77=3,900,H77=2,99,1,"")</f>
        <v>900</v>
      </c>
    </row>
    <row r="79" spans="1:9" x14ac:dyDescent="0.3">
      <c r="A79" s="5" t="s">
        <v>202</v>
      </c>
      <c r="B79" s="70" t="s">
        <v>32</v>
      </c>
      <c r="C79" s="5" t="s">
        <v>772</v>
      </c>
      <c r="D79" s="71">
        <v>41196</v>
      </c>
      <c r="E79" s="6">
        <f t="shared" ca="1" si="1"/>
        <v>7</v>
      </c>
      <c r="F79" s="6"/>
      <c r="G79" s="6">
        <v>107333</v>
      </c>
      <c r="H79" s="70">
        <v>3</v>
      </c>
      <c r="I79" s="6" cm="1">
        <f t="array" ref="I79">_xlfn.IFS(H78=5,3000,H78=4,2000,H78=3,900,H78=2,99,1,"")</f>
        <v>3000</v>
      </c>
    </row>
    <row r="80" spans="1:9" x14ac:dyDescent="0.3">
      <c r="A80" s="5" t="s">
        <v>195</v>
      </c>
      <c r="B80" s="70" t="s">
        <v>16</v>
      </c>
      <c r="C80" s="5" t="s">
        <v>772</v>
      </c>
      <c r="D80" s="71">
        <v>42311</v>
      </c>
      <c r="E80" s="6">
        <f t="shared" ca="1" si="1"/>
        <v>4</v>
      </c>
      <c r="F80" s="6" t="s">
        <v>26</v>
      </c>
      <c r="G80" s="6">
        <v>52464</v>
      </c>
      <c r="H80" s="70">
        <v>5</v>
      </c>
      <c r="I80" s="6" cm="1">
        <f t="array" ref="I80">_xlfn.IFS(H79=5,3000,H79=4,2000,H79=3,900,H79=2,99,1,"")</f>
        <v>900</v>
      </c>
    </row>
    <row r="81" spans="1:9" x14ac:dyDescent="0.3">
      <c r="A81" s="5" t="s">
        <v>185</v>
      </c>
      <c r="B81" s="70" t="s">
        <v>16</v>
      </c>
      <c r="C81" s="5" t="s">
        <v>772</v>
      </c>
      <c r="D81" s="71">
        <v>43058</v>
      </c>
      <c r="E81" s="6">
        <f t="shared" ca="1" si="1"/>
        <v>2</v>
      </c>
      <c r="F81" s="6" t="s">
        <v>4</v>
      </c>
      <c r="G81" s="6">
        <v>83944</v>
      </c>
      <c r="H81" s="70">
        <v>4</v>
      </c>
      <c r="I81" s="6" cm="1">
        <f t="array" ref="I81">_xlfn.IFS(H80=5,3000,H80=4,2000,H80=3,900,H80=2,99,1,"")</f>
        <v>3000</v>
      </c>
    </row>
    <row r="82" spans="1:9" x14ac:dyDescent="0.3">
      <c r="A82" s="5" t="s">
        <v>180</v>
      </c>
      <c r="B82" s="70" t="s">
        <v>12</v>
      </c>
      <c r="C82" s="5" t="s">
        <v>772</v>
      </c>
      <c r="D82" s="71">
        <v>43426</v>
      </c>
      <c r="E82" s="6">
        <f t="shared" ca="1" si="1"/>
        <v>1</v>
      </c>
      <c r="F82" s="6" t="s">
        <v>4</v>
      </c>
      <c r="G82" s="6">
        <v>97628</v>
      </c>
      <c r="H82" s="70">
        <v>4</v>
      </c>
      <c r="I82" s="6" cm="1">
        <f t="array" ref="I82">_xlfn.IFS(H81=5,3000,H81=4,2000,H81=3,900,H81=2,99,1,"")</f>
        <v>2000</v>
      </c>
    </row>
    <row r="83" spans="1:9" x14ac:dyDescent="0.3">
      <c r="A83" s="5" t="s">
        <v>175</v>
      </c>
      <c r="B83" s="70" t="s">
        <v>2</v>
      </c>
      <c r="C83" s="5" t="s">
        <v>772</v>
      </c>
      <c r="D83" s="71">
        <v>41605</v>
      </c>
      <c r="E83" s="6">
        <f t="shared" ca="1" si="1"/>
        <v>6</v>
      </c>
      <c r="F83" s="6" t="s">
        <v>26</v>
      </c>
      <c r="G83" s="6">
        <v>48512</v>
      </c>
      <c r="H83" s="70">
        <v>5</v>
      </c>
      <c r="I83" s="6" cm="1">
        <f t="array" ref="I83">_xlfn.IFS(H82=5,3000,H82=4,2000,H82=3,900,H82=2,99,1,"")</f>
        <v>2000</v>
      </c>
    </row>
    <row r="84" spans="1:9" x14ac:dyDescent="0.3">
      <c r="A84" s="5" t="s">
        <v>153</v>
      </c>
      <c r="B84" s="70" t="s">
        <v>32</v>
      </c>
      <c r="C84" s="5" t="s">
        <v>772</v>
      </c>
      <c r="D84" s="71">
        <v>38313</v>
      </c>
      <c r="E84" s="6">
        <f t="shared" ca="1" si="1"/>
        <v>15</v>
      </c>
      <c r="F84" s="6"/>
      <c r="G84" s="6">
        <v>107866</v>
      </c>
      <c r="H84" s="70">
        <v>1</v>
      </c>
      <c r="I84" s="6" cm="1">
        <f t="array" ref="I84">_xlfn.IFS(H83=5,3000,H83=4,2000,H83=3,900,H83=2,99,1,"")</f>
        <v>3000</v>
      </c>
    </row>
    <row r="85" spans="1:9" x14ac:dyDescent="0.3">
      <c r="A85" s="5" t="s">
        <v>143</v>
      </c>
      <c r="B85" s="70" t="s">
        <v>16</v>
      </c>
      <c r="C85" s="5" t="s">
        <v>772</v>
      </c>
      <c r="D85" s="71">
        <v>39402</v>
      </c>
      <c r="E85" s="6">
        <f t="shared" ca="1" si="1"/>
        <v>12</v>
      </c>
      <c r="F85" s="6" t="s">
        <v>18</v>
      </c>
      <c r="G85" s="6">
        <v>128148</v>
      </c>
      <c r="H85" s="70">
        <v>2</v>
      </c>
      <c r="I85" s="6" t="str" cm="1">
        <f t="array" ref="I85">_xlfn.IFS(H84=5,3000,H84=4,2000,H84=3,900,H84=2,99,1,"")</f>
        <v/>
      </c>
    </row>
    <row r="86" spans="1:9" x14ac:dyDescent="0.3">
      <c r="A86" s="5" t="s">
        <v>113</v>
      </c>
      <c r="B86" s="70" t="s">
        <v>12</v>
      </c>
      <c r="C86" s="5" t="s">
        <v>772</v>
      </c>
      <c r="D86" s="71">
        <v>41991</v>
      </c>
      <c r="E86" s="6">
        <f t="shared" ca="1" si="1"/>
        <v>5</v>
      </c>
      <c r="F86" s="6"/>
      <c r="G86" s="6">
        <v>46267</v>
      </c>
      <c r="H86" s="70">
        <v>3</v>
      </c>
      <c r="I86" s="6" cm="1">
        <f t="array" ref="I86">_xlfn.IFS(H85=5,3000,H85=4,2000,H85=3,900,H85=2,99,1,"")</f>
        <v>99</v>
      </c>
    </row>
    <row r="87" spans="1:9" x14ac:dyDescent="0.3">
      <c r="A87" s="5" t="s">
        <v>97</v>
      </c>
      <c r="B87" s="70" t="s">
        <v>32</v>
      </c>
      <c r="C87" s="5" t="s">
        <v>772</v>
      </c>
      <c r="D87" s="71">
        <v>38696</v>
      </c>
      <c r="E87" s="6">
        <f t="shared" ca="1" si="1"/>
        <v>14</v>
      </c>
      <c r="F87" s="6"/>
      <c r="G87" s="6">
        <v>53321</v>
      </c>
      <c r="H87" s="70">
        <v>3</v>
      </c>
      <c r="I87" s="6" cm="1">
        <f t="array" ref="I87">_xlfn.IFS(H86=5,3000,H86=4,2000,H86=3,900,H86=2,99,1,"")</f>
        <v>900</v>
      </c>
    </row>
    <row r="88" spans="1:9" x14ac:dyDescent="0.3">
      <c r="A88" s="5" t="s">
        <v>95</v>
      </c>
      <c r="B88" s="70" t="s">
        <v>32</v>
      </c>
      <c r="C88" s="5" t="s">
        <v>772</v>
      </c>
      <c r="D88" s="71">
        <v>38713</v>
      </c>
      <c r="E88" s="6">
        <f t="shared" ca="1" si="1"/>
        <v>14</v>
      </c>
      <c r="F88" s="6"/>
      <c r="G88" s="6">
        <v>112717</v>
      </c>
      <c r="H88" s="70">
        <v>5</v>
      </c>
      <c r="I88" s="6" cm="1">
        <f t="array" ref="I88">_xlfn.IFS(H87=5,3000,H87=4,2000,H87=3,900,H87=2,99,1,"")</f>
        <v>900</v>
      </c>
    </row>
    <row r="89" spans="1:9" x14ac:dyDescent="0.3">
      <c r="A89" s="5" t="s">
        <v>83</v>
      </c>
      <c r="B89" s="70" t="s">
        <v>32</v>
      </c>
      <c r="C89" s="5" t="s">
        <v>772</v>
      </c>
      <c r="D89" s="71">
        <v>41266</v>
      </c>
      <c r="E89" s="6">
        <f t="shared" ca="1" si="1"/>
        <v>7</v>
      </c>
      <c r="F89" s="6"/>
      <c r="G89" s="6">
        <v>90357</v>
      </c>
      <c r="H89" s="70">
        <v>4</v>
      </c>
      <c r="I89" s="6" cm="1">
        <f t="array" ref="I89">_xlfn.IFS(H88=5,3000,H88=4,2000,H88=3,900,H88=2,99,1,"")</f>
        <v>3000</v>
      </c>
    </row>
    <row r="90" spans="1:9" x14ac:dyDescent="0.3">
      <c r="A90" s="5" t="s">
        <v>75</v>
      </c>
      <c r="B90" s="70" t="s">
        <v>16</v>
      </c>
      <c r="C90" s="5" t="s">
        <v>772</v>
      </c>
      <c r="D90" s="71">
        <v>42727</v>
      </c>
      <c r="E90" s="6">
        <f t="shared" ca="1" si="1"/>
        <v>3</v>
      </c>
      <c r="F90" s="6" t="s">
        <v>18</v>
      </c>
      <c r="G90" s="6">
        <v>106693</v>
      </c>
      <c r="H90" s="70">
        <v>3</v>
      </c>
      <c r="I90" s="6" cm="1">
        <f t="array" ref="I90">_xlfn.IFS(H89=5,3000,H89=4,2000,H89=3,900,H89=2,99,1,"")</f>
        <v>2000</v>
      </c>
    </row>
    <row r="91" spans="1:9" x14ac:dyDescent="0.3">
      <c r="A91" s="5" t="s">
        <v>71</v>
      </c>
      <c r="B91" s="70" t="s">
        <v>16</v>
      </c>
      <c r="C91" s="5" t="s">
        <v>772</v>
      </c>
      <c r="D91" s="71">
        <v>42029</v>
      </c>
      <c r="E91" s="6">
        <f t="shared" ca="1" si="1"/>
        <v>5</v>
      </c>
      <c r="F91" s="6"/>
      <c r="G91" s="6">
        <v>110423</v>
      </c>
      <c r="H91" s="70">
        <v>1</v>
      </c>
      <c r="I91" s="6" cm="1">
        <f t="array" ref="I91">_xlfn.IFS(H90=5,3000,H90=4,2000,H90=3,900,H90=2,99,1,"")</f>
        <v>900</v>
      </c>
    </row>
    <row r="92" spans="1:9" x14ac:dyDescent="0.3">
      <c r="A92" s="5" t="s">
        <v>68</v>
      </c>
      <c r="B92" s="70" t="s">
        <v>16</v>
      </c>
      <c r="C92" s="5" t="s">
        <v>772</v>
      </c>
      <c r="D92" s="71">
        <v>43106</v>
      </c>
      <c r="E92" s="6">
        <f t="shared" ca="1" si="1"/>
        <v>2</v>
      </c>
      <c r="F92" s="6" t="s">
        <v>28</v>
      </c>
      <c r="G92" s="6">
        <v>129213</v>
      </c>
      <c r="H92" s="70">
        <v>5</v>
      </c>
      <c r="I92" s="6" t="str" cm="1">
        <f t="array" ref="I92">_xlfn.IFS(H91=5,3000,H91=4,2000,H91=3,900,H91=2,99,1,"")</f>
        <v/>
      </c>
    </row>
    <row r="93" spans="1:9" x14ac:dyDescent="0.3">
      <c r="A93" s="5" t="s">
        <v>46</v>
      </c>
      <c r="B93" s="70" t="s">
        <v>12</v>
      </c>
      <c r="C93" s="5" t="s">
        <v>772</v>
      </c>
      <c r="D93" s="71">
        <v>38732</v>
      </c>
      <c r="E93" s="6">
        <f t="shared" ca="1" si="1"/>
        <v>14</v>
      </c>
      <c r="F93" s="6" t="s">
        <v>4</v>
      </c>
      <c r="G93" s="6">
        <v>58257</v>
      </c>
      <c r="H93" s="70">
        <v>1</v>
      </c>
      <c r="I93" s="6" cm="1">
        <f t="array" ref="I93">_xlfn.IFS(H92=5,3000,H92=4,2000,H92=3,900,H92=2,99,1,"")</f>
        <v>3000</v>
      </c>
    </row>
    <row r="94" spans="1:9" x14ac:dyDescent="0.3">
      <c r="A94" s="5" t="s">
        <v>39</v>
      </c>
      <c r="B94" s="70" t="s">
        <v>16</v>
      </c>
      <c r="C94" s="5" t="s">
        <v>772</v>
      </c>
      <c r="D94" s="71">
        <v>39467</v>
      </c>
      <c r="E94" s="6">
        <f t="shared" ca="1" si="1"/>
        <v>12</v>
      </c>
      <c r="F94" s="6" t="s">
        <v>26</v>
      </c>
      <c r="G94" s="6">
        <v>126403</v>
      </c>
      <c r="H94" s="70">
        <v>5</v>
      </c>
      <c r="I94" s="6" t="str" cm="1">
        <f t="array" ref="I94">_xlfn.IFS(H93=5,3000,H93=4,2000,H93=3,900,H93=2,99,1,"")</f>
        <v/>
      </c>
    </row>
    <row r="95" spans="1:9" x14ac:dyDescent="0.3">
      <c r="A95" s="5" t="s">
        <v>35</v>
      </c>
      <c r="B95" s="70" t="s">
        <v>32</v>
      </c>
      <c r="C95" s="5" t="s">
        <v>772</v>
      </c>
      <c r="D95" s="71">
        <v>40186</v>
      </c>
      <c r="E95" s="6">
        <f t="shared" ca="1" si="1"/>
        <v>10</v>
      </c>
      <c r="F95" s="6" t="s">
        <v>26</v>
      </c>
      <c r="G95" s="6">
        <v>87721</v>
      </c>
      <c r="H95" s="70">
        <v>5</v>
      </c>
      <c r="I95" s="6" cm="1">
        <f t="array" ref="I95">_xlfn.IFS(H94=5,3000,H94=4,2000,H94=3,900,H94=2,99,1,"")</f>
        <v>3000</v>
      </c>
    </row>
    <row r="96" spans="1:9" x14ac:dyDescent="0.3">
      <c r="A96" s="5" t="s">
        <v>22</v>
      </c>
      <c r="B96" s="70" t="s">
        <v>2</v>
      </c>
      <c r="C96" s="5" t="s">
        <v>772</v>
      </c>
      <c r="D96" s="71">
        <v>42028</v>
      </c>
      <c r="E96" s="6">
        <f t="shared" ca="1" si="1"/>
        <v>5</v>
      </c>
      <c r="F96" s="6" t="s">
        <v>8</v>
      </c>
      <c r="G96" s="6">
        <v>54450</v>
      </c>
      <c r="H96" s="70">
        <v>3</v>
      </c>
      <c r="I96" s="6" cm="1">
        <f t="array" ref="I96">_xlfn.IFS(H95=5,3000,H95=4,2000,H95=3,900,H95=2,99,1,"")</f>
        <v>3000</v>
      </c>
    </row>
    <row r="97" spans="1:9" x14ac:dyDescent="0.3">
      <c r="A97" s="5" t="s">
        <v>636</v>
      </c>
      <c r="B97" s="70" t="s">
        <v>16</v>
      </c>
      <c r="C97" s="5" t="s">
        <v>773</v>
      </c>
      <c r="D97" s="71">
        <v>41718</v>
      </c>
      <c r="E97" s="6">
        <f t="shared" ca="1" si="1"/>
        <v>6</v>
      </c>
      <c r="F97" s="6" t="s">
        <v>26</v>
      </c>
      <c r="G97" s="6">
        <v>74637</v>
      </c>
      <c r="H97" s="70">
        <v>4</v>
      </c>
      <c r="I97" s="6" cm="1">
        <f t="array" ref="I97">_xlfn.IFS(H96=5,3000,H96=4,2000,H96=3,900,H96=2,99,1,"")</f>
        <v>900</v>
      </c>
    </row>
    <row r="98" spans="1:9" x14ac:dyDescent="0.3">
      <c r="A98" s="5" t="s">
        <v>634</v>
      </c>
      <c r="B98" s="70" t="s">
        <v>12</v>
      </c>
      <c r="C98" s="5" t="s">
        <v>773</v>
      </c>
      <c r="D98" s="71">
        <v>40981</v>
      </c>
      <c r="E98" s="6">
        <f t="shared" ca="1" si="1"/>
        <v>8</v>
      </c>
      <c r="F98" s="6"/>
      <c r="G98" s="6">
        <v>114901</v>
      </c>
      <c r="H98" s="70">
        <v>2</v>
      </c>
      <c r="I98" s="6" cm="1">
        <f t="array" ref="I98">_xlfn.IFS(H97=5,3000,H97=4,2000,H97=3,900,H97=2,99,1,"")</f>
        <v>2000</v>
      </c>
    </row>
    <row r="99" spans="1:9" x14ac:dyDescent="0.3">
      <c r="A99" s="5" t="s">
        <v>563</v>
      </c>
      <c r="B99" s="70" t="s">
        <v>16</v>
      </c>
      <c r="C99" s="5" t="s">
        <v>773</v>
      </c>
      <c r="D99" s="71">
        <v>41755</v>
      </c>
      <c r="E99" s="6">
        <f t="shared" ca="1" si="1"/>
        <v>6</v>
      </c>
      <c r="F99" s="6"/>
      <c r="G99" s="6">
        <v>44739</v>
      </c>
      <c r="H99" s="70">
        <v>4</v>
      </c>
      <c r="I99" s="6" cm="1">
        <f t="array" ref="I99">_xlfn.IFS(H98=5,3000,H98=4,2000,H98=3,900,H98=2,99,1,"")</f>
        <v>99</v>
      </c>
    </row>
    <row r="100" spans="1:9" x14ac:dyDescent="0.3">
      <c r="A100" s="5" t="s">
        <v>558</v>
      </c>
      <c r="B100" s="70" t="s">
        <v>12</v>
      </c>
      <c r="C100" s="5" t="s">
        <v>773</v>
      </c>
      <c r="D100" s="71">
        <v>42479</v>
      </c>
      <c r="E100" s="6">
        <f t="shared" ca="1" si="1"/>
        <v>4</v>
      </c>
      <c r="F100" s="6"/>
      <c r="G100" s="6">
        <v>86927</v>
      </c>
      <c r="H100" s="70">
        <v>5</v>
      </c>
      <c r="I100" s="6" cm="1">
        <f t="array" ref="I100">_xlfn.IFS(H99=5,3000,H99=4,2000,H99=3,900,H99=2,99,1,"")</f>
        <v>2000</v>
      </c>
    </row>
    <row r="101" spans="1:9" x14ac:dyDescent="0.3">
      <c r="A101" s="5" t="s">
        <v>498</v>
      </c>
      <c r="B101" s="70" t="s">
        <v>12</v>
      </c>
      <c r="C101" s="5" t="s">
        <v>773</v>
      </c>
      <c r="D101" s="71">
        <v>42149</v>
      </c>
      <c r="E101" s="6">
        <f t="shared" ca="1" si="1"/>
        <v>5</v>
      </c>
      <c r="F101" s="6" t="s">
        <v>26</v>
      </c>
      <c r="G101" s="6">
        <v>84416</v>
      </c>
      <c r="H101" s="70">
        <v>3</v>
      </c>
      <c r="I101" s="6" cm="1">
        <f t="array" ref="I101">_xlfn.IFS(H100=5,3000,H100=4,2000,H100=3,900,H100=2,99,1,"")</f>
        <v>3000</v>
      </c>
    </row>
    <row r="102" spans="1:9" x14ac:dyDescent="0.3">
      <c r="A102" s="5" t="s">
        <v>204</v>
      </c>
      <c r="B102" s="70" t="s">
        <v>12</v>
      </c>
      <c r="C102" s="5" t="s">
        <v>773</v>
      </c>
      <c r="D102" s="71">
        <v>40109</v>
      </c>
      <c r="E102" s="6">
        <f t="shared" ca="1" si="1"/>
        <v>10</v>
      </c>
      <c r="F102" s="6" t="s">
        <v>26</v>
      </c>
      <c r="G102" s="6">
        <v>105427</v>
      </c>
      <c r="H102" s="70">
        <v>1</v>
      </c>
      <c r="I102" s="6" cm="1">
        <f t="array" ref="I102">_xlfn.IFS(H101=5,3000,H101=4,2000,H101=3,900,H101=2,99,1,"")</f>
        <v>900</v>
      </c>
    </row>
    <row r="103" spans="1:9" x14ac:dyDescent="0.3">
      <c r="A103" s="5" t="s">
        <v>81</v>
      </c>
      <c r="B103" s="70" t="s">
        <v>9</v>
      </c>
      <c r="C103" s="5" t="s">
        <v>773</v>
      </c>
      <c r="D103" s="71">
        <v>41614</v>
      </c>
      <c r="E103" s="6">
        <f t="shared" ca="1" si="1"/>
        <v>6</v>
      </c>
      <c r="F103" s="6" t="s">
        <v>26</v>
      </c>
      <c r="G103" s="6">
        <v>72566</v>
      </c>
      <c r="H103" s="70">
        <v>4</v>
      </c>
      <c r="I103" s="6" t="str" cm="1">
        <f t="array" ref="I103">_xlfn.IFS(H102=5,3000,H102=4,2000,H102=3,900,H102=2,99,1,"")</f>
        <v/>
      </c>
    </row>
    <row r="104" spans="1:9" x14ac:dyDescent="0.3">
      <c r="A104" s="5" t="s">
        <v>74</v>
      </c>
      <c r="B104" s="70" t="s">
        <v>48</v>
      </c>
      <c r="C104" s="5" t="s">
        <v>773</v>
      </c>
      <c r="D104" s="71">
        <v>42731</v>
      </c>
      <c r="E104" s="6">
        <f t="shared" ca="1" si="1"/>
        <v>3</v>
      </c>
      <c r="F104" s="6" t="s">
        <v>4</v>
      </c>
      <c r="G104" s="6">
        <v>71626</v>
      </c>
      <c r="H104" s="70">
        <v>2</v>
      </c>
      <c r="I104" s="6" cm="1">
        <f t="array" ref="I104">_xlfn.IFS(H103=5,3000,H103=4,2000,H103=3,900,H103=2,99,1,"")</f>
        <v>2000</v>
      </c>
    </row>
    <row r="105" spans="1:9" x14ac:dyDescent="0.3">
      <c r="A105" s="5" t="s">
        <v>730</v>
      </c>
      <c r="B105" s="70" t="s">
        <v>16</v>
      </c>
      <c r="C105" s="5" t="s">
        <v>15</v>
      </c>
      <c r="D105" s="71">
        <v>40962</v>
      </c>
      <c r="E105" s="6">
        <f t="shared" ca="1" si="1"/>
        <v>8</v>
      </c>
      <c r="F105" s="6" t="s">
        <v>4</v>
      </c>
      <c r="G105" s="6">
        <v>54214</v>
      </c>
      <c r="H105" s="70">
        <v>3</v>
      </c>
      <c r="I105" s="6" cm="1">
        <f t="array" ref="I105">_xlfn.IFS(H104=5,3000,H104=4,2000,H104=3,900,H104=2,99,1,"")</f>
        <v>99</v>
      </c>
    </row>
    <row r="106" spans="1:9" x14ac:dyDescent="0.3">
      <c r="A106" s="5" t="s">
        <v>715</v>
      </c>
      <c r="B106" s="70" t="s">
        <v>9</v>
      </c>
      <c r="C106" s="5" t="s">
        <v>15</v>
      </c>
      <c r="D106" s="71">
        <v>38408</v>
      </c>
      <c r="E106" s="6">
        <f t="shared" ca="1" si="1"/>
        <v>15</v>
      </c>
      <c r="F106" s="6" t="s">
        <v>4</v>
      </c>
      <c r="G106" s="6">
        <v>53664</v>
      </c>
      <c r="H106" s="70">
        <v>5</v>
      </c>
      <c r="I106" s="6" cm="1">
        <f t="array" ref="I106">_xlfn.IFS(H105=5,3000,H105=4,2000,H105=3,900,H105=2,99,1,"")</f>
        <v>900</v>
      </c>
    </row>
    <row r="107" spans="1:9" x14ac:dyDescent="0.3">
      <c r="A107" s="5" t="s">
        <v>686</v>
      </c>
      <c r="B107" s="70" t="s">
        <v>12</v>
      </c>
      <c r="C107" s="5" t="s">
        <v>15</v>
      </c>
      <c r="D107" s="71">
        <v>42798</v>
      </c>
      <c r="E107" s="6">
        <f t="shared" ca="1" si="1"/>
        <v>3</v>
      </c>
      <c r="F107" s="6" t="s">
        <v>4</v>
      </c>
      <c r="G107" s="6">
        <v>47818</v>
      </c>
      <c r="H107" s="70">
        <v>4</v>
      </c>
      <c r="I107" s="6" cm="1">
        <f t="array" ref="I107">_xlfn.IFS(H106=5,3000,H106=4,2000,H106=3,900,H106=2,99,1,"")</f>
        <v>3000</v>
      </c>
    </row>
    <row r="108" spans="1:9" x14ac:dyDescent="0.3">
      <c r="A108" s="5" t="s">
        <v>597</v>
      </c>
      <c r="B108" s="70" t="s">
        <v>2</v>
      </c>
      <c r="C108" s="5" t="s">
        <v>15</v>
      </c>
      <c r="D108" s="71">
        <v>41027</v>
      </c>
      <c r="E108" s="6">
        <f t="shared" ca="1" si="1"/>
        <v>8</v>
      </c>
      <c r="F108" s="6" t="s">
        <v>18</v>
      </c>
      <c r="G108" s="6">
        <v>99703</v>
      </c>
      <c r="H108" s="70">
        <v>1</v>
      </c>
      <c r="I108" s="6" cm="1">
        <f t="array" ref="I108">_xlfn.IFS(H107=5,3000,H107=4,2000,H107=3,900,H107=2,99,1,"")</f>
        <v>2000</v>
      </c>
    </row>
    <row r="109" spans="1:9" x14ac:dyDescent="0.3">
      <c r="A109" s="5" t="s">
        <v>586</v>
      </c>
      <c r="B109" s="70" t="s">
        <v>16</v>
      </c>
      <c r="C109" s="5" t="s">
        <v>15</v>
      </c>
      <c r="D109" s="71">
        <v>38475</v>
      </c>
      <c r="E109" s="6">
        <f t="shared" ca="1" si="1"/>
        <v>15</v>
      </c>
      <c r="F109" s="6" t="s">
        <v>26</v>
      </c>
      <c r="G109" s="6">
        <v>45309</v>
      </c>
      <c r="H109" s="70">
        <v>2</v>
      </c>
      <c r="I109" s="6" t="str" cm="1">
        <f t="array" ref="I109">_xlfn.IFS(H108=5,3000,H108=4,2000,H108=3,900,H108=2,99,1,"")</f>
        <v/>
      </c>
    </row>
    <row r="110" spans="1:9" x14ac:dyDescent="0.3">
      <c r="A110" s="5" t="s">
        <v>567</v>
      </c>
      <c r="B110" s="70" t="s">
        <v>12</v>
      </c>
      <c r="C110" s="5" t="s">
        <v>15</v>
      </c>
      <c r="D110" s="71">
        <v>41373</v>
      </c>
      <c r="E110" s="6">
        <f t="shared" ca="1" si="1"/>
        <v>7</v>
      </c>
      <c r="F110" s="6" t="s">
        <v>4</v>
      </c>
      <c r="G110" s="6">
        <v>85873</v>
      </c>
      <c r="H110" s="70">
        <v>5</v>
      </c>
      <c r="I110" s="6" cm="1">
        <f t="array" ref="I110">_xlfn.IFS(H109=5,3000,H109=4,2000,H109=3,900,H109=2,99,1,"")</f>
        <v>99</v>
      </c>
    </row>
    <row r="111" spans="1:9" x14ac:dyDescent="0.3">
      <c r="A111" s="5" t="s">
        <v>440</v>
      </c>
      <c r="B111" s="70" t="s">
        <v>16</v>
      </c>
      <c r="C111" s="5" t="s">
        <v>15</v>
      </c>
      <c r="D111" s="71">
        <v>42539</v>
      </c>
      <c r="E111" s="6">
        <f t="shared" ca="1" si="1"/>
        <v>4</v>
      </c>
      <c r="F111" s="6"/>
      <c r="G111" s="6">
        <v>66109</v>
      </c>
      <c r="H111" s="70">
        <v>4</v>
      </c>
      <c r="I111" s="6" cm="1">
        <f t="array" ref="I111">_xlfn.IFS(H110=5,3000,H110=4,2000,H110=3,900,H110=2,99,1,"")</f>
        <v>3000</v>
      </c>
    </row>
    <row r="112" spans="1:9" x14ac:dyDescent="0.3">
      <c r="A112" s="5" t="s">
        <v>377</v>
      </c>
      <c r="B112" s="70" t="s">
        <v>12</v>
      </c>
      <c r="C112" s="5" t="s">
        <v>15</v>
      </c>
      <c r="D112" s="71">
        <v>41872</v>
      </c>
      <c r="E112" s="6">
        <f t="shared" ca="1" si="1"/>
        <v>6</v>
      </c>
      <c r="F112" s="6" t="s">
        <v>4</v>
      </c>
      <c r="G112" s="6">
        <v>98119</v>
      </c>
      <c r="H112" s="70">
        <v>1</v>
      </c>
      <c r="I112" s="6" cm="1">
        <f t="array" ref="I112">_xlfn.IFS(H111=5,3000,H111=4,2000,H111=3,900,H111=2,99,1,"")</f>
        <v>2000</v>
      </c>
    </row>
    <row r="113" spans="1:9" x14ac:dyDescent="0.3">
      <c r="A113" s="5" t="s">
        <v>17</v>
      </c>
      <c r="B113" s="70" t="s">
        <v>16</v>
      </c>
      <c r="C113" s="5" t="s">
        <v>15</v>
      </c>
      <c r="D113" s="71">
        <v>42742</v>
      </c>
      <c r="E113" s="6">
        <f t="shared" ca="1" si="1"/>
        <v>3</v>
      </c>
      <c r="F113" s="6" t="s">
        <v>4</v>
      </c>
      <c r="G113" s="6">
        <v>61541</v>
      </c>
      <c r="H113" s="70">
        <v>1</v>
      </c>
      <c r="I113" s="6" t="str" cm="1">
        <f t="array" ref="I113">_xlfn.IFS(H112=5,3000,H112=4,2000,H112=3,900,H112=2,99,1,"")</f>
        <v/>
      </c>
    </row>
    <row r="114" spans="1:9" x14ac:dyDescent="0.3">
      <c r="A114" s="5" t="s">
        <v>760</v>
      </c>
      <c r="B114" s="70" t="s">
        <v>48</v>
      </c>
      <c r="C114" s="5" t="s">
        <v>774</v>
      </c>
      <c r="D114" s="71">
        <v>42776</v>
      </c>
      <c r="E114" s="6">
        <f t="shared" ca="1" si="1"/>
        <v>3</v>
      </c>
      <c r="F114" s="6"/>
      <c r="G114" s="6">
        <v>66559</v>
      </c>
      <c r="H114" s="70">
        <v>2</v>
      </c>
      <c r="I114" s="6" t="str" cm="1">
        <f t="array" ref="I114">_xlfn.IFS(H113=5,3000,H113=4,2000,H113=3,900,H113=2,99,1,"")</f>
        <v/>
      </c>
    </row>
    <row r="115" spans="1:9" x14ac:dyDescent="0.3">
      <c r="A115" s="5" t="s">
        <v>753</v>
      </c>
      <c r="B115" s="70" t="s">
        <v>16</v>
      </c>
      <c r="C115" s="5" t="s">
        <v>774</v>
      </c>
      <c r="D115" s="71">
        <v>43144</v>
      </c>
      <c r="E115" s="6">
        <f t="shared" ca="1" si="1"/>
        <v>2</v>
      </c>
      <c r="F115" s="6" t="s">
        <v>18</v>
      </c>
      <c r="G115" s="6">
        <v>124232</v>
      </c>
      <c r="H115" s="70">
        <v>5</v>
      </c>
      <c r="I115" s="6" cm="1">
        <f t="array" ref="I115">_xlfn.IFS(H114=5,3000,H114=4,2000,H114=3,900,H114=2,99,1,"")</f>
        <v>99</v>
      </c>
    </row>
    <row r="116" spans="1:9" x14ac:dyDescent="0.3">
      <c r="A116" s="5" t="s">
        <v>740</v>
      </c>
      <c r="B116" s="70" t="s">
        <v>12</v>
      </c>
      <c r="C116" s="5" t="s">
        <v>774</v>
      </c>
      <c r="D116" s="71">
        <v>41333</v>
      </c>
      <c r="E116" s="6">
        <f t="shared" ca="1" si="1"/>
        <v>7</v>
      </c>
      <c r="F116" s="6" t="s">
        <v>8</v>
      </c>
      <c r="G116" s="6">
        <v>55899</v>
      </c>
      <c r="H116" s="70">
        <v>4</v>
      </c>
      <c r="I116" s="6" cm="1">
        <f t="array" ref="I116">_xlfn.IFS(H115=5,3000,H115=4,2000,H115=3,900,H115=2,99,1,"")</f>
        <v>3000</v>
      </c>
    </row>
    <row r="117" spans="1:9" x14ac:dyDescent="0.3">
      <c r="A117" s="5" t="s">
        <v>717</v>
      </c>
      <c r="B117" s="70" t="s">
        <v>48</v>
      </c>
      <c r="C117" s="5" t="s">
        <v>774</v>
      </c>
      <c r="D117" s="71">
        <v>38402</v>
      </c>
      <c r="E117" s="6">
        <f t="shared" ca="1" si="1"/>
        <v>15</v>
      </c>
      <c r="F117" s="6"/>
      <c r="G117" s="6">
        <v>75817</v>
      </c>
      <c r="H117" s="70">
        <v>5</v>
      </c>
      <c r="I117" s="6" cm="1">
        <f t="array" ref="I117">_xlfn.IFS(H116=5,3000,H116=4,2000,H116=3,900,H116=2,99,1,"")</f>
        <v>2000</v>
      </c>
    </row>
    <row r="118" spans="1:9" x14ac:dyDescent="0.3">
      <c r="A118" s="5" t="s">
        <v>661</v>
      </c>
      <c r="B118" s="70" t="s">
        <v>2</v>
      </c>
      <c r="C118" s="5" t="s">
        <v>774</v>
      </c>
      <c r="D118" s="71">
        <v>41000</v>
      </c>
      <c r="E118" s="6">
        <f t="shared" ca="1" si="1"/>
        <v>8</v>
      </c>
      <c r="F118" s="6" t="s">
        <v>26</v>
      </c>
      <c r="G118" s="6">
        <v>110528</v>
      </c>
      <c r="H118" s="70">
        <v>4</v>
      </c>
      <c r="I118" s="6" cm="1">
        <f t="array" ref="I118">_xlfn.IFS(H117=5,3000,H117=4,2000,H117=3,900,H117=2,99,1,"")</f>
        <v>3000</v>
      </c>
    </row>
    <row r="119" spans="1:9" x14ac:dyDescent="0.3">
      <c r="A119" s="5" t="s">
        <v>639</v>
      </c>
      <c r="B119" s="70" t="s">
        <v>9</v>
      </c>
      <c r="C119" s="5" t="s">
        <v>774</v>
      </c>
      <c r="D119" s="71">
        <v>39893</v>
      </c>
      <c r="E119" s="6">
        <f t="shared" ca="1" si="1"/>
        <v>11</v>
      </c>
      <c r="F119" s="6"/>
      <c r="G119" s="6">
        <v>124103</v>
      </c>
      <c r="H119" s="70">
        <v>2</v>
      </c>
      <c r="I119" s="6" cm="1">
        <f t="array" ref="I119">_xlfn.IFS(H118=5,3000,H118=4,2000,H118=3,900,H118=2,99,1,"")</f>
        <v>2000</v>
      </c>
    </row>
    <row r="120" spans="1:9" x14ac:dyDescent="0.3">
      <c r="A120" s="5" t="s">
        <v>605</v>
      </c>
      <c r="B120" s="70" t="s">
        <v>32</v>
      </c>
      <c r="C120" s="5" t="s">
        <v>774</v>
      </c>
      <c r="D120" s="71">
        <v>42489</v>
      </c>
      <c r="E120" s="6">
        <f t="shared" ca="1" si="1"/>
        <v>4</v>
      </c>
      <c r="F120" s="6"/>
      <c r="G120" s="6">
        <v>108135</v>
      </c>
      <c r="H120" s="70">
        <v>2</v>
      </c>
      <c r="I120" s="6" cm="1">
        <f t="array" ref="I120">_xlfn.IFS(H119=5,3000,H119=4,2000,H119=3,900,H119=2,99,1,"")</f>
        <v>99</v>
      </c>
    </row>
    <row r="121" spans="1:9" x14ac:dyDescent="0.3">
      <c r="A121" s="5" t="s">
        <v>518</v>
      </c>
      <c r="B121" s="70" t="s">
        <v>12</v>
      </c>
      <c r="C121" s="5" t="s">
        <v>774</v>
      </c>
      <c r="D121" s="71">
        <v>38495</v>
      </c>
      <c r="E121" s="6">
        <f t="shared" ca="1" si="1"/>
        <v>15</v>
      </c>
      <c r="F121" s="6" t="s">
        <v>4</v>
      </c>
      <c r="G121" s="6">
        <v>43446</v>
      </c>
      <c r="H121" s="70">
        <v>1</v>
      </c>
      <c r="I121" s="6" cm="1">
        <f t="array" ref="I121">_xlfn.IFS(H120=5,3000,H120=4,2000,H120=3,900,H120=2,99,1,"")</f>
        <v>99</v>
      </c>
    </row>
    <row r="122" spans="1:9" x14ac:dyDescent="0.3">
      <c r="A122" s="5" t="s">
        <v>414</v>
      </c>
      <c r="B122" s="70" t="s">
        <v>16</v>
      </c>
      <c r="C122" s="5" t="s">
        <v>774</v>
      </c>
      <c r="D122" s="71">
        <v>38185</v>
      </c>
      <c r="E122" s="6">
        <f t="shared" ca="1" si="1"/>
        <v>16</v>
      </c>
      <c r="F122" s="6"/>
      <c r="G122" s="6">
        <v>105190</v>
      </c>
      <c r="H122" s="70">
        <v>3</v>
      </c>
      <c r="I122" s="6" t="str" cm="1">
        <f t="array" ref="I122">_xlfn.IFS(H121=5,3000,H121=4,2000,H121=3,900,H121=2,99,1,"")</f>
        <v/>
      </c>
    </row>
    <row r="123" spans="1:9" x14ac:dyDescent="0.3">
      <c r="A123" s="5" t="s">
        <v>372</v>
      </c>
      <c r="B123" s="70" t="s">
        <v>32</v>
      </c>
      <c r="C123" s="5" t="s">
        <v>774</v>
      </c>
      <c r="D123" s="71">
        <v>42978</v>
      </c>
      <c r="E123" s="6">
        <f t="shared" ca="1" si="1"/>
        <v>3</v>
      </c>
      <c r="F123" s="6" t="s">
        <v>4</v>
      </c>
      <c r="G123" s="6">
        <v>58742</v>
      </c>
      <c r="H123" s="70">
        <v>5</v>
      </c>
      <c r="I123" s="6" cm="1">
        <f t="array" ref="I123">_xlfn.IFS(H122=5,3000,H122=4,2000,H122=3,900,H122=2,99,1,"")</f>
        <v>900</v>
      </c>
    </row>
    <row r="124" spans="1:9" x14ac:dyDescent="0.3">
      <c r="A124" s="5" t="s">
        <v>338</v>
      </c>
      <c r="B124" s="70" t="s">
        <v>2</v>
      </c>
      <c r="C124" s="5" t="s">
        <v>774</v>
      </c>
      <c r="D124" s="71">
        <v>38568</v>
      </c>
      <c r="E124" s="6">
        <f t="shared" ca="1" si="1"/>
        <v>15</v>
      </c>
      <c r="F124" s="6"/>
      <c r="G124" s="6">
        <v>73618</v>
      </c>
      <c r="H124" s="70">
        <v>4</v>
      </c>
      <c r="I124" s="6" cm="1">
        <f t="array" ref="I124">_xlfn.IFS(H123=5,3000,H123=4,2000,H123=3,900,H123=2,99,1,"")</f>
        <v>3000</v>
      </c>
    </row>
    <row r="125" spans="1:9" x14ac:dyDescent="0.3">
      <c r="A125" s="5" t="s">
        <v>336</v>
      </c>
      <c r="B125" s="70" t="s">
        <v>16</v>
      </c>
      <c r="C125" s="5" t="s">
        <v>774</v>
      </c>
      <c r="D125" s="71">
        <v>38583</v>
      </c>
      <c r="E125" s="6">
        <f t="shared" ca="1" si="1"/>
        <v>15</v>
      </c>
      <c r="F125" s="6" t="s">
        <v>8</v>
      </c>
      <c r="G125" s="6">
        <v>65554</v>
      </c>
      <c r="H125" s="70">
        <v>1</v>
      </c>
      <c r="I125" s="6" cm="1">
        <f t="array" ref="I125">_xlfn.IFS(H124=5,3000,H124=4,2000,H124=3,900,H124=2,99,1,"")</f>
        <v>2000</v>
      </c>
    </row>
    <row r="126" spans="1:9" x14ac:dyDescent="0.3">
      <c r="A126" s="5" t="s">
        <v>296</v>
      </c>
      <c r="B126" s="70" t="s">
        <v>12</v>
      </c>
      <c r="C126" s="5" t="s">
        <v>774</v>
      </c>
      <c r="D126" s="71">
        <v>43354</v>
      </c>
      <c r="E126" s="6">
        <f t="shared" ca="1" si="1"/>
        <v>2</v>
      </c>
      <c r="F126" s="6" t="s">
        <v>4</v>
      </c>
      <c r="G126" s="6">
        <v>75197</v>
      </c>
      <c r="H126" s="70">
        <v>4</v>
      </c>
      <c r="I126" s="6" t="str" cm="1">
        <f t="array" ref="I126">_xlfn.IFS(H125=5,3000,H125=4,2000,H125=3,900,H125=2,99,1,"")</f>
        <v/>
      </c>
    </row>
    <row r="127" spans="1:9" x14ac:dyDescent="0.3">
      <c r="A127" s="5" t="s">
        <v>282</v>
      </c>
      <c r="B127" s="70" t="s">
        <v>12</v>
      </c>
      <c r="C127" s="5" t="s">
        <v>774</v>
      </c>
      <c r="D127" s="71">
        <v>41186</v>
      </c>
      <c r="E127" s="6">
        <f t="shared" ca="1" si="1"/>
        <v>7</v>
      </c>
      <c r="F127" s="6"/>
      <c r="G127" s="6">
        <v>68732</v>
      </c>
      <c r="H127" s="70">
        <v>2</v>
      </c>
      <c r="I127" s="6" cm="1">
        <f t="array" ref="I127">_xlfn.IFS(H126=5,3000,H126=4,2000,H126=3,900,H126=2,99,1,"")</f>
        <v>2000</v>
      </c>
    </row>
    <row r="128" spans="1:9" x14ac:dyDescent="0.3">
      <c r="A128" s="5" t="s">
        <v>269</v>
      </c>
      <c r="B128" s="70" t="s">
        <v>16</v>
      </c>
      <c r="C128" s="5" t="s">
        <v>774</v>
      </c>
      <c r="D128" s="71">
        <v>39339</v>
      </c>
      <c r="E128" s="6">
        <f t="shared" ca="1" si="1"/>
        <v>13</v>
      </c>
      <c r="F128" s="6" t="s">
        <v>18</v>
      </c>
      <c r="G128" s="6">
        <v>78290</v>
      </c>
      <c r="H128" s="70">
        <v>4</v>
      </c>
      <c r="I128" s="6" cm="1">
        <f t="array" ref="I128">_xlfn.IFS(H127=5,3000,H127=4,2000,H127=3,900,H127=2,99,1,"")</f>
        <v>99</v>
      </c>
    </row>
    <row r="129" spans="1:9" x14ac:dyDescent="0.3">
      <c r="A129" s="5" t="s">
        <v>162</v>
      </c>
      <c r="B129" s="70" t="s">
        <v>16</v>
      </c>
      <c r="C129" s="5" t="s">
        <v>774</v>
      </c>
      <c r="D129" s="71">
        <v>38303</v>
      </c>
      <c r="E129" s="6">
        <f t="shared" ca="1" si="1"/>
        <v>15</v>
      </c>
      <c r="F129" s="6" t="s">
        <v>4</v>
      </c>
      <c r="G129" s="6">
        <v>123231</v>
      </c>
      <c r="H129" s="70">
        <v>1</v>
      </c>
      <c r="I129" s="6" cm="1">
        <f t="array" ref="I129">_xlfn.IFS(H128=5,3000,H128=4,2000,H128=3,900,H128=2,99,1,"")</f>
        <v>2000</v>
      </c>
    </row>
    <row r="130" spans="1:9" x14ac:dyDescent="0.3">
      <c r="A130" s="5" t="s">
        <v>125</v>
      </c>
      <c r="B130" s="70" t="s">
        <v>12</v>
      </c>
      <c r="C130" s="5" t="s">
        <v>774</v>
      </c>
      <c r="D130" s="71">
        <v>41984</v>
      </c>
      <c r="E130" s="6">
        <f t="shared" ref="E130:E193" ca="1" si="2">DATEDIF(D130,TODAY(),"Y")</f>
        <v>5</v>
      </c>
      <c r="F130" s="6"/>
      <c r="G130" s="6">
        <v>117053</v>
      </c>
      <c r="H130" s="70">
        <v>5</v>
      </c>
      <c r="I130" s="6" t="str" cm="1">
        <f t="array" ref="I130">_xlfn.IFS(H129=5,3000,H129=4,2000,H129=3,900,H129=2,99,1,"")</f>
        <v/>
      </c>
    </row>
    <row r="131" spans="1:9" x14ac:dyDescent="0.3">
      <c r="A131" s="5" t="s">
        <v>104</v>
      </c>
      <c r="B131" s="70" t="s">
        <v>16</v>
      </c>
      <c r="C131" s="5" t="s">
        <v>774</v>
      </c>
      <c r="D131" s="71">
        <v>41250</v>
      </c>
      <c r="E131" s="6">
        <f t="shared" ca="1" si="2"/>
        <v>7</v>
      </c>
      <c r="F131" s="6"/>
      <c r="G131" s="6">
        <v>51795</v>
      </c>
      <c r="H131" s="70">
        <v>1</v>
      </c>
      <c r="I131" s="6" cm="1">
        <f t="array" ref="I131">_xlfn.IFS(H130=5,3000,H130=4,2000,H130=3,900,H130=2,99,1,"")</f>
        <v>3000</v>
      </c>
    </row>
    <row r="132" spans="1:9" x14ac:dyDescent="0.3">
      <c r="A132" s="5" t="s">
        <v>37</v>
      </c>
      <c r="B132" s="70" t="s">
        <v>2</v>
      </c>
      <c r="C132" s="5" t="s">
        <v>774</v>
      </c>
      <c r="D132" s="71">
        <v>39838</v>
      </c>
      <c r="E132" s="6">
        <f t="shared" ca="1" si="2"/>
        <v>11</v>
      </c>
      <c r="F132" s="6" t="s">
        <v>18</v>
      </c>
      <c r="G132" s="6">
        <v>101939</v>
      </c>
      <c r="H132" s="70">
        <v>1</v>
      </c>
      <c r="I132" s="6" t="str" cm="1">
        <f t="array" ref="I132">_xlfn.IFS(H131=5,3000,H131=4,2000,H131=3,900,H131=2,99,1,"")</f>
        <v/>
      </c>
    </row>
    <row r="133" spans="1:9" x14ac:dyDescent="0.3">
      <c r="A133" s="5" t="s">
        <v>642</v>
      </c>
      <c r="B133" s="70" t="s">
        <v>32</v>
      </c>
      <c r="C133" s="5" t="s">
        <v>776</v>
      </c>
      <c r="D133" s="71">
        <v>38795</v>
      </c>
      <c r="E133" s="6">
        <f t="shared" ca="1" si="2"/>
        <v>14</v>
      </c>
      <c r="F133" s="6" t="s">
        <v>4</v>
      </c>
      <c r="G133" s="6">
        <v>52421</v>
      </c>
      <c r="H133" s="70">
        <v>5</v>
      </c>
      <c r="I133" s="6" t="str" cm="1">
        <f t="array" ref="I133">_xlfn.IFS(H132=5,3000,H132=4,2000,H132=3,900,H132=2,99,1,"")</f>
        <v/>
      </c>
    </row>
    <row r="134" spans="1:9" x14ac:dyDescent="0.3">
      <c r="A134" s="5" t="s">
        <v>386</v>
      </c>
      <c r="B134" s="70" t="s">
        <v>12</v>
      </c>
      <c r="C134" s="5" t="s">
        <v>776</v>
      </c>
      <c r="D134" s="71">
        <v>41849</v>
      </c>
      <c r="E134" s="6">
        <f t="shared" ca="1" si="2"/>
        <v>6</v>
      </c>
      <c r="F134" s="6"/>
      <c r="G134" s="6">
        <v>106971</v>
      </c>
      <c r="H134" s="70">
        <v>2</v>
      </c>
      <c r="I134" s="6" cm="1">
        <f t="array" ref="I134">_xlfn.IFS(H133=5,3000,H133=4,2000,H133=3,900,H133=2,99,1,"")</f>
        <v>3000</v>
      </c>
    </row>
    <row r="135" spans="1:9" x14ac:dyDescent="0.3">
      <c r="A135" s="5" t="s">
        <v>264</v>
      </c>
      <c r="B135" s="70" t="s">
        <v>12</v>
      </c>
      <c r="C135" s="5" t="s">
        <v>776</v>
      </c>
      <c r="D135" s="71">
        <v>41909</v>
      </c>
      <c r="E135" s="6">
        <f t="shared" ca="1" si="2"/>
        <v>5</v>
      </c>
      <c r="F135" s="6" t="s">
        <v>26</v>
      </c>
      <c r="G135" s="6">
        <v>52833</v>
      </c>
      <c r="H135" s="70">
        <v>5</v>
      </c>
      <c r="I135" s="6" cm="1">
        <f t="array" ref="I135">_xlfn.IFS(H134=5,3000,H134=4,2000,H134=3,900,H134=2,99,1,"")</f>
        <v>99</v>
      </c>
    </row>
    <row r="136" spans="1:9" x14ac:dyDescent="0.3">
      <c r="A136" s="5" t="s">
        <v>256</v>
      </c>
      <c r="B136" s="70" t="s">
        <v>32</v>
      </c>
      <c r="C136" s="5" t="s">
        <v>776</v>
      </c>
      <c r="D136" s="71">
        <v>42626</v>
      </c>
      <c r="E136" s="6">
        <f t="shared" ca="1" si="2"/>
        <v>4</v>
      </c>
      <c r="F136" s="6" t="s">
        <v>4</v>
      </c>
      <c r="G136" s="6">
        <v>47371</v>
      </c>
      <c r="H136" s="70">
        <v>2</v>
      </c>
      <c r="I136" s="6" cm="1">
        <f t="array" ref="I136">_xlfn.IFS(H135=5,3000,H135=4,2000,H135=3,900,H135=2,99,1,"")</f>
        <v>3000</v>
      </c>
    </row>
    <row r="137" spans="1:9" x14ac:dyDescent="0.3">
      <c r="A137" s="5" t="s">
        <v>234</v>
      </c>
      <c r="B137" s="70" t="s">
        <v>16</v>
      </c>
      <c r="C137" s="5" t="s">
        <v>776</v>
      </c>
      <c r="D137" s="71">
        <v>42668</v>
      </c>
      <c r="E137" s="6">
        <f t="shared" ca="1" si="2"/>
        <v>3</v>
      </c>
      <c r="F137" s="6" t="s">
        <v>26</v>
      </c>
      <c r="G137" s="6">
        <v>53780</v>
      </c>
      <c r="H137" s="70">
        <v>2</v>
      </c>
      <c r="I137" s="6" cm="1">
        <f t="array" ref="I137">_xlfn.IFS(H136=5,3000,H136=4,2000,H136=3,900,H136=2,99,1,"")</f>
        <v>99</v>
      </c>
    </row>
    <row r="138" spans="1:9" x14ac:dyDescent="0.3">
      <c r="A138" s="5" t="s">
        <v>735</v>
      </c>
      <c r="B138" s="70" t="s">
        <v>12</v>
      </c>
      <c r="C138" s="5" t="s">
        <v>775</v>
      </c>
      <c r="D138" s="71">
        <v>42410</v>
      </c>
      <c r="E138" s="6">
        <f t="shared" ca="1" si="2"/>
        <v>4</v>
      </c>
      <c r="F138" s="6" t="s">
        <v>8</v>
      </c>
      <c r="G138" s="6">
        <v>120435</v>
      </c>
      <c r="H138" s="70">
        <v>3</v>
      </c>
      <c r="I138" s="6" cm="1">
        <f t="array" ref="I138">_xlfn.IFS(H137=5,3000,H137=4,2000,H137=3,900,H137=2,99,1,"")</f>
        <v>99</v>
      </c>
    </row>
    <row r="139" spans="1:9" x14ac:dyDescent="0.3">
      <c r="A139" s="5" t="s">
        <v>734</v>
      </c>
      <c r="B139" s="70" t="s">
        <v>16</v>
      </c>
      <c r="C139" s="5" t="s">
        <v>775</v>
      </c>
      <c r="D139" s="71">
        <v>42424</v>
      </c>
      <c r="E139" s="6">
        <f t="shared" ca="1" si="2"/>
        <v>4</v>
      </c>
      <c r="F139" s="6" t="s">
        <v>8</v>
      </c>
      <c r="G139" s="6">
        <v>56760</v>
      </c>
      <c r="H139" s="70">
        <v>3</v>
      </c>
      <c r="I139" s="6" cm="1">
        <f t="array" ref="I139">_xlfn.IFS(H138=5,3000,H138=4,2000,H138=3,900,H138=2,99,1,"")</f>
        <v>900</v>
      </c>
    </row>
    <row r="140" spans="1:9" x14ac:dyDescent="0.3">
      <c r="A140" s="5" t="s">
        <v>703</v>
      </c>
      <c r="B140" s="70" t="s">
        <v>12</v>
      </c>
      <c r="C140" s="5" t="s">
        <v>775</v>
      </c>
      <c r="D140" s="71">
        <v>39867</v>
      </c>
      <c r="E140" s="6">
        <f t="shared" ca="1" si="2"/>
        <v>11</v>
      </c>
      <c r="F140" s="6"/>
      <c r="G140" s="6">
        <v>47980</v>
      </c>
      <c r="H140" s="70">
        <v>5</v>
      </c>
      <c r="I140" s="6" cm="1">
        <f t="array" ref="I140">_xlfn.IFS(H139=5,3000,H139=4,2000,H139=3,900,H139=2,99,1,"")</f>
        <v>900</v>
      </c>
    </row>
    <row r="141" spans="1:9" x14ac:dyDescent="0.3">
      <c r="A141" s="5" t="s">
        <v>666</v>
      </c>
      <c r="B141" s="70" t="s">
        <v>12</v>
      </c>
      <c r="C141" s="5" t="s">
        <v>775</v>
      </c>
      <c r="D141" s="71">
        <v>41364</v>
      </c>
      <c r="E141" s="6">
        <f t="shared" ca="1" si="2"/>
        <v>7</v>
      </c>
      <c r="F141" s="6" t="s">
        <v>18</v>
      </c>
      <c r="G141" s="6">
        <v>93881</v>
      </c>
      <c r="H141" s="70">
        <v>4</v>
      </c>
      <c r="I141" s="6" cm="1">
        <f t="array" ref="I141">_xlfn.IFS(H140=5,3000,H140=4,2000,H140=3,900,H140=2,99,1,"")</f>
        <v>3000</v>
      </c>
    </row>
    <row r="142" spans="1:9" x14ac:dyDescent="0.3">
      <c r="A142" s="5" t="s">
        <v>640</v>
      </c>
      <c r="B142" s="70" t="s">
        <v>16</v>
      </c>
      <c r="C142" s="5" t="s">
        <v>775</v>
      </c>
      <c r="D142" s="71">
        <v>39514</v>
      </c>
      <c r="E142" s="6">
        <f t="shared" ca="1" si="2"/>
        <v>12</v>
      </c>
      <c r="F142" s="6" t="s">
        <v>26</v>
      </c>
      <c r="G142" s="6">
        <v>98435</v>
      </c>
      <c r="H142" s="70">
        <v>3</v>
      </c>
      <c r="I142" s="6" cm="1">
        <f t="array" ref="I142">_xlfn.IFS(H141=5,3000,H141=4,2000,H141=3,900,H141=2,99,1,"")</f>
        <v>2000</v>
      </c>
    </row>
    <row r="143" spans="1:9" x14ac:dyDescent="0.3">
      <c r="A143" s="5" t="s">
        <v>635</v>
      </c>
      <c r="B143" s="70" t="s">
        <v>12</v>
      </c>
      <c r="C143" s="5" t="s">
        <v>775</v>
      </c>
      <c r="D143" s="71">
        <v>40979</v>
      </c>
      <c r="E143" s="6">
        <f t="shared" ca="1" si="2"/>
        <v>8</v>
      </c>
      <c r="F143" s="6" t="s">
        <v>26</v>
      </c>
      <c r="G143" s="6">
        <v>105517</v>
      </c>
      <c r="H143" s="70">
        <v>4</v>
      </c>
      <c r="I143" s="6" cm="1">
        <f t="array" ref="I143">_xlfn.IFS(H142=5,3000,H142=4,2000,H142=3,900,H142=2,99,1,"")</f>
        <v>900</v>
      </c>
    </row>
    <row r="144" spans="1:9" x14ac:dyDescent="0.3">
      <c r="A144" s="5" t="s">
        <v>630</v>
      </c>
      <c r="B144" s="70" t="s">
        <v>16</v>
      </c>
      <c r="C144" s="5" t="s">
        <v>775</v>
      </c>
      <c r="D144" s="71">
        <v>42462</v>
      </c>
      <c r="E144" s="6">
        <f t="shared" ca="1" si="2"/>
        <v>4</v>
      </c>
      <c r="F144" s="6"/>
      <c r="G144" s="6">
        <v>120525</v>
      </c>
      <c r="H144" s="70">
        <v>4</v>
      </c>
      <c r="I144" s="6" cm="1">
        <f t="array" ref="I144">_xlfn.IFS(H143=5,3000,H143=4,2000,H143=3,900,H143=2,99,1,"")</f>
        <v>2000</v>
      </c>
    </row>
    <row r="145" spans="1:9" x14ac:dyDescent="0.3">
      <c r="A145" s="5" t="s">
        <v>611</v>
      </c>
      <c r="B145" s="70" t="s">
        <v>32</v>
      </c>
      <c r="C145" s="5" t="s">
        <v>775</v>
      </c>
      <c r="D145" s="71">
        <v>41370</v>
      </c>
      <c r="E145" s="6">
        <f t="shared" ca="1" si="2"/>
        <v>7</v>
      </c>
      <c r="F145" s="6"/>
      <c r="G145" s="6">
        <v>51080</v>
      </c>
      <c r="H145" s="70">
        <v>5</v>
      </c>
      <c r="I145" s="6" cm="1">
        <f t="array" ref="I145">_xlfn.IFS(H144=5,3000,H144=4,2000,H144=3,900,H144=2,99,1,"")</f>
        <v>2000</v>
      </c>
    </row>
    <row r="146" spans="1:9" x14ac:dyDescent="0.3">
      <c r="A146" s="5" t="s">
        <v>610</v>
      </c>
      <c r="B146" s="70" t="s">
        <v>16</v>
      </c>
      <c r="C146" s="5" t="s">
        <v>775</v>
      </c>
      <c r="D146" s="71">
        <v>41380</v>
      </c>
      <c r="E146" s="6">
        <f t="shared" ca="1" si="2"/>
        <v>7</v>
      </c>
      <c r="F146" s="6"/>
      <c r="G146" s="6">
        <v>64626</v>
      </c>
      <c r="H146" s="70">
        <v>4</v>
      </c>
      <c r="I146" s="6" cm="1">
        <f t="array" ref="I146">_xlfn.IFS(H145=5,3000,H145=4,2000,H145=3,900,H145=2,99,1,"")</f>
        <v>3000</v>
      </c>
    </row>
    <row r="147" spans="1:9" x14ac:dyDescent="0.3">
      <c r="A147" s="5" t="s">
        <v>600</v>
      </c>
      <c r="B147" s="70" t="s">
        <v>12</v>
      </c>
      <c r="C147" s="5" t="s">
        <v>775</v>
      </c>
      <c r="D147" s="71">
        <v>41014</v>
      </c>
      <c r="E147" s="6">
        <f t="shared" ca="1" si="2"/>
        <v>8</v>
      </c>
      <c r="F147" s="6" t="s">
        <v>4</v>
      </c>
      <c r="G147" s="6">
        <v>95341</v>
      </c>
      <c r="H147" s="70">
        <v>5</v>
      </c>
      <c r="I147" s="6" cm="1">
        <f t="array" ref="I147">_xlfn.IFS(H146=5,3000,H146=4,2000,H146=3,900,H146=2,99,1,"")</f>
        <v>2000</v>
      </c>
    </row>
    <row r="148" spans="1:9" x14ac:dyDescent="0.3">
      <c r="A148" s="5" t="s">
        <v>560</v>
      </c>
      <c r="B148" s="70" t="s">
        <v>16</v>
      </c>
      <c r="C148" s="5" t="s">
        <v>775</v>
      </c>
      <c r="D148" s="71">
        <v>42119</v>
      </c>
      <c r="E148" s="6">
        <f t="shared" ca="1" si="2"/>
        <v>5</v>
      </c>
      <c r="F148" s="6"/>
      <c r="G148" s="6">
        <v>102588</v>
      </c>
      <c r="H148" s="70">
        <v>3</v>
      </c>
      <c r="I148" s="6" cm="1">
        <f t="array" ref="I148">_xlfn.IFS(H147=5,3000,H147=4,2000,H147=3,900,H147=2,99,1,"")</f>
        <v>3000</v>
      </c>
    </row>
    <row r="149" spans="1:9" x14ac:dyDescent="0.3">
      <c r="A149" s="5" t="s">
        <v>556</v>
      </c>
      <c r="B149" s="70" t="s">
        <v>2</v>
      </c>
      <c r="C149" s="5" t="s">
        <v>775</v>
      </c>
      <c r="D149" s="71">
        <v>42485</v>
      </c>
      <c r="E149" s="6">
        <f t="shared" ca="1" si="2"/>
        <v>4</v>
      </c>
      <c r="F149" s="6"/>
      <c r="G149" s="6">
        <v>98812</v>
      </c>
      <c r="H149" s="70">
        <v>3</v>
      </c>
      <c r="I149" s="6" cm="1">
        <f t="array" ref="I149">_xlfn.IFS(H148=5,3000,H148=4,2000,H148=3,900,H148=2,99,1,"")</f>
        <v>900</v>
      </c>
    </row>
    <row r="150" spans="1:9" x14ac:dyDescent="0.3">
      <c r="A150" s="5" t="s">
        <v>547</v>
      </c>
      <c r="B150" s="70" t="s">
        <v>32</v>
      </c>
      <c r="C150" s="5" t="s">
        <v>775</v>
      </c>
      <c r="D150" s="71">
        <v>43240</v>
      </c>
      <c r="E150" s="6">
        <f t="shared" ca="1" si="2"/>
        <v>2</v>
      </c>
      <c r="F150" s="6" t="s">
        <v>26</v>
      </c>
      <c r="G150" s="6">
        <v>52568</v>
      </c>
      <c r="H150" s="70">
        <v>4</v>
      </c>
      <c r="I150" s="6" cm="1">
        <f t="array" ref="I150">_xlfn.IFS(H149=5,3000,H149=4,2000,H149=3,900,H149=2,99,1,"")</f>
        <v>900</v>
      </c>
    </row>
    <row r="151" spans="1:9" x14ac:dyDescent="0.3">
      <c r="A151" s="5" t="s">
        <v>538</v>
      </c>
      <c r="B151" s="70" t="s">
        <v>12</v>
      </c>
      <c r="C151" s="5" t="s">
        <v>775</v>
      </c>
      <c r="D151" s="71">
        <v>41425</v>
      </c>
      <c r="E151" s="6">
        <f t="shared" ca="1" si="2"/>
        <v>7</v>
      </c>
      <c r="F151" s="6" t="s">
        <v>26</v>
      </c>
      <c r="G151" s="6">
        <v>45631</v>
      </c>
      <c r="H151" s="70">
        <v>1</v>
      </c>
      <c r="I151" s="6" cm="1">
        <f t="array" ref="I151">_xlfn.IFS(H150=5,3000,H150=4,2000,H150=3,900,H150=2,99,1,"")</f>
        <v>2000</v>
      </c>
    </row>
    <row r="152" spans="1:9" x14ac:dyDescent="0.3">
      <c r="A152" s="5" t="s">
        <v>519</v>
      </c>
      <c r="B152" s="70" t="s">
        <v>9</v>
      </c>
      <c r="C152" s="5" t="s">
        <v>775</v>
      </c>
      <c r="D152" s="71">
        <v>38489</v>
      </c>
      <c r="E152" s="6">
        <f t="shared" ca="1" si="2"/>
        <v>15</v>
      </c>
      <c r="F152" s="6"/>
      <c r="G152" s="6">
        <v>116424</v>
      </c>
      <c r="H152" s="70">
        <v>4</v>
      </c>
      <c r="I152" s="6" t="str" cm="1">
        <f t="array" ref="I152">_xlfn.IFS(H151=5,3000,H151=4,2000,H151=3,900,H151=2,99,1,"")</f>
        <v/>
      </c>
    </row>
    <row r="153" spans="1:9" x14ac:dyDescent="0.3">
      <c r="A153" s="5" t="s">
        <v>510</v>
      </c>
      <c r="B153" s="70" t="s">
        <v>32</v>
      </c>
      <c r="C153" s="5" t="s">
        <v>775</v>
      </c>
      <c r="D153" s="71">
        <v>38869</v>
      </c>
      <c r="E153" s="6">
        <f t="shared" ca="1" si="2"/>
        <v>14</v>
      </c>
      <c r="F153" s="6" t="s">
        <v>4</v>
      </c>
      <c r="G153" s="6">
        <v>103612</v>
      </c>
      <c r="H153" s="70">
        <v>2</v>
      </c>
      <c r="I153" s="6" cm="1">
        <f t="array" ref="I153">_xlfn.IFS(H152=5,3000,H152=4,2000,H152=3,900,H152=2,99,1,"")</f>
        <v>2000</v>
      </c>
    </row>
    <row r="154" spans="1:9" x14ac:dyDescent="0.3">
      <c r="A154" s="5" t="s">
        <v>477</v>
      </c>
      <c r="B154" s="70" t="s">
        <v>12</v>
      </c>
      <c r="C154" s="5" t="s">
        <v>775</v>
      </c>
      <c r="D154" s="71">
        <v>42525</v>
      </c>
      <c r="E154" s="6">
        <f t="shared" ca="1" si="2"/>
        <v>4</v>
      </c>
      <c r="F154" s="6" t="s">
        <v>8</v>
      </c>
      <c r="G154" s="6">
        <v>116268</v>
      </c>
      <c r="H154" s="70">
        <v>2</v>
      </c>
      <c r="I154" s="6" cm="1">
        <f t="array" ref="I154">_xlfn.IFS(H153=5,3000,H153=4,2000,H153=3,900,H153=2,99,1,"")</f>
        <v>99</v>
      </c>
    </row>
    <row r="155" spans="1:9" x14ac:dyDescent="0.3">
      <c r="A155" s="5" t="s">
        <v>461</v>
      </c>
      <c r="B155" s="70" t="s">
        <v>16</v>
      </c>
      <c r="C155" s="5" t="s">
        <v>775</v>
      </c>
      <c r="D155" s="71">
        <v>38165</v>
      </c>
      <c r="E155" s="6">
        <f t="shared" ca="1" si="2"/>
        <v>16</v>
      </c>
      <c r="F155" s="6"/>
      <c r="G155" s="6">
        <v>76806</v>
      </c>
      <c r="H155" s="70">
        <v>5</v>
      </c>
      <c r="I155" s="6" cm="1">
        <f t="array" ref="I155">_xlfn.IFS(H154=5,3000,H154=4,2000,H154=3,900,H154=2,99,1,"")</f>
        <v>99</v>
      </c>
    </row>
    <row r="156" spans="1:9" x14ac:dyDescent="0.3">
      <c r="A156" s="5" t="s">
        <v>444</v>
      </c>
      <c r="B156" s="70" t="s">
        <v>12</v>
      </c>
      <c r="C156" s="5" t="s">
        <v>775</v>
      </c>
      <c r="D156" s="71">
        <v>40361</v>
      </c>
      <c r="E156" s="6">
        <f t="shared" ca="1" si="2"/>
        <v>10</v>
      </c>
      <c r="F156" s="6" t="s">
        <v>18</v>
      </c>
      <c r="G156" s="6">
        <v>64110</v>
      </c>
      <c r="H156" s="70">
        <v>1</v>
      </c>
      <c r="I156" s="6" cm="1">
        <f t="array" ref="I156">_xlfn.IFS(H155=5,3000,H155=4,2000,H155=3,900,H155=2,99,1,"")</f>
        <v>3000</v>
      </c>
    </row>
    <row r="157" spans="1:9" x14ac:dyDescent="0.3">
      <c r="A157" s="5" t="s">
        <v>432</v>
      </c>
      <c r="B157" s="70" t="s">
        <v>16</v>
      </c>
      <c r="C157" s="5" t="s">
        <v>775</v>
      </c>
      <c r="D157" s="71">
        <v>42936</v>
      </c>
      <c r="E157" s="6">
        <f t="shared" ca="1" si="2"/>
        <v>3</v>
      </c>
      <c r="F157" s="6" t="s">
        <v>4</v>
      </c>
      <c r="G157" s="6">
        <v>87901</v>
      </c>
      <c r="H157" s="70">
        <v>2</v>
      </c>
      <c r="I157" s="6" t="str" cm="1">
        <f t="array" ref="I157">_xlfn.IFS(H156=5,3000,H156=4,2000,H156=3,900,H156=2,99,1,"")</f>
        <v/>
      </c>
    </row>
    <row r="158" spans="1:9" x14ac:dyDescent="0.3">
      <c r="A158" s="5" t="s">
        <v>416</v>
      </c>
      <c r="B158" s="70" t="s">
        <v>16</v>
      </c>
      <c r="C158" s="5" t="s">
        <v>775</v>
      </c>
      <c r="D158" s="71">
        <v>41118</v>
      </c>
      <c r="E158" s="6">
        <f t="shared" ca="1" si="2"/>
        <v>8</v>
      </c>
      <c r="F158" s="6" t="s">
        <v>4</v>
      </c>
      <c r="G158" s="6">
        <v>50918</v>
      </c>
      <c r="H158" s="70">
        <v>1</v>
      </c>
      <c r="I158" s="6" cm="1">
        <f t="array" ref="I158">_xlfn.IFS(H157=5,3000,H157=4,2000,H157=3,900,H157=2,99,1,"")</f>
        <v>99</v>
      </c>
    </row>
    <row r="159" spans="1:9" x14ac:dyDescent="0.3">
      <c r="A159" s="5" t="s">
        <v>376</v>
      </c>
      <c r="B159" s="70" t="s">
        <v>9</v>
      </c>
      <c r="C159" s="5" t="s">
        <v>775</v>
      </c>
      <c r="D159" s="71">
        <v>41880</v>
      </c>
      <c r="E159" s="6">
        <f t="shared" ca="1" si="2"/>
        <v>6</v>
      </c>
      <c r="F159" s="6" t="s">
        <v>8</v>
      </c>
      <c r="G159" s="6">
        <v>82627</v>
      </c>
      <c r="H159" s="70">
        <v>4</v>
      </c>
      <c r="I159" s="6" t="str" cm="1">
        <f t="array" ref="I159">_xlfn.IFS(H158=5,3000,H158=4,2000,H158=3,900,H158=2,99,1,"")</f>
        <v/>
      </c>
    </row>
    <row r="160" spans="1:9" x14ac:dyDescent="0.3">
      <c r="A160" s="5" t="s">
        <v>374</v>
      </c>
      <c r="B160" s="70" t="s">
        <v>12</v>
      </c>
      <c r="C160" s="5" t="s">
        <v>775</v>
      </c>
      <c r="D160" s="71">
        <v>42955</v>
      </c>
      <c r="E160" s="6">
        <f t="shared" ca="1" si="2"/>
        <v>3</v>
      </c>
      <c r="F160" s="6"/>
      <c r="G160" s="6">
        <v>92269</v>
      </c>
      <c r="H160" s="70">
        <v>2</v>
      </c>
      <c r="I160" s="6" cm="1">
        <f t="array" ref="I160">_xlfn.IFS(H159=5,3000,H159=4,2000,H159=3,900,H159=2,99,1,"")</f>
        <v>2000</v>
      </c>
    </row>
    <row r="161" spans="1:9" x14ac:dyDescent="0.3">
      <c r="A161" s="5" t="s">
        <v>363</v>
      </c>
      <c r="B161" s="70" t="s">
        <v>32</v>
      </c>
      <c r="C161" s="5" t="s">
        <v>775</v>
      </c>
      <c r="D161" s="71">
        <v>41500</v>
      </c>
      <c r="E161" s="6">
        <f t="shared" ca="1" si="2"/>
        <v>7</v>
      </c>
      <c r="F161" s="6"/>
      <c r="G161" s="6">
        <v>60252</v>
      </c>
      <c r="H161" s="70">
        <v>2</v>
      </c>
      <c r="I161" s="6" cm="1">
        <f t="array" ref="I161">_xlfn.IFS(H160=5,3000,H160=4,2000,H160=3,900,H160=2,99,1,"")</f>
        <v>99</v>
      </c>
    </row>
    <row r="162" spans="1:9" x14ac:dyDescent="0.3">
      <c r="A162" s="5" t="s">
        <v>350</v>
      </c>
      <c r="B162" s="70" t="s">
        <v>12</v>
      </c>
      <c r="C162" s="5" t="s">
        <v>775</v>
      </c>
      <c r="D162" s="71">
        <v>42592</v>
      </c>
      <c r="E162" s="6">
        <f t="shared" ca="1" si="2"/>
        <v>4</v>
      </c>
      <c r="F162" s="6" t="s">
        <v>26</v>
      </c>
      <c r="G162" s="6">
        <v>78116</v>
      </c>
      <c r="H162" s="70">
        <v>5</v>
      </c>
      <c r="I162" s="6" cm="1">
        <f t="array" ref="I162">_xlfn.IFS(H161=5,3000,H161=4,2000,H161=3,900,H161=2,99,1,"")</f>
        <v>99</v>
      </c>
    </row>
    <row r="163" spans="1:9" x14ac:dyDescent="0.3">
      <c r="A163" s="5" t="s">
        <v>343</v>
      </c>
      <c r="B163" s="70" t="s">
        <v>48</v>
      </c>
      <c r="C163" s="5" t="s">
        <v>775</v>
      </c>
      <c r="D163" s="71">
        <v>38215</v>
      </c>
      <c r="E163" s="6">
        <f t="shared" ca="1" si="2"/>
        <v>16</v>
      </c>
      <c r="F163" s="6" t="s">
        <v>28</v>
      </c>
      <c r="G163" s="6">
        <v>118830</v>
      </c>
      <c r="H163" s="70">
        <v>5</v>
      </c>
      <c r="I163" s="6" cm="1">
        <f t="array" ref="I163">_xlfn.IFS(H162=5,3000,H162=4,2000,H162=3,900,H162=2,99,1,"")</f>
        <v>3000</v>
      </c>
    </row>
    <row r="164" spans="1:9" x14ac:dyDescent="0.3">
      <c r="A164" s="5" t="s">
        <v>291</v>
      </c>
      <c r="B164" s="70" t="s">
        <v>12</v>
      </c>
      <c r="C164" s="5" t="s">
        <v>775</v>
      </c>
      <c r="D164" s="71">
        <v>41521</v>
      </c>
      <c r="E164" s="6">
        <f t="shared" ca="1" si="2"/>
        <v>7</v>
      </c>
      <c r="F164" s="6"/>
      <c r="G164" s="6">
        <v>70841</v>
      </c>
      <c r="H164" s="70">
        <v>5</v>
      </c>
      <c r="I164" s="6" cm="1">
        <f t="array" ref="I164">_xlfn.IFS(H163=5,3000,H163=4,2000,H163=3,900,H163=2,99,1,"")</f>
        <v>3000</v>
      </c>
    </row>
    <row r="165" spans="1:9" x14ac:dyDescent="0.3">
      <c r="A165" s="5" t="s">
        <v>259</v>
      </c>
      <c r="B165" s="70" t="s">
        <v>48</v>
      </c>
      <c r="C165" s="5" t="s">
        <v>775</v>
      </c>
      <c r="D165" s="71">
        <v>42280</v>
      </c>
      <c r="E165" s="6">
        <f t="shared" ca="1" si="2"/>
        <v>4</v>
      </c>
      <c r="F165" s="6"/>
      <c r="G165" s="6">
        <v>125921</v>
      </c>
      <c r="H165" s="70">
        <v>4</v>
      </c>
      <c r="I165" s="6" cm="1">
        <f t="array" ref="I165">_xlfn.IFS(H164=5,3000,H164=4,2000,H164=3,900,H164=2,99,1,"")</f>
        <v>3000</v>
      </c>
    </row>
    <row r="166" spans="1:9" x14ac:dyDescent="0.3">
      <c r="A166" s="5" t="s">
        <v>257</v>
      </c>
      <c r="B166" s="70" t="s">
        <v>16</v>
      </c>
      <c r="C166" s="5" t="s">
        <v>775</v>
      </c>
      <c r="D166" s="71">
        <v>42625</v>
      </c>
      <c r="E166" s="6">
        <f t="shared" ca="1" si="2"/>
        <v>4</v>
      </c>
      <c r="F166" s="6" t="s">
        <v>18</v>
      </c>
      <c r="G166" s="6">
        <v>56875</v>
      </c>
      <c r="H166" s="70">
        <v>4</v>
      </c>
      <c r="I166" s="6" cm="1">
        <f t="array" ref="I166">_xlfn.IFS(H165=5,3000,H165=4,2000,H165=3,900,H165=2,99,1,"")</f>
        <v>2000</v>
      </c>
    </row>
    <row r="167" spans="1:9" x14ac:dyDescent="0.3">
      <c r="A167" s="5" t="s">
        <v>251</v>
      </c>
      <c r="B167" s="70" t="s">
        <v>16</v>
      </c>
      <c r="C167" s="5" t="s">
        <v>775</v>
      </c>
      <c r="D167" s="71">
        <v>41918</v>
      </c>
      <c r="E167" s="6">
        <f t="shared" ca="1" si="2"/>
        <v>5</v>
      </c>
      <c r="F167" s="6" t="s">
        <v>18</v>
      </c>
      <c r="G167" s="6">
        <v>74424</v>
      </c>
      <c r="H167" s="70">
        <v>5</v>
      </c>
      <c r="I167" s="6" cm="1">
        <f t="array" ref="I167">_xlfn.IFS(H166=5,3000,H166=4,2000,H166=3,900,H166=2,99,1,"")</f>
        <v>2000</v>
      </c>
    </row>
    <row r="168" spans="1:9" x14ac:dyDescent="0.3">
      <c r="A168" s="5" t="s">
        <v>242</v>
      </c>
      <c r="B168" s="70" t="s">
        <v>9</v>
      </c>
      <c r="C168" s="5" t="s">
        <v>775</v>
      </c>
      <c r="D168" s="71">
        <v>43403</v>
      </c>
      <c r="E168" s="6">
        <f t="shared" ca="1" si="2"/>
        <v>1</v>
      </c>
      <c r="F168" s="6" t="s">
        <v>26</v>
      </c>
      <c r="G168" s="6">
        <v>64449</v>
      </c>
      <c r="H168" s="70">
        <v>3</v>
      </c>
      <c r="I168" s="6" cm="1">
        <f t="array" ref="I168">_xlfn.IFS(H167=5,3000,H167=4,2000,H167=3,900,H167=2,99,1,"")</f>
        <v>3000</v>
      </c>
    </row>
    <row r="169" spans="1:9" x14ac:dyDescent="0.3">
      <c r="A169" s="5" t="s">
        <v>241</v>
      </c>
      <c r="B169" s="70" t="s">
        <v>16</v>
      </c>
      <c r="C169" s="5" t="s">
        <v>775</v>
      </c>
      <c r="D169" s="71">
        <v>41552</v>
      </c>
      <c r="E169" s="6">
        <f t="shared" ca="1" si="2"/>
        <v>6</v>
      </c>
      <c r="F169" s="6" t="s">
        <v>26</v>
      </c>
      <c r="G169" s="6">
        <v>65541</v>
      </c>
      <c r="H169" s="70">
        <v>3</v>
      </c>
      <c r="I169" s="6" cm="1">
        <f t="array" ref="I169">_xlfn.IFS(H168=5,3000,H168=4,2000,H168=3,900,H168=2,99,1,"")</f>
        <v>900</v>
      </c>
    </row>
    <row r="170" spans="1:9" x14ac:dyDescent="0.3">
      <c r="A170" s="5" t="s">
        <v>218</v>
      </c>
      <c r="B170" s="70" t="s">
        <v>9</v>
      </c>
      <c r="C170" s="5" t="s">
        <v>775</v>
      </c>
      <c r="D170" s="71">
        <v>38640</v>
      </c>
      <c r="E170" s="6">
        <f t="shared" ca="1" si="2"/>
        <v>14</v>
      </c>
      <c r="F170" s="6" t="s">
        <v>8</v>
      </c>
      <c r="G170" s="6">
        <v>113574</v>
      </c>
      <c r="H170" s="70">
        <v>5</v>
      </c>
      <c r="I170" s="6" cm="1">
        <f t="array" ref="I170">_xlfn.IFS(H169=5,3000,H169=4,2000,H169=3,900,H169=2,99,1,"")</f>
        <v>900</v>
      </c>
    </row>
    <row r="171" spans="1:9" x14ac:dyDescent="0.3">
      <c r="A171" s="5" t="s">
        <v>158</v>
      </c>
      <c r="B171" s="70" t="s">
        <v>48</v>
      </c>
      <c r="C171" s="5" t="s">
        <v>775</v>
      </c>
      <c r="D171" s="71">
        <v>38308</v>
      </c>
      <c r="E171" s="6">
        <f t="shared" ca="1" si="2"/>
        <v>15</v>
      </c>
      <c r="F171" s="6" t="s">
        <v>4</v>
      </c>
      <c r="G171" s="6">
        <v>63757</v>
      </c>
      <c r="H171" s="70">
        <v>2</v>
      </c>
      <c r="I171" s="6" cm="1">
        <f t="array" ref="I171">_xlfn.IFS(H170=5,3000,H170=4,2000,H170=3,900,H170=2,99,1,"")</f>
        <v>3000</v>
      </c>
    </row>
    <row r="172" spans="1:9" x14ac:dyDescent="0.3">
      <c r="A172" s="5" t="s">
        <v>129</v>
      </c>
      <c r="B172" s="70" t="s">
        <v>12</v>
      </c>
      <c r="C172" s="5" t="s">
        <v>775</v>
      </c>
      <c r="D172" s="71">
        <v>42696</v>
      </c>
      <c r="E172" s="6">
        <f t="shared" ca="1" si="2"/>
        <v>3</v>
      </c>
      <c r="F172" s="6" t="s">
        <v>4</v>
      </c>
      <c r="G172" s="6">
        <v>72579</v>
      </c>
      <c r="H172" s="70">
        <v>3</v>
      </c>
      <c r="I172" s="6" cm="1">
        <f t="array" ref="I172">_xlfn.IFS(H171=5,3000,H171=4,2000,H171=3,900,H171=2,99,1,"")</f>
        <v>99</v>
      </c>
    </row>
    <row r="173" spans="1:9" x14ac:dyDescent="0.3">
      <c r="A173" s="5" t="s">
        <v>118</v>
      </c>
      <c r="B173" s="70" t="s">
        <v>48</v>
      </c>
      <c r="C173" s="5" t="s">
        <v>775</v>
      </c>
      <c r="D173" s="71">
        <v>43454</v>
      </c>
      <c r="E173" s="6">
        <f t="shared" ca="1" si="2"/>
        <v>1</v>
      </c>
      <c r="F173" s="6" t="s">
        <v>4</v>
      </c>
      <c r="G173" s="6">
        <v>70489</v>
      </c>
      <c r="H173" s="70">
        <v>5</v>
      </c>
      <c r="I173" s="6" cm="1">
        <f t="array" ref="I173">_xlfn.IFS(H172=5,3000,H172=4,2000,H172=3,900,H172=2,99,1,"")</f>
        <v>900</v>
      </c>
    </row>
    <row r="174" spans="1:9" x14ac:dyDescent="0.3">
      <c r="A174" s="5" t="s">
        <v>78</v>
      </c>
      <c r="B174" s="70" t="s">
        <v>16</v>
      </c>
      <c r="C174" s="5" t="s">
        <v>775</v>
      </c>
      <c r="D174" s="71">
        <v>41994</v>
      </c>
      <c r="E174" s="6">
        <f t="shared" ca="1" si="2"/>
        <v>5</v>
      </c>
      <c r="F174" s="6" t="s">
        <v>26</v>
      </c>
      <c r="G174" s="6">
        <v>80927</v>
      </c>
      <c r="H174" s="70">
        <v>5</v>
      </c>
      <c r="I174" s="6" cm="1">
        <f t="array" ref="I174">_xlfn.IFS(H173=5,3000,H173=4,2000,H173=3,900,H173=2,99,1,"")</f>
        <v>3000</v>
      </c>
    </row>
    <row r="175" spans="1:9" x14ac:dyDescent="0.3">
      <c r="A175" s="5" t="s">
        <v>63</v>
      </c>
      <c r="B175" s="70" t="s">
        <v>16</v>
      </c>
      <c r="C175" s="5" t="s">
        <v>775</v>
      </c>
      <c r="D175" s="71">
        <v>43480</v>
      </c>
      <c r="E175" s="6">
        <f t="shared" ca="1" si="2"/>
        <v>1</v>
      </c>
      <c r="F175" s="6"/>
      <c r="G175" s="6">
        <v>56855</v>
      </c>
      <c r="H175" s="70">
        <v>5</v>
      </c>
      <c r="I175" s="6" cm="1">
        <f t="array" ref="I175">_xlfn.IFS(H174=5,3000,H174=4,2000,H174=3,900,H174=2,99,1,"")</f>
        <v>3000</v>
      </c>
    </row>
    <row r="176" spans="1:9" x14ac:dyDescent="0.3">
      <c r="A176" s="5" t="s">
        <v>614</v>
      </c>
      <c r="B176" s="70" t="s">
        <v>16</v>
      </c>
      <c r="C176" s="5" t="s">
        <v>42</v>
      </c>
      <c r="D176" s="71">
        <v>41741</v>
      </c>
      <c r="E176" s="6">
        <f t="shared" ca="1" si="2"/>
        <v>6</v>
      </c>
      <c r="F176" s="6" t="s">
        <v>18</v>
      </c>
      <c r="G176" s="6">
        <v>49596</v>
      </c>
      <c r="H176" s="70">
        <v>4</v>
      </c>
      <c r="I176" s="6" cm="1">
        <f t="array" ref="I176">_xlfn.IFS(H175=5,3000,H175=4,2000,H175=3,900,H175=2,99,1,"")</f>
        <v>3000</v>
      </c>
    </row>
    <row r="177" spans="1:9" x14ac:dyDescent="0.3">
      <c r="A177" s="5" t="s">
        <v>555</v>
      </c>
      <c r="B177" s="70" t="s">
        <v>48</v>
      </c>
      <c r="C177" s="5" t="s">
        <v>42</v>
      </c>
      <c r="D177" s="71">
        <v>42489</v>
      </c>
      <c r="E177" s="6">
        <f t="shared" ca="1" si="2"/>
        <v>4</v>
      </c>
      <c r="F177" s="6" t="s">
        <v>18</v>
      </c>
      <c r="G177" s="6">
        <v>57985</v>
      </c>
      <c r="H177" s="70">
        <v>4</v>
      </c>
      <c r="I177" s="6" cm="1">
        <f t="array" ref="I177">_xlfn.IFS(H176=5,3000,H176=4,2000,H176=3,900,H176=2,99,1,"")</f>
        <v>2000</v>
      </c>
    </row>
    <row r="178" spans="1:9" x14ac:dyDescent="0.3">
      <c r="A178" s="5" t="s">
        <v>488</v>
      </c>
      <c r="B178" s="70" t="s">
        <v>16</v>
      </c>
      <c r="C178" s="5" t="s">
        <v>42</v>
      </c>
      <c r="D178" s="71">
        <v>42916</v>
      </c>
      <c r="E178" s="6">
        <f t="shared" ca="1" si="2"/>
        <v>3</v>
      </c>
      <c r="F178" s="6" t="s">
        <v>26</v>
      </c>
      <c r="G178" s="6">
        <v>105205</v>
      </c>
      <c r="H178" s="70">
        <v>1</v>
      </c>
      <c r="I178" s="6" cm="1">
        <f t="array" ref="I178">_xlfn.IFS(H177=5,3000,H177=4,2000,H177=3,900,H177=2,99,1,"")</f>
        <v>2000</v>
      </c>
    </row>
    <row r="179" spans="1:9" x14ac:dyDescent="0.3">
      <c r="A179" s="5" t="s">
        <v>451</v>
      </c>
      <c r="B179" s="70" t="s">
        <v>9</v>
      </c>
      <c r="C179" s="5" t="s">
        <v>42</v>
      </c>
      <c r="D179" s="71">
        <v>38899</v>
      </c>
      <c r="E179" s="6">
        <f t="shared" ca="1" si="2"/>
        <v>14</v>
      </c>
      <c r="F179" s="6" t="s">
        <v>4</v>
      </c>
      <c r="G179" s="6">
        <v>117355</v>
      </c>
      <c r="H179" s="70">
        <v>4</v>
      </c>
      <c r="I179" s="6" t="str" cm="1">
        <f t="array" ref="I179">_xlfn.IFS(H178=5,3000,H178=4,2000,H178=3,900,H178=2,99,1,"")</f>
        <v/>
      </c>
    </row>
    <row r="180" spans="1:9" x14ac:dyDescent="0.3">
      <c r="A180" s="5" t="s">
        <v>398</v>
      </c>
      <c r="B180" s="70" t="s">
        <v>9</v>
      </c>
      <c r="C180" s="5" t="s">
        <v>42</v>
      </c>
      <c r="D180" s="71">
        <v>39269</v>
      </c>
      <c r="E180" s="6">
        <f t="shared" ca="1" si="2"/>
        <v>13</v>
      </c>
      <c r="F180" s="6" t="s">
        <v>28</v>
      </c>
      <c r="G180" s="6">
        <v>48242</v>
      </c>
      <c r="H180" s="70">
        <v>1</v>
      </c>
      <c r="I180" s="6" cm="1">
        <f t="array" ref="I180">_xlfn.IFS(H179=5,3000,H179=4,2000,H179=3,900,H179=2,99,1,"")</f>
        <v>2000</v>
      </c>
    </row>
    <row r="181" spans="1:9" x14ac:dyDescent="0.3">
      <c r="A181" s="5" t="s">
        <v>208</v>
      </c>
      <c r="B181" s="70" t="s">
        <v>12</v>
      </c>
      <c r="C181" s="5" t="s">
        <v>42</v>
      </c>
      <c r="D181" s="71">
        <v>39731</v>
      </c>
      <c r="E181" s="6">
        <f t="shared" ca="1" si="2"/>
        <v>11</v>
      </c>
      <c r="F181" s="6" t="s">
        <v>8</v>
      </c>
      <c r="G181" s="6">
        <v>90835</v>
      </c>
      <c r="H181" s="70">
        <v>1</v>
      </c>
      <c r="I181" s="6" t="str" cm="1">
        <f t="array" ref="I181">_xlfn.IFS(H180=5,3000,H180=4,2000,H180=3,900,H180=2,99,1,"")</f>
        <v/>
      </c>
    </row>
    <row r="182" spans="1:9" x14ac:dyDescent="0.3">
      <c r="A182" s="5" t="s">
        <v>89</v>
      </c>
      <c r="B182" s="70" t="s">
        <v>12</v>
      </c>
      <c r="C182" s="5" t="s">
        <v>42</v>
      </c>
      <c r="D182" s="71">
        <v>40172</v>
      </c>
      <c r="E182" s="6">
        <f t="shared" ca="1" si="2"/>
        <v>10</v>
      </c>
      <c r="F182" s="6" t="s">
        <v>26</v>
      </c>
      <c r="G182" s="6">
        <v>58005</v>
      </c>
      <c r="H182" s="70">
        <v>5</v>
      </c>
      <c r="I182" s="6" t="str" cm="1">
        <f t="array" ref="I182">_xlfn.IFS(H181=5,3000,H181=4,2000,H181=3,900,H181=2,99,1,"")</f>
        <v/>
      </c>
    </row>
    <row r="183" spans="1:9" x14ac:dyDescent="0.3">
      <c r="A183" s="5" t="s">
        <v>43</v>
      </c>
      <c r="B183" s="70" t="s">
        <v>16</v>
      </c>
      <c r="C183" s="5" t="s">
        <v>42</v>
      </c>
      <c r="D183" s="71">
        <v>38745</v>
      </c>
      <c r="E183" s="6">
        <f t="shared" ca="1" si="2"/>
        <v>14</v>
      </c>
      <c r="F183" s="6" t="s">
        <v>4</v>
      </c>
      <c r="G183" s="6">
        <v>81416</v>
      </c>
      <c r="H183" s="70">
        <v>5</v>
      </c>
      <c r="I183" s="6" cm="1">
        <f t="array" ref="I183">_xlfn.IFS(H182=5,3000,H182=4,2000,H182=3,900,H182=2,99,1,"")</f>
        <v>3000</v>
      </c>
    </row>
    <row r="184" spans="1:9" x14ac:dyDescent="0.3">
      <c r="A184" s="5" t="s">
        <v>752</v>
      </c>
      <c r="B184" s="70" t="s">
        <v>12</v>
      </c>
      <c r="C184" s="5" t="s">
        <v>19</v>
      </c>
      <c r="D184" s="71">
        <v>43144</v>
      </c>
      <c r="E184" s="6">
        <f t="shared" ca="1" si="2"/>
        <v>2</v>
      </c>
      <c r="F184" s="6" t="s">
        <v>751</v>
      </c>
      <c r="G184" s="6">
        <v>43545</v>
      </c>
      <c r="H184" s="70">
        <v>5</v>
      </c>
      <c r="I184" s="6" cm="1">
        <f t="array" ref="I184">_xlfn.IFS(H183=5,3000,H183=4,2000,H183=3,900,H183=2,99,1,"")</f>
        <v>3000</v>
      </c>
    </row>
    <row r="185" spans="1:9" x14ac:dyDescent="0.3">
      <c r="A185" s="5" t="s">
        <v>747</v>
      </c>
      <c r="B185" s="70" t="s">
        <v>16</v>
      </c>
      <c r="C185" s="5" t="s">
        <v>19</v>
      </c>
      <c r="D185" s="71">
        <v>43162</v>
      </c>
      <c r="E185" s="6">
        <f t="shared" ca="1" si="2"/>
        <v>2</v>
      </c>
      <c r="F185" s="6" t="s">
        <v>26</v>
      </c>
      <c r="G185" s="6">
        <v>98752</v>
      </c>
      <c r="H185" s="70">
        <v>4</v>
      </c>
      <c r="I185" s="6" cm="1">
        <f t="array" ref="I185">_xlfn.IFS(H184=5,3000,H184=4,2000,H184=3,900,H184=2,99,1,"")</f>
        <v>3000</v>
      </c>
    </row>
    <row r="186" spans="1:9" x14ac:dyDescent="0.3">
      <c r="A186" s="5" t="s">
        <v>743</v>
      </c>
      <c r="B186" s="70" t="s">
        <v>16</v>
      </c>
      <c r="C186" s="5" t="s">
        <v>19</v>
      </c>
      <c r="D186" s="71">
        <v>41318</v>
      </c>
      <c r="E186" s="6">
        <f t="shared" ca="1" si="2"/>
        <v>7</v>
      </c>
      <c r="F186" s="6"/>
      <c r="G186" s="6">
        <v>94342</v>
      </c>
      <c r="H186" s="70">
        <v>3</v>
      </c>
      <c r="I186" s="6" cm="1">
        <f t="array" ref="I186">_xlfn.IFS(H185=5,3000,H185=4,2000,H185=3,900,H185=2,99,1,"")</f>
        <v>2000</v>
      </c>
    </row>
    <row r="187" spans="1:9" x14ac:dyDescent="0.3">
      <c r="A187" s="5" t="s">
        <v>741</v>
      </c>
      <c r="B187" s="70" t="s">
        <v>16</v>
      </c>
      <c r="C187" s="5" t="s">
        <v>19</v>
      </c>
      <c r="D187" s="71">
        <v>41332</v>
      </c>
      <c r="E187" s="6">
        <f t="shared" ca="1" si="2"/>
        <v>7</v>
      </c>
      <c r="F187" s="6" t="s">
        <v>4</v>
      </c>
      <c r="G187" s="6">
        <v>113139</v>
      </c>
      <c r="H187" s="70">
        <v>3</v>
      </c>
      <c r="I187" s="6" cm="1">
        <f t="array" ref="I187">_xlfn.IFS(H186=5,3000,H186=4,2000,H186=3,900,H186=2,99,1,"")</f>
        <v>900</v>
      </c>
    </row>
    <row r="188" spans="1:9" x14ac:dyDescent="0.3">
      <c r="A188" s="5" t="s">
        <v>729</v>
      </c>
      <c r="B188" s="70" t="s">
        <v>16</v>
      </c>
      <c r="C188" s="5" t="s">
        <v>19</v>
      </c>
      <c r="D188" s="71">
        <v>40964</v>
      </c>
      <c r="E188" s="6">
        <f t="shared" ca="1" si="2"/>
        <v>8</v>
      </c>
      <c r="F188" s="6"/>
      <c r="G188" s="6">
        <v>91762</v>
      </c>
      <c r="H188" s="70">
        <v>5</v>
      </c>
      <c r="I188" s="6" cm="1">
        <f t="array" ref="I188">_xlfn.IFS(H187=5,3000,H187=4,2000,H187=3,900,H187=2,99,1,"")</f>
        <v>900</v>
      </c>
    </row>
    <row r="189" spans="1:9" x14ac:dyDescent="0.3">
      <c r="A189" s="5" t="s">
        <v>725</v>
      </c>
      <c r="B189" s="70" t="s">
        <v>48</v>
      </c>
      <c r="C189" s="5" t="s">
        <v>19</v>
      </c>
      <c r="D189" s="71">
        <v>38027</v>
      </c>
      <c r="E189" s="6">
        <f t="shared" ca="1" si="2"/>
        <v>16</v>
      </c>
      <c r="F189" s="6" t="s">
        <v>26</v>
      </c>
      <c r="G189" s="6">
        <v>83297</v>
      </c>
      <c r="H189" s="70">
        <v>1</v>
      </c>
      <c r="I189" s="6" cm="1">
        <f t="array" ref="I189">_xlfn.IFS(H188=5,3000,H188=4,2000,H188=3,900,H188=2,99,1,"")</f>
        <v>3000</v>
      </c>
    </row>
    <row r="190" spans="1:9" x14ac:dyDescent="0.3">
      <c r="A190" s="5" t="s">
        <v>723</v>
      </c>
      <c r="B190" s="70" t="s">
        <v>48</v>
      </c>
      <c r="C190" s="5" t="s">
        <v>19</v>
      </c>
      <c r="D190" s="71">
        <v>38033</v>
      </c>
      <c r="E190" s="6">
        <f t="shared" ca="1" si="2"/>
        <v>16</v>
      </c>
      <c r="F190" s="6" t="s">
        <v>26</v>
      </c>
      <c r="G190" s="6">
        <v>76338</v>
      </c>
      <c r="H190" s="70">
        <v>5</v>
      </c>
      <c r="I190" s="6" t="str" cm="1">
        <f t="array" ref="I190">_xlfn.IFS(H189=5,3000,H189=4,2000,H189=3,900,H189=2,99,1,"")</f>
        <v/>
      </c>
    </row>
    <row r="191" spans="1:9" x14ac:dyDescent="0.3">
      <c r="A191" s="5" t="s">
        <v>716</v>
      </c>
      <c r="B191" s="70" t="s">
        <v>16</v>
      </c>
      <c r="C191" s="5" t="s">
        <v>19</v>
      </c>
      <c r="D191" s="71">
        <v>38403</v>
      </c>
      <c r="E191" s="6">
        <f t="shared" ca="1" si="2"/>
        <v>15</v>
      </c>
      <c r="F191" s="6" t="s">
        <v>18</v>
      </c>
      <c r="G191" s="6">
        <v>106932</v>
      </c>
      <c r="H191" s="70">
        <v>2</v>
      </c>
      <c r="I191" s="6" cm="1">
        <f t="array" ref="I191">_xlfn.IFS(H190=5,3000,H190=4,2000,H190=3,900,H190=2,99,1,"")</f>
        <v>3000</v>
      </c>
    </row>
    <row r="192" spans="1:9" x14ac:dyDescent="0.3">
      <c r="A192" s="5" t="s">
        <v>712</v>
      </c>
      <c r="B192" s="70" t="s">
        <v>16</v>
      </c>
      <c r="C192" s="5" t="s">
        <v>19</v>
      </c>
      <c r="D192" s="71">
        <v>38761</v>
      </c>
      <c r="E192" s="6">
        <f t="shared" ca="1" si="2"/>
        <v>14</v>
      </c>
      <c r="F192" s="6" t="s">
        <v>26</v>
      </c>
      <c r="G192" s="6">
        <v>82251</v>
      </c>
      <c r="H192" s="70">
        <v>4</v>
      </c>
      <c r="I192" s="6" cm="1">
        <f t="array" ref="I192">_xlfn.IFS(H191=5,3000,H191=4,2000,H191=3,900,H191=2,99,1,"")</f>
        <v>99</v>
      </c>
    </row>
    <row r="193" spans="1:9" x14ac:dyDescent="0.3">
      <c r="A193" s="5" t="s">
        <v>704</v>
      </c>
      <c r="B193" s="70" t="s">
        <v>12</v>
      </c>
      <c r="C193" s="5" t="s">
        <v>19</v>
      </c>
      <c r="D193" s="71">
        <v>39860</v>
      </c>
      <c r="E193" s="6">
        <f t="shared" ca="1" si="2"/>
        <v>11</v>
      </c>
      <c r="F193" s="6"/>
      <c r="G193" s="6">
        <v>70829</v>
      </c>
      <c r="H193" s="70">
        <v>3</v>
      </c>
      <c r="I193" s="6" cm="1">
        <f t="array" ref="I193">_xlfn.IFS(H192=5,3000,H192=4,2000,H192=3,900,H192=2,99,1,"")</f>
        <v>2000</v>
      </c>
    </row>
    <row r="194" spans="1:9" x14ac:dyDescent="0.3">
      <c r="A194" s="5" t="s">
        <v>700</v>
      </c>
      <c r="B194" s="70" t="s">
        <v>9</v>
      </c>
      <c r="C194" s="5" t="s">
        <v>19</v>
      </c>
      <c r="D194" s="71">
        <v>41698</v>
      </c>
      <c r="E194" s="6">
        <f t="shared" ref="E194:E257" ca="1" si="3">DATEDIF(D194,TODAY(),"Y")</f>
        <v>6</v>
      </c>
      <c r="F194" s="6" t="s">
        <v>26</v>
      </c>
      <c r="G194" s="6">
        <v>86682</v>
      </c>
      <c r="H194" s="70">
        <v>3</v>
      </c>
      <c r="I194" s="6" cm="1">
        <f t="array" ref="I194">_xlfn.IFS(H193=5,3000,H193=4,2000,H193=3,900,H193=2,99,1,"")</f>
        <v>900</v>
      </c>
    </row>
    <row r="195" spans="1:9" x14ac:dyDescent="0.3">
      <c r="A195" s="5" t="s">
        <v>699</v>
      </c>
      <c r="B195" s="70" t="s">
        <v>12</v>
      </c>
      <c r="C195" s="5" t="s">
        <v>19</v>
      </c>
      <c r="D195" s="71">
        <v>41698</v>
      </c>
      <c r="E195" s="6">
        <f t="shared" ca="1" si="3"/>
        <v>6</v>
      </c>
      <c r="F195" s="6" t="s">
        <v>26</v>
      </c>
      <c r="G195" s="6">
        <v>72945</v>
      </c>
      <c r="H195" s="70">
        <v>1</v>
      </c>
      <c r="I195" s="6" cm="1">
        <f t="array" ref="I195">_xlfn.IFS(H194=5,3000,H194=4,2000,H194=3,900,H194=2,99,1,"")</f>
        <v>900</v>
      </c>
    </row>
    <row r="196" spans="1:9" x14ac:dyDescent="0.3">
      <c r="A196" s="5" t="s">
        <v>697</v>
      </c>
      <c r="B196" s="70" t="s">
        <v>32</v>
      </c>
      <c r="C196" s="5" t="s">
        <v>19</v>
      </c>
      <c r="D196" s="71">
        <v>40959</v>
      </c>
      <c r="E196" s="6">
        <f t="shared" ca="1" si="3"/>
        <v>8</v>
      </c>
      <c r="F196" s="6" t="s">
        <v>8</v>
      </c>
      <c r="G196" s="6">
        <v>58834</v>
      </c>
      <c r="H196" s="70">
        <v>4</v>
      </c>
      <c r="I196" s="6" t="str" cm="1">
        <f t="array" ref="I196">_xlfn.IFS(H195=5,3000,H195=4,2000,H195=3,900,H195=2,99,1,"")</f>
        <v/>
      </c>
    </row>
    <row r="197" spans="1:9" x14ac:dyDescent="0.3">
      <c r="A197" s="5" t="s">
        <v>696</v>
      </c>
      <c r="B197" s="70" t="s">
        <v>32</v>
      </c>
      <c r="C197" s="5" t="s">
        <v>19</v>
      </c>
      <c r="D197" s="71">
        <v>41313</v>
      </c>
      <c r="E197" s="6">
        <f t="shared" ca="1" si="3"/>
        <v>7</v>
      </c>
      <c r="F197" s="6"/>
      <c r="G197" s="6">
        <v>120567</v>
      </c>
      <c r="H197" s="70">
        <v>4</v>
      </c>
      <c r="I197" s="6" cm="1">
        <f t="array" ref="I197">_xlfn.IFS(H196=5,3000,H196=4,2000,H196=3,900,H196=2,99,1,"")</f>
        <v>2000</v>
      </c>
    </row>
    <row r="198" spans="1:9" x14ac:dyDescent="0.3">
      <c r="A198" s="5" t="s">
        <v>694</v>
      </c>
      <c r="B198" s="70" t="s">
        <v>2</v>
      </c>
      <c r="C198" s="5" t="s">
        <v>19</v>
      </c>
      <c r="D198" s="71">
        <v>41681</v>
      </c>
      <c r="E198" s="6">
        <f t="shared" ca="1" si="3"/>
        <v>6</v>
      </c>
      <c r="F198" s="6" t="s">
        <v>4</v>
      </c>
      <c r="G198" s="6">
        <v>47227</v>
      </c>
      <c r="H198" s="70">
        <v>4</v>
      </c>
      <c r="I198" s="6" cm="1">
        <f t="array" ref="I198">_xlfn.IFS(H197=5,3000,H197=4,2000,H197=3,900,H197=2,99,1,"")</f>
        <v>2000</v>
      </c>
    </row>
    <row r="199" spans="1:9" x14ac:dyDescent="0.3">
      <c r="A199" s="5" t="s">
        <v>692</v>
      </c>
      <c r="B199" s="70" t="s">
        <v>32</v>
      </c>
      <c r="C199" s="5" t="s">
        <v>19</v>
      </c>
      <c r="D199" s="71">
        <v>42048</v>
      </c>
      <c r="E199" s="6">
        <f t="shared" ca="1" si="3"/>
        <v>5</v>
      </c>
      <c r="F199" s="6"/>
      <c r="G199" s="6">
        <v>44058</v>
      </c>
      <c r="H199" s="70">
        <v>5</v>
      </c>
      <c r="I199" s="6" cm="1">
        <f t="array" ref="I199">_xlfn.IFS(H198=5,3000,H198=4,2000,H198=3,900,H198=2,99,1,"")</f>
        <v>2000</v>
      </c>
    </row>
    <row r="200" spans="1:9" x14ac:dyDescent="0.3">
      <c r="A200" s="5" t="s">
        <v>691</v>
      </c>
      <c r="B200" s="70" t="s">
        <v>32</v>
      </c>
      <c r="C200" s="5" t="s">
        <v>19</v>
      </c>
      <c r="D200" s="71">
        <v>42056</v>
      </c>
      <c r="E200" s="6">
        <f t="shared" ca="1" si="3"/>
        <v>5</v>
      </c>
      <c r="F200" s="6"/>
      <c r="G200" s="6">
        <v>81243</v>
      </c>
      <c r="H200" s="70">
        <v>4</v>
      </c>
      <c r="I200" s="6" cm="1">
        <f t="array" ref="I200">_xlfn.IFS(H199=5,3000,H199=4,2000,H199=3,900,H199=2,99,1,"")</f>
        <v>3000</v>
      </c>
    </row>
    <row r="201" spans="1:9" x14ac:dyDescent="0.3">
      <c r="A201" s="5" t="s">
        <v>690</v>
      </c>
      <c r="B201" s="70" t="s">
        <v>12</v>
      </c>
      <c r="C201" s="5" t="s">
        <v>19</v>
      </c>
      <c r="D201" s="71">
        <v>42429</v>
      </c>
      <c r="E201" s="6">
        <f t="shared" ca="1" si="3"/>
        <v>4</v>
      </c>
      <c r="F201" s="6" t="s">
        <v>26</v>
      </c>
      <c r="G201" s="6">
        <v>121888</v>
      </c>
      <c r="H201" s="70">
        <v>5</v>
      </c>
      <c r="I201" s="6" cm="1">
        <f t="array" ref="I201">_xlfn.IFS(H200=5,3000,H200=4,2000,H200=3,900,H200=2,99,1,"")</f>
        <v>2000</v>
      </c>
    </row>
    <row r="202" spans="1:9" x14ac:dyDescent="0.3">
      <c r="A202" s="5" t="s">
        <v>685</v>
      </c>
      <c r="B202" s="70" t="s">
        <v>16</v>
      </c>
      <c r="C202" s="5" t="s">
        <v>19</v>
      </c>
      <c r="D202" s="71">
        <v>42800</v>
      </c>
      <c r="E202" s="6">
        <f t="shared" ca="1" si="3"/>
        <v>3</v>
      </c>
      <c r="F202" s="6"/>
      <c r="G202" s="6">
        <v>79397</v>
      </c>
      <c r="H202" s="70">
        <v>4</v>
      </c>
      <c r="I202" s="6" cm="1">
        <f t="array" ref="I202">_xlfn.IFS(H201=5,3000,H201=4,2000,H201=3,900,H201=2,99,1,"")</f>
        <v>3000</v>
      </c>
    </row>
    <row r="203" spans="1:9" x14ac:dyDescent="0.3">
      <c r="A203" s="5" t="s">
        <v>676</v>
      </c>
      <c r="B203" s="70" t="s">
        <v>16</v>
      </c>
      <c r="C203" s="5" t="s">
        <v>19</v>
      </c>
      <c r="D203" s="71">
        <v>43179</v>
      </c>
      <c r="E203" s="6">
        <f t="shared" ca="1" si="3"/>
        <v>2</v>
      </c>
      <c r="F203" s="6" t="s">
        <v>8</v>
      </c>
      <c r="G203" s="6">
        <v>118597</v>
      </c>
      <c r="H203" s="70">
        <v>4</v>
      </c>
      <c r="I203" s="6" cm="1">
        <f t="array" ref="I203">_xlfn.IFS(H202=5,3000,H202=4,2000,H202=3,900,H202=2,99,1,"")</f>
        <v>2000</v>
      </c>
    </row>
    <row r="204" spans="1:9" x14ac:dyDescent="0.3">
      <c r="A204" s="5" t="s">
        <v>659</v>
      </c>
      <c r="B204" s="70" t="s">
        <v>32</v>
      </c>
      <c r="C204" s="5" t="s">
        <v>19</v>
      </c>
      <c r="D204" s="71">
        <v>38055</v>
      </c>
      <c r="E204" s="6">
        <f t="shared" ca="1" si="3"/>
        <v>16</v>
      </c>
      <c r="F204" s="6"/>
      <c r="G204" s="6">
        <v>87140</v>
      </c>
      <c r="H204" s="70">
        <v>3</v>
      </c>
      <c r="I204" s="6" cm="1">
        <f t="array" ref="I204">_xlfn.IFS(H203=5,3000,H203=4,2000,H203=3,900,H203=2,99,1,"")</f>
        <v>2000</v>
      </c>
    </row>
    <row r="205" spans="1:9" x14ac:dyDescent="0.3">
      <c r="A205" s="5" t="s">
        <v>658</v>
      </c>
      <c r="B205" s="70" t="s">
        <v>2</v>
      </c>
      <c r="C205" s="5" t="s">
        <v>19</v>
      </c>
      <c r="D205" s="71">
        <v>38056</v>
      </c>
      <c r="E205" s="6">
        <f t="shared" ca="1" si="3"/>
        <v>16</v>
      </c>
      <c r="F205" s="6" t="s">
        <v>18</v>
      </c>
      <c r="G205" s="6">
        <v>100211</v>
      </c>
      <c r="H205" s="70">
        <v>5</v>
      </c>
      <c r="I205" s="6" cm="1">
        <f t="array" ref="I205">_xlfn.IFS(H204=5,3000,H204=4,2000,H204=3,900,H204=2,99,1,"")</f>
        <v>900</v>
      </c>
    </row>
    <row r="206" spans="1:9" x14ac:dyDescent="0.3">
      <c r="A206" s="5" t="s">
        <v>650</v>
      </c>
      <c r="B206" s="70" t="s">
        <v>48</v>
      </c>
      <c r="C206" s="5" t="s">
        <v>19</v>
      </c>
      <c r="D206" s="71">
        <v>38424</v>
      </c>
      <c r="E206" s="6">
        <f t="shared" ca="1" si="3"/>
        <v>15</v>
      </c>
      <c r="F206" s="6" t="s">
        <v>8</v>
      </c>
      <c r="G206" s="6">
        <v>87402</v>
      </c>
      <c r="H206" s="70">
        <v>2</v>
      </c>
      <c r="I206" s="6" cm="1">
        <f t="array" ref="I206">_xlfn.IFS(H205=5,3000,H205=4,2000,H205=3,900,H205=2,99,1,"")</f>
        <v>3000</v>
      </c>
    </row>
    <row r="207" spans="1:9" x14ac:dyDescent="0.3">
      <c r="A207" s="5" t="s">
        <v>637</v>
      </c>
      <c r="B207" s="70" t="s">
        <v>12</v>
      </c>
      <c r="C207" s="5" t="s">
        <v>19</v>
      </c>
      <c r="D207" s="71">
        <v>40270</v>
      </c>
      <c r="E207" s="6">
        <f t="shared" ca="1" si="3"/>
        <v>10</v>
      </c>
      <c r="F207" s="6"/>
      <c r="G207" s="6">
        <v>44998</v>
      </c>
      <c r="H207" s="70">
        <v>2</v>
      </c>
      <c r="I207" s="6" cm="1">
        <f t="array" ref="I207">_xlfn.IFS(H206=5,3000,H206=4,2000,H206=3,900,H206=2,99,1,"")</f>
        <v>99</v>
      </c>
    </row>
    <row r="208" spans="1:9" x14ac:dyDescent="0.3">
      <c r="A208" s="5" t="s">
        <v>628</v>
      </c>
      <c r="B208" s="70" t="s">
        <v>32</v>
      </c>
      <c r="C208" s="5" t="s">
        <v>19</v>
      </c>
      <c r="D208" s="71">
        <v>42804</v>
      </c>
      <c r="E208" s="6">
        <f t="shared" ca="1" si="3"/>
        <v>3</v>
      </c>
      <c r="F208" s="6" t="s">
        <v>26</v>
      </c>
      <c r="G208" s="6">
        <v>50984</v>
      </c>
      <c r="H208" s="70">
        <v>2</v>
      </c>
      <c r="I208" s="6" cm="1">
        <f t="array" ref="I208">_xlfn.IFS(H207=5,3000,H207=4,2000,H207=3,900,H207=2,99,1,"")</f>
        <v>99</v>
      </c>
    </row>
    <row r="209" spans="1:9" x14ac:dyDescent="0.3">
      <c r="A209" s="5" t="s">
        <v>618</v>
      </c>
      <c r="B209" s="70" t="s">
        <v>48</v>
      </c>
      <c r="C209" s="5" t="s">
        <v>19</v>
      </c>
      <c r="D209" s="71">
        <v>41370</v>
      </c>
      <c r="E209" s="6">
        <f t="shared" ca="1" si="3"/>
        <v>7</v>
      </c>
      <c r="F209" s="6"/>
      <c r="G209" s="6">
        <v>60403</v>
      </c>
      <c r="H209" s="70">
        <v>4</v>
      </c>
      <c r="I209" s="6" cm="1">
        <f t="array" ref="I209">_xlfn.IFS(H208=5,3000,H208=4,2000,H208=3,900,H208=2,99,1,"")</f>
        <v>99</v>
      </c>
    </row>
    <row r="210" spans="1:9" x14ac:dyDescent="0.3">
      <c r="A210" s="5" t="s">
        <v>854</v>
      </c>
      <c r="B210" s="70" t="s">
        <v>32</v>
      </c>
      <c r="C210" s="5" t="s">
        <v>19</v>
      </c>
      <c r="D210" s="71">
        <v>41392</v>
      </c>
      <c r="E210" s="6">
        <f t="shared" ca="1" si="3"/>
        <v>7</v>
      </c>
      <c r="F210" s="6"/>
      <c r="G210" s="6">
        <v>50170</v>
      </c>
      <c r="H210" s="70">
        <v>4</v>
      </c>
      <c r="I210" s="6" cm="1">
        <f t="array" ref="I210">_xlfn.IFS(H209=5,3000,H209=4,2000,H209=3,900,H209=2,99,1,"")</f>
        <v>2000</v>
      </c>
    </row>
    <row r="211" spans="1:9" x14ac:dyDescent="0.3">
      <c r="A211" s="5" t="s">
        <v>613</v>
      </c>
      <c r="B211" s="70" t="s">
        <v>16</v>
      </c>
      <c r="C211" s="5" t="s">
        <v>19</v>
      </c>
      <c r="D211" s="71">
        <v>41744</v>
      </c>
      <c r="E211" s="6">
        <f t="shared" ca="1" si="3"/>
        <v>6</v>
      </c>
      <c r="F211" s="6" t="s">
        <v>4</v>
      </c>
      <c r="G211" s="6">
        <v>112517</v>
      </c>
      <c r="H211" s="70">
        <v>2</v>
      </c>
      <c r="I211" s="6" cm="1">
        <f t="array" ref="I211">_xlfn.IFS(H210=5,3000,H210=4,2000,H210=3,900,H210=2,99,1,"")</f>
        <v>2000</v>
      </c>
    </row>
    <row r="212" spans="1:9" x14ac:dyDescent="0.3">
      <c r="A212" s="5" t="s">
        <v>609</v>
      </c>
      <c r="B212" s="70" t="s">
        <v>48</v>
      </c>
      <c r="C212" s="5" t="s">
        <v>19</v>
      </c>
      <c r="D212" s="71">
        <v>41394</v>
      </c>
      <c r="E212" s="6">
        <f t="shared" ca="1" si="3"/>
        <v>7</v>
      </c>
      <c r="F212" s="6" t="s">
        <v>26</v>
      </c>
      <c r="G212" s="6">
        <v>75783</v>
      </c>
      <c r="H212" s="70">
        <v>3</v>
      </c>
      <c r="I212" s="6" cm="1">
        <f t="array" ref="I212">_xlfn.IFS(H211=5,3000,H211=4,2000,H211=3,900,H211=2,99,1,"")</f>
        <v>99</v>
      </c>
    </row>
    <row r="213" spans="1:9" x14ac:dyDescent="0.3">
      <c r="A213" s="5" t="s">
        <v>602</v>
      </c>
      <c r="B213" s="70" t="s">
        <v>32</v>
      </c>
      <c r="C213" s="5" t="s">
        <v>19</v>
      </c>
      <c r="D213" s="71">
        <v>41003</v>
      </c>
      <c r="E213" s="6">
        <f t="shared" ca="1" si="3"/>
        <v>8</v>
      </c>
      <c r="F213" s="6"/>
      <c r="G213" s="6">
        <v>93624</v>
      </c>
      <c r="H213" s="70">
        <v>1</v>
      </c>
      <c r="I213" s="6" cm="1">
        <f t="array" ref="I213">_xlfn.IFS(H212=5,3000,H212=4,2000,H212=3,900,H212=2,99,1,"")</f>
        <v>900</v>
      </c>
    </row>
    <row r="214" spans="1:9" x14ac:dyDescent="0.3">
      <c r="A214" s="5" t="s">
        <v>598</v>
      </c>
      <c r="B214" s="70" t="s">
        <v>32</v>
      </c>
      <c r="C214" s="5" t="s">
        <v>19</v>
      </c>
      <c r="D214" s="71">
        <v>41024</v>
      </c>
      <c r="E214" s="6">
        <f t="shared" ca="1" si="3"/>
        <v>8</v>
      </c>
      <c r="F214" s="6" t="s">
        <v>4</v>
      </c>
      <c r="G214" s="6">
        <v>77391</v>
      </c>
      <c r="H214" s="70">
        <v>5</v>
      </c>
      <c r="I214" s="6" t="str" cm="1">
        <f t="array" ref="I214">_xlfn.IFS(H213=5,3000,H213=4,2000,H213=3,900,H213=2,99,1,"")</f>
        <v/>
      </c>
    </row>
    <row r="215" spans="1:9" x14ac:dyDescent="0.3">
      <c r="A215" s="5" t="s">
        <v>593</v>
      </c>
      <c r="B215" s="70" t="s">
        <v>16</v>
      </c>
      <c r="C215" s="5" t="s">
        <v>19</v>
      </c>
      <c r="D215" s="71">
        <v>41033</v>
      </c>
      <c r="E215" s="6">
        <f t="shared" ca="1" si="3"/>
        <v>8</v>
      </c>
      <c r="F215" s="6" t="s">
        <v>26</v>
      </c>
      <c r="G215" s="6">
        <v>102023</v>
      </c>
      <c r="H215" s="70">
        <v>2</v>
      </c>
      <c r="I215" s="6" cm="1">
        <f t="array" ref="I215">_xlfn.IFS(H214=5,3000,H214=4,2000,H214=3,900,H214=2,99,1,"")</f>
        <v>3000</v>
      </c>
    </row>
    <row r="216" spans="1:9" x14ac:dyDescent="0.3">
      <c r="A216" s="5" t="s">
        <v>585</v>
      </c>
      <c r="B216" s="70" t="s">
        <v>9</v>
      </c>
      <c r="C216" s="5" t="s">
        <v>19</v>
      </c>
      <c r="D216" s="71">
        <v>38826</v>
      </c>
      <c r="E216" s="6">
        <f t="shared" ca="1" si="3"/>
        <v>14</v>
      </c>
      <c r="F216" s="6"/>
      <c r="G216" s="6">
        <v>110862</v>
      </c>
      <c r="H216" s="70">
        <v>2</v>
      </c>
      <c r="I216" s="6" cm="1">
        <f t="array" ref="I216">_xlfn.IFS(H215=5,3000,H215=4,2000,H215=3,900,H215=2,99,1,"")</f>
        <v>99</v>
      </c>
    </row>
    <row r="217" spans="1:9" x14ac:dyDescent="0.3">
      <c r="A217" s="5" t="s">
        <v>583</v>
      </c>
      <c r="B217" s="70" t="s">
        <v>12</v>
      </c>
      <c r="C217" s="5" t="s">
        <v>19</v>
      </c>
      <c r="D217" s="71">
        <v>38830</v>
      </c>
      <c r="E217" s="6">
        <f t="shared" ca="1" si="3"/>
        <v>14</v>
      </c>
      <c r="F217" s="6" t="s">
        <v>4</v>
      </c>
      <c r="G217" s="6">
        <v>46453</v>
      </c>
      <c r="H217" s="70">
        <v>3</v>
      </c>
      <c r="I217" s="6" cm="1">
        <f t="array" ref="I217">_xlfn.IFS(H216=5,3000,H216=4,2000,H216=3,900,H216=2,99,1,"")</f>
        <v>99</v>
      </c>
    </row>
    <row r="218" spans="1:9" x14ac:dyDescent="0.3">
      <c r="A218" s="5" t="s">
        <v>580</v>
      </c>
      <c r="B218" s="70" t="s">
        <v>12</v>
      </c>
      <c r="C218" s="5" t="s">
        <v>19</v>
      </c>
      <c r="D218" s="71">
        <v>39203</v>
      </c>
      <c r="E218" s="6">
        <f t="shared" ca="1" si="3"/>
        <v>13</v>
      </c>
      <c r="F218" s="6"/>
      <c r="G218" s="6">
        <v>56852</v>
      </c>
      <c r="H218" s="70">
        <v>5</v>
      </c>
      <c r="I218" s="6" cm="1">
        <f t="array" ref="I218">_xlfn.IFS(H217=5,3000,H217=4,2000,H217=3,900,H217=2,99,1,"")</f>
        <v>900</v>
      </c>
    </row>
    <row r="219" spans="1:9" x14ac:dyDescent="0.3">
      <c r="A219" s="5" t="s">
        <v>579</v>
      </c>
      <c r="B219" s="70" t="s">
        <v>48</v>
      </c>
      <c r="C219" s="5" t="s">
        <v>19</v>
      </c>
      <c r="D219" s="71">
        <v>39552</v>
      </c>
      <c r="E219" s="6">
        <f t="shared" ca="1" si="3"/>
        <v>12</v>
      </c>
      <c r="F219" s="6"/>
      <c r="G219" s="6">
        <v>65084</v>
      </c>
      <c r="H219" s="70">
        <v>2</v>
      </c>
      <c r="I219" s="6" cm="1">
        <f t="array" ref="I219">_xlfn.IFS(H218=5,3000,H218=4,2000,H218=3,900,H218=2,99,1,"")</f>
        <v>3000</v>
      </c>
    </row>
    <row r="220" spans="1:9" x14ac:dyDescent="0.3">
      <c r="A220" s="5" t="s">
        <v>578</v>
      </c>
      <c r="B220" s="70" t="s">
        <v>16</v>
      </c>
      <c r="C220" s="5" t="s">
        <v>19</v>
      </c>
      <c r="D220" s="71">
        <v>39557</v>
      </c>
      <c r="E220" s="6">
        <f t="shared" ca="1" si="3"/>
        <v>12</v>
      </c>
      <c r="F220" s="6" t="s">
        <v>4</v>
      </c>
      <c r="G220" s="6">
        <v>79372</v>
      </c>
      <c r="H220" s="70">
        <v>3</v>
      </c>
      <c r="I220" s="6" cm="1">
        <f t="array" ref="I220">_xlfn.IFS(H219=5,3000,H219=4,2000,H219=3,900,H219=2,99,1,"")</f>
        <v>99</v>
      </c>
    </row>
    <row r="221" spans="1:9" x14ac:dyDescent="0.3">
      <c r="A221" s="5" t="s">
        <v>573</v>
      </c>
      <c r="B221" s="70" t="s">
        <v>12</v>
      </c>
      <c r="C221" s="5" t="s">
        <v>19</v>
      </c>
      <c r="D221" s="71">
        <v>40299</v>
      </c>
      <c r="E221" s="6">
        <f t="shared" ca="1" si="3"/>
        <v>10</v>
      </c>
      <c r="F221" s="6"/>
      <c r="G221" s="6">
        <v>56560</v>
      </c>
      <c r="H221" s="70">
        <v>2</v>
      </c>
      <c r="I221" s="6" cm="1">
        <f t="array" ref="I221">_xlfn.IFS(H220=5,3000,H220=4,2000,H220=3,900,H220=2,99,1,"")</f>
        <v>900</v>
      </c>
    </row>
    <row r="222" spans="1:9" x14ac:dyDescent="0.3">
      <c r="A222" s="5" t="s">
        <v>561</v>
      </c>
      <c r="B222" s="70" t="s">
        <v>32</v>
      </c>
      <c r="C222" s="5" t="s">
        <v>19</v>
      </c>
      <c r="D222" s="71">
        <v>41764</v>
      </c>
      <c r="E222" s="6">
        <f t="shared" ca="1" si="3"/>
        <v>6</v>
      </c>
      <c r="F222" s="6"/>
      <c r="G222" s="6">
        <v>44573</v>
      </c>
      <c r="H222" s="70">
        <v>4</v>
      </c>
      <c r="I222" s="6" cm="1">
        <f t="array" ref="I222">_xlfn.IFS(H221=5,3000,H221=4,2000,H221=3,900,H221=2,99,1,"")</f>
        <v>99</v>
      </c>
    </row>
    <row r="223" spans="1:9" x14ac:dyDescent="0.3">
      <c r="A223" s="5" t="s">
        <v>554</v>
      </c>
      <c r="B223" s="70" t="s">
        <v>12</v>
      </c>
      <c r="C223" s="5" t="s">
        <v>19</v>
      </c>
      <c r="D223" s="71">
        <v>42829</v>
      </c>
      <c r="E223" s="6">
        <f t="shared" ca="1" si="3"/>
        <v>3</v>
      </c>
      <c r="F223" s="6" t="s">
        <v>18</v>
      </c>
      <c r="G223" s="6">
        <v>81747</v>
      </c>
      <c r="H223" s="70">
        <v>1</v>
      </c>
      <c r="I223" s="6" cm="1">
        <f t="array" ref="I223">_xlfn.IFS(H222=5,3000,H222=4,2000,H222=3,900,H222=2,99,1,"")</f>
        <v>2000</v>
      </c>
    </row>
    <row r="224" spans="1:9" x14ac:dyDescent="0.3">
      <c r="A224" s="5" t="s">
        <v>544</v>
      </c>
      <c r="B224" s="70" t="s">
        <v>32</v>
      </c>
      <c r="C224" s="5" t="s">
        <v>19</v>
      </c>
      <c r="D224" s="71">
        <v>43251</v>
      </c>
      <c r="E224" s="6">
        <f t="shared" ca="1" si="3"/>
        <v>2</v>
      </c>
      <c r="F224" s="6" t="s">
        <v>4</v>
      </c>
      <c r="G224" s="6">
        <v>56047</v>
      </c>
      <c r="H224" s="70">
        <v>1</v>
      </c>
      <c r="I224" s="6" t="str" cm="1">
        <f t="array" ref="I224">_xlfn.IFS(H223=5,3000,H223=4,2000,H223=3,900,H223=2,99,1,"")</f>
        <v/>
      </c>
    </row>
    <row r="225" spans="1:9" x14ac:dyDescent="0.3">
      <c r="A225" s="5" t="s">
        <v>543</v>
      </c>
      <c r="B225" s="70" t="s">
        <v>16</v>
      </c>
      <c r="C225" s="5" t="s">
        <v>19</v>
      </c>
      <c r="D225" s="71">
        <v>43252</v>
      </c>
      <c r="E225" s="6">
        <f t="shared" ca="1" si="3"/>
        <v>2</v>
      </c>
      <c r="F225" s="6" t="s">
        <v>4</v>
      </c>
      <c r="G225" s="6">
        <v>82293</v>
      </c>
      <c r="H225" s="70">
        <v>5</v>
      </c>
      <c r="I225" s="6" t="str" cm="1">
        <f t="array" ref="I225">_xlfn.IFS(H224=5,3000,H224=4,2000,H224=3,900,H224=2,99,1,"")</f>
        <v/>
      </c>
    </row>
    <row r="226" spans="1:9" x14ac:dyDescent="0.3">
      <c r="A226" s="5" t="s">
        <v>540</v>
      </c>
      <c r="B226" s="70" t="s">
        <v>9</v>
      </c>
      <c r="C226" s="5" t="s">
        <v>19</v>
      </c>
      <c r="D226" s="71">
        <v>41407</v>
      </c>
      <c r="E226" s="6">
        <f t="shared" ca="1" si="3"/>
        <v>7</v>
      </c>
      <c r="F226" s="6" t="s">
        <v>4</v>
      </c>
      <c r="G226" s="6">
        <v>110439</v>
      </c>
      <c r="H226" s="70">
        <v>4</v>
      </c>
      <c r="I226" s="6" cm="1">
        <f t="array" ref="I226">_xlfn.IFS(H225=5,3000,H225=4,2000,H225=3,900,H225=2,99,1,"")</f>
        <v>3000</v>
      </c>
    </row>
    <row r="227" spans="1:9" x14ac:dyDescent="0.3">
      <c r="A227" s="5" t="s">
        <v>537</v>
      </c>
      <c r="B227" s="70" t="s">
        <v>16</v>
      </c>
      <c r="C227" s="5" t="s">
        <v>19</v>
      </c>
      <c r="D227" s="71">
        <v>41765</v>
      </c>
      <c r="E227" s="6">
        <f t="shared" ca="1" si="3"/>
        <v>6</v>
      </c>
      <c r="F227" s="6"/>
      <c r="G227" s="6">
        <v>127187</v>
      </c>
      <c r="H227" s="70">
        <v>3</v>
      </c>
      <c r="I227" s="6" cm="1">
        <f t="array" ref="I227">_xlfn.IFS(H226=5,3000,H226=4,2000,H226=3,900,H226=2,99,1,"")</f>
        <v>2000</v>
      </c>
    </row>
    <row r="228" spans="1:9" x14ac:dyDescent="0.3">
      <c r="A228" s="5" t="s">
        <v>532</v>
      </c>
      <c r="B228" s="70" t="s">
        <v>16</v>
      </c>
      <c r="C228" s="5" t="s">
        <v>19</v>
      </c>
      <c r="D228" s="71">
        <v>42495</v>
      </c>
      <c r="E228" s="6">
        <f t="shared" ca="1" si="3"/>
        <v>4</v>
      </c>
      <c r="F228" s="6" t="s">
        <v>4</v>
      </c>
      <c r="G228" s="6">
        <v>61958</v>
      </c>
      <c r="H228" s="70">
        <v>3</v>
      </c>
      <c r="I228" s="6" cm="1">
        <f t="array" ref="I228">_xlfn.IFS(H227=5,3000,H227=4,2000,H227=3,900,H227=2,99,1,"")</f>
        <v>900</v>
      </c>
    </row>
    <row r="229" spans="1:9" x14ac:dyDescent="0.3">
      <c r="A229" s="5" t="s">
        <v>529</v>
      </c>
      <c r="B229" s="70" t="s">
        <v>12</v>
      </c>
      <c r="C229" s="5" t="s">
        <v>19</v>
      </c>
      <c r="D229" s="71">
        <v>42524</v>
      </c>
      <c r="E229" s="6">
        <f t="shared" ca="1" si="3"/>
        <v>4</v>
      </c>
      <c r="F229" s="6"/>
      <c r="G229" s="6">
        <v>91682</v>
      </c>
      <c r="H229" s="70">
        <v>3</v>
      </c>
      <c r="I229" s="6" cm="1">
        <f t="array" ref="I229">_xlfn.IFS(H228=5,3000,H228=4,2000,H228=3,900,H228=2,99,1,"")</f>
        <v>900</v>
      </c>
    </row>
    <row r="230" spans="1:9" x14ac:dyDescent="0.3">
      <c r="A230" s="5" t="s">
        <v>528</v>
      </c>
      <c r="B230" s="70" t="s">
        <v>12</v>
      </c>
      <c r="C230" s="5" t="s">
        <v>19</v>
      </c>
      <c r="D230" s="71">
        <v>41039</v>
      </c>
      <c r="E230" s="6">
        <f t="shared" ca="1" si="3"/>
        <v>8</v>
      </c>
      <c r="F230" s="6" t="s">
        <v>4</v>
      </c>
      <c r="G230" s="6">
        <v>103800</v>
      </c>
      <c r="H230" s="70">
        <v>2</v>
      </c>
      <c r="I230" s="6" cm="1">
        <f t="array" ref="I230">_xlfn.IFS(H229=5,3000,H229=4,2000,H229=3,900,H229=2,99,1,"")</f>
        <v>900</v>
      </c>
    </row>
    <row r="231" spans="1:9" x14ac:dyDescent="0.3">
      <c r="A231" s="5" t="s">
        <v>526</v>
      </c>
      <c r="B231" s="70" t="s">
        <v>9</v>
      </c>
      <c r="C231" s="5" t="s">
        <v>19</v>
      </c>
      <c r="D231" s="71">
        <v>41042</v>
      </c>
      <c r="E231" s="6">
        <f t="shared" ca="1" si="3"/>
        <v>8</v>
      </c>
      <c r="F231" s="6" t="s">
        <v>18</v>
      </c>
      <c r="G231" s="6">
        <v>105784</v>
      </c>
      <c r="H231" s="70">
        <v>1</v>
      </c>
      <c r="I231" s="6" cm="1">
        <f t="array" ref="I231">_xlfn.IFS(H230=5,3000,H230=4,2000,H230=3,900,H230=2,99,1,"")</f>
        <v>99</v>
      </c>
    </row>
    <row r="232" spans="1:9" x14ac:dyDescent="0.3">
      <c r="A232" s="5" t="s">
        <v>517</v>
      </c>
      <c r="B232" s="70" t="s">
        <v>16</v>
      </c>
      <c r="C232" s="5" t="s">
        <v>19</v>
      </c>
      <c r="D232" s="71">
        <v>38495</v>
      </c>
      <c r="E232" s="6">
        <f t="shared" ca="1" si="3"/>
        <v>15</v>
      </c>
      <c r="F232" s="6" t="s">
        <v>4</v>
      </c>
      <c r="G232" s="6">
        <v>97560</v>
      </c>
      <c r="H232" s="70">
        <v>1</v>
      </c>
      <c r="I232" s="6" t="str" cm="1">
        <f t="array" ref="I232">_xlfn.IFS(H231=5,3000,H231=4,2000,H231=3,900,H231=2,99,1,"")</f>
        <v/>
      </c>
    </row>
    <row r="233" spans="1:9" x14ac:dyDescent="0.3">
      <c r="A233" s="5" t="s">
        <v>516</v>
      </c>
      <c r="B233" s="70" t="s">
        <v>16</v>
      </c>
      <c r="C233" s="5" t="s">
        <v>19</v>
      </c>
      <c r="D233" s="71">
        <v>38499</v>
      </c>
      <c r="E233" s="6">
        <f t="shared" ca="1" si="3"/>
        <v>15</v>
      </c>
      <c r="F233" s="6" t="s">
        <v>4</v>
      </c>
      <c r="G233" s="6">
        <v>62000</v>
      </c>
      <c r="H233" s="70">
        <v>4</v>
      </c>
      <c r="I233" s="6" t="str" cm="1">
        <f t="array" ref="I233">_xlfn.IFS(H232=5,3000,H232=4,2000,H232=3,900,H232=2,99,1,"")</f>
        <v/>
      </c>
    </row>
    <row r="234" spans="1:9" x14ac:dyDescent="0.3">
      <c r="A234" s="5" t="s">
        <v>512</v>
      </c>
      <c r="B234" s="70" t="s">
        <v>16</v>
      </c>
      <c r="C234" s="5" t="s">
        <v>19</v>
      </c>
      <c r="D234" s="71">
        <v>38863</v>
      </c>
      <c r="E234" s="6">
        <f t="shared" ca="1" si="3"/>
        <v>14</v>
      </c>
      <c r="F234" s="6"/>
      <c r="G234" s="6">
        <v>97189</v>
      </c>
      <c r="H234" s="70">
        <v>3</v>
      </c>
      <c r="I234" s="6" cm="1">
        <f t="array" ref="I234">_xlfn.IFS(H233=5,3000,H233=4,2000,H233=3,900,H233=2,99,1,"")</f>
        <v>2000</v>
      </c>
    </row>
    <row r="235" spans="1:9" x14ac:dyDescent="0.3">
      <c r="A235" s="5" t="s">
        <v>505</v>
      </c>
      <c r="B235" s="70" t="s">
        <v>12</v>
      </c>
      <c r="C235" s="5" t="s">
        <v>19</v>
      </c>
      <c r="D235" s="71">
        <v>39956</v>
      </c>
      <c r="E235" s="6">
        <f t="shared" ca="1" si="3"/>
        <v>11</v>
      </c>
      <c r="F235" s="6"/>
      <c r="G235" s="6">
        <v>123047</v>
      </c>
      <c r="H235" s="70">
        <v>1</v>
      </c>
      <c r="I235" s="6" cm="1">
        <f t="array" ref="I235">_xlfn.IFS(H234=5,3000,H234=4,2000,H234=3,900,H234=2,99,1,"")</f>
        <v>900</v>
      </c>
    </row>
    <row r="236" spans="1:9" x14ac:dyDescent="0.3">
      <c r="A236" s="5" t="s">
        <v>504</v>
      </c>
      <c r="B236" s="70" t="s">
        <v>32</v>
      </c>
      <c r="C236" s="5" t="s">
        <v>19</v>
      </c>
      <c r="D236" s="71">
        <v>41035</v>
      </c>
      <c r="E236" s="6">
        <f t="shared" ca="1" si="3"/>
        <v>8</v>
      </c>
      <c r="F236" s="6" t="s">
        <v>28</v>
      </c>
      <c r="G236" s="6">
        <v>84200</v>
      </c>
      <c r="H236" s="70">
        <v>1</v>
      </c>
      <c r="I236" s="6" t="str" cm="1">
        <f t="array" ref="I236">_xlfn.IFS(H235=5,3000,H235=4,2000,H235=3,900,H235=2,99,1,"")</f>
        <v/>
      </c>
    </row>
    <row r="237" spans="1:9" x14ac:dyDescent="0.3">
      <c r="A237" s="5" t="s">
        <v>503</v>
      </c>
      <c r="B237" s="70" t="s">
        <v>12</v>
      </c>
      <c r="C237" s="5" t="s">
        <v>19</v>
      </c>
      <c r="D237" s="71">
        <v>41047</v>
      </c>
      <c r="E237" s="6">
        <f t="shared" ca="1" si="3"/>
        <v>8</v>
      </c>
      <c r="F237" s="6" t="s">
        <v>4</v>
      </c>
      <c r="G237" s="6">
        <v>48054</v>
      </c>
      <c r="H237" s="70">
        <v>1</v>
      </c>
      <c r="I237" s="6" t="str" cm="1">
        <f t="array" ref="I237">_xlfn.IFS(H236=5,3000,H236=4,2000,H236=3,900,H236=2,99,1,"")</f>
        <v/>
      </c>
    </row>
    <row r="238" spans="1:9" x14ac:dyDescent="0.3">
      <c r="A238" s="5" t="s">
        <v>502</v>
      </c>
      <c r="B238" s="70" t="s">
        <v>12</v>
      </c>
      <c r="C238" s="5" t="s">
        <v>19</v>
      </c>
      <c r="D238" s="71">
        <v>41058</v>
      </c>
      <c r="E238" s="6">
        <f t="shared" ca="1" si="3"/>
        <v>8</v>
      </c>
      <c r="F238" s="6" t="s">
        <v>8</v>
      </c>
      <c r="G238" s="6">
        <v>77009</v>
      </c>
      <c r="H238" s="70">
        <v>5</v>
      </c>
      <c r="I238" s="6" t="str" cm="1">
        <f t="array" ref="I238">_xlfn.IFS(H237=5,3000,H237=4,2000,H237=3,900,H237=2,99,1,"")</f>
        <v/>
      </c>
    </row>
    <row r="239" spans="1:9" x14ac:dyDescent="0.3">
      <c r="A239" s="5" t="s">
        <v>501</v>
      </c>
      <c r="B239" s="70" t="s">
        <v>12</v>
      </c>
      <c r="C239" s="5" t="s">
        <v>19</v>
      </c>
      <c r="D239" s="71">
        <v>41415</v>
      </c>
      <c r="E239" s="6">
        <f t="shared" ca="1" si="3"/>
        <v>7</v>
      </c>
      <c r="F239" s="6"/>
      <c r="G239" s="6">
        <v>63962</v>
      </c>
      <c r="H239" s="70">
        <v>2</v>
      </c>
      <c r="I239" s="6" cm="1">
        <f t="array" ref="I239">_xlfn.IFS(H238=5,3000,H238=4,2000,H238=3,900,H238=2,99,1,"")</f>
        <v>3000</v>
      </c>
    </row>
    <row r="240" spans="1:9" x14ac:dyDescent="0.3">
      <c r="A240" s="5" t="s">
        <v>500</v>
      </c>
      <c r="B240" s="70" t="s">
        <v>16</v>
      </c>
      <c r="C240" s="5" t="s">
        <v>19</v>
      </c>
      <c r="D240" s="71">
        <v>41771</v>
      </c>
      <c r="E240" s="6">
        <f t="shared" ca="1" si="3"/>
        <v>6</v>
      </c>
      <c r="F240" s="6"/>
      <c r="G240" s="6">
        <v>104391</v>
      </c>
      <c r="H240" s="70">
        <v>2</v>
      </c>
      <c r="I240" s="6" cm="1">
        <f t="array" ref="I240">_xlfn.IFS(H239=5,3000,H239=4,2000,H239=3,900,H239=2,99,1,"")</f>
        <v>99</v>
      </c>
    </row>
    <row r="241" spans="1:9" x14ac:dyDescent="0.3">
      <c r="A241" s="5" t="s">
        <v>497</v>
      </c>
      <c r="B241" s="70" t="s">
        <v>16</v>
      </c>
      <c r="C241" s="5" t="s">
        <v>19</v>
      </c>
      <c r="D241" s="71">
        <v>42496</v>
      </c>
      <c r="E241" s="6">
        <f t="shared" ca="1" si="3"/>
        <v>4</v>
      </c>
      <c r="F241" s="6" t="s">
        <v>4</v>
      </c>
      <c r="G241" s="6">
        <v>127624</v>
      </c>
      <c r="H241" s="70">
        <v>5</v>
      </c>
      <c r="I241" s="6" cm="1">
        <f t="array" ref="I241">_xlfn.IFS(H240=5,3000,H240=4,2000,H240=3,900,H240=2,99,1,"")</f>
        <v>99</v>
      </c>
    </row>
    <row r="242" spans="1:9" x14ac:dyDescent="0.3">
      <c r="A242" s="5" t="s">
        <v>492</v>
      </c>
      <c r="B242" s="70" t="s">
        <v>16</v>
      </c>
      <c r="C242" s="5" t="s">
        <v>19</v>
      </c>
      <c r="D242" s="71">
        <v>42860</v>
      </c>
      <c r="E242" s="6">
        <f t="shared" ca="1" si="3"/>
        <v>3</v>
      </c>
      <c r="F242" s="6" t="s">
        <v>26</v>
      </c>
      <c r="G242" s="6">
        <v>117325</v>
      </c>
      <c r="H242" s="70">
        <v>3</v>
      </c>
      <c r="I242" s="6" cm="1">
        <f t="array" ref="I242">_xlfn.IFS(H241=5,3000,H241=4,2000,H241=3,900,H241=2,99,1,"")</f>
        <v>3000</v>
      </c>
    </row>
    <row r="243" spans="1:9" x14ac:dyDescent="0.3">
      <c r="A243" s="5" t="s">
        <v>484</v>
      </c>
      <c r="B243" s="70" t="s">
        <v>9</v>
      </c>
      <c r="C243" s="5" t="s">
        <v>19</v>
      </c>
      <c r="D243" s="71">
        <v>43282</v>
      </c>
      <c r="E243" s="6">
        <f t="shared" ca="1" si="3"/>
        <v>2</v>
      </c>
      <c r="F243" s="6"/>
      <c r="G243" s="6">
        <v>52843</v>
      </c>
      <c r="H243" s="70">
        <v>4</v>
      </c>
      <c r="I243" s="6" cm="1">
        <f t="array" ref="I243">_xlfn.IFS(H242=5,3000,H242=4,2000,H242=3,900,H242=2,99,1,"")</f>
        <v>900</v>
      </c>
    </row>
    <row r="244" spans="1:9" x14ac:dyDescent="0.3">
      <c r="A244" s="5" t="s">
        <v>480</v>
      </c>
      <c r="B244" s="70" t="s">
        <v>48</v>
      </c>
      <c r="C244" s="5" t="s">
        <v>19</v>
      </c>
      <c r="D244" s="71">
        <v>41823</v>
      </c>
      <c r="E244" s="6">
        <f t="shared" ca="1" si="3"/>
        <v>6</v>
      </c>
      <c r="F244" s="6" t="s">
        <v>26</v>
      </c>
      <c r="G244" s="6">
        <v>87466</v>
      </c>
      <c r="H244" s="70">
        <v>4</v>
      </c>
      <c r="I244" s="6" cm="1">
        <f t="array" ref="I244">_xlfn.IFS(H243=5,3000,H243=4,2000,H243=3,900,H243=2,99,1,"")</f>
        <v>2000</v>
      </c>
    </row>
    <row r="245" spans="1:9" x14ac:dyDescent="0.3">
      <c r="A245" s="5" t="s">
        <v>476</v>
      </c>
      <c r="B245" s="70" t="s">
        <v>16</v>
      </c>
      <c r="C245" s="5" t="s">
        <v>19</v>
      </c>
      <c r="D245" s="71">
        <v>42527</v>
      </c>
      <c r="E245" s="6">
        <f t="shared" ca="1" si="3"/>
        <v>4</v>
      </c>
      <c r="F245" s="6" t="s">
        <v>4</v>
      </c>
      <c r="G245" s="6">
        <v>77965</v>
      </c>
      <c r="H245" s="70">
        <v>2</v>
      </c>
      <c r="I245" s="6" cm="1">
        <f t="array" ref="I245">_xlfn.IFS(H244=5,3000,H244=4,2000,H244=3,900,H244=2,99,1,"")</f>
        <v>2000</v>
      </c>
    </row>
    <row r="246" spans="1:9" x14ac:dyDescent="0.3">
      <c r="A246" s="5" t="s">
        <v>475</v>
      </c>
      <c r="B246" s="70" t="s">
        <v>12</v>
      </c>
      <c r="C246" s="5" t="s">
        <v>19</v>
      </c>
      <c r="D246" s="71">
        <v>42528</v>
      </c>
      <c r="E246" s="6">
        <f t="shared" ca="1" si="3"/>
        <v>4</v>
      </c>
      <c r="F246" s="6" t="s">
        <v>26</v>
      </c>
      <c r="G246" s="6">
        <v>43814</v>
      </c>
      <c r="H246" s="70">
        <v>5</v>
      </c>
      <c r="I246" s="6" cm="1">
        <f t="array" ref="I246">_xlfn.IFS(H245=5,3000,H245=4,2000,H245=3,900,H245=2,99,1,"")</f>
        <v>99</v>
      </c>
    </row>
    <row r="247" spans="1:9" x14ac:dyDescent="0.3">
      <c r="A247" s="5" t="s">
        <v>473</v>
      </c>
      <c r="B247" s="70" t="s">
        <v>12</v>
      </c>
      <c r="C247" s="5" t="s">
        <v>19</v>
      </c>
      <c r="D247" s="71">
        <v>42538</v>
      </c>
      <c r="E247" s="6">
        <f t="shared" ca="1" si="3"/>
        <v>4</v>
      </c>
      <c r="F247" s="6" t="s">
        <v>26</v>
      </c>
      <c r="G247" s="6">
        <v>101812</v>
      </c>
      <c r="H247" s="70">
        <v>3</v>
      </c>
      <c r="I247" s="6" cm="1">
        <f t="array" ref="I247">_xlfn.IFS(H246=5,3000,H246=4,2000,H246=3,900,H246=2,99,1,"")</f>
        <v>3000</v>
      </c>
    </row>
    <row r="248" spans="1:9" x14ac:dyDescent="0.3">
      <c r="A248" s="5" t="s">
        <v>464</v>
      </c>
      <c r="B248" s="70" t="s">
        <v>48</v>
      </c>
      <c r="C248" s="5" t="s">
        <v>19</v>
      </c>
      <c r="D248" s="71">
        <v>38153</v>
      </c>
      <c r="E248" s="6">
        <f t="shared" ca="1" si="3"/>
        <v>16</v>
      </c>
      <c r="F248" s="6"/>
      <c r="G248" s="6">
        <v>63378</v>
      </c>
      <c r="H248" s="70">
        <v>1</v>
      </c>
      <c r="I248" s="6" cm="1">
        <f t="array" ref="I248">_xlfn.IFS(H247=5,3000,H247=4,2000,H247=3,900,H247=2,99,1,"")</f>
        <v>900</v>
      </c>
    </row>
    <row r="249" spans="1:9" x14ac:dyDescent="0.3">
      <c r="A249" s="5" t="s">
        <v>463</v>
      </c>
      <c r="B249" s="70" t="s">
        <v>12</v>
      </c>
      <c r="C249" s="5" t="s">
        <v>19</v>
      </c>
      <c r="D249" s="71">
        <v>38158</v>
      </c>
      <c r="E249" s="6">
        <f t="shared" ca="1" si="3"/>
        <v>16</v>
      </c>
      <c r="F249" s="6" t="s">
        <v>4</v>
      </c>
      <c r="G249" s="6">
        <v>99337</v>
      </c>
      <c r="H249" s="70">
        <v>5</v>
      </c>
      <c r="I249" s="6" t="str" cm="1">
        <f t="array" ref="I249">_xlfn.IFS(H248=5,3000,H248=4,2000,H248=3,900,H248=2,99,1,"")</f>
        <v/>
      </c>
    </row>
    <row r="250" spans="1:9" x14ac:dyDescent="0.3">
      <c r="A250" s="5" t="s">
        <v>462</v>
      </c>
      <c r="B250" s="70" t="s">
        <v>32</v>
      </c>
      <c r="C250" s="5" t="s">
        <v>19</v>
      </c>
      <c r="D250" s="71">
        <v>38164</v>
      </c>
      <c r="E250" s="6">
        <f t="shared" ca="1" si="3"/>
        <v>16</v>
      </c>
      <c r="F250" s="6" t="s">
        <v>18</v>
      </c>
      <c r="G250" s="6">
        <v>93303</v>
      </c>
      <c r="H250" s="70">
        <v>5</v>
      </c>
      <c r="I250" s="6" cm="1">
        <f t="array" ref="I250">_xlfn.IFS(H249=5,3000,H249=4,2000,H249=3,900,H249=2,99,1,"")</f>
        <v>3000</v>
      </c>
    </row>
    <row r="251" spans="1:9" x14ac:dyDescent="0.3">
      <c r="A251" s="5" t="s">
        <v>458</v>
      </c>
      <c r="B251" s="70" t="s">
        <v>9</v>
      </c>
      <c r="C251" s="5" t="s">
        <v>19</v>
      </c>
      <c r="D251" s="71">
        <v>38509</v>
      </c>
      <c r="E251" s="6">
        <f t="shared" ca="1" si="3"/>
        <v>15</v>
      </c>
      <c r="F251" s="6"/>
      <c r="G251" s="6">
        <v>123926</v>
      </c>
      <c r="H251" s="70">
        <v>5</v>
      </c>
      <c r="I251" s="6" cm="1">
        <f t="array" ref="I251">_xlfn.IFS(H250=5,3000,H250=4,2000,H250=3,900,H250=2,99,1,"")</f>
        <v>3000</v>
      </c>
    </row>
    <row r="252" spans="1:9" x14ac:dyDescent="0.3">
      <c r="A252" s="5" t="s">
        <v>454</v>
      </c>
      <c r="B252" s="70" t="s">
        <v>16</v>
      </c>
      <c r="C252" s="5" t="s">
        <v>19</v>
      </c>
      <c r="D252" s="71">
        <v>38531</v>
      </c>
      <c r="E252" s="6">
        <f t="shared" ca="1" si="3"/>
        <v>15</v>
      </c>
      <c r="F252" s="6"/>
      <c r="G252" s="6">
        <v>119898</v>
      </c>
      <c r="H252" s="70">
        <v>4</v>
      </c>
      <c r="I252" s="6" cm="1">
        <f t="array" ref="I252">_xlfn.IFS(H251=5,3000,H251=4,2000,H251=3,900,H251=2,99,1,"")</f>
        <v>3000</v>
      </c>
    </row>
    <row r="253" spans="1:9" x14ac:dyDescent="0.3">
      <c r="A253" s="5" t="s">
        <v>448</v>
      </c>
      <c r="B253" s="70" t="s">
        <v>12</v>
      </c>
      <c r="C253" s="5" t="s">
        <v>19</v>
      </c>
      <c r="D253" s="71">
        <v>39620</v>
      </c>
      <c r="E253" s="6">
        <f t="shared" ca="1" si="3"/>
        <v>12</v>
      </c>
      <c r="F253" s="6" t="s">
        <v>26</v>
      </c>
      <c r="G253" s="6">
        <v>106818</v>
      </c>
      <c r="H253" s="70">
        <v>3</v>
      </c>
      <c r="I253" s="6" cm="1">
        <f t="array" ref="I253">_xlfn.IFS(H252=5,3000,H252=4,2000,H252=3,900,H252=2,99,1,"")</f>
        <v>2000</v>
      </c>
    </row>
    <row r="254" spans="1:9" x14ac:dyDescent="0.3">
      <c r="A254" s="5" t="s">
        <v>438</v>
      </c>
      <c r="B254" s="70" t="s">
        <v>16</v>
      </c>
      <c r="C254" s="5" t="s">
        <v>19</v>
      </c>
      <c r="D254" s="71">
        <v>42906</v>
      </c>
      <c r="E254" s="6">
        <f t="shared" ca="1" si="3"/>
        <v>3</v>
      </c>
      <c r="F254" s="6"/>
      <c r="G254" s="6">
        <v>86991</v>
      </c>
      <c r="H254" s="70">
        <v>3</v>
      </c>
      <c r="I254" s="6" cm="1">
        <f t="array" ref="I254">_xlfn.IFS(H253=5,3000,H253=4,2000,H253=3,900,H253=2,99,1,"")</f>
        <v>900</v>
      </c>
    </row>
    <row r="255" spans="1:9" x14ac:dyDescent="0.3">
      <c r="A255" s="5" t="s">
        <v>428</v>
      </c>
      <c r="B255" s="70" t="s">
        <v>12</v>
      </c>
      <c r="C255" s="5" t="s">
        <v>19</v>
      </c>
      <c r="D255" s="71">
        <v>43305</v>
      </c>
      <c r="E255" s="6">
        <f t="shared" ca="1" si="3"/>
        <v>2</v>
      </c>
      <c r="F255" s="6"/>
      <c r="G255" s="6">
        <v>42986</v>
      </c>
      <c r="H255" s="70">
        <v>3</v>
      </c>
      <c r="I255" s="6" cm="1">
        <f t="array" ref="I255">_xlfn.IFS(H254=5,3000,H254=4,2000,H254=3,900,H254=2,99,1,"")</f>
        <v>900</v>
      </c>
    </row>
    <row r="256" spans="1:9" x14ac:dyDescent="0.3">
      <c r="A256" s="5" t="s">
        <v>424</v>
      </c>
      <c r="B256" s="70" t="s">
        <v>16</v>
      </c>
      <c r="C256" s="5" t="s">
        <v>19</v>
      </c>
      <c r="D256" s="71">
        <v>41488</v>
      </c>
      <c r="E256" s="6">
        <f t="shared" ca="1" si="3"/>
        <v>7</v>
      </c>
      <c r="F256" s="6"/>
      <c r="G256" s="6">
        <v>68023</v>
      </c>
      <c r="H256" s="70">
        <v>5</v>
      </c>
      <c r="I256" s="6" cm="1">
        <f t="array" ref="I256">_xlfn.IFS(H255=5,3000,H255=4,2000,H255=3,900,H255=2,99,1,"")</f>
        <v>900</v>
      </c>
    </row>
    <row r="257" spans="1:9" x14ac:dyDescent="0.3">
      <c r="A257" s="5" t="s">
        <v>418</v>
      </c>
      <c r="B257" s="70" t="s">
        <v>16</v>
      </c>
      <c r="C257" s="5" t="s">
        <v>19</v>
      </c>
      <c r="D257" s="71">
        <v>41102</v>
      </c>
      <c r="E257" s="6">
        <f t="shared" ca="1" si="3"/>
        <v>8</v>
      </c>
      <c r="F257" s="6" t="s">
        <v>26</v>
      </c>
      <c r="G257" s="6">
        <v>66250</v>
      </c>
      <c r="H257" s="70">
        <v>1</v>
      </c>
      <c r="I257" s="6" cm="1">
        <f t="array" ref="I257">_xlfn.IFS(H256=5,3000,H256=4,2000,H256=3,900,H256=2,99,1,"")</f>
        <v>3000</v>
      </c>
    </row>
    <row r="258" spans="1:9" x14ac:dyDescent="0.3">
      <c r="A258" s="5" t="s">
        <v>417</v>
      </c>
      <c r="B258" s="70" t="s">
        <v>48</v>
      </c>
      <c r="C258" s="5" t="s">
        <v>19</v>
      </c>
      <c r="D258" s="71">
        <v>41104</v>
      </c>
      <c r="E258" s="6">
        <f t="shared" ref="E258:E321" ca="1" si="4">DATEDIF(D258,TODAY(),"Y")</f>
        <v>8</v>
      </c>
      <c r="F258" s="6" t="s">
        <v>4</v>
      </c>
      <c r="G258" s="6">
        <v>45691</v>
      </c>
      <c r="H258" s="70">
        <v>2</v>
      </c>
      <c r="I258" s="6" t="str" cm="1">
        <f t="array" ref="I258">_xlfn.IFS(H257=5,3000,H257=4,2000,H257=3,900,H257=2,99,1,"")</f>
        <v/>
      </c>
    </row>
    <row r="259" spans="1:9" x14ac:dyDescent="0.3">
      <c r="A259" s="5" t="s">
        <v>410</v>
      </c>
      <c r="B259" s="70" t="s">
        <v>12</v>
      </c>
      <c r="C259" s="5" t="s">
        <v>19</v>
      </c>
      <c r="D259" s="71">
        <v>38198</v>
      </c>
      <c r="E259" s="6">
        <f t="shared" ca="1" si="4"/>
        <v>16</v>
      </c>
      <c r="F259" s="6"/>
      <c r="G259" s="6">
        <v>43362</v>
      </c>
      <c r="H259" s="70">
        <v>5</v>
      </c>
      <c r="I259" s="6" cm="1">
        <f t="array" ref="I259">_xlfn.IFS(H258=5,3000,H258=4,2000,H258=3,900,H258=2,99,1,"")</f>
        <v>99</v>
      </c>
    </row>
    <row r="260" spans="1:9" x14ac:dyDescent="0.3">
      <c r="A260" s="5" t="s">
        <v>408</v>
      </c>
      <c r="B260" s="70" t="s">
        <v>12</v>
      </c>
      <c r="C260" s="5" t="s">
        <v>19</v>
      </c>
      <c r="D260" s="71">
        <v>38544</v>
      </c>
      <c r="E260" s="6">
        <f t="shared" ca="1" si="4"/>
        <v>15</v>
      </c>
      <c r="F260" s="6" t="s">
        <v>4</v>
      </c>
      <c r="G260" s="6">
        <v>92019</v>
      </c>
      <c r="H260" s="70">
        <v>1</v>
      </c>
      <c r="I260" s="6" cm="1">
        <f t="array" ref="I260">_xlfn.IFS(H259=5,3000,H259=4,2000,H259=3,900,H259=2,99,1,"")</f>
        <v>3000</v>
      </c>
    </row>
    <row r="261" spans="1:9" x14ac:dyDescent="0.3">
      <c r="A261" s="5" t="s">
        <v>405</v>
      </c>
      <c r="B261" s="70" t="s">
        <v>12</v>
      </c>
      <c r="C261" s="5" t="s">
        <v>19</v>
      </c>
      <c r="D261" s="71">
        <v>38558</v>
      </c>
      <c r="E261" s="6">
        <f t="shared" ca="1" si="4"/>
        <v>15</v>
      </c>
      <c r="F261" s="6" t="s">
        <v>18</v>
      </c>
      <c r="G261" s="6">
        <v>48768</v>
      </c>
      <c r="H261" s="70">
        <v>2</v>
      </c>
      <c r="I261" s="6" t="str" cm="1">
        <f t="array" ref="I261">_xlfn.IFS(H260=5,3000,H260=4,2000,H260=3,900,H260=2,99,1,"")</f>
        <v/>
      </c>
    </row>
    <row r="262" spans="1:9" x14ac:dyDescent="0.3">
      <c r="A262" s="5" t="s">
        <v>402</v>
      </c>
      <c r="B262" s="70" t="s">
        <v>32</v>
      </c>
      <c r="C262" s="5" t="s">
        <v>19</v>
      </c>
      <c r="D262" s="71">
        <v>38924</v>
      </c>
      <c r="E262" s="6">
        <f t="shared" ca="1" si="4"/>
        <v>14</v>
      </c>
      <c r="F262" s="6" t="s">
        <v>18</v>
      </c>
      <c r="G262" s="6">
        <v>66876</v>
      </c>
      <c r="H262" s="70">
        <v>1</v>
      </c>
      <c r="I262" s="6" cm="1">
        <f t="array" ref="I262">_xlfn.IFS(H261=5,3000,H261=4,2000,H261=3,900,H261=2,99,1,"")</f>
        <v>99</v>
      </c>
    </row>
    <row r="263" spans="1:9" x14ac:dyDescent="0.3">
      <c r="A263" s="5" t="s">
        <v>400</v>
      </c>
      <c r="B263" s="70" t="s">
        <v>9</v>
      </c>
      <c r="C263" s="5" t="s">
        <v>19</v>
      </c>
      <c r="D263" s="71">
        <v>38930</v>
      </c>
      <c r="E263" s="6">
        <f t="shared" ca="1" si="4"/>
        <v>14</v>
      </c>
      <c r="F263" s="6"/>
      <c r="G263" s="6">
        <v>43560</v>
      </c>
      <c r="H263" s="70">
        <v>3</v>
      </c>
      <c r="I263" s="6" t="str" cm="1">
        <f t="array" ref="I263">_xlfn.IFS(H262=5,3000,H262=4,2000,H262=3,900,H262=2,99,1,"")</f>
        <v/>
      </c>
    </row>
    <row r="264" spans="1:9" x14ac:dyDescent="0.3">
      <c r="A264" s="5" t="s">
        <v>399</v>
      </c>
      <c r="B264" s="70" t="s">
        <v>12</v>
      </c>
      <c r="C264" s="5" t="s">
        <v>19</v>
      </c>
      <c r="D264" s="71">
        <v>38933</v>
      </c>
      <c r="E264" s="6">
        <f t="shared" ca="1" si="4"/>
        <v>14</v>
      </c>
      <c r="F264" s="6" t="s">
        <v>8</v>
      </c>
      <c r="G264" s="6">
        <v>99811</v>
      </c>
      <c r="H264" s="70">
        <v>2</v>
      </c>
      <c r="I264" s="6" cm="1">
        <f t="array" ref="I264">_xlfn.IFS(H263=5,3000,H263=4,2000,H263=3,900,H263=2,99,1,"")</f>
        <v>900</v>
      </c>
    </row>
    <row r="265" spans="1:9" x14ac:dyDescent="0.3">
      <c r="A265" s="5" t="s">
        <v>396</v>
      </c>
      <c r="B265" s="70" t="s">
        <v>12</v>
      </c>
      <c r="C265" s="5" t="s">
        <v>19</v>
      </c>
      <c r="D265" s="71">
        <v>39294</v>
      </c>
      <c r="E265" s="6">
        <f t="shared" ca="1" si="4"/>
        <v>13</v>
      </c>
      <c r="F265" s="6" t="s">
        <v>28</v>
      </c>
      <c r="G265" s="6">
        <v>90724</v>
      </c>
      <c r="H265" s="70">
        <v>5</v>
      </c>
      <c r="I265" s="6" cm="1">
        <f t="array" ref="I265">_xlfn.IFS(H264=5,3000,H264=4,2000,H264=3,900,H264=2,99,1,"")</f>
        <v>99</v>
      </c>
    </row>
    <row r="266" spans="1:9" x14ac:dyDescent="0.3">
      <c r="A266" s="5" t="s">
        <v>395</v>
      </c>
      <c r="B266" s="70" t="s">
        <v>16</v>
      </c>
      <c r="C266" s="5" t="s">
        <v>19</v>
      </c>
      <c r="D266" s="71">
        <v>39662</v>
      </c>
      <c r="E266" s="6">
        <f t="shared" ca="1" si="4"/>
        <v>12</v>
      </c>
      <c r="F266" s="6" t="s">
        <v>18</v>
      </c>
      <c r="G266" s="6">
        <v>94263</v>
      </c>
      <c r="H266" s="70">
        <v>1</v>
      </c>
      <c r="I266" s="6" cm="1">
        <f t="array" ref="I266">_xlfn.IFS(H265=5,3000,H265=4,2000,H265=3,900,H265=2,99,1,"")</f>
        <v>3000</v>
      </c>
    </row>
    <row r="267" spans="1:9" x14ac:dyDescent="0.3">
      <c r="A267" s="5" t="s">
        <v>388</v>
      </c>
      <c r="B267" s="70" t="s">
        <v>32</v>
      </c>
      <c r="C267" s="5" t="s">
        <v>19</v>
      </c>
      <c r="D267" s="71">
        <v>40372</v>
      </c>
      <c r="E267" s="6">
        <f t="shared" ca="1" si="4"/>
        <v>10</v>
      </c>
      <c r="F267" s="6" t="s">
        <v>26</v>
      </c>
      <c r="G267" s="6">
        <v>104951</v>
      </c>
      <c r="H267" s="70">
        <v>2</v>
      </c>
      <c r="I267" s="6" t="str" cm="1">
        <f t="array" ref="I267">_xlfn.IFS(H266=5,3000,H266=4,2000,H266=3,900,H266=2,99,1,"")</f>
        <v/>
      </c>
    </row>
    <row r="268" spans="1:9" x14ac:dyDescent="0.3">
      <c r="A268" s="5" t="s">
        <v>387</v>
      </c>
      <c r="B268" s="70" t="s">
        <v>12</v>
      </c>
      <c r="C268" s="5" t="s">
        <v>19</v>
      </c>
      <c r="D268" s="71">
        <v>41829</v>
      </c>
      <c r="E268" s="6">
        <f t="shared" ca="1" si="4"/>
        <v>6</v>
      </c>
      <c r="F268" s="6"/>
      <c r="G268" s="6">
        <v>70594</v>
      </c>
      <c r="H268" s="70">
        <v>2</v>
      </c>
      <c r="I268" s="6" cm="1">
        <f t="array" ref="I268">_xlfn.IFS(H267=5,3000,H267=4,2000,H267=3,900,H267=2,99,1,"")</f>
        <v>99</v>
      </c>
    </row>
    <row r="269" spans="1:9" x14ac:dyDescent="0.3">
      <c r="A269" s="5" t="s">
        <v>385</v>
      </c>
      <c r="B269" s="70" t="s">
        <v>9</v>
      </c>
      <c r="C269" s="5" t="s">
        <v>19</v>
      </c>
      <c r="D269" s="71">
        <v>41100</v>
      </c>
      <c r="E269" s="6">
        <f t="shared" ca="1" si="4"/>
        <v>8</v>
      </c>
      <c r="F269" s="6"/>
      <c r="G269" s="6">
        <v>97293</v>
      </c>
      <c r="H269" s="70">
        <v>4</v>
      </c>
      <c r="I269" s="6" cm="1">
        <f t="array" ref="I269">_xlfn.IFS(H268=5,3000,H268=4,2000,H268=3,900,H268=2,99,1,"")</f>
        <v>99</v>
      </c>
    </row>
    <row r="270" spans="1:9" x14ac:dyDescent="0.3">
      <c r="A270" s="5" t="s">
        <v>383</v>
      </c>
      <c r="B270" s="70" t="s">
        <v>9</v>
      </c>
      <c r="C270" s="5" t="s">
        <v>19</v>
      </c>
      <c r="D270" s="71">
        <v>42198</v>
      </c>
      <c r="E270" s="6">
        <f t="shared" ca="1" si="4"/>
        <v>5</v>
      </c>
      <c r="F270" s="6" t="s">
        <v>26</v>
      </c>
      <c r="G270" s="6">
        <v>67067</v>
      </c>
      <c r="H270" s="70">
        <v>5</v>
      </c>
      <c r="I270" s="6" cm="1">
        <f t="array" ref="I270">_xlfn.IFS(H269=5,3000,H269=4,2000,H269=3,900,H269=2,99,1,"")</f>
        <v>2000</v>
      </c>
    </row>
    <row r="271" spans="1:9" x14ac:dyDescent="0.3">
      <c r="A271" s="5" t="s">
        <v>367</v>
      </c>
      <c r="B271" s="70" t="s">
        <v>16</v>
      </c>
      <c r="C271" s="5" t="s">
        <v>19</v>
      </c>
      <c r="D271" s="71">
        <v>41490</v>
      </c>
      <c r="E271" s="6">
        <f t="shared" ca="1" si="4"/>
        <v>7</v>
      </c>
      <c r="F271" s="6" t="s">
        <v>4</v>
      </c>
      <c r="G271" s="6">
        <v>88955</v>
      </c>
      <c r="H271" s="70">
        <v>2</v>
      </c>
      <c r="I271" s="6" cm="1">
        <f t="array" ref="I271">_xlfn.IFS(H270=5,3000,H270=4,2000,H270=3,900,H270=2,99,1,"")</f>
        <v>3000</v>
      </c>
    </row>
    <row r="272" spans="1:9" x14ac:dyDescent="0.3">
      <c r="A272" s="5" t="s">
        <v>362</v>
      </c>
      <c r="B272" s="70" t="s">
        <v>32</v>
      </c>
      <c r="C272" s="5" t="s">
        <v>19</v>
      </c>
      <c r="D272" s="71">
        <v>41502</v>
      </c>
      <c r="E272" s="6">
        <f t="shared" ca="1" si="4"/>
        <v>7</v>
      </c>
      <c r="F272" s="6" t="s">
        <v>28</v>
      </c>
      <c r="G272" s="6">
        <v>97890</v>
      </c>
      <c r="H272" s="70">
        <v>4</v>
      </c>
      <c r="I272" s="6" cm="1">
        <f t="array" ref="I272">_xlfn.IFS(H271=5,3000,H271=4,2000,H271=3,900,H271=2,99,1,"")</f>
        <v>99</v>
      </c>
    </row>
    <row r="273" spans="1:9" x14ac:dyDescent="0.3">
      <c r="A273" s="5" t="s">
        <v>361</v>
      </c>
      <c r="B273" s="70" t="s">
        <v>9</v>
      </c>
      <c r="C273" s="5" t="s">
        <v>19</v>
      </c>
      <c r="D273" s="71">
        <v>41504</v>
      </c>
      <c r="E273" s="6">
        <f t="shared" ca="1" si="4"/>
        <v>7</v>
      </c>
      <c r="F273" s="6"/>
      <c r="G273" s="6">
        <v>106706</v>
      </c>
      <c r="H273" s="70">
        <v>1</v>
      </c>
      <c r="I273" s="6" cm="1">
        <f t="array" ref="I273">_xlfn.IFS(H272=5,3000,H272=4,2000,H272=3,900,H272=2,99,1,"")</f>
        <v>2000</v>
      </c>
    </row>
    <row r="274" spans="1:9" x14ac:dyDescent="0.3">
      <c r="A274" s="5" t="s">
        <v>354</v>
      </c>
      <c r="B274" s="70" t="s">
        <v>32</v>
      </c>
      <c r="C274" s="5" t="s">
        <v>19</v>
      </c>
      <c r="D274" s="71">
        <v>41881</v>
      </c>
      <c r="E274" s="6">
        <f t="shared" ca="1" si="4"/>
        <v>6</v>
      </c>
      <c r="F274" s="6" t="s">
        <v>8</v>
      </c>
      <c r="G274" s="6">
        <v>54553</v>
      </c>
      <c r="H274" s="70">
        <v>3</v>
      </c>
      <c r="I274" s="6" t="str" cm="1">
        <f t="array" ref="I274">_xlfn.IFS(H273=5,3000,H273=4,2000,H273=3,900,H273=2,99,1,"")</f>
        <v/>
      </c>
    </row>
    <row r="275" spans="1:9" x14ac:dyDescent="0.3">
      <c r="A275" s="5" t="s">
        <v>353</v>
      </c>
      <c r="B275" s="70" t="s">
        <v>12</v>
      </c>
      <c r="C275" s="5" t="s">
        <v>19</v>
      </c>
      <c r="D275" s="71">
        <v>41490</v>
      </c>
      <c r="E275" s="6">
        <f t="shared" ca="1" si="4"/>
        <v>7</v>
      </c>
      <c r="F275" s="6" t="s">
        <v>28</v>
      </c>
      <c r="G275" s="6">
        <v>55780</v>
      </c>
      <c r="H275" s="70">
        <v>1</v>
      </c>
      <c r="I275" s="6" cm="1">
        <f t="array" ref="I275">_xlfn.IFS(H274=5,3000,H274=4,2000,H274=3,900,H274=2,99,1,"")</f>
        <v>900</v>
      </c>
    </row>
    <row r="276" spans="1:9" x14ac:dyDescent="0.3">
      <c r="A276" s="5" t="s">
        <v>344</v>
      </c>
      <c r="B276" s="70" t="s">
        <v>12</v>
      </c>
      <c r="C276" s="5" t="s">
        <v>19</v>
      </c>
      <c r="D276" s="71">
        <v>38208</v>
      </c>
      <c r="E276" s="6">
        <f t="shared" ca="1" si="4"/>
        <v>16</v>
      </c>
      <c r="F276" s="6"/>
      <c r="G276" s="6">
        <v>63734</v>
      </c>
      <c r="H276" s="70">
        <v>3</v>
      </c>
      <c r="I276" s="6" t="str" cm="1">
        <f t="array" ref="I276">_xlfn.IFS(H275=5,3000,H275=4,2000,H275=3,900,H275=2,99,1,"")</f>
        <v/>
      </c>
    </row>
    <row r="277" spans="1:9" x14ac:dyDescent="0.3">
      <c r="A277" s="5" t="s">
        <v>341</v>
      </c>
      <c r="B277" s="70" t="s">
        <v>16</v>
      </c>
      <c r="C277" s="5" t="s">
        <v>19</v>
      </c>
      <c r="D277" s="71">
        <v>38218</v>
      </c>
      <c r="E277" s="6">
        <f t="shared" ca="1" si="4"/>
        <v>16</v>
      </c>
      <c r="F277" s="6"/>
      <c r="G277" s="6">
        <v>110190</v>
      </c>
      <c r="H277" s="70">
        <v>5</v>
      </c>
      <c r="I277" s="6" cm="1">
        <f t="array" ref="I277">_xlfn.IFS(H276=5,3000,H276=4,2000,H276=3,900,H276=2,99,1,"")</f>
        <v>900</v>
      </c>
    </row>
    <row r="278" spans="1:9" x14ac:dyDescent="0.3">
      <c r="A278" s="5" t="s">
        <v>340</v>
      </c>
      <c r="B278" s="70" t="s">
        <v>16</v>
      </c>
      <c r="C278" s="5" t="s">
        <v>19</v>
      </c>
      <c r="D278" s="71">
        <v>38222</v>
      </c>
      <c r="E278" s="6">
        <f t="shared" ca="1" si="4"/>
        <v>16</v>
      </c>
      <c r="F278" s="6" t="s">
        <v>26</v>
      </c>
      <c r="G278" s="6">
        <v>51673</v>
      </c>
      <c r="H278" s="70">
        <v>2</v>
      </c>
      <c r="I278" s="6" cm="1">
        <f t="array" ref="I278">_xlfn.IFS(H277=5,3000,H277=4,2000,H277=3,900,H277=2,99,1,"")</f>
        <v>3000</v>
      </c>
    </row>
    <row r="279" spans="1:9" x14ac:dyDescent="0.3">
      <c r="A279" s="5" t="s">
        <v>339</v>
      </c>
      <c r="B279" s="70" t="s">
        <v>12</v>
      </c>
      <c r="C279" s="5" t="s">
        <v>19</v>
      </c>
      <c r="D279" s="71">
        <v>38223</v>
      </c>
      <c r="E279" s="6">
        <f t="shared" ca="1" si="4"/>
        <v>16</v>
      </c>
      <c r="F279" s="6"/>
      <c r="G279" s="6">
        <v>86851</v>
      </c>
      <c r="H279" s="70">
        <v>3</v>
      </c>
      <c r="I279" s="6" cm="1">
        <f t="array" ref="I279">_xlfn.IFS(H278=5,3000,H278=4,2000,H278=3,900,H278=2,99,1,"")</f>
        <v>99</v>
      </c>
    </row>
    <row r="280" spans="1:9" x14ac:dyDescent="0.3">
      <c r="A280" s="5" t="s">
        <v>337</v>
      </c>
      <c r="B280" s="70" t="s">
        <v>2</v>
      </c>
      <c r="C280" s="5" t="s">
        <v>19</v>
      </c>
      <c r="D280" s="71">
        <v>38576</v>
      </c>
      <c r="E280" s="6">
        <f t="shared" ca="1" si="4"/>
        <v>15</v>
      </c>
      <c r="F280" s="6"/>
      <c r="G280" s="6">
        <v>59486</v>
      </c>
      <c r="H280" s="70">
        <v>3</v>
      </c>
      <c r="I280" s="6" cm="1">
        <f t="array" ref="I280">_xlfn.IFS(H279=5,3000,H279=4,2000,H279=3,900,H279=2,99,1,"")</f>
        <v>900</v>
      </c>
    </row>
    <row r="281" spans="1:9" x14ac:dyDescent="0.3">
      <c r="A281" s="5" t="s">
        <v>335</v>
      </c>
      <c r="B281" s="70" t="s">
        <v>12</v>
      </c>
      <c r="C281" s="5" t="s">
        <v>19</v>
      </c>
      <c r="D281" s="71">
        <v>38586</v>
      </c>
      <c r="E281" s="6">
        <f t="shared" ca="1" si="4"/>
        <v>15</v>
      </c>
      <c r="F281" s="6" t="s">
        <v>4</v>
      </c>
      <c r="G281" s="6">
        <v>102467</v>
      </c>
      <c r="H281" s="70">
        <v>1</v>
      </c>
      <c r="I281" s="6" cm="1">
        <f t="array" ref="I281">_xlfn.IFS(H280=5,3000,H280=4,2000,H280=3,900,H280=2,99,1,"")</f>
        <v>900</v>
      </c>
    </row>
    <row r="282" spans="1:9" x14ac:dyDescent="0.3">
      <c r="A282" s="5" t="s">
        <v>331</v>
      </c>
      <c r="B282" s="70" t="s">
        <v>12</v>
      </c>
      <c r="C282" s="5" t="s">
        <v>19</v>
      </c>
      <c r="D282" s="71">
        <v>38944</v>
      </c>
      <c r="E282" s="6">
        <f t="shared" ca="1" si="4"/>
        <v>14</v>
      </c>
      <c r="F282" s="6"/>
      <c r="G282" s="6">
        <v>111177</v>
      </c>
      <c r="H282" s="70">
        <v>5</v>
      </c>
      <c r="I282" s="6" t="str" cm="1">
        <f t="array" ref="I282">_xlfn.IFS(H281=5,3000,H281=4,2000,H281=3,900,H281=2,99,1,"")</f>
        <v/>
      </c>
    </row>
    <row r="283" spans="1:9" x14ac:dyDescent="0.3">
      <c r="A283" s="5" t="s">
        <v>330</v>
      </c>
      <c r="B283" s="70" t="s">
        <v>12</v>
      </c>
      <c r="C283" s="5" t="s">
        <v>19</v>
      </c>
      <c r="D283" s="71">
        <v>38955</v>
      </c>
      <c r="E283" s="6">
        <f t="shared" ca="1" si="4"/>
        <v>14</v>
      </c>
      <c r="F283" s="6"/>
      <c r="G283" s="6">
        <v>52521</v>
      </c>
      <c r="H283" s="70">
        <v>1</v>
      </c>
      <c r="I283" s="6" cm="1">
        <f t="array" ref="I283">_xlfn.IFS(H282=5,3000,H282=4,2000,H282=3,900,H282=2,99,1,"")</f>
        <v>3000</v>
      </c>
    </row>
    <row r="284" spans="1:9" x14ac:dyDescent="0.3">
      <c r="A284" s="5" t="s">
        <v>321</v>
      </c>
      <c r="B284" s="70" t="s">
        <v>2</v>
      </c>
      <c r="C284" s="5" t="s">
        <v>19</v>
      </c>
      <c r="D284" s="71">
        <v>40046</v>
      </c>
      <c r="E284" s="6">
        <f t="shared" ca="1" si="4"/>
        <v>11</v>
      </c>
      <c r="F284" s="6"/>
      <c r="G284" s="6">
        <v>44485</v>
      </c>
      <c r="H284" s="70">
        <v>1</v>
      </c>
      <c r="I284" s="6" t="str" cm="1">
        <f t="array" ref="I284">_xlfn.IFS(H283=5,3000,H283=4,2000,H283=3,900,H283=2,99,1,"")</f>
        <v/>
      </c>
    </row>
    <row r="285" spans="1:9" x14ac:dyDescent="0.3">
      <c r="A285" s="5" t="s">
        <v>318</v>
      </c>
      <c r="B285" s="70" t="s">
        <v>32</v>
      </c>
      <c r="C285" s="5" t="s">
        <v>19</v>
      </c>
      <c r="D285" s="71">
        <v>41859</v>
      </c>
      <c r="E285" s="6">
        <f t="shared" ca="1" si="4"/>
        <v>6</v>
      </c>
      <c r="F285" s="6"/>
      <c r="G285" s="6">
        <v>123633</v>
      </c>
      <c r="H285" s="70">
        <v>1</v>
      </c>
      <c r="I285" s="6" t="str" cm="1">
        <f t="array" ref="I285">_xlfn.IFS(H284=5,3000,H284=4,2000,H284=3,900,H284=2,99,1,"")</f>
        <v/>
      </c>
    </row>
    <row r="286" spans="1:9" x14ac:dyDescent="0.3">
      <c r="A286" s="5" t="s">
        <v>316</v>
      </c>
      <c r="B286" s="70" t="s">
        <v>48</v>
      </c>
      <c r="C286" s="5" t="s">
        <v>19</v>
      </c>
      <c r="D286" s="71">
        <v>41138</v>
      </c>
      <c r="E286" s="6">
        <f t="shared" ca="1" si="4"/>
        <v>8</v>
      </c>
      <c r="F286" s="6"/>
      <c r="G286" s="6">
        <v>55537</v>
      </c>
      <c r="H286" s="70">
        <v>4</v>
      </c>
      <c r="I286" s="6" t="str" cm="1">
        <f t="array" ref="I286">_xlfn.IFS(H285=5,3000,H285=4,2000,H285=3,900,H285=2,99,1,"")</f>
        <v/>
      </c>
    </row>
    <row r="287" spans="1:9" x14ac:dyDescent="0.3">
      <c r="A287" s="5" t="s">
        <v>298</v>
      </c>
      <c r="B287" s="70" t="s">
        <v>16</v>
      </c>
      <c r="C287" s="5" t="s">
        <v>19</v>
      </c>
      <c r="D287" s="71">
        <v>43350</v>
      </c>
      <c r="E287" s="6">
        <f t="shared" ca="1" si="4"/>
        <v>2</v>
      </c>
      <c r="F287" s="6"/>
      <c r="G287" s="6">
        <v>104299</v>
      </c>
      <c r="H287" s="70">
        <v>2</v>
      </c>
      <c r="I287" s="6" cm="1">
        <f t="array" ref="I287">_xlfn.IFS(H286=5,3000,H286=4,2000,H286=3,900,H286=2,99,1,"")</f>
        <v>2000</v>
      </c>
    </row>
    <row r="288" spans="1:9" x14ac:dyDescent="0.3">
      <c r="A288" s="5" t="s">
        <v>281</v>
      </c>
      <c r="B288" s="70" t="s">
        <v>16</v>
      </c>
      <c r="C288" s="5" t="s">
        <v>19</v>
      </c>
      <c r="D288" s="71">
        <v>38235</v>
      </c>
      <c r="E288" s="6">
        <f t="shared" ca="1" si="4"/>
        <v>16</v>
      </c>
      <c r="F288" s="6" t="s">
        <v>26</v>
      </c>
      <c r="G288" s="6">
        <v>62331</v>
      </c>
      <c r="H288" s="70">
        <v>5</v>
      </c>
      <c r="I288" s="6" cm="1">
        <f t="array" ref="I288">_xlfn.IFS(H287=5,3000,H287=4,2000,H287=3,900,H287=2,99,1,"")</f>
        <v>99</v>
      </c>
    </row>
    <row r="289" spans="1:9" x14ac:dyDescent="0.3">
      <c r="A289" s="5" t="s">
        <v>280</v>
      </c>
      <c r="B289" s="70" t="s">
        <v>9</v>
      </c>
      <c r="C289" s="5" t="s">
        <v>19</v>
      </c>
      <c r="D289" s="71">
        <v>38237</v>
      </c>
      <c r="E289" s="6">
        <f t="shared" ca="1" si="4"/>
        <v>16</v>
      </c>
      <c r="F289" s="6"/>
      <c r="G289" s="6">
        <v>74407</v>
      </c>
      <c r="H289" s="70">
        <v>1</v>
      </c>
      <c r="I289" s="6" cm="1">
        <f t="array" ref="I289">_xlfn.IFS(H288=5,3000,H288=4,2000,H288=3,900,H288=2,99,1,"")</f>
        <v>3000</v>
      </c>
    </row>
    <row r="290" spans="1:9" x14ac:dyDescent="0.3">
      <c r="A290" s="5" t="s">
        <v>262</v>
      </c>
      <c r="B290" s="70" t="s">
        <v>2</v>
      </c>
      <c r="C290" s="5" t="s">
        <v>19</v>
      </c>
      <c r="D290" s="71">
        <v>41538</v>
      </c>
      <c r="E290" s="6">
        <f t="shared" ca="1" si="4"/>
        <v>6</v>
      </c>
      <c r="F290" s="6" t="s">
        <v>28</v>
      </c>
      <c r="G290" s="6">
        <v>87858</v>
      </c>
      <c r="H290" s="70">
        <v>3</v>
      </c>
      <c r="I290" s="6" t="str" cm="1">
        <f t="array" ref="I290">_xlfn.IFS(H289=5,3000,H289=4,2000,H289=3,900,H289=2,99,1,"")</f>
        <v/>
      </c>
    </row>
    <row r="291" spans="1:9" x14ac:dyDescent="0.3">
      <c r="A291" s="5" t="s">
        <v>239</v>
      </c>
      <c r="B291" s="70" t="s">
        <v>48</v>
      </c>
      <c r="C291" s="5" t="s">
        <v>19</v>
      </c>
      <c r="D291" s="71">
        <v>41923</v>
      </c>
      <c r="E291" s="6">
        <f t="shared" ca="1" si="4"/>
        <v>5</v>
      </c>
      <c r="F291" s="6" t="s">
        <v>28</v>
      </c>
      <c r="G291" s="6">
        <v>115715</v>
      </c>
      <c r="H291" s="70">
        <v>2</v>
      </c>
      <c r="I291" s="6" cm="1">
        <f t="array" ref="I291">_xlfn.IFS(H290=5,3000,H290=4,2000,H290=3,900,H290=2,99,1,"")</f>
        <v>900</v>
      </c>
    </row>
    <row r="292" spans="1:9" x14ac:dyDescent="0.3">
      <c r="A292" s="5" t="s">
        <v>236</v>
      </c>
      <c r="B292" s="70" t="s">
        <v>12</v>
      </c>
      <c r="C292" s="5" t="s">
        <v>19</v>
      </c>
      <c r="D292" s="71">
        <v>41580</v>
      </c>
      <c r="E292" s="6">
        <f t="shared" ca="1" si="4"/>
        <v>6</v>
      </c>
      <c r="F292" s="6" t="s">
        <v>4</v>
      </c>
      <c r="G292" s="6">
        <v>56938</v>
      </c>
      <c r="H292" s="70">
        <v>4</v>
      </c>
      <c r="I292" s="6" cm="1">
        <f t="array" ref="I292">_xlfn.IFS(H291=5,3000,H291=4,2000,H291=3,900,H291=2,99,1,"")</f>
        <v>99</v>
      </c>
    </row>
    <row r="293" spans="1:9" x14ac:dyDescent="0.3">
      <c r="A293" s="5" t="s">
        <v>235</v>
      </c>
      <c r="B293" s="70" t="s">
        <v>48</v>
      </c>
      <c r="C293" s="5" t="s">
        <v>19</v>
      </c>
      <c r="D293" s="71">
        <v>42650</v>
      </c>
      <c r="E293" s="6">
        <f t="shared" ca="1" si="4"/>
        <v>3</v>
      </c>
      <c r="F293" s="6" t="s">
        <v>18</v>
      </c>
      <c r="G293" s="6">
        <v>57328</v>
      </c>
      <c r="H293" s="70">
        <v>5</v>
      </c>
      <c r="I293" s="6" cm="1">
        <f t="array" ref="I293">_xlfn.IFS(H292=5,3000,H292=4,2000,H292=3,900,H292=2,99,1,"")</f>
        <v>2000</v>
      </c>
    </row>
    <row r="294" spans="1:9" x14ac:dyDescent="0.3">
      <c r="A294" s="5" t="s">
        <v>228</v>
      </c>
      <c r="B294" s="70" t="s">
        <v>16</v>
      </c>
      <c r="C294" s="5" t="s">
        <v>19</v>
      </c>
      <c r="D294" s="71">
        <v>41208</v>
      </c>
      <c r="E294" s="6">
        <f t="shared" ca="1" si="4"/>
        <v>7</v>
      </c>
      <c r="F294" s="6" t="s">
        <v>26</v>
      </c>
      <c r="G294" s="6">
        <v>56127</v>
      </c>
      <c r="H294" s="70">
        <v>1</v>
      </c>
      <c r="I294" s="6" cm="1">
        <f t="array" ref="I294">_xlfn.IFS(H293=5,3000,H293=4,2000,H293=3,900,H293=2,99,1,"")</f>
        <v>3000</v>
      </c>
    </row>
    <row r="295" spans="1:9" x14ac:dyDescent="0.3">
      <c r="A295" s="5" t="s">
        <v>226</v>
      </c>
      <c r="B295" s="70" t="s">
        <v>12</v>
      </c>
      <c r="C295" s="5" t="s">
        <v>19</v>
      </c>
      <c r="D295" s="71">
        <v>41216</v>
      </c>
      <c r="E295" s="6">
        <f t="shared" ca="1" si="4"/>
        <v>7</v>
      </c>
      <c r="F295" s="6" t="s">
        <v>28</v>
      </c>
      <c r="G295" s="6">
        <v>122468</v>
      </c>
      <c r="H295" s="70">
        <v>2</v>
      </c>
      <c r="I295" s="6" t="str" cm="1">
        <f t="array" ref="I295">_xlfn.IFS(H294=5,3000,H294=4,2000,H294=3,900,H294=2,99,1,"")</f>
        <v/>
      </c>
    </row>
    <row r="296" spans="1:9" x14ac:dyDescent="0.3">
      <c r="A296" s="5" t="s">
        <v>222</v>
      </c>
      <c r="B296" s="70" t="s">
        <v>9</v>
      </c>
      <c r="C296" s="5" t="s">
        <v>19</v>
      </c>
      <c r="D296" s="71">
        <v>38293</v>
      </c>
      <c r="E296" s="6">
        <f t="shared" ca="1" si="4"/>
        <v>15</v>
      </c>
      <c r="F296" s="6"/>
      <c r="G296" s="6">
        <v>50527</v>
      </c>
      <c r="H296" s="70">
        <v>4</v>
      </c>
      <c r="I296" s="6" cm="1">
        <f t="array" ref="I296">_xlfn.IFS(H295=5,3000,H295=4,2000,H295=3,900,H295=2,99,1,"")</f>
        <v>99</v>
      </c>
    </row>
    <row r="297" spans="1:9" x14ac:dyDescent="0.3">
      <c r="A297" s="5" t="s">
        <v>219</v>
      </c>
      <c r="B297" s="70" t="s">
        <v>9</v>
      </c>
      <c r="C297" s="5" t="s">
        <v>19</v>
      </c>
      <c r="D297" s="71">
        <v>38639</v>
      </c>
      <c r="E297" s="6">
        <f t="shared" ca="1" si="4"/>
        <v>14</v>
      </c>
      <c r="F297" s="6" t="s">
        <v>26</v>
      </c>
      <c r="G297" s="6">
        <v>44253</v>
      </c>
      <c r="H297" s="70">
        <v>3</v>
      </c>
      <c r="I297" s="6" cm="1">
        <f t="array" ref="I297">_xlfn.IFS(H296=5,3000,H296=4,2000,H296=3,900,H296=2,99,1,"")</f>
        <v>2000</v>
      </c>
    </row>
    <row r="298" spans="1:9" x14ac:dyDescent="0.3">
      <c r="A298" s="5" t="s">
        <v>217</v>
      </c>
      <c r="B298" s="70" t="s">
        <v>12</v>
      </c>
      <c r="C298" s="5" t="s">
        <v>19</v>
      </c>
      <c r="D298" s="71">
        <v>38648</v>
      </c>
      <c r="E298" s="6">
        <f t="shared" ca="1" si="4"/>
        <v>14</v>
      </c>
      <c r="F298" s="6" t="s">
        <v>4</v>
      </c>
      <c r="G298" s="6">
        <v>59355</v>
      </c>
      <c r="H298" s="70">
        <v>5</v>
      </c>
      <c r="I298" s="6" cm="1">
        <f t="array" ref="I298">_xlfn.IFS(H297=5,3000,H297=4,2000,H297=3,900,H297=2,99,1,"")</f>
        <v>900</v>
      </c>
    </row>
    <row r="299" spans="1:9" x14ac:dyDescent="0.3">
      <c r="A299" s="5" t="s">
        <v>215</v>
      </c>
      <c r="B299" s="70" t="s">
        <v>12</v>
      </c>
      <c r="C299" s="5" t="s">
        <v>19</v>
      </c>
      <c r="D299" s="71">
        <v>38657</v>
      </c>
      <c r="E299" s="6">
        <f t="shared" ca="1" si="4"/>
        <v>14</v>
      </c>
      <c r="F299" s="6" t="s">
        <v>26</v>
      </c>
      <c r="G299" s="6">
        <v>56456</v>
      </c>
      <c r="H299" s="70">
        <v>2</v>
      </c>
      <c r="I299" s="6" cm="1">
        <f t="array" ref="I299">_xlfn.IFS(H298=5,3000,H298=4,2000,H298=3,900,H298=2,99,1,"")</f>
        <v>3000</v>
      </c>
    </row>
    <row r="300" spans="1:9" x14ac:dyDescent="0.3">
      <c r="A300" s="5" t="s">
        <v>207</v>
      </c>
      <c r="B300" s="70" t="s">
        <v>16</v>
      </c>
      <c r="C300" s="5" t="s">
        <v>19</v>
      </c>
      <c r="D300" s="71">
        <v>39735</v>
      </c>
      <c r="E300" s="6">
        <f t="shared" ca="1" si="4"/>
        <v>11</v>
      </c>
      <c r="F300" s="6" t="s">
        <v>4</v>
      </c>
      <c r="G300" s="6">
        <v>106385</v>
      </c>
      <c r="H300" s="70">
        <v>3</v>
      </c>
      <c r="I300" s="6" cm="1">
        <f t="array" ref="I300">_xlfn.IFS(H299=5,3000,H299=4,2000,H299=3,900,H299=2,99,1,"")</f>
        <v>99</v>
      </c>
    </row>
    <row r="301" spans="1:9" x14ac:dyDescent="0.3">
      <c r="A301" s="5" t="s">
        <v>205</v>
      </c>
      <c r="B301" s="70" t="s">
        <v>12</v>
      </c>
      <c r="C301" s="5" t="s">
        <v>19</v>
      </c>
      <c r="D301" s="71">
        <v>40092</v>
      </c>
      <c r="E301" s="6">
        <f t="shared" ca="1" si="4"/>
        <v>10</v>
      </c>
      <c r="F301" s="6" t="s">
        <v>28</v>
      </c>
      <c r="G301" s="6">
        <v>46972</v>
      </c>
      <c r="H301" s="70">
        <v>5</v>
      </c>
      <c r="I301" s="6" cm="1">
        <f t="array" ref="I301">_xlfn.IFS(H300=5,3000,H300=4,2000,H300=3,900,H300=2,99,1,"")</f>
        <v>900</v>
      </c>
    </row>
    <row r="302" spans="1:9" x14ac:dyDescent="0.3">
      <c r="A302" s="5" t="s">
        <v>201</v>
      </c>
      <c r="B302" s="70" t="s">
        <v>9</v>
      </c>
      <c r="C302" s="5" t="s">
        <v>19</v>
      </c>
      <c r="D302" s="71">
        <v>41574</v>
      </c>
      <c r="E302" s="6">
        <f t="shared" ca="1" si="4"/>
        <v>6</v>
      </c>
      <c r="F302" s="6" t="s">
        <v>26</v>
      </c>
      <c r="G302" s="6">
        <v>107886</v>
      </c>
      <c r="H302" s="70">
        <v>2</v>
      </c>
      <c r="I302" s="6" cm="1">
        <f t="array" ref="I302">_xlfn.IFS(H301=5,3000,H301=4,2000,H301=3,900,H301=2,99,1,"")</f>
        <v>3000</v>
      </c>
    </row>
    <row r="303" spans="1:9" x14ac:dyDescent="0.3">
      <c r="A303" s="5" t="s">
        <v>200</v>
      </c>
      <c r="B303" s="70" t="s">
        <v>16</v>
      </c>
      <c r="C303" s="5" t="s">
        <v>19</v>
      </c>
      <c r="D303" s="71">
        <v>41922</v>
      </c>
      <c r="E303" s="6">
        <f t="shared" ca="1" si="4"/>
        <v>5</v>
      </c>
      <c r="F303" s="6" t="s">
        <v>26</v>
      </c>
      <c r="G303" s="6">
        <v>51057</v>
      </c>
      <c r="H303" s="70">
        <v>3</v>
      </c>
      <c r="I303" s="6" cm="1">
        <f t="array" ref="I303">_xlfn.IFS(H302=5,3000,H302=4,2000,H302=3,900,H302=2,99,1,"")</f>
        <v>99</v>
      </c>
    </row>
    <row r="304" spans="1:9" x14ac:dyDescent="0.3">
      <c r="A304" s="5" t="s">
        <v>192</v>
      </c>
      <c r="B304" s="70" t="s">
        <v>12</v>
      </c>
      <c r="C304" s="5" t="s">
        <v>19</v>
      </c>
      <c r="D304" s="71">
        <v>42675</v>
      </c>
      <c r="E304" s="6">
        <f t="shared" ca="1" si="4"/>
        <v>3</v>
      </c>
      <c r="F304" s="6"/>
      <c r="G304" s="6">
        <v>78633</v>
      </c>
      <c r="H304" s="70">
        <v>5</v>
      </c>
      <c r="I304" s="6" cm="1">
        <f t="array" ref="I304">_xlfn.IFS(H303=5,3000,H303=4,2000,H303=3,900,H303=2,99,1,"")</f>
        <v>900</v>
      </c>
    </row>
    <row r="305" spans="1:9" x14ac:dyDescent="0.3">
      <c r="A305" s="5" t="s">
        <v>178</v>
      </c>
      <c r="B305" s="70" t="s">
        <v>9</v>
      </c>
      <c r="C305" s="5" t="s">
        <v>19</v>
      </c>
      <c r="D305" s="71">
        <v>41604</v>
      </c>
      <c r="E305" s="6">
        <f t="shared" ca="1" si="4"/>
        <v>6</v>
      </c>
      <c r="F305" s="6"/>
      <c r="G305" s="6">
        <v>127762</v>
      </c>
      <c r="H305" s="70">
        <v>3</v>
      </c>
      <c r="I305" s="6" cm="1">
        <f t="array" ref="I305">_xlfn.IFS(H304=5,3000,H304=4,2000,H304=3,900,H304=2,99,1,"")</f>
        <v>3000</v>
      </c>
    </row>
    <row r="306" spans="1:9" x14ac:dyDescent="0.3">
      <c r="A306" s="5" t="s">
        <v>173</v>
      </c>
      <c r="B306" s="70" t="s">
        <v>48</v>
      </c>
      <c r="C306" s="5" t="s">
        <v>19</v>
      </c>
      <c r="D306" s="71">
        <v>42682</v>
      </c>
      <c r="E306" s="6">
        <f t="shared" ca="1" si="4"/>
        <v>3</v>
      </c>
      <c r="F306" s="6" t="s">
        <v>26</v>
      </c>
      <c r="G306" s="6">
        <v>67338</v>
      </c>
      <c r="H306" s="70">
        <v>5</v>
      </c>
      <c r="I306" s="6" cm="1">
        <f t="array" ref="I306">_xlfn.IFS(H305=5,3000,H305=4,2000,H305=3,900,H305=2,99,1,"")</f>
        <v>900</v>
      </c>
    </row>
    <row r="307" spans="1:9" x14ac:dyDescent="0.3">
      <c r="A307" s="5" t="s">
        <v>172</v>
      </c>
      <c r="B307" s="70" t="s">
        <v>16</v>
      </c>
      <c r="C307" s="5" t="s">
        <v>19</v>
      </c>
      <c r="D307" s="71">
        <v>42688</v>
      </c>
      <c r="E307" s="6">
        <f t="shared" ca="1" si="4"/>
        <v>3</v>
      </c>
      <c r="F307" s="6"/>
      <c r="G307" s="6">
        <v>86720</v>
      </c>
      <c r="H307" s="70">
        <v>4</v>
      </c>
      <c r="I307" s="6" cm="1">
        <f t="array" ref="I307">_xlfn.IFS(H306=5,3000,H306=4,2000,H306=3,900,H306=2,99,1,"")</f>
        <v>3000</v>
      </c>
    </row>
    <row r="308" spans="1:9" x14ac:dyDescent="0.3">
      <c r="A308" s="5" t="s">
        <v>171</v>
      </c>
      <c r="B308" s="70" t="s">
        <v>16</v>
      </c>
      <c r="C308" s="5" t="s">
        <v>19</v>
      </c>
      <c r="D308" s="71">
        <v>42695</v>
      </c>
      <c r="E308" s="6">
        <f t="shared" ca="1" si="4"/>
        <v>3</v>
      </c>
      <c r="F308" s="6" t="s">
        <v>28</v>
      </c>
      <c r="G308" s="6">
        <v>43407</v>
      </c>
      <c r="H308" s="70">
        <v>4</v>
      </c>
      <c r="I308" s="6" cm="1">
        <f t="array" ref="I308">_xlfn.IFS(H307=5,3000,H307=4,2000,H307=3,900,H307=2,99,1,"")</f>
        <v>2000</v>
      </c>
    </row>
    <row r="309" spans="1:9" x14ac:dyDescent="0.3">
      <c r="A309" s="5" t="s">
        <v>169</v>
      </c>
      <c r="B309" s="70" t="s">
        <v>2</v>
      </c>
      <c r="C309" s="5" t="s">
        <v>19</v>
      </c>
      <c r="D309" s="71">
        <v>42699</v>
      </c>
      <c r="E309" s="6">
        <f t="shared" ca="1" si="4"/>
        <v>3</v>
      </c>
      <c r="F309" s="6"/>
      <c r="G309" s="6">
        <v>70424</v>
      </c>
      <c r="H309" s="70">
        <v>5</v>
      </c>
      <c r="I309" s="6" cm="1">
        <f t="array" ref="I309">_xlfn.IFS(H308=5,3000,H308=4,2000,H308=3,900,H308=2,99,1,"")</f>
        <v>2000</v>
      </c>
    </row>
    <row r="310" spans="1:9" x14ac:dyDescent="0.3">
      <c r="A310" s="5" t="s">
        <v>168</v>
      </c>
      <c r="B310" s="70" t="s">
        <v>2</v>
      </c>
      <c r="C310" s="5" t="s">
        <v>19</v>
      </c>
      <c r="D310" s="71">
        <v>42700</v>
      </c>
      <c r="E310" s="6">
        <f t="shared" ca="1" si="4"/>
        <v>3</v>
      </c>
      <c r="F310" s="6" t="s">
        <v>26</v>
      </c>
      <c r="G310" s="6">
        <v>102738</v>
      </c>
      <c r="H310" s="70">
        <v>4</v>
      </c>
      <c r="I310" s="6" cm="1">
        <f t="array" ref="I310">_xlfn.IFS(H309=5,3000,H309=4,2000,H309=3,900,H309=2,99,1,"")</f>
        <v>3000</v>
      </c>
    </row>
    <row r="311" spans="1:9" x14ac:dyDescent="0.3">
      <c r="A311" s="5" t="s">
        <v>166</v>
      </c>
      <c r="B311" s="70" t="s">
        <v>32</v>
      </c>
      <c r="C311" s="5" t="s">
        <v>19</v>
      </c>
      <c r="D311" s="71">
        <v>41227</v>
      </c>
      <c r="E311" s="6">
        <f t="shared" ca="1" si="4"/>
        <v>7</v>
      </c>
      <c r="F311" s="6" t="s">
        <v>28</v>
      </c>
      <c r="G311" s="6">
        <v>72702</v>
      </c>
      <c r="H311" s="70">
        <v>3</v>
      </c>
      <c r="I311" s="6" cm="1">
        <f t="array" ref="I311">_xlfn.IFS(H310=5,3000,H310=4,2000,H310=3,900,H310=2,99,1,"")</f>
        <v>2000</v>
      </c>
    </row>
    <row r="312" spans="1:9" x14ac:dyDescent="0.3">
      <c r="A312" s="5" t="s">
        <v>157</v>
      </c>
      <c r="B312" s="70" t="s">
        <v>9</v>
      </c>
      <c r="C312" s="5" t="s">
        <v>19</v>
      </c>
      <c r="D312" s="71">
        <v>38310</v>
      </c>
      <c r="E312" s="6">
        <f t="shared" ca="1" si="4"/>
        <v>15</v>
      </c>
      <c r="F312" s="6" t="s">
        <v>26</v>
      </c>
      <c r="G312" s="6">
        <v>75735</v>
      </c>
      <c r="H312" s="70">
        <v>4</v>
      </c>
      <c r="I312" s="6" cm="1">
        <f t="array" ref="I312">_xlfn.IFS(H311=5,3000,H311=4,2000,H311=3,900,H311=2,99,1,"")</f>
        <v>900</v>
      </c>
    </row>
    <row r="313" spans="1:9" x14ac:dyDescent="0.3">
      <c r="A313" s="5" t="s">
        <v>150</v>
      </c>
      <c r="B313" s="70" t="s">
        <v>32</v>
      </c>
      <c r="C313" s="5" t="s">
        <v>19</v>
      </c>
      <c r="D313" s="71">
        <v>38670</v>
      </c>
      <c r="E313" s="6">
        <f t="shared" ca="1" si="4"/>
        <v>14</v>
      </c>
      <c r="F313" s="6" t="s">
        <v>26</v>
      </c>
      <c r="G313" s="6">
        <v>112367</v>
      </c>
      <c r="H313" s="70">
        <v>3</v>
      </c>
      <c r="I313" s="6" cm="1">
        <f t="array" ref="I313">_xlfn.IFS(H312=5,3000,H312=4,2000,H312=3,900,H312=2,99,1,"")</f>
        <v>2000</v>
      </c>
    </row>
    <row r="314" spans="1:9" x14ac:dyDescent="0.3">
      <c r="A314" s="5" t="s">
        <v>149</v>
      </c>
      <c r="B314" s="70" t="s">
        <v>16</v>
      </c>
      <c r="C314" s="5" t="s">
        <v>19</v>
      </c>
      <c r="D314" s="71">
        <v>38681</v>
      </c>
      <c r="E314" s="6">
        <f t="shared" ca="1" si="4"/>
        <v>14</v>
      </c>
      <c r="F314" s="6"/>
      <c r="G314" s="6">
        <v>125720</v>
      </c>
      <c r="H314" s="70">
        <v>4</v>
      </c>
      <c r="I314" s="6" cm="1">
        <f t="array" ref="I314">_xlfn.IFS(H313=5,3000,H313=4,2000,H313=3,900,H313=2,99,1,"")</f>
        <v>900</v>
      </c>
    </row>
    <row r="315" spans="1:9" x14ac:dyDescent="0.3">
      <c r="A315" s="5" t="s">
        <v>142</v>
      </c>
      <c r="B315" s="70" t="s">
        <v>2</v>
      </c>
      <c r="C315" s="5" t="s">
        <v>19</v>
      </c>
      <c r="D315" s="71">
        <v>40125</v>
      </c>
      <c r="E315" s="6">
        <f t="shared" ca="1" si="4"/>
        <v>10</v>
      </c>
      <c r="F315" s="6"/>
      <c r="G315" s="6">
        <v>58394</v>
      </c>
      <c r="H315" s="70">
        <v>5</v>
      </c>
      <c r="I315" s="6" cm="1">
        <f t="array" ref="I315">_xlfn.IFS(H314=5,3000,H314=4,2000,H314=3,900,H314=2,99,1,"")</f>
        <v>2000</v>
      </c>
    </row>
    <row r="316" spans="1:9" x14ac:dyDescent="0.3">
      <c r="A316" s="5" t="s">
        <v>141</v>
      </c>
      <c r="B316" s="70" t="s">
        <v>32</v>
      </c>
      <c r="C316" s="5" t="s">
        <v>19</v>
      </c>
      <c r="D316" s="71">
        <v>40515</v>
      </c>
      <c r="E316" s="6">
        <f t="shared" ca="1" si="4"/>
        <v>9</v>
      </c>
      <c r="F316" s="6"/>
      <c r="G316" s="6">
        <v>49180</v>
      </c>
      <c r="H316" s="70">
        <v>3</v>
      </c>
      <c r="I316" s="6" cm="1">
        <f t="array" ref="I316">_xlfn.IFS(H315=5,3000,H315=4,2000,H315=3,900,H315=2,99,1,"")</f>
        <v>3000</v>
      </c>
    </row>
    <row r="317" spans="1:9" x14ac:dyDescent="0.3">
      <c r="A317" s="5" t="s">
        <v>133</v>
      </c>
      <c r="B317" s="70" t="s">
        <v>2</v>
      </c>
      <c r="C317" s="5" t="s">
        <v>19</v>
      </c>
      <c r="D317" s="71">
        <v>41973</v>
      </c>
      <c r="E317" s="6">
        <f t="shared" ca="1" si="4"/>
        <v>5</v>
      </c>
      <c r="F317" s="6"/>
      <c r="G317" s="6">
        <v>121040</v>
      </c>
      <c r="H317" s="70">
        <v>4</v>
      </c>
      <c r="I317" s="6" cm="1">
        <f t="array" ref="I317">_xlfn.IFS(H316=5,3000,H316=4,2000,H316=3,900,H316=2,99,1,"")</f>
        <v>900</v>
      </c>
    </row>
    <row r="318" spans="1:9" x14ac:dyDescent="0.3">
      <c r="A318" s="5" t="s">
        <v>128</v>
      </c>
      <c r="B318" s="70" t="s">
        <v>16</v>
      </c>
      <c r="C318" s="5" t="s">
        <v>19</v>
      </c>
      <c r="D318" s="71">
        <v>42696</v>
      </c>
      <c r="E318" s="6">
        <f t="shared" ca="1" si="4"/>
        <v>3</v>
      </c>
      <c r="F318" s="6"/>
      <c r="G318" s="6">
        <v>57720</v>
      </c>
      <c r="H318" s="70">
        <v>1</v>
      </c>
      <c r="I318" s="6" cm="1">
        <f t="array" ref="I318">_xlfn.IFS(H317=5,3000,H317=4,2000,H317=3,900,H317=2,99,1,"")</f>
        <v>2000</v>
      </c>
    </row>
    <row r="319" spans="1:9" x14ac:dyDescent="0.3">
      <c r="A319" s="5" t="s">
        <v>111</v>
      </c>
      <c r="B319" s="70" t="s">
        <v>32</v>
      </c>
      <c r="C319" s="5" t="s">
        <v>19</v>
      </c>
      <c r="D319" s="71">
        <v>41629</v>
      </c>
      <c r="E319" s="6">
        <f t="shared" ca="1" si="4"/>
        <v>6</v>
      </c>
      <c r="F319" s="6" t="s">
        <v>28</v>
      </c>
      <c r="G319" s="6">
        <v>115751</v>
      </c>
      <c r="H319" s="70">
        <v>2</v>
      </c>
      <c r="I319" s="6" t="str" cm="1">
        <f t="array" ref="I319">_xlfn.IFS(H318=5,3000,H318=4,2000,H318=3,900,H318=2,99,1,"")</f>
        <v/>
      </c>
    </row>
    <row r="320" spans="1:9" x14ac:dyDescent="0.3">
      <c r="A320" s="5" t="s">
        <v>110</v>
      </c>
      <c r="B320" s="70" t="s">
        <v>12</v>
      </c>
      <c r="C320" s="5" t="s">
        <v>19</v>
      </c>
      <c r="D320" s="71">
        <v>41633</v>
      </c>
      <c r="E320" s="6">
        <f t="shared" ca="1" si="4"/>
        <v>6</v>
      </c>
      <c r="F320" s="6" t="s">
        <v>4</v>
      </c>
      <c r="G320" s="6">
        <v>43298</v>
      </c>
      <c r="H320" s="70">
        <v>5</v>
      </c>
      <c r="I320" s="6" cm="1">
        <f t="array" ref="I320">_xlfn.IFS(H319=5,3000,H319=4,2000,H319=3,900,H319=2,99,1,"")</f>
        <v>99</v>
      </c>
    </row>
    <row r="321" spans="1:9" x14ac:dyDescent="0.3">
      <c r="A321" s="5" t="s">
        <v>108</v>
      </c>
      <c r="B321" s="70" t="s">
        <v>16</v>
      </c>
      <c r="C321" s="5" t="s">
        <v>19</v>
      </c>
      <c r="D321" s="71">
        <v>42718</v>
      </c>
      <c r="E321" s="6">
        <f t="shared" ca="1" si="4"/>
        <v>3</v>
      </c>
      <c r="F321" s="6"/>
      <c r="G321" s="6">
        <v>48344</v>
      </c>
      <c r="H321" s="70">
        <v>2</v>
      </c>
      <c r="I321" s="6" cm="1">
        <f t="array" ref="I321">_xlfn.IFS(H320=5,3000,H320=4,2000,H320=3,900,H320=2,99,1,"")</f>
        <v>3000</v>
      </c>
    </row>
    <row r="322" spans="1:9" x14ac:dyDescent="0.3">
      <c r="A322" s="5" t="s">
        <v>102</v>
      </c>
      <c r="B322" s="70" t="s">
        <v>16</v>
      </c>
      <c r="C322" s="5" t="s">
        <v>19</v>
      </c>
      <c r="D322" s="71">
        <v>38327</v>
      </c>
      <c r="E322" s="6">
        <f t="shared" ref="E322:E385" ca="1" si="5">DATEDIF(D322,TODAY(),"Y")</f>
        <v>15</v>
      </c>
      <c r="F322" s="6" t="s">
        <v>26</v>
      </c>
      <c r="G322" s="6">
        <v>44907</v>
      </c>
      <c r="H322" s="70">
        <v>5</v>
      </c>
      <c r="I322" s="6" cm="1">
        <f t="array" ref="I322">_xlfn.IFS(H321=5,3000,H321=4,2000,H321=3,900,H321=2,99,1,"")</f>
        <v>99</v>
      </c>
    </row>
    <row r="323" spans="1:9" x14ac:dyDescent="0.3">
      <c r="A323" s="5" t="s">
        <v>99</v>
      </c>
      <c r="B323" s="70" t="s">
        <v>32</v>
      </c>
      <c r="C323" s="5" t="s">
        <v>19</v>
      </c>
      <c r="D323" s="71">
        <v>38348</v>
      </c>
      <c r="E323" s="6">
        <f t="shared" ca="1" si="5"/>
        <v>15</v>
      </c>
      <c r="F323" s="6" t="s">
        <v>28</v>
      </c>
      <c r="G323" s="6">
        <v>125684</v>
      </c>
      <c r="H323" s="70">
        <v>2</v>
      </c>
      <c r="I323" s="6" cm="1">
        <f t="array" ref="I323">_xlfn.IFS(H322=5,3000,H322=4,2000,H322=3,900,H322=2,99,1,"")</f>
        <v>3000</v>
      </c>
    </row>
    <row r="324" spans="1:9" x14ac:dyDescent="0.3">
      <c r="A324" s="5" t="s">
        <v>92</v>
      </c>
      <c r="B324" s="70" t="s">
        <v>2</v>
      </c>
      <c r="C324" s="5" t="s">
        <v>19</v>
      </c>
      <c r="D324" s="71">
        <v>40162</v>
      </c>
      <c r="E324" s="6">
        <f t="shared" ca="1" si="5"/>
        <v>10</v>
      </c>
      <c r="F324" s="6" t="s">
        <v>4</v>
      </c>
      <c r="G324" s="6">
        <v>97562</v>
      </c>
      <c r="H324" s="70">
        <v>5</v>
      </c>
      <c r="I324" s="6" cm="1">
        <f t="array" ref="I324">_xlfn.IFS(H323=5,3000,H323=4,2000,H323=3,900,H323=2,99,1,"")</f>
        <v>99</v>
      </c>
    </row>
    <row r="325" spans="1:9" x14ac:dyDescent="0.3">
      <c r="A325" s="5" t="s">
        <v>90</v>
      </c>
      <c r="B325" s="70" t="s">
        <v>16</v>
      </c>
      <c r="C325" s="5" t="s">
        <v>19</v>
      </c>
      <c r="D325" s="71">
        <v>40169</v>
      </c>
      <c r="E325" s="6">
        <f t="shared" ca="1" si="5"/>
        <v>10</v>
      </c>
      <c r="F325" s="6" t="s">
        <v>26</v>
      </c>
      <c r="G325" s="6">
        <v>70791</v>
      </c>
      <c r="H325" s="70">
        <v>3</v>
      </c>
      <c r="I325" s="6" cm="1">
        <f t="array" ref="I325">_xlfn.IFS(H324=5,3000,H324=4,2000,H324=3,900,H324=2,99,1,"")</f>
        <v>3000</v>
      </c>
    </row>
    <row r="326" spans="1:9" x14ac:dyDescent="0.3">
      <c r="A326" s="5" t="s">
        <v>88</v>
      </c>
      <c r="B326" s="70" t="s">
        <v>12</v>
      </c>
      <c r="C326" s="5" t="s">
        <v>19</v>
      </c>
      <c r="D326" s="71">
        <v>40547</v>
      </c>
      <c r="E326" s="6">
        <f t="shared" ca="1" si="5"/>
        <v>9</v>
      </c>
      <c r="F326" s="6"/>
      <c r="G326" s="6">
        <v>46359</v>
      </c>
      <c r="H326" s="70">
        <v>4</v>
      </c>
      <c r="I326" s="6" cm="1">
        <f t="array" ref="I326">_xlfn.IFS(H325=5,3000,H325=4,2000,H325=3,900,H325=2,99,1,"")</f>
        <v>900</v>
      </c>
    </row>
    <row r="327" spans="1:9" x14ac:dyDescent="0.3">
      <c r="A327" s="5" t="s">
        <v>87</v>
      </c>
      <c r="B327" s="70" t="s">
        <v>2</v>
      </c>
      <c r="C327" s="5" t="s">
        <v>19</v>
      </c>
      <c r="D327" s="71">
        <v>40547</v>
      </c>
      <c r="E327" s="6">
        <f t="shared" ca="1" si="5"/>
        <v>9</v>
      </c>
      <c r="F327" s="6" t="s">
        <v>28</v>
      </c>
      <c r="G327" s="6">
        <v>46836</v>
      </c>
      <c r="H327" s="70">
        <v>1</v>
      </c>
      <c r="I327" s="6" cm="1">
        <f t="array" ref="I327">_xlfn.IFS(H326=5,3000,H326=4,2000,H326=3,900,H326=2,99,1,"")</f>
        <v>2000</v>
      </c>
    </row>
    <row r="328" spans="1:9" x14ac:dyDescent="0.3">
      <c r="A328" s="5" t="s">
        <v>86</v>
      </c>
      <c r="B328" s="70" t="s">
        <v>12</v>
      </c>
      <c r="C328" s="5" t="s">
        <v>19</v>
      </c>
      <c r="D328" s="71">
        <v>41986</v>
      </c>
      <c r="E328" s="6">
        <f t="shared" ca="1" si="5"/>
        <v>5</v>
      </c>
      <c r="F328" s="6" t="s">
        <v>26</v>
      </c>
      <c r="G328" s="6">
        <v>120148</v>
      </c>
      <c r="H328" s="70">
        <v>5</v>
      </c>
      <c r="I328" s="6" t="str" cm="1">
        <f t="array" ref="I328">_xlfn.IFS(H327=5,3000,H327=4,2000,H327=3,900,H327=2,99,1,"")</f>
        <v/>
      </c>
    </row>
    <row r="329" spans="1:9" x14ac:dyDescent="0.3">
      <c r="A329" s="5" t="s">
        <v>80</v>
      </c>
      <c r="B329" s="70" t="s">
        <v>16</v>
      </c>
      <c r="C329" s="5" t="s">
        <v>19</v>
      </c>
      <c r="D329" s="71">
        <v>41616</v>
      </c>
      <c r="E329" s="6">
        <f t="shared" ca="1" si="5"/>
        <v>6</v>
      </c>
      <c r="F329" s="6" t="s">
        <v>18</v>
      </c>
      <c r="G329" s="6">
        <v>50785</v>
      </c>
      <c r="H329" s="70">
        <v>5</v>
      </c>
      <c r="I329" s="6" cm="1">
        <f t="array" ref="I329">_xlfn.IFS(H328=5,3000,H328=4,2000,H328=3,900,H328=2,99,1,"")</f>
        <v>3000</v>
      </c>
    </row>
    <row r="330" spans="1:9" x14ac:dyDescent="0.3">
      <c r="A330" s="5" t="s">
        <v>59</v>
      </c>
      <c r="B330" s="70" t="s">
        <v>2</v>
      </c>
      <c r="C330" s="5" t="s">
        <v>19</v>
      </c>
      <c r="D330" s="71">
        <v>42011</v>
      </c>
      <c r="E330" s="6">
        <f t="shared" ca="1" si="5"/>
        <v>5</v>
      </c>
      <c r="F330" s="6"/>
      <c r="G330" s="6">
        <v>84748</v>
      </c>
      <c r="H330" s="70">
        <v>3</v>
      </c>
      <c r="I330" s="6" cm="1">
        <f t="array" ref="I330">_xlfn.IFS(H329=5,3000,H329=4,2000,H329=3,900,H329=2,99,1,"")</f>
        <v>3000</v>
      </c>
    </row>
    <row r="331" spans="1:9" x14ac:dyDescent="0.3">
      <c r="A331" s="5" t="s">
        <v>47</v>
      </c>
      <c r="B331" s="70" t="s">
        <v>16</v>
      </c>
      <c r="C331" s="5" t="s">
        <v>19</v>
      </c>
      <c r="D331" s="71">
        <v>38729</v>
      </c>
      <c r="E331" s="6">
        <f t="shared" ca="1" si="5"/>
        <v>14</v>
      </c>
      <c r="F331" s="6" t="s">
        <v>18</v>
      </c>
      <c r="G331" s="6">
        <v>61064</v>
      </c>
      <c r="H331" s="70">
        <v>1</v>
      </c>
      <c r="I331" s="6" cm="1">
        <f t="array" ref="I331">_xlfn.IFS(H330=5,3000,H330=4,2000,H330=3,900,H330=2,99,1,"")</f>
        <v>900</v>
      </c>
    </row>
    <row r="332" spans="1:9" x14ac:dyDescent="0.3">
      <c r="A332" s="5" t="s">
        <v>41</v>
      </c>
      <c r="B332" s="70" t="s">
        <v>9</v>
      </c>
      <c r="C332" s="5" t="s">
        <v>19</v>
      </c>
      <c r="D332" s="71">
        <v>39455</v>
      </c>
      <c r="E332" s="6">
        <f t="shared" ca="1" si="5"/>
        <v>12</v>
      </c>
      <c r="F332" s="6" t="s">
        <v>4</v>
      </c>
      <c r="G332" s="6">
        <v>76079</v>
      </c>
      <c r="H332" s="70">
        <v>4</v>
      </c>
      <c r="I332" s="6" t="str" cm="1">
        <f t="array" ref="I332">_xlfn.IFS(H331=5,3000,H331=4,2000,H331=3,900,H331=2,99,1,"")</f>
        <v/>
      </c>
    </row>
    <row r="333" spans="1:9" x14ac:dyDescent="0.3">
      <c r="A333" s="5" t="s">
        <v>36</v>
      </c>
      <c r="B333" s="70" t="s">
        <v>32</v>
      </c>
      <c r="C333" s="5" t="s">
        <v>19</v>
      </c>
      <c r="D333" s="71">
        <v>39846</v>
      </c>
      <c r="E333" s="6">
        <f t="shared" ca="1" si="5"/>
        <v>11</v>
      </c>
      <c r="F333" s="6" t="s">
        <v>26</v>
      </c>
      <c r="G333" s="6">
        <v>105779</v>
      </c>
      <c r="H333" s="70">
        <v>1</v>
      </c>
      <c r="I333" s="6" cm="1">
        <f t="array" ref="I333">_xlfn.IFS(H332=5,3000,H332=4,2000,H332=3,900,H332=2,99,1,"")</f>
        <v>2000</v>
      </c>
    </row>
    <row r="334" spans="1:9" x14ac:dyDescent="0.3">
      <c r="A334" s="5" t="s">
        <v>20</v>
      </c>
      <c r="B334" s="70" t="s">
        <v>2</v>
      </c>
      <c r="C334" s="5" t="s">
        <v>19</v>
      </c>
      <c r="D334" s="71">
        <v>42401</v>
      </c>
      <c r="E334" s="6">
        <f t="shared" ca="1" si="5"/>
        <v>4</v>
      </c>
      <c r="F334" s="6" t="s">
        <v>18</v>
      </c>
      <c r="G334" s="6">
        <v>129286</v>
      </c>
      <c r="H334" s="70">
        <v>2</v>
      </c>
      <c r="I334" s="6" t="str" cm="1">
        <f t="array" ref="I334">_xlfn.IFS(H333=5,3000,H333=4,2000,H333=3,900,H333=2,99,1,"")</f>
        <v/>
      </c>
    </row>
    <row r="335" spans="1:9" x14ac:dyDescent="0.3">
      <c r="A335" s="5" t="s">
        <v>494</v>
      </c>
      <c r="B335" s="70" t="s">
        <v>2</v>
      </c>
      <c r="C335" s="5" t="s">
        <v>84</v>
      </c>
      <c r="D335" s="71">
        <v>42518</v>
      </c>
      <c r="E335" s="6">
        <f t="shared" ca="1" si="5"/>
        <v>4</v>
      </c>
      <c r="F335" s="6"/>
      <c r="G335" s="6">
        <v>113082</v>
      </c>
      <c r="H335" s="70">
        <v>2</v>
      </c>
      <c r="I335" s="6" cm="1">
        <f t="array" ref="I335">_xlfn.IFS(H334=5,3000,H334=4,2000,H334=3,900,H334=2,99,1,"")</f>
        <v>99</v>
      </c>
    </row>
    <row r="336" spans="1:9" x14ac:dyDescent="0.3">
      <c r="A336" s="5" t="s">
        <v>445</v>
      </c>
      <c r="B336" s="70" t="s">
        <v>48</v>
      </c>
      <c r="C336" s="5" t="s">
        <v>84</v>
      </c>
      <c r="D336" s="71">
        <v>39633</v>
      </c>
      <c r="E336" s="6">
        <f t="shared" ca="1" si="5"/>
        <v>12</v>
      </c>
      <c r="F336" s="6" t="s">
        <v>26</v>
      </c>
      <c r="G336" s="6">
        <v>105428</v>
      </c>
      <c r="H336" s="70">
        <v>5</v>
      </c>
      <c r="I336" s="6" cm="1">
        <f t="array" ref="I336">_xlfn.IFS(H335=5,3000,H335=4,2000,H335=3,900,H335=2,99,1,"")</f>
        <v>99</v>
      </c>
    </row>
    <row r="337" spans="1:9" x14ac:dyDescent="0.3">
      <c r="A337" s="5" t="s">
        <v>439</v>
      </c>
      <c r="B337" s="70" t="s">
        <v>2</v>
      </c>
      <c r="C337" s="5" t="s">
        <v>84</v>
      </c>
      <c r="D337" s="71">
        <v>42539</v>
      </c>
      <c r="E337" s="6">
        <f t="shared" ca="1" si="5"/>
        <v>4</v>
      </c>
      <c r="F337" s="6" t="s">
        <v>4</v>
      </c>
      <c r="G337" s="6">
        <v>62934</v>
      </c>
      <c r="H337" s="70">
        <v>5</v>
      </c>
      <c r="I337" s="6" cm="1">
        <f t="array" ref="I337">_xlfn.IFS(H336=5,3000,H336=4,2000,H336=3,900,H336=2,99,1,"")</f>
        <v>3000</v>
      </c>
    </row>
    <row r="338" spans="1:9" x14ac:dyDescent="0.3">
      <c r="A338" s="5" t="s">
        <v>294</v>
      </c>
      <c r="B338" s="70" t="s">
        <v>9</v>
      </c>
      <c r="C338" s="5" t="s">
        <v>84</v>
      </c>
      <c r="D338" s="71">
        <v>43363</v>
      </c>
      <c r="E338" s="6">
        <f t="shared" ca="1" si="5"/>
        <v>1</v>
      </c>
      <c r="F338" s="6" t="s">
        <v>26</v>
      </c>
      <c r="G338" s="6">
        <v>113748</v>
      </c>
      <c r="H338" s="70">
        <v>3</v>
      </c>
      <c r="I338" s="6" cm="1">
        <f t="array" ref="I338">_xlfn.IFS(H337=5,3000,H337=4,2000,H337=3,900,H337=2,99,1,"")</f>
        <v>3000</v>
      </c>
    </row>
    <row r="339" spans="1:9" x14ac:dyDescent="0.3">
      <c r="A339" s="5" t="s">
        <v>270</v>
      </c>
      <c r="B339" s="70" t="s">
        <v>32</v>
      </c>
      <c r="C339" s="5" t="s">
        <v>84</v>
      </c>
      <c r="D339" s="71">
        <v>38991</v>
      </c>
      <c r="E339" s="6">
        <f t="shared" ca="1" si="5"/>
        <v>13</v>
      </c>
      <c r="F339" s="6"/>
      <c r="G339" s="6">
        <v>45403</v>
      </c>
      <c r="H339" s="70">
        <v>4</v>
      </c>
      <c r="I339" s="6" cm="1">
        <f t="array" ref="I339">_xlfn.IFS(H338=5,3000,H338=4,2000,H338=3,900,H338=2,99,1,"")</f>
        <v>900</v>
      </c>
    </row>
    <row r="340" spans="1:9" x14ac:dyDescent="0.3">
      <c r="A340" s="5" t="s">
        <v>91</v>
      </c>
      <c r="B340" s="70" t="s">
        <v>12</v>
      </c>
      <c r="C340" s="5" t="s">
        <v>84</v>
      </c>
      <c r="D340" s="71">
        <v>40162</v>
      </c>
      <c r="E340" s="6">
        <f t="shared" ca="1" si="5"/>
        <v>10</v>
      </c>
      <c r="F340" s="6" t="s">
        <v>4</v>
      </c>
      <c r="G340" s="6">
        <v>117660</v>
      </c>
      <c r="H340" s="70">
        <v>2</v>
      </c>
      <c r="I340" s="6" cm="1">
        <f t="array" ref="I340">_xlfn.IFS(H339=5,3000,H339=4,2000,H339=3,900,H339=2,99,1,"")</f>
        <v>2000</v>
      </c>
    </row>
    <row r="341" spans="1:9" x14ac:dyDescent="0.3">
      <c r="A341" s="5" t="s">
        <v>85</v>
      </c>
      <c r="B341" s="70" t="s">
        <v>32</v>
      </c>
      <c r="C341" s="5" t="s">
        <v>84</v>
      </c>
      <c r="D341" s="71">
        <v>41264</v>
      </c>
      <c r="E341" s="6">
        <f t="shared" ca="1" si="5"/>
        <v>7</v>
      </c>
      <c r="F341" s="6" t="s">
        <v>8</v>
      </c>
      <c r="G341" s="6">
        <v>95197</v>
      </c>
      <c r="H341" s="70">
        <v>4</v>
      </c>
      <c r="I341" s="6" cm="1">
        <f t="array" ref="I341">_xlfn.IFS(H340=5,3000,H340=4,2000,H340=3,900,H340=2,99,1,"")</f>
        <v>99</v>
      </c>
    </row>
    <row r="342" spans="1:9" x14ac:dyDescent="0.3">
      <c r="A342" s="5" t="s">
        <v>758</v>
      </c>
      <c r="B342" s="70" t="s">
        <v>9</v>
      </c>
      <c r="C342" s="5" t="s">
        <v>777</v>
      </c>
      <c r="D342" s="71">
        <v>42778</v>
      </c>
      <c r="E342" s="6">
        <f t="shared" ca="1" si="5"/>
        <v>3</v>
      </c>
      <c r="F342" s="6" t="s">
        <v>26</v>
      </c>
      <c r="G342" s="6">
        <v>125796</v>
      </c>
      <c r="H342" s="70">
        <v>4</v>
      </c>
      <c r="I342" s="6" cm="1">
        <f t="array" ref="I342">_xlfn.IFS(H341=5,3000,H341=4,2000,H341=3,900,H341=2,99,1,"")</f>
        <v>2000</v>
      </c>
    </row>
    <row r="343" spans="1:9" x14ac:dyDescent="0.3">
      <c r="A343" s="5" t="s">
        <v>754</v>
      </c>
      <c r="B343" s="70" t="s">
        <v>12</v>
      </c>
      <c r="C343" s="5" t="s">
        <v>777</v>
      </c>
      <c r="D343" s="71">
        <v>43137</v>
      </c>
      <c r="E343" s="6">
        <f t="shared" ca="1" si="5"/>
        <v>2</v>
      </c>
      <c r="F343" s="6" t="s">
        <v>28</v>
      </c>
      <c r="G343" s="6">
        <v>107990</v>
      </c>
      <c r="H343" s="70">
        <v>3</v>
      </c>
      <c r="I343" s="6" cm="1">
        <f t="array" ref="I343">_xlfn.IFS(H342=5,3000,H342=4,2000,H342=3,900,H342=2,99,1,"")</f>
        <v>2000</v>
      </c>
    </row>
    <row r="344" spans="1:9" x14ac:dyDescent="0.3">
      <c r="A344" s="5" t="s">
        <v>701</v>
      </c>
      <c r="B344" s="70" t="s">
        <v>12</v>
      </c>
      <c r="C344" s="5" t="s">
        <v>777</v>
      </c>
      <c r="D344" s="71">
        <v>41683</v>
      </c>
      <c r="E344" s="6">
        <f t="shared" ca="1" si="5"/>
        <v>6</v>
      </c>
      <c r="F344" s="6" t="s">
        <v>26</v>
      </c>
      <c r="G344" s="6">
        <v>88501</v>
      </c>
      <c r="H344" s="70">
        <v>5</v>
      </c>
      <c r="I344" s="6" cm="1">
        <f t="array" ref="I344">_xlfn.IFS(H343=5,3000,H343=4,2000,H343=3,900,H343=2,99,1,"")</f>
        <v>900</v>
      </c>
    </row>
    <row r="345" spans="1:9" x14ac:dyDescent="0.3">
      <c r="A345" s="5" t="s">
        <v>695</v>
      </c>
      <c r="B345" s="70" t="s">
        <v>32</v>
      </c>
      <c r="C345" s="5" t="s">
        <v>777</v>
      </c>
      <c r="D345" s="71">
        <v>41324</v>
      </c>
      <c r="E345" s="6">
        <f t="shared" ca="1" si="5"/>
        <v>7</v>
      </c>
      <c r="F345" s="6" t="s">
        <v>4</v>
      </c>
      <c r="G345" s="6">
        <v>83123</v>
      </c>
      <c r="H345" s="70">
        <v>5</v>
      </c>
      <c r="I345" s="6" cm="1">
        <f t="array" ref="I345">_xlfn.IFS(H344=5,3000,H344=4,2000,H344=3,900,H344=2,99,1,"")</f>
        <v>3000</v>
      </c>
    </row>
    <row r="346" spans="1:9" x14ac:dyDescent="0.3">
      <c r="A346" s="5" t="s">
        <v>689</v>
      </c>
      <c r="B346" s="70" t="s">
        <v>16</v>
      </c>
      <c r="C346" s="5" t="s">
        <v>777</v>
      </c>
      <c r="D346" s="71">
        <v>42435</v>
      </c>
      <c r="E346" s="6">
        <f t="shared" ca="1" si="5"/>
        <v>4</v>
      </c>
      <c r="F346" s="6" t="s">
        <v>4</v>
      </c>
      <c r="G346" s="6">
        <v>80261</v>
      </c>
      <c r="H346" s="70">
        <v>4</v>
      </c>
      <c r="I346" s="6" cm="1">
        <f t="array" ref="I346">_xlfn.IFS(H345=5,3000,H345=4,2000,H345=3,900,H345=2,99,1,"")</f>
        <v>3000</v>
      </c>
    </row>
    <row r="347" spans="1:9" x14ac:dyDescent="0.3">
      <c r="A347" s="5" t="s">
        <v>654</v>
      </c>
      <c r="B347" s="70" t="s">
        <v>32</v>
      </c>
      <c r="C347" s="5" t="s">
        <v>777</v>
      </c>
      <c r="D347" s="71">
        <v>38418</v>
      </c>
      <c r="E347" s="6">
        <f t="shared" ca="1" si="5"/>
        <v>15</v>
      </c>
      <c r="F347" s="6"/>
      <c r="G347" s="6">
        <v>118762</v>
      </c>
      <c r="H347" s="70">
        <v>5</v>
      </c>
      <c r="I347" s="6" cm="1">
        <f t="array" ref="I347">_xlfn.IFS(H346=5,3000,H346=4,2000,H346=3,900,H346=2,99,1,"")</f>
        <v>2000</v>
      </c>
    </row>
    <row r="348" spans="1:9" x14ac:dyDescent="0.3">
      <c r="A348" s="5" t="s">
        <v>649</v>
      </c>
      <c r="B348" s="70" t="s">
        <v>48</v>
      </c>
      <c r="C348" s="5" t="s">
        <v>777</v>
      </c>
      <c r="D348" s="71">
        <v>38425</v>
      </c>
      <c r="E348" s="6">
        <f t="shared" ca="1" si="5"/>
        <v>15</v>
      </c>
      <c r="F348" s="6"/>
      <c r="G348" s="6">
        <v>66797</v>
      </c>
      <c r="H348" s="70">
        <v>5</v>
      </c>
      <c r="I348" s="6" cm="1">
        <f t="array" ref="I348">_xlfn.IFS(H347=5,3000,H347=4,2000,H347=3,900,H347=2,99,1,"")</f>
        <v>3000</v>
      </c>
    </row>
    <row r="349" spans="1:9" x14ac:dyDescent="0.3">
      <c r="A349" s="5" t="s">
        <v>641</v>
      </c>
      <c r="B349" s="70" t="s">
        <v>32</v>
      </c>
      <c r="C349" s="5" t="s">
        <v>777</v>
      </c>
      <c r="D349" s="71">
        <v>39166</v>
      </c>
      <c r="E349" s="6">
        <f t="shared" ca="1" si="5"/>
        <v>13</v>
      </c>
      <c r="F349" s="6" t="s">
        <v>26</v>
      </c>
      <c r="G349" s="6">
        <v>55145</v>
      </c>
      <c r="H349" s="70">
        <v>5</v>
      </c>
      <c r="I349" s="6" cm="1">
        <f t="array" ref="I349">_xlfn.IFS(H348=5,3000,H348=4,2000,H348=3,900,H348=2,99,1,"")</f>
        <v>3000</v>
      </c>
    </row>
    <row r="350" spans="1:9" x14ac:dyDescent="0.3">
      <c r="A350" s="5" t="s">
        <v>632</v>
      </c>
      <c r="B350" s="70" t="s">
        <v>32</v>
      </c>
      <c r="C350" s="5" t="s">
        <v>777</v>
      </c>
      <c r="D350" s="71">
        <v>42097</v>
      </c>
      <c r="E350" s="6">
        <f t="shared" ca="1" si="5"/>
        <v>5</v>
      </c>
      <c r="F350" s="6" t="s">
        <v>18</v>
      </c>
      <c r="G350" s="6">
        <v>57835</v>
      </c>
      <c r="H350" s="70">
        <v>2</v>
      </c>
      <c r="I350" s="6" cm="1">
        <f t="array" ref="I350">_xlfn.IFS(H349=5,3000,H349=4,2000,H349=3,900,H349=2,99,1,"")</f>
        <v>3000</v>
      </c>
    </row>
    <row r="351" spans="1:9" x14ac:dyDescent="0.3">
      <c r="A351" s="5" t="s">
        <v>625</v>
      </c>
      <c r="B351" s="70" t="s">
        <v>12</v>
      </c>
      <c r="C351" s="5" t="s">
        <v>777</v>
      </c>
      <c r="D351" s="71">
        <v>42836</v>
      </c>
      <c r="E351" s="6">
        <f t="shared" ca="1" si="5"/>
        <v>3</v>
      </c>
      <c r="F351" s="6"/>
      <c r="G351" s="6">
        <v>115159</v>
      </c>
      <c r="H351" s="70">
        <v>4</v>
      </c>
      <c r="I351" s="6" cm="1">
        <f t="array" ref="I351">_xlfn.IFS(H350=5,3000,H350=4,2000,H350=3,900,H350=2,99,1,"")</f>
        <v>99</v>
      </c>
    </row>
    <row r="352" spans="1:9" x14ac:dyDescent="0.3">
      <c r="A352" s="5" t="s">
        <v>624</v>
      </c>
      <c r="B352" s="70" t="s">
        <v>16</v>
      </c>
      <c r="C352" s="5" t="s">
        <v>777</v>
      </c>
      <c r="D352" s="71">
        <v>42850</v>
      </c>
      <c r="E352" s="6">
        <f t="shared" ca="1" si="5"/>
        <v>3</v>
      </c>
      <c r="F352" s="6" t="s">
        <v>18</v>
      </c>
      <c r="G352" s="6">
        <v>127695</v>
      </c>
      <c r="H352" s="70">
        <v>4</v>
      </c>
      <c r="I352" s="6" cm="1">
        <f t="array" ref="I352">_xlfn.IFS(H351=5,3000,H351=4,2000,H351=3,900,H351=2,99,1,"")</f>
        <v>2000</v>
      </c>
    </row>
    <row r="353" spans="1:9" x14ac:dyDescent="0.3">
      <c r="A353" s="5" t="s">
        <v>617</v>
      </c>
      <c r="B353" s="70" t="s">
        <v>12</v>
      </c>
      <c r="C353" s="5" t="s">
        <v>777</v>
      </c>
      <c r="D353" s="71">
        <v>41373</v>
      </c>
      <c r="E353" s="6">
        <f t="shared" ca="1" si="5"/>
        <v>7</v>
      </c>
      <c r="F353" s="6" t="s">
        <v>18</v>
      </c>
      <c r="G353" s="6">
        <v>76984</v>
      </c>
      <c r="H353" s="70">
        <v>5</v>
      </c>
      <c r="I353" s="6" cm="1">
        <f t="array" ref="I353">_xlfn.IFS(H352=5,3000,H352=4,2000,H352=3,900,H352=2,99,1,"")</f>
        <v>2000</v>
      </c>
    </row>
    <row r="354" spans="1:9" x14ac:dyDescent="0.3">
      <c r="A354" s="5" t="s">
        <v>615</v>
      </c>
      <c r="B354" s="70" t="s">
        <v>2</v>
      </c>
      <c r="C354" s="5" t="s">
        <v>777</v>
      </c>
      <c r="D354" s="71">
        <v>41393</v>
      </c>
      <c r="E354" s="6">
        <f t="shared" ca="1" si="5"/>
        <v>7</v>
      </c>
      <c r="F354" s="6"/>
      <c r="G354" s="6">
        <v>97577</v>
      </c>
      <c r="H354" s="70">
        <v>5</v>
      </c>
      <c r="I354" s="6" cm="1">
        <f t="array" ref="I354">_xlfn.IFS(H353=5,3000,H353=4,2000,H353=3,900,H353=2,99,1,"")</f>
        <v>3000</v>
      </c>
    </row>
    <row r="355" spans="1:9" x14ac:dyDescent="0.3">
      <c r="A355" s="5" t="s">
        <v>595</v>
      </c>
      <c r="B355" s="70" t="s">
        <v>2</v>
      </c>
      <c r="C355" s="5" t="s">
        <v>777</v>
      </c>
      <c r="D355" s="71">
        <v>41031</v>
      </c>
      <c r="E355" s="6">
        <f t="shared" ca="1" si="5"/>
        <v>8</v>
      </c>
      <c r="F355" s="6"/>
      <c r="G355" s="6">
        <v>85155</v>
      </c>
      <c r="H355" s="70">
        <v>2</v>
      </c>
      <c r="I355" s="6" cm="1">
        <f t="array" ref="I355">_xlfn.IFS(H354=5,3000,H354=4,2000,H354=3,900,H354=2,99,1,"")</f>
        <v>3000</v>
      </c>
    </row>
    <row r="356" spans="1:9" x14ac:dyDescent="0.3">
      <c r="A356" s="5" t="s">
        <v>592</v>
      </c>
      <c r="B356" s="70" t="s">
        <v>32</v>
      </c>
      <c r="C356" s="5" t="s">
        <v>777</v>
      </c>
      <c r="D356" s="71">
        <v>38082</v>
      </c>
      <c r="E356" s="6">
        <f t="shared" ca="1" si="5"/>
        <v>16</v>
      </c>
      <c r="F356" s="6" t="s">
        <v>8</v>
      </c>
      <c r="G356" s="6">
        <v>71266</v>
      </c>
      <c r="H356" s="70">
        <v>3</v>
      </c>
      <c r="I356" s="6" cm="1">
        <f t="array" ref="I356">_xlfn.IFS(H355=5,3000,H355=4,2000,H355=3,900,H355=2,99,1,"")</f>
        <v>99</v>
      </c>
    </row>
    <row r="357" spans="1:9" x14ac:dyDescent="0.3">
      <c r="A357" s="5" t="s">
        <v>591</v>
      </c>
      <c r="B357" s="70" t="s">
        <v>16</v>
      </c>
      <c r="C357" s="5" t="s">
        <v>777</v>
      </c>
      <c r="D357" s="71">
        <v>38083</v>
      </c>
      <c r="E357" s="6">
        <f t="shared" ca="1" si="5"/>
        <v>16</v>
      </c>
      <c r="F357" s="6" t="s">
        <v>4</v>
      </c>
      <c r="G357" s="6">
        <v>85766</v>
      </c>
      <c r="H357" s="70">
        <v>3</v>
      </c>
      <c r="I357" s="6" cm="1">
        <f t="array" ref="I357">_xlfn.IFS(H356=5,3000,H356=4,2000,H356=3,900,H356=2,99,1,"")</f>
        <v>900</v>
      </c>
    </row>
    <row r="358" spans="1:9" x14ac:dyDescent="0.3">
      <c r="A358" s="5" t="s">
        <v>565</v>
      </c>
      <c r="B358" s="70" t="s">
        <v>32</v>
      </c>
      <c r="C358" s="5" t="s">
        <v>777</v>
      </c>
      <c r="D358" s="71">
        <v>41383</v>
      </c>
      <c r="E358" s="6">
        <f t="shared" ca="1" si="5"/>
        <v>7</v>
      </c>
      <c r="F358" s="6" t="s">
        <v>4</v>
      </c>
      <c r="G358" s="6">
        <v>125635</v>
      </c>
      <c r="H358" s="70">
        <v>4</v>
      </c>
      <c r="I358" s="6" cm="1">
        <f t="array" ref="I358">_xlfn.IFS(H357=5,3000,H357=4,2000,H357=3,900,H357=2,99,1,"")</f>
        <v>900</v>
      </c>
    </row>
    <row r="359" spans="1:9" x14ac:dyDescent="0.3">
      <c r="A359" s="5" t="s">
        <v>549</v>
      </c>
      <c r="B359" s="70" t="s">
        <v>12</v>
      </c>
      <c r="C359" s="5" t="s">
        <v>777</v>
      </c>
      <c r="D359" s="71">
        <v>43226</v>
      </c>
      <c r="E359" s="6">
        <f t="shared" ca="1" si="5"/>
        <v>2</v>
      </c>
      <c r="F359" s="6" t="s">
        <v>28</v>
      </c>
      <c r="G359" s="6">
        <v>125822</v>
      </c>
      <c r="H359" s="70">
        <v>4</v>
      </c>
      <c r="I359" s="6" cm="1">
        <f t="array" ref="I359">_xlfn.IFS(H358=5,3000,H358=4,2000,H358=3,900,H358=2,99,1,"")</f>
        <v>2000</v>
      </c>
    </row>
    <row r="360" spans="1:9" x14ac:dyDescent="0.3">
      <c r="A360" s="5" t="s">
        <v>548</v>
      </c>
      <c r="B360" s="70" t="s">
        <v>32</v>
      </c>
      <c r="C360" s="5" t="s">
        <v>777</v>
      </c>
      <c r="D360" s="71">
        <v>43233</v>
      </c>
      <c r="E360" s="6">
        <f t="shared" ca="1" si="5"/>
        <v>2</v>
      </c>
      <c r="F360" s="6" t="s">
        <v>26</v>
      </c>
      <c r="G360" s="6">
        <v>62509</v>
      </c>
      <c r="H360" s="70">
        <v>2</v>
      </c>
      <c r="I360" s="6" cm="1">
        <f t="array" ref="I360">_xlfn.IFS(H359=5,3000,H359=4,2000,H359=3,900,H359=2,99,1,"")</f>
        <v>2000</v>
      </c>
    </row>
    <row r="361" spans="1:9" x14ac:dyDescent="0.3">
      <c r="A361" s="5" t="s">
        <v>541</v>
      </c>
      <c r="B361" s="70" t="s">
        <v>12</v>
      </c>
      <c r="C361" s="5" t="s">
        <v>777</v>
      </c>
      <c r="D361" s="71">
        <v>41406</v>
      </c>
      <c r="E361" s="6">
        <f t="shared" ca="1" si="5"/>
        <v>7</v>
      </c>
      <c r="F361" s="6" t="s">
        <v>18</v>
      </c>
      <c r="G361" s="6">
        <v>122266</v>
      </c>
      <c r="H361" s="70">
        <v>4</v>
      </c>
      <c r="I361" s="6" cm="1">
        <f t="array" ref="I361">_xlfn.IFS(H360=5,3000,H360=4,2000,H360=3,900,H360=2,99,1,"")</f>
        <v>99</v>
      </c>
    </row>
    <row r="362" spans="1:9" x14ac:dyDescent="0.3">
      <c r="A362" s="5" t="s">
        <v>524</v>
      </c>
      <c r="B362" s="70" t="s">
        <v>12</v>
      </c>
      <c r="C362" s="5" t="s">
        <v>777</v>
      </c>
      <c r="D362" s="71">
        <v>41060</v>
      </c>
      <c r="E362" s="6">
        <f t="shared" ca="1" si="5"/>
        <v>8</v>
      </c>
      <c r="F362" s="6" t="s">
        <v>26</v>
      </c>
      <c r="G362" s="6">
        <v>82333</v>
      </c>
      <c r="H362" s="70">
        <v>4</v>
      </c>
      <c r="I362" s="6" cm="1">
        <f t="array" ref="I362">_xlfn.IFS(H361=5,3000,H361=4,2000,H361=3,900,H361=2,99,1,"")</f>
        <v>2000</v>
      </c>
    </row>
    <row r="363" spans="1:9" x14ac:dyDescent="0.3">
      <c r="A363" s="5" t="s">
        <v>456</v>
      </c>
      <c r="B363" s="70" t="s">
        <v>2</v>
      </c>
      <c r="C363" s="5" t="s">
        <v>777</v>
      </c>
      <c r="D363" s="71">
        <v>38523</v>
      </c>
      <c r="E363" s="6">
        <f t="shared" ca="1" si="5"/>
        <v>15</v>
      </c>
      <c r="F363" s="6" t="s">
        <v>26</v>
      </c>
      <c r="G363" s="6">
        <v>72956</v>
      </c>
      <c r="H363" s="70">
        <v>2</v>
      </c>
      <c r="I363" s="6" cm="1">
        <f t="array" ref="I363">_xlfn.IFS(H362=5,3000,H362=4,2000,H362=3,900,H362=2,99,1,"")</f>
        <v>2000</v>
      </c>
    </row>
    <row r="364" spans="1:9" x14ac:dyDescent="0.3">
      <c r="A364" s="5" t="s">
        <v>453</v>
      </c>
      <c r="B364" s="70" t="s">
        <v>32</v>
      </c>
      <c r="C364" s="5" t="s">
        <v>777</v>
      </c>
      <c r="D364" s="71">
        <v>38888</v>
      </c>
      <c r="E364" s="6">
        <f t="shared" ca="1" si="5"/>
        <v>14</v>
      </c>
      <c r="F364" s="6" t="s">
        <v>4</v>
      </c>
      <c r="G364" s="6">
        <v>75864</v>
      </c>
      <c r="H364" s="70">
        <v>4</v>
      </c>
      <c r="I364" s="6" cm="1">
        <f t="array" ref="I364">_xlfn.IFS(H363=5,3000,H363=4,2000,H363=3,900,H363=2,99,1,"")</f>
        <v>99</v>
      </c>
    </row>
    <row r="365" spans="1:9" x14ac:dyDescent="0.3">
      <c r="A365" s="5" t="s">
        <v>443</v>
      </c>
      <c r="B365" s="70" t="s">
        <v>48</v>
      </c>
      <c r="C365" s="5" t="s">
        <v>777</v>
      </c>
      <c r="D365" s="71">
        <v>41818</v>
      </c>
      <c r="E365" s="6">
        <f t="shared" ca="1" si="5"/>
        <v>6</v>
      </c>
      <c r="F365" s="6"/>
      <c r="G365" s="6">
        <v>87919</v>
      </c>
      <c r="H365" s="70">
        <v>3</v>
      </c>
      <c r="I365" s="6" cm="1">
        <f t="array" ref="I365">_xlfn.IFS(H364=5,3000,H364=4,2000,H364=3,900,H364=2,99,1,"")</f>
        <v>2000</v>
      </c>
    </row>
    <row r="366" spans="1:9" x14ac:dyDescent="0.3">
      <c r="A366" s="5" t="s">
        <v>431</v>
      </c>
      <c r="B366" s="70" t="s">
        <v>48</v>
      </c>
      <c r="C366" s="5" t="s">
        <v>777</v>
      </c>
      <c r="D366" s="71">
        <v>42938</v>
      </c>
      <c r="E366" s="6">
        <f t="shared" ca="1" si="5"/>
        <v>3</v>
      </c>
      <c r="F366" s="6" t="s">
        <v>26</v>
      </c>
      <c r="G366" s="6">
        <v>124730</v>
      </c>
      <c r="H366" s="70">
        <v>1</v>
      </c>
      <c r="I366" s="6" cm="1">
        <f t="array" ref="I366">_xlfn.IFS(H365=5,3000,H365=4,2000,H365=3,900,H365=2,99,1,"")</f>
        <v>900</v>
      </c>
    </row>
    <row r="367" spans="1:9" x14ac:dyDescent="0.3">
      <c r="A367" s="5" t="s">
        <v>429</v>
      </c>
      <c r="B367" s="70" t="s">
        <v>48</v>
      </c>
      <c r="C367" s="5" t="s">
        <v>777</v>
      </c>
      <c r="D367" s="71">
        <v>43296</v>
      </c>
      <c r="E367" s="6">
        <f t="shared" ca="1" si="5"/>
        <v>2</v>
      </c>
      <c r="F367" s="6" t="s">
        <v>28</v>
      </c>
      <c r="G367" s="6">
        <v>106983</v>
      </c>
      <c r="H367" s="70">
        <v>1</v>
      </c>
      <c r="I367" s="6" t="str" cm="1">
        <f t="array" ref="I367">_xlfn.IFS(H366=5,3000,H366=4,2000,H366=3,900,H366=2,99,1,"")</f>
        <v/>
      </c>
    </row>
    <row r="368" spans="1:9" x14ac:dyDescent="0.3">
      <c r="A368" s="5" t="s">
        <v>421</v>
      </c>
      <c r="B368" s="70" t="s">
        <v>12</v>
      </c>
      <c r="C368" s="5" t="s">
        <v>777</v>
      </c>
      <c r="D368" s="71">
        <v>41484</v>
      </c>
      <c r="E368" s="6">
        <f t="shared" ca="1" si="5"/>
        <v>7</v>
      </c>
      <c r="F368" s="6" t="s">
        <v>8</v>
      </c>
      <c r="G368" s="6">
        <v>58936</v>
      </c>
      <c r="H368" s="70">
        <v>2</v>
      </c>
      <c r="I368" s="6" t="str" cm="1">
        <f t="array" ref="I368">_xlfn.IFS(H367=5,3000,H367=4,2000,H367=3,900,H367=2,99,1,"")</f>
        <v/>
      </c>
    </row>
    <row r="369" spans="1:9" x14ac:dyDescent="0.3">
      <c r="A369" s="5" t="s">
        <v>419</v>
      </c>
      <c r="B369" s="70" t="s">
        <v>32</v>
      </c>
      <c r="C369" s="5" t="s">
        <v>777</v>
      </c>
      <c r="D369" s="71">
        <v>42559</v>
      </c>
      <c r="E369" s="6">
        <f t="shared" ca="1" si="5"/>
        <v>4</v>
      </c>
      <c r="F369" s="6" t="s">
        <v>18</v>
      </c>
      <c r="G369" s="6">
        <v>67402</v>
      </c>
      <c r="H369" s="70">
        <v>4</v>
      </c>
      <c r="I369" s="6" cm="1">
        <f t="array" ref="I369">_xlfn.IFS(H368=5,3000,H368=4,2000,H368=3,900,H368=2,99,1,"")</f>
        <v>99</v>
      </c>
    </row>
    <row r="370" spans="1:9" x14ac:dyDescent="0.3">
      <c r="A370" s="5" t="s">
        <v>401</v>
      </c>
      <c r="B370" s="70" t="s">
        <v>12</v>
      </c>
      <c r="C370" s="5" t="s">
        <v>777</v>
      </c>
      <c r="D370" s="71">
        <v>38929</v>
      </c>
      <c r="E370" s="6">
        <f t="shared" ca="1" si="5"/>
        <v>14</v>
      </c>
      <c r="F370" s="6"/>
      <c r="G370" s="6">
        <v>90112</v>
      </c>
      <c r="H370" s="70">
        <v>4</v>
      </c>
      <c r="I370" s="6" cm="1">
        <f t="array" ref="I370">_xlfn.IFS(H369=5,3000,H369=4,2000,H369=3,900,H369=2,99,1,"")</f>
        <v>2000</v>
      </c>
    </row>
    <row r="371" spans="1:9" x14ac:dyDescent="0.3">
      <c r="A371" s="5" t="s">
        <v>379</v>
      </c>
      <c r="B371" s="70" t="s">
        <v>16</v>
      </c>
      <c r="C371" s="5" t="s">
        <v>777</v>
      </c>
      <c r="D371" s="71">
        <v>42577</v>
      </c>
      <c r="E371" s="6">
        <f t="shared" ca="1" si="5"/>
        <v>4</v>
      </c>
      <c r="F371" s="6" t="s">
        <v>4</v>
      </c>
      <c r="G371" s="6">
        <v>98648</v>
      </c>
      <c r="H371" s="70">
        <v>3</v>
      </c>
      <c r="I371" s="6" cm="1">
        <f t="array" ref="I371">_xlfn.IFS(H370=5,3000,H370=4,2000,H370=3,900,H370=2,99,1,"")</f>
        <v>2000</v>
      </c>
    </row>
    <row r="372" spans="1:9" x14ac:dyDescent="0.3">
      <c r="A372" s="5" t="s">
        <v>358</v>
      </c>
      <c r="B372" s="70" t="s">
        <v>12</v>
      </c>
      <c r="C372" s="5" t="s">
        <v>777</v>
      </c>
      <c r="D372" s="71">
        <v>41516</v>
      </c>
      <c r="E372" s="6">
        <f t="shared" ca="1" si="5"/>
        <v>7</v>
      </c>
      <c r="F372" s="6" t="s">
        <v>4</v>
      </c>
      <c r="G372" s="6">
        <v>48856</v>
      </c>
      <c r="H372" s="70">
        <v>2</v>
      </c>
      <c r="I372" s="6" cm="1">
        <f t="array" ref="I372">_xlfn.IFS(H371=5,3000,H371=4,2000,H371=3,900,H371=2,99,1,"")</f>
        <v>900</v>
      </c>
    </row>
    <row r="373" spans="1:9" x14ac:dyDescent="0.3">
      <c r="A373" s="5" t="s">
        <v>349</v>
      </c>
      <c r="B373" s="70" t="s">
        <v>32</v>
      </c>
      <c r="C373" s="5" t="s">
        <v>777</v>
      </c>
      <c r="D373" s="71">
        <v>42593</v>
      </c>
      <c r="E373" s="6">
        <f t="shared" ca="1" si="5"/>
        <v>4</v>
      </c>
      <c r="F373" s="6" t="s">
        <v>26</v>
      </c>
      <c r="G373" s="6">
        <v>56573</v>
      </c>
      <c r="H373" s="70">
        <v>4</v>
      </c>
      <c r="I373" s="6" cm="1">
        <f t="array" ref="I373">_xlfn.IFS(H372=5,3000,H372=4,2000,H372=3,900,H372=2,99,1,"")</f>
        <v>99</v>
      </c>
    </row>
    <row r="374" spans="1:9" x14ac:dyDescent="0.3">
      <c r="A374" s="5" t="s">
        <v>332</v>
      </c>
      <c r="B374" s="70" t="s">
        <v>9</v>
      </c>
      <c r="C374" s="5" t="s">
        <v>777</v>
      </c>
      <c r="D374" s="71">
        <v>38597</v>
      </c>
      <c r="E374" s="6">
        <f t="shared" ca="1" si="5"/>
        <v>15</v>
      </c>
      <c r="F374" s="6" t="s">
        <v>4</v>
      </c>
      <c r="G374" s="6">
        <v>118609</v>
      </c>
      <c r="H374" s="70">
        <v>2</v>
      </c>
      <c r="I374" s="6" cm="1">
        <f t="array" ref="I374">_xlfn.IFS(H373=5,3000,H373=4,2000,H373=3,900,H373=2,99,1,"")</f>
        <v>2000</v>
      </c>
    </row>
    <row r="375" spans="1:9" x14ac:dyDescent="0.3">
      <c r="A375" s="5" t="s">
        <v>314</v>
      </c>
      <c r="B375" s="70" t="s">
        <v>16</v>
      </c>
      <c r="C375" s="5" t="s">
        <v>777</v>
      </c>
      <c r="D375" s="71">
        <v>41509</v>
      </c>
      <c r="E375" s="6">
        <f t="shared" ca="1" si="5"/>
        <v>7</v>
      </c>
      <c r="F375" s="6"/>
      <c r="G375" s="6">
        <v>96817</v>
      </c>
      <c r="H375" s="70">
        <v>3</v>
      </c>
      <c r="I375" s="6" cm="1">
        <f t="array" ref="I375">_xlfn.IFS(H374=5,3000,H374=4,2000,H374=3,900,H374=2,99,1,"")</f>
        <v>99</v>
      </c>
    </row>
    <row r="376" spans="1:9" x14ac:dyDescent="0.3">
      <c r="A376" s="5" t="s">
        <v>310</v>
      </c>
      <c r="B376" s="70" t="s">
        <v>16</v>
      </c>
      <c r="C376" s="5" t="s">
        <v>777</v>
      </c>
      <c r="D376" s="71">
        <v>42587</v>
      </c>
      <c r="E376" s="6">
        <f t="shared" ca="1" si="5"/>
        <v>4</v>
      </c>
      <c r="F376" s="6" t="s">
        <v>18</v>
      </c>
      <c r="G376" s="6">
        <v>98443</v>
      </c>
      <c r="H376" s="70">
        <v>2</v>
      </c>
      <c r="I376" s="6" cm="1">
        <f t="array" ref="I376">_xlfn.IFS(H375=5,3000,H375=4,2000,H375=3,900,H375=2,99,1,"")</f>
        <v>900</v>
      </c>
    </row>
    <row r="377" spans="1:9" x14ac:dyDescent="0.3">
      <c r="A377" s="5" t="s">
        <v>288</v>
      </c>
      <c r="B377" s="70" t="s">
        <v>48</v>
      </c>
      <c r="C377" s="5" t="s">
        <v>777</v>
      </c>
      <c r="D377" s="71">
        <v>42621</v>
      </c>
      <c r="E377" s="6">
        <f t="shared" ca="1" si="5"/>
        <v>4</v>
      </c>
      <c r="F377" s="6" t="s">
        <v>26</v>
      </c>
      <c r="G377" s="6">
        <v>43337</v>
      </c>
      <c r="H377" s="70">
        <v>4</v>
      </c>
      <c r="I377" s="6" cm="1">
        <f t="array" ref="I377">_xlfn.IFS(H376=5,3000,H376=4,2000,H376=3,900,H376=2,99,1,"")</f>
        <v>99</v>
      </c>
    </row>
    <row r="378" spans="1:9" x14ac:dyDescent="0.3">
      <c r="A378" s="5" t="s">
        <v>273</v>
      </c>
      <c r="B378" s="70" t="s">
        <v>48</v>
      </c>
      <c r="C378" s="5" t="s">
        <v>777</v>
      </c>
      <c r="D378" s="71">
        <v>38618</v>
      </c>
      <c r="E378" s="6">
        <f t="shared" ca="1" si="5"/>
        <v>14</v>
      </c>
      <c r="F378" s="6" t="s">
        <v>4</v>
      </c>
      <c r="G378" s="6">
        <v>92585</v>
      </c>
      <c r="H378" s="70">
        <v>4</v>
      </c>
      <c r="I378" s="6" cm="1">
        <f t="array" ref="I378">_xlfn.IFS(H377=5,3000,H377=4,2000,H377=3,900,H377=2,99,1,"")</f>
        <v>2000</v>
      </c>
    </row>
    <row r="379" spans="1:9" x14ac:dyDescent="0.3">
      <c r="A379" s="5" t="s">
        <v>238</v>
      </c>
      <c r="B379" s="70" t="s">
        <v>9</v>
      </c>
      <c r="C379" s="5" t="s">
        <v>777</v>
      </c>
      <c r="D379" s="71">
        <v>41556</v>
      </c>
      <c r="E379" s="6">
        <f t="shared" ca="1" si="5"/>
        <v>6</v>
      </c>
      <c r="F379" s="6"/>
      <c r="G379" s="6">
        <v>60027</v>
      </c>
      <c r="H379" s="70">
        <v>5</v>
      </c>
      <c r="I379" s="6" cm="1">
        <f t="array" ref="I379">_xlfn.IFS(H378=5,3000,H378=4,2000,H378=3,900,H378=2,99,1,"")</f>
        <v>2000</v>
      </c>
    </row>
    <row r="380" spans="1:9" x14ac:dyDescent="0.3">
      <c r="A380" s="5" t="s">
        <v>231</v>
      </c>
      <c r="B380" s="70" t="s">
        <v>12</v>
      </c>
      <c r="C380" s="5" t="s">
        <v>777</v>
      </c>
      <c r="D380" s="71">
        <v>41195</v>
      </c>
      <c r="E380" s="6">
        <f t="shared" ca="1" si="5"/>
        <v>7</v>
      </c>
      <c r="F380" s="6"/>
      <c r="G380" s="6">
        <v>90531</v>
      </c>
      <c r="H380" s="70">
        <v>2</v>
      </c>
      <c r="I380" s="6" cm="1">
        <f t="array" ref="I380">_xlfn.IFS(H379=5,3000,H379=4,2000,H379=3,900,H379=2,99,1,"")</f>
        <v>3000</v>
      </c>
    </row>
    <row r="381" spans="1:9" x14ac:dyDescent="0.3">
      <c r="A381" s="5" t="s">
        <v>212</v>
      </c>
      <c r="B381" s="70" t="s">
        <v>32</v>
      </c>
      <c r="C381" s="5" t="s">
        <v>777</v>
      </c>
      <c r="D381" s="71">
        <v>39364</v>
      </c>
      <c r="E381" s="6">
        <f t="shared" ca="1" si="5"/>
        <v>12</v>
      </c>
      <c r="F381" s="6" t="s">
        <v>28</v>
      </c>
      <c r="G381" s="6">
        <v>97338</v>
      </c>
      <c r="H381" s="70">
        <v>1</v>
      </c>
      <c r="I381" s="6" cm="1">
        <f t="array" ref="I381">_xlfn.IFS(H380=5,3000,H380=4,2000,H380=3,900,H380=2,99,1,"")</f>
        <v>99</v>
      </c>
    </row>
    <row r="382" spans="1:9" x14ac:dyDescent="0.3">
      <c r="A382" s="5" t="s">
        <v>210</v>
      </c>
      <c r="B382" s="70" t="s">
        <v>9</v>
      </c>
      <c r="C382" s="5" t="s">
        <v>777</v>
      </c>
      <c r="D382" s="71">
        <v>39367</v>
      </c>
      <c r="E382" s="6">
        <f t="shared" ca="1" si="5"/>
        <v>12</v>
      </c>
      <c r="F382" s="6" t="s">
        <v>8</v>
      </c>
      <c r="G382" s="6">
        <v>58930</v>
      </c>
      <c r="H382" s="70">
        <v>3</v>
      </c>
      <c r="I382" s="6" t="str" cm="1">
        <f t="array" ref="I382">_xlfn.IFS(H381=5,3000,H381=4,2000,H381=3,900,H381=2,99,1,"")</f>
        <v/>
      </c>
    </row>
    <row r="383" spans="1:9" x14ac:dyDescent="0.3">
      <c r="A383" s="5" t="s">
        <v>196</v>
      </c>
      <c r="B383" s="70" t="s">
        <v>2</v>
      </c>
      <c r="C383" s="5" t="s">
        <v>777</v>
      </c>
      <c r="D383" s="71">
        <v>42309</v>
      </c>
      <c r="E383" s="6">
        <f t="shared" ca="1" si="5"/>
        <v>4</v>
      </c>
      <c r="F383" s="6" t="s">
        <v>4</v>
      </c>
      <c r="G383" s="6">
        <v>105834</v>
      </c>
      <c r="H383" s="70">
        <v>4</v>
      </c>
      <c r="I383" s="6" cm="1">
        <f t="array" ref="I383">_xlfn.IFS(H382=5,3000,H382=4,2000,H382=3,900,H382=2,99,1,"")</f>
        <v>900</v>
      </c>
    </row>
    <row r="384" spans="1:9" x14ac:dyDescent="0.3">
      <c r="A384" s="5" t="s">
        <v>193</v>
      </c>
      <c r="B384" s="70" t="s">
        <v>16</v>
      </c>
      <c r="C384" s="5" t="s">
        <v>777</v>
      </c>
      <c r="D384" s="71">
        <v>42673</v>
      </c>
      <c r="E384" s="6">
        <f t="shared" ca="1" si="5"/>
        <v>3</v>
      </c>
      <c r="F384" s="6" t="s">
        <v>26</v>
      </c>
      <c r="G384" s="6">
        <v>81824</v>
      </c>
      <c r="H384" s="70">
        <v>4</v>
      </c>
      <c r="I384" s="6" cm="1">
        <f t="array" ref="I384">_xlfn.IFS(H383=5,3000,H383=4,2000,H383=3,900,H383=2,99,1,"")</f>
        <v>2000</v>
      </c>
    </row>
    <row r="385" spans="1:9" x14ac:dyDescent="0.3">
      <c r="A385" s="5" t="s">
        <v>151</v>
      </c>
      <c r="B385" s="70" t="s">
        <v>12</v>
      </c>
      <c r="C385" s="5" t="s">
        <v>777</v>
      </c>
      <c r="D385" s="71">
        <v>38320</v>
      </c>
      <c r="E385" s="6">
        <f t="shared" ca="1" si="5"/>
        <v>15</v>
      </c>
      <c r="F385" s="6" t="s">
        <v>26</v>
      </c>
      <c r="G385" s="6">
        <v>49565</v>
      </c>
      <c r="H385" s="70">
        <v>1</v>
      </c>
      <c r="I385" s="6" cm="1">
        <f t="array" ref="I385">_xlfn.IFS(H384=5,3000,H384=4,2000,H384=3,900,H384=2,99,1,"")</f>
        <v>2000</v>
      </c>
    </row>
    <row r="386" spans="1:9" x14ac:dyDescent="0.3">
      <c r="A386" s="5" t="s">
        <v>148</v>
      </c>
      <c r="B386" s="70" t="s">
        <v>16</v>
      </c>
      <c r="C386" s="5" t="s">
        <v>777</v>
      </c>
      <c r="D386" s="71">
        <v>38682</v>
      </c>
      <c r="E386" s="6">
        <f t="shared" ref="E386:E449" ca="1" si="6">DATEDIF(D386,TODAY(),"Y")</f>
        <v>14</v>
      </c>
      <c r="F386" s="6" t="s">
        <v>4</v>
      </c>
      <c r="G386" s="6">
        <v>61759</v>
      </c>
      <c r="H386" s="70">
        <v>5</v>
      </c>
      <c r="I386" s="6" t="str" cm="1">
        <f t="array" ref="I386">_xlfn.IFS(H385=5,3000,H385=4,2000,H385=3,900,H385=2,99,1,"")</f>
        <v/>
      </c>
    </row>
    <row r="387" spans="1:9" x14ac:dyDescent="0.3">
      <c r="A387" s="5" t="s">
        <v>145</v>
      </c>
      <c r="B387" s="70" t="s">
        <v>12</v>
      </c>
      <c r="C387" s="5" t="s">
        <v>777</v>
      </c>
      <c r="D387" s="71">
        <v>38689</v>
      </c>
      <c r="E387" s="6">
        <f t="shared" ca="1" si="6"/>
        <v>14</v>
      </c>
      <c r="F387" s="6" t="s">
        <v>26</v>
      </c>
      <c r="G387" s="6">
        <v>78813</v>
      </c>
      <c r="H387" s="70">
        <v>3</v>
      </c>
      <c r="I387" s="6" cm="1">
        <f t="array" ref="I387">_xlfn.IFS(H386=5,3000,H386=4,2000,H386=3,900,H386=2,99,1,"")</f>
        <v>3000</v>
      </c>
    </row>
    <row r="388" spans="1:9" x14ac:dyDescent="0.3">
      <c r="A388" s="5" t="s">
        <v>144</v>
      </c>
      <c r="B388" s="70" t="s">
        <v>16</v>
      </c>
      <c r="C388" s="5" t="s">
        <v>777</v>
      </c>
      <c r="D388" s="71">
        <v>39392</v>
      </c>
      <c r="E388" s="6">
        <f t="shared" ca="1" si="6"/>
        <v>12</v>
      </c>
      <c r="F388" s="6" t="s">
        <v>28</v>
      </c>
      <c r="G388" s="6">
        <v>70872</v>
      </c>
      <c r="H388" s="70">
        <v>4</v>
      </c>
      <c r="I388" s="6" cm="1">
        <f t="array" ref="I388">_xlfn.IFS(H387=5,3000,H387=4,2000,H387=3,900,H387=2,99,1,"")</f>
        <v>900</v>
      </c>
    </row>
    <row r="389" spans="1:9" x14ac:dyDescent="0.3">
      <c r="A389" s="5" t="s">
        <v>101</v>
      </c>
      <c r="B389" s="70" t="s">
        <v>12</v>
      </c>
      <c r="C389" s="5" t="s">
        <v>777</v>
      </c>
      <c r="D389" s="71">
        <v>38342</v>
      </c>
      <c r="E389" s="6">
        <f t="shared" ca="1" si="6"/>
        <v>15</v>
      </c>
      <c r="F389" s="6" t="s">
        <v>8</v>
      </c>
      <c r="G389" s="6">
        <v>124989</v>
      </c>
      <c r="H389" s="70">
        <v>1</v>
      </c>
      <c r="I389" s="6" cm="1">
        <f t="array" ref="I389">_xlfn.IFS(H388=5,3000,H388=4,2000,H388=3,900,H388=2,99,1,"")</f>
        <v>2000</v>
      </c>
    </row>
    <row r="390" spans="1:9" x14ac:dyDescent="0.3">
      <c r="A390" s="5" t="s">
        <v>100</v>
      </c>
      <c r="B390" s="70" t="s">
        <v>32</v>
      </c>
      <c r="C390" s="5" t="s">
        <v>777</v>
      </c>
      <c r="D390" s="71">
        <v>38347</v>
      </c>
      <c r="E390" s="6">
        <f t="shared" ca="1" si="6"/>
        <v>15</v>
      </c>
      <c r="F390" s="6" t="s">
        <v>4</v>
      </c>
      <c r="G390" s="6">
        <v>112659</v>
      </c>
      <c r="H390" s="70">
        <v>3</v>
      </c>
      <c r="I390" s="6" t="str" cm="1">
        <f t="array" ref="I390">_xlfn.IFS(H389=5,3000,H389=4,2000,H389=3,900,H389=2,99,1,"")</f>
        <v/>
      </c>
    </row>
    <row r="391" spans="1:9" x14ac:dyDescent="0.3">
      <c r="A391" s="5" t="s">
        <v>72</v>
      </c>
      <c r="B391" s="70" t="s">
        <v>32</v>
      </c>
      <c r="C391" s="5" t="s">
        <v>777</v>
      </c>
      <c r="D391" s="71">
        <v>38371</v>
      </c>
      <c r="E391" s="6">
        <f t="shared" ca="1" si="6"/>
        <v>15</v>
      </c>
      <c r="F391" s="6" t="s">
        <v>28</v>
      </c>
      <c r="G391" s="6">
        <v>76493</v>
      </c>
      <c r="H391" s="70">
        <v>5</v>
      </c>
      <c r="I391" s="6" cm="1">
        <f t="array" ref="I391">_xlfn.IFS(H390=5,3000,H390=4,2000,H390=3,900,H390=2,99,1,"")</f>
        <v>900</v>
      </c>
    </row>
    <row r="392" spans="1:9" x14ac:dyDescent="0.3">
      <c r="A392" s="5" t="s">
        <v>52</v>
      </c>
      <c r="B392" s="70" t="s">
        <v>16</v>
      </c>
      <c r="C392" s="5" t="s">
        <v>777</v>
      </c>
      <c r="D392" s="71">
        <v>41289</v>
      </c>
      <c r="E392" s="6">
        <f t="shared" ca="1" si="6"/>
        <v>7</v>
      </c>
      <c r="F392" s="6"/>
      <c r="G392" s="6">
        <v>53336</v>
      </c>
      <c r="H392" s="70">
        <v>5</v>
      </c>
      <c r="I392" s="6" cm="1">
        <f t="array" ref="I392">_xlfn.IFS(H391=5,3000,H391=4,2000,H391=3,900,H391=2,99,1,"")</f>
        <v>3000</v>
      </c>
    </row>
    <row r="393" spans="1:9" x14ac:dyDescent="0.3">
      <c r="A393" s="5" t="s">
        <v>750</v>
      </c>
      <c r="B393" s="70" t="s">
        <v>9</v>
      </c>
      <c r="C393" s="5" t="s">
        <v>778</v>
      </c>
      <c r="D393" s="71">
        <v>43148</v>
      </c>
      <c r="E393" s="6">
        <f t="shared" ca="1" si="6"/>
        <v>2</v>
      </c>
      <c r="F393" s="6" t="s">
        <v>26</v>
      </c>
      <c r="G393" s="6">
        <v>89634</v>
      </c>
      <c r="H393" s="70">
        <v>5</v>
      </c>
      <c r="I393" s="6" cm="1">
        <f t="array" ref="I393">_xlfn.IFS(H392=5,3000,H392=4,2000,H392=3,900,H392=2,99,1,"")</f>
        <v>3000</v>
      </c>
    </row>
    <row r="394" spans="1:9" x14ac:dyDescent="0.3">
      <c r="A394" s="5" t="s">
        <v>731</v>
      </c>
      <c r="B394" s="70" t="s">
        <v>12</v>
      </c>
      <c r="C394" s="5" t="s">
        <v>778</v>
      </c>
      <c r="D394" s="71">
        <v>40960</v>
      </c>
      <c r="E394" s="6">
        <f t="shared" ca="1" si="6"/>
        <v>8</v>
      </c>
      <c r="F394" s="6"/>
      <c r="G394" s="6">
        <v>87125</v>
      </c>
      <c r="H394" s="70">
        <v>4</v>
      </c>
      <c r="I394" s="6" cm="1">
        <f t="array" ref="I394">_xlfn.IFS(H393=5,3000,H393=4,2000,H393=3,900,H393=2,99,1,"")</f>
        <v>3000</v>
      </c>
    </row>
    <row r="395" spans="1:9" x14ac:dyDescent="0.3">
      <c r="A395" s="5" t="s">
        <v>718</v>
      </c>
      <c r="B395" s="70" t="s">
        <v>16</v>
      </c>
      <c r="C395" s="5" t="s">
        <v>778</v>
      </c>
      <c r="D395" s="71">
        <v>38401</v>
      </c>
      <c r="E395" s="6">
        <f t="shared" ca="1" si="6"/>
        <v>15</v>
      </c>
      <c r="F395" s="6" t="s">
        <v>4</v>
      </c>
      <c r="G395" s="6">
        <v>125119</v>
      </c>
      <c r="H395" s="70">
        <v>2</v>
      </c>
      <c r="I395" s="6" cm="1">
        <f t="array" ref="I395">_xlfn.IFS(H394=5,3000,H394=4,2000,H394=3,900,H394=2,99,1,"")</f>
        <v>2000</v>
      </c>
    </row>
    <row r="396" spans="1:9" x14ac:dyDescent="0.3">
      <c r="A396" s="5" t="s">
        <v>707</v>
      </c>
      <c r="B396" s="70" t="s">
        <v>16</v>
      </c>
      <c r="C396" s="5" t="s">
        <v>778</v>
      </c>
      <c r="D396" s="71">
        <v>39124</v>
      </c>
      <c r="E396" s="6">
        <f t="shared" ca="1" si="6"/>
        <v>13</v>
      </c>
      <c r="F396" s="6" t="s">
        <v>26</v>
      </c>
      <c r="G396" s="6">
        <v>68256</v>
      </c>
      <c r="H396" s="70">
        <v>2</v>
      </c>
      <c r="I396" s="6" cm="1">
        <f t="array" ref="I396">_xlfn.IFS(H395=5,3000,H395=4,2000,H395=3,900,H395=2,99,1,"")</f>
        <v>99</v>
      </c>
    </row>
    <row r="397" spans="1:9" x14ac:dyDescent="0.3">
      <c r="A397" s="5" t="s">
        <v>664</v>
      </c>
      <c r="B397" s="70" t="s">
        <v>12</v>
      </c>
      <c r="C397" s="5" t="s">
        <v>778</v>
      </c>
      <c r="D397" s="71">
        <v>42461</v>
      </c>
      <c r="E397" s="6">
        <f t="shared" ca="1" si="6"/>
        <v>4</v>
      </c>
      <c r="F397" s="6" t="s">
        <v>4</v>
      </c>
      <c r="G397" s="6">
        <v>75317</v>
      </c>
      <c r="H397" s="70">
        <v>5</v>
      </c>
      <c r="I397" s="6" cm="1">
        <f t="array" ref="I397">_xlfn.IFS(H396=5,3000,H396=4,2000,H396=3,900,H396=2,99,1,"")</f>
        <v>99</v>
      </c>
    </row>
    <row r="398" spans="1:9" x14ac:dyDescent="0.3">
      <c r="A398" s="5" t="s">
        <v>643</v>
      </c>
      <c r="B398" s="70" t="s">
        <v>9</v>
      </c>
      <c r="C398" s="5" t="s">
        <v>778</v>
      </c>
      <c r="D398" s="71">
        <v>38793</v>
      </c>
      <c r="E398" s="6">
        <f t="shared" ca="1" si="6"/>
        <v>14</v>
      </c>
      <c r="F398" s="6" t="s">
        <v>8</v>
      </c>
      <c r="G398" s="6">
        <v>124220</v>
      </c>
      <c r="H398" s="70">
        <v>5</v>
      </c>
      <c r="I398" s="6" cm="1">
        <f t="array" ref="I398">_xlfn.IFS(H397=5,3000,H397=4,2000,H397=3,900,H397=2,99,1,"")</f>
        <v>3000</v>
      </c>
    </row>
    <row r="399" spans="1:9" x14ac:dyDescent="0.3">
      <c r="A399" s="5" t="s">
        <v>604</v>
      </c>
      <c r="B399" s="70" t="s">
        <v>9</v>
      </c>
      <c r="C399" s="5" t="s">
        <v>778</v>
      </c>
      <c r="D399" s="71">
        <v>42489</v>
      </c>
      <c r="E399" s="6">
        <f t="shared" ca="1" si="6"/>
        <v>4</v>
      </c>
      <c r="F399" s="6" t="s">
        <v>26</v>
      </c>
      <c r="G399" s="6">
        <v>55411</v>
      </c>
      <c r="H399" s="70">
        <v>4</v>
      </c>
      <c r="I399" s="6" cm="1">
        <f t="array" ref="I399">_xlfn.IFS(H398=5,3000,H398=4,2000,H398=3,900,H398=2,99,1,"")</f>
        <v>3000</v>
      </c>
    </row>
    <row r="400" spans="1:9" x14ac:dyDescent="0.3">
      <c r="A400" s="5" t="s">
        <v>486</v>
      </c>
      <c r="B400" s="70" t="s">
        <v>12</v>
      </c>
      <c r="C400" s="5" t="s">
        <v>778</v>
      </c>
      <c r="D400" s="71">
        <v>43272</v>
      </c>
      <c r="E400" s="6">
        <f t="shared" ca="1" si="6"/>
        <v>2</v>
      </c>
      <c r="F400" s="6" t="s">
        <v>26</v>
      </c>
      <c r="G400" s="6">
        <v>114838</v>
      </c>
      <c r="H400" s="70">
        <v>5</v>
      </c>
      <c r="I400" s="6" cm="1">
        <f t="array" ref="I400">_xlfn.IFS(H399=5,3000,H399=4,2000,H399=3,900,H399=2,99,1,"")</f>
        <v>2000</v>
      </c>
    </row>
    <row r="401" spans="1:9" x14ac:dyDescent="0.3">
      <c r="A401" s="5" t="s">
        <v>413</v>
      </c>
      <c r="B401" s="70" t="s">
        <v>16</v>
      </c>
      <c r="C401" s="5" t="s">
        <v>778</v>
      </c>
      <c r="D401" s="71">
        <v>38187</v>
      </c>
      <c r="E401" s="6">
        <f t="shared" ca="1" si="6"/>
        <v>16</v>
      </c>
      <c r="F401" s="6" t="s">
        <v>26</v>
      </c>
      <c r="G401" s="6">
        <v>112989</v>
      </c>
      <c r="H401" s="70">
        <v>3</v>
      </c>
      <c r="I401" s="6" cm="1">
        <f t="array" ref="I401">_xlfn.IFS(H400=5,3000,H400=4,2000,H400=3,900,H400=2,99,1,"")</f>
        <v>3000</v>
      </c>
    </row>
    <row r="402" spans="1:9" x14ac:dyDescent="0.3">
      <c r="A402" s="5" t="s">
        <v>382</v>
      </c>
      <c r="B402" s="70" t="s">
        <v>48</v>
      </c>
      <c r="C402" s="5" t="s">
        <v>778</v>
      </c>
      <c r="D402" s="71">
        <v>42559</v>
      </c>
      <c r="E402" s="6">
        <f t="shared" ca="1" si="6"/>
        <v>4</v>
      </c>
      <c r="F402" s="6"/>
      <c r="G402" s="6">
        <v>89101</v>
      </c>
      <c r="H402" s="70">
        <v>2</v>
      </c>
      <c r="I402" s="6" cm="1">
        <f t="array" ref="I402">_xlfn.IFS(H401=5,3000,H401=4,2000,H401=3,900,H401=2,99,1,"")</f>
        <v>900</v>
      </c>
    </row>
    <row r="403" spans="1:9" x14ac:dyDescent="0.3">
      <c r="A403" s="5" t="s">
        <v>324</v>
      </c>
      <c r="B403" s="70" t="s">
        <v>12</v>
      </c>
      <c r="C403" s="5" t="s">
        <v>778</v>
      </c>
      <c r="D403" s="71">
        <v>40029</v>
      </c>
      <c r="E403" s="6">
        <f t="shared" ca="1" si="6"/>
        <v>11</v>
      </c>
      <c r="F403" s="6"/>
      <c r="G403" s="6">
        <v>98325</v>
      </c>
      <c r="H403" s="70">
        <v>3</v>
      </c>
      <c r="I403" s="6" cm="1">
        <f t="array" ref="I403">_xlfn.IFS(H402=5,3000,H402=4,2000,H402=3,900,H402=2,99,1,"")</f>
        <v>99</v>
      </c>
    </row>
    <row r="404" spans="1:9" x14ac:dyDescent="0.3">
      <c r="A404" s="5" t="s">
        <v>320</v>
      </c>
      <c r="B404" s="70" t="s">
        <v>2</v>
      </c>
      <c r="C404" s="5" t="s">
        <v>778</v>
      </c>
      <c r="D404" s="71">
        <v>40053</v>
      </c>
      <c r="E404" s="6">
        <f t="shared" ca="1" si="6"/>
        <v>11</v>
      </c>
      <c r="F404" s="6"/>
      <c r="G404" s="6">
        <v>77092</v>
      </c>
      <c r="H404" s="70">
        <v>2</v>
      </c>
      <c r="I404" s="6" cm="1">
        <f t="array" ref="I404">_xlfn.IFS(H403=5,3000,H403=4,2000,H403=3,900,H403=2,99,1,"")</f>
        <v>900</v>
      </c>
    </row>
    <row r="405" spans="1:9" x14ac:dyDescent="0.3">
      <c r="A405" s="5" t="s">
        <v>308</v>
      </c>
      <c r="B405" s="70" t="s">
        <v>16</v>
      </c>
      <c r="C405" s="5" t="s">
        <v>778</v>
      </c>
      <c r="D405" s="71">
        <v>42598</v>
      </c>
      <c r="E405" s="6">
        <f t="shared" ca="1" si="6"/>
        <v>4</v>
      </c>
      <c r="F405" s="6"/>
      <c r="G405" s="6">
        <v>76547</v>
      </c>
      <c r="H405" s="70">
        <v>4</v>
      </c>
      <c r="I405" s="6" cm="1">
        <f t="array" ref="I405">_xlfn.IFS(H404=5,3000,H404=4,2000,H404=3,900,H404=2,99,1,"")</f>
        <v>99</v>
      </c>
    </row>
    <row r="406" spans="1:9" x14ac:dyDescent="0.3">
      <c r="A406" s="5" t="s">
        <v>225</v>
      </c>
      <c r="B406" s="70" t="s">
        <v>32</v>
      </c>
      <c r="C406" s="5" t="s">
        <v>778</v>
      </c>
      <c r="D406" s="71">
        <v>38273</v>
      </c>
      <c r="E406" s="6">
        <f t="shared" ca="1" si="6"/>
        <v>15</v>
      </c>
      <c r="F406" s="6"/>
      <c r="G406" s="6">
        <v>77827</v>
      </c>
      <c r="H406" s="70">
        <v>2</v>
      </c>
      <c r="I406" s="6" cm="1">
        <f t="array" ref="I406">_xlfn.IFS(H405=5,3000,H405=4,2000,H405=3,900,H405=2,99,1,"")</f>
        <v>2000</v>
      </c>
    </row>
    <row r="407" spans="1:9" x14ac:dyDescent="0.3">
      <c r="A407" s="5" t="s">
        <v>179</v>
      </c>
      <c r="B407" s="70" t="s">
        <v>12</v>
      </c>
      <c r="C407" s="5" t="s">
        <v>778</v>
      </c>
      <c r="D407" s="71">
        <v>43435</v>
      </c>
      <c r="E407" s="6">
        <f t="shared" ca="1" si="6"/>
        <v>1</v>
      </c>
      <c r="F407" s="6" t="s">
        <v>28</v>
      </c>
      <c r="G407" s="6">
        <v>84093</v>
      </c>
      <c r="H407" s="70">
        <v>1</v>
      </c>
      <c r="I407" s="6" cm="1">
        <f t="array" ref="I407">_xlfn.IFS(H406=5,3000,H406=4,2000,H406=3,900,H406=2,99,1,"")</f>
        <v>99</v>
      </c>
    </row>
    <row r="408" spans="1:9" x14ac:dyDescent="0.3">
      <c r="A408" s="5" t="s">
        <v>164</v>
      </c>
      <c r="B408" s="70" t="s">
        <v>48</v>
      </c>
      <c r="C408" s="5" t="s">
        <v>778</v>
      </c>
      <c r="D408" s="71">
        <v>41237</v>
      </c>
      <c r="E408" s="6">
        <f t="shared" ca="1" si="6"/>
        <v>7</v>
      </c>
      <c r="F408" s="6"/>
      <c r="G408" s="6">
        <v>73928</v>
      </c>
      <c r="H408" s="70">
        <v>4</v>
      </c>
      <c r="I408" s="6" t="str" cm="1">
        <f t="array" ref="I408">_xlfn.IFS(H407=5,3000,H407=4,2000,H407=3,900,H407=2,99,1,"")</f>
        <v/>
      </c>
    </row>
    <row r="409" spans="1:9" x14ac:dyDescent="0.3">
      <c r="A409" s="5" t="s">
        <v>156</v>
      </c>
      <c r="B409" s="70" t="s">
        <v>16</v>
      </c>
      <c r="C409" s="5" t="s">
        <v>778</v>
      </c>
      <c r="D409" s="71">
        <v>38310</v>
      </c>
      <c r="E409" s="6">
        <f t="shared" ca="1" si="6"/>
        <v>15</v>
      </c>
      <c r="F409" s="6"/>
      <c r="G409" s="6">
        <v>101554</v>
      </c>
      <c r="H409" s="70">
        <v>4</v>
      </c>
      <c r="I409" s="6" cm="1">
        <f t="array" ref="I409">_xlfn.IFS(H408=5,3000,H408=4,2000,H408=3,900,H408=2,99,1,"")</f>
        <v>2000</v>
      </c>
    </row>
    <row r="410" spans="1:9" x14ac:dyDescent="0.3">
      <c r="A410" s="5" t="s">
        <v>106</v>
      </c>
      <c r="B410" s="70" t="s">
        <v>16</v>
      </c>
      <c r="C410" s="5" t="s">
        <v>778</v>
      </c>
      <c r="D410" s="71">
        <v>42720</v>
      </c>
      <c r="E410" s="6">
        <f t="shared" ca="1" si="6"/>
        <v>3</v>
      </c>
      <c r="F410" s="6"/>
      <c r="G410" s="6">
        <v>117130</v>
      </c>
      <c r="H410" s="70">
        <v>3</v>
      </c>
      <c r="I410" s="6" cm="1">
        <f t="array" ref="I410">_xlfn.IFS(H409=5,3000,H409=4,2000,H409=3,900,H409=2,99,1,"")</f>
        <v>2000</v>
      </c>
    </row>
    <row r="411" spans="1:9" x14ac:dyDescent="0.3">
      <c r="A411" s="5" t="s">
        <v>98</v>
      </c>
      <c r="B411" s="70" t="s">
        <v>2</v>
      </c>
      <c r="C411" s="5" t="s">
        <v>778</v>
      </c>
      <c r="D411" s="71">
        <v>38692</v>
      </c>
      <c r="E411" s="6">
        <f t="shared" ca="1" si="6"/>
        <v>14</v>
      </c>
      <c r="F411" s="6" t="s">
        <v>4</v>
      </c>
      <c r="G411" s="6">
        <v>90208</v>
      </c>
      <c r="H411" s="70">
        <v>5</v>
      </c>
      <c r="I411" s="6" cm="1">
        <f t="array" ref="I411">_xlfn.IFS(H410=5,3000,H410=4,2000,H410=3,900,H410=2,99,1,"")</f>
        <v>900</v>
      </c>
    </row>
    <row r="412" spans="1:9" x14ac:dyDescent="0.3">
      <c r="A412" s="5" t="s">
        <v>40</v>
      </c>
      <c r="B412" s="70" t="s">
        <v>32</v>
      </c>
      <c r="C412" s="5" t="s">
        <v>778</v>
      </c>
      <c r="D412" s="71">
        <v>39462</v>
      </c>
      <c r="E412" s="6">
        <f t="shared" ca="1" si="6"/>
        <v>12</v>
      </c>
      <c r="F412" s="6"/>
      <c r="G412" s="6">
        <v>87866</v>
      </c>
      <c r="H412" s="70">
        <v>3</v>
      </c>
      <c r="I412" s="6" cm="1">
        <f t="array" ref="I412">_xlfn.IFS(H411=5,3000,H411=4,2000,H411=3,900,H411=2,99,1,"")</f>
        <v>3000</v>
      </c>
    </row>
    <row r="413" spans="1:9" x14ac:dyDescent="0.3">
      <c r="A413" s="5" t="s">
        <v>10</v>
      </c>
      <c r="B413" s="70" t="s">
        <v>9</v>
      </c>
      <c r="C413" s="5" t="s">
        <v>778</v>
      </c>
      <c r="D413" s="71">
        <v>42759</v>
      </c>
      <c r="E413" s="6">
        <f t="shared" ca="1" si="6"/>
        <v>3</v>
      </c>
      <c r="F413" s="6" t="s">
        <v>8</v>
      </c>
      <c r="G413" s="6">
        <v>66154</v>
      </c>
      <c r="H413" s="70">
        <v>2</v>
      </c>
      <c r="I413" s="6" cm="1">
        <f t="array" ref="I413">_xlfn.IFS(H412=5,3000,H412=4,2000,H412=3,900,H412=2,99,1,"")</f>
        <v>900</v>
      </c>
    </row>
    <row r="414" spans="1:9" x14ac:dyDescent="0.3">
      <c r="A414" s="5" t="s">
        <v>728</v>
      </c>
      <c r="B414" s="70" t="s">
        <v>32</v>
      </c>
      <c r="C414" s="5" t="s">
        <v>776</v>
      </c>
      <c r="D414" s="71">
        <v>40964</v>
      </c>
      <c r="E414" s="6">
        <f t="shared" ca="1" si="6"/>
        <v>8</v>
      </c>
      <c r="F414" s="6"/>
      <c r="G414" s="6">
        <v>42883</v>
      </c>
      <c r="H414" s="70">
        <v>2</v>
      </c>
      <c r="I414" s="6" cm="1">
        <f t="array" ref="I414">_xlfn.IFS(H413=5,3000,H413=4,2000,H413=3,900,H413=2,99,1,"")</f>
        <v>99</v>
      </c>
    </row>
    <row r="415" spans="1:9" x14ac:dyDescent="0.3">
      <c r="A415" s="5" t="s">
        <v>612</v>
      </c>
      <c r="B415" s="70" t="s">
        <v>32</v>
      </c>
      <c r="C415" s="5" t="s">
        <v>776</v>
      </c>
      <c r="D415" s="71">
        <v>41748</v>
      </c>
      <c r="E415" s="6">
        <f t="shared" ca="1" si="6"/>
        <v>6</v>
      </c>
      <c r="F415" s="6"/>
      <c r="G415" s="6">
        <v>44400</v>
      </c>
      <c r="H415" s="70">
        <v>2</v>
      </c>
      <c r="I415" s="6" cm="1">
        <f t="array" ref="I415">_xlfn.IFS(H414=5,3000,H414=4,2000,H414=3,900,H414=2,99,1,"")</f>
        <v>99</v>
      </c>
    </row>
    <row r="416" spans="1:9" x14ac:dyDescent="0.3">
      <c r="A416" s="5" t="s">
        <v>533</v>
      </c>
      <c r="B416" s="70" t="s">
        <v>12</v>
      </c>
      <c r="C416" s="5" t="s">
        <v>776</v>
      </c>
      <c r="D416" s="71">
        <v>41423</v>
      </c>
      <c r="E416" s="6">
        <f t="shared" ca="1" si="6"/>
        <v>7</v>
      </c>
      <c r="F416" s="6" t="s">
        <v>26</v>
      </c>
      <c r="G416" s="6">
        <v>105091</v>
      </c>
      <c r="H416" s="70">
        <v>1</v>
      </c>
      <c r="I416" s="6" cm="1">
        <f t="array" ref="I416">_xlfn.IFS(H415=5,3000,H415=4,2000,H415=3,900,H415=2,99,1,"")</f>
        <v>99</v>
      </c>
    </row>
    <row r="417" spans="1:9" x14ac:dyDescent="0.3">
      <c r="A417" s="5" t="s">
        <v>470</v>
      </c>
      <c r="B417" s="70" t="s">
        <v>16</v>
      </c>
      <c r="C417" s="5" t="s">
        <v>776</v>
      </c>
      <c r="D417" s="71">
        <v>41080</v>
      </c>
      <c r="E417" s="6">
        <f t="shared" ca="1" si="6"/>
        <v>8</v>
      </c>
      <c r="F417" s="6"/>
      <c r="G417" s="6">
        <v>100914</v>
      </c>
      <c r="H417" s="70">
        <v>4</v>
      </c>
      <c r="I417" s="6" t="str" cm="1">
        <f t="array" ref="I417">_xlfn.IFS(H416=5,3000,H416=4,2000,H416=3,900,H416=2,99,1,"")</f>
        <v/>
      </c>
    </row>
    <row r="418" spans="1:9" x14ac:dyDescent="0.3">
      <c r="A418" s="5" t="s">
        <v>748</v>
      </c>
      <c r="B418" s="70" t="s">
        <v>32</v>
      </c>
      <c r="C418" s="5" t="s">
        <v>779</v>
      </c>
      <c r="D418" s="71">
        <v>43151</v>
      </c>
      <c r="E418" s="6">
        <f t="shared" ca="1" si="6"/>
        <v>2</v>
      </c>
      <c r="F418" s="6" t="s">
        <v>4</v>
      </c>
      <c r="G418" s="6">
        <v>85021</v>
      </c>
      <c r="H418" s="70">
        <v>2</v>
      </c>
      <c r="I418" s="6" cm="1">
        <f t="array" ref="I418">_xlfn.IFS(H417=5,3000,H417=4,2000,H417=3,900,H417=2,99,1,"")</f>
        <v>2000</v>
      </c>
    </row>
    <row r="419" spans="1:9" x14ac:dyDescent="0.3">
      <c r="A419" s="5" t="s">
        <v>738</v>
      </c>
      <c r="B419" s="70" t="s">
        <v>9</v>
      </c>
      <c r="C419" s="5" t="s">
        <v>779</v>
      </c>
      <c r="D419" s="71">
        <v>41311</v>
      </c>
      <c r="E419" s="6">
        <f t="shared" ca="1" si="6"/>
        <v>7</v>
      </c>
      <c r="F419" s="6" t="s">
        <v>26</v>
      </c>
      <c r="G419" s="6">
        <v>64086</v>
      </c>
      <c r="H419" s="70">
        <v>3</v>
      </c>
      <c r="I419" s="6" cm="1">
        <f t="array" ref="I419">_xlfn.IFS(H418=5,3000,H418=4,2000,H418=3,900,H418=2,99,1,"")</f>
        <v>99</v>
      </c>
    </row>
    <row r="420" spans="1:9" x14ac:dyDescent="0.3">
      <c r="A420" s="5" t="s">
        <v>679</v>
      </c>
      <c r="B420" s="70" t="s">
        <v>32</v>
      </c>
      <c r="C420" s="5" t="s">
        <v>779</v>
      </c>
      <c r="D420" s="71">
        <v>43167</v>
      </c>
      <c r="E420" s="6">
        <f t="shared" ca="1" si="6"/>
        <v>2</v>
      </c>
      <c r="F420" s="6" t="s">
        <v>26</v>
      </c>
      <c r="G420" s="6">
        <v>53208</v>
      </c>
      <c r="H420" s="70">
        <v>1</v>
      </c>
      <c r="I420" s="6" cm="1">
        <f t="array" ref="I420">_xlfn.IFS(H419=5,3000,H419=4,2000,H419=3,900,H419=2,99,1,"")</f>
        <v>900</v>
      </c>
    </row>
    <row r="421" spans="1:9" x14ac:dyDescent="0.3">
      <c r="A421" s="5" t="s">
        <v>677</v>
      </c>
      <c r="B421" s="70" t="s">
        <v>12</v>
      </c>
      <c r="C421" s="5" t="s">
        <v>779</v>
      </c>
      <c r="D421" s="71">
        <v>43173</v>
      </c>
      <c r="E421" s="6">
        <f t="shared" ca="1" si="6"/>
        <v>2</v>
      </c>
      <c r="F421" s="6" t="s">
        <v>26</v>
      </c>
      <c r="G421" s="6">
        <v>114196</v>
      </c>
      <c r="H421" s="70">
        <v>4</v>
      </c>
      <c r="I421" s="6" t="str" cm="1">
        <f t="array" ref="I421">_xlfn.IFS(H420=5,3000,H420=4,2000,H420=3,900,H420=2,99,1,"")</f>
        <v/>
      </c>
    </row>
    <row r="422" spans="1:9" x14ac:dyDescent="0.3">
      <c r="A422" s="5" t="s">
        <v>669</v>
      </c>
      <c r="B422" s="70" t="s">
        <v>12</v>
      </c>
      <c r="C422" s="5" t="s">
        <v>779</v>
      </c>
      <c r="D422" s="71">
        <v>41346</v>
      </c>
      <c r="E422" s="6">
        <f t="shared" ca="1" si="6"/>
        <v>7</v>
      </c>
      <c r="F422" s="6" t="s">
        <v>26</v>
      </c>
      <c r="G422" s="6">
        <v>118350</v>
      </c>
      <c r="H422" s="70">
        <v>3</v>
      </c>
      <c r="I422" s="6" cm="1">
        <f t="array" ref="I422">_xlfn.IFS(H421=5,3000,H421=4,2000,H421=3,900,H421=2,99,1,"")</f>
        <v>2000</v>
      </c>
    </row>
    <row r="423" spans="1:9" x14ac:dyDescent="0.3">
      <c r="A423" s="5" t="s">
        <v>668</v>
      </c>
      <c r="B423" s="70" t="s">
        <v>2</v>
      </c>
      <c r="C423" s="5" t="s">
        <v>779</v>
      </c>
      <c r="D423" s="71">
        <v>41349</v>
      </c>
      <c r="E423" s="6">
        <f t="shared" ca="1" si="6"/>
        <v>7</v>
      </c>
      <c r="F423" s="6" t="s">
        <v>18</v>
      </c>
      <c r="G423" s="6">
        <v>98258</v>
      </c>
      <c r="H423" s="70">
        <v>2</v>
      </c>
      <c r="I423" s="6" cm="1">
        <f t="array" ref="I423">_xlfn.IFS(H422=5,3000,H422=4,2000,H422=3,900,H422=2,99,1,"")</f>
        <v>900</v>
      </c>
    </row>
    <row r="424" spans="1:9" x14ac:dyDescent="0.3">
      <c r="A424" s="5" t="s">
        <v>608</v>
      </c>
      <c r="B424" s="70" t="s">
        <v>9</v>
      </c>
      <c r="C424" s="5" t="s">
        <v>779</v>
      </c>
      <c r="D424" s="71">
        <v>42472</v>
      </c>
      <c r="E424" s="6">
        <f t="shared" ca="1" si="6"/>
        <v>4</v>
      </c>
      <c r="F424" s="6" t="s">
        <v>4</v>
      </c>
      <c r="G424" s="6">
        <v>73423</v>
      </c>
      <c r="H424" s="70">
        <v>5</v>
      </c>
      <c r="I424" s="6" cm="1">
        <f t="array" ref="I424">_xlfn.IFS(H423=5,3000,H423=4,2000,H423=3,900,H423=2,99,1,"")</f>
        <v>99</v>
      </c>
    </row>
    <row r="425" spans="1:9" x14ac:dyDescent="0.3">
      <c r="A425" s="5" t="s">
        <v>575</v>
      </c>
      <c r="B425" s="70" t="s">
        <v>16</v>
      </c>
      <c r="C425" s="5" t="s">
        <v>779</v>
      </c>
      <c r="D425" s="71">
        <v>39937</v>
      </c>
      <c r="E425" s="6">
        <f t="shared" ca="1" si="6"/>
        <v>11</v>
      </c>
      <c r="F425" s="6"/>
      <c r="G425" s="6">
        <v>71777</v>
      </c>
      <c r="H425" s="70">
        <v>2</v>
      </c>
      <c r="I425" s="6" cm="1">
        <f t="array" ref="I425">_xlfn.IFS(H424=5,3000,H424=4,2000,H424=3,900,H424=2,99,1,"")</f>
        <v>3000</v>
      </c>
    </row>
    <row r="426" spans="1:9" x14ac:dyDescent="0.3">
      <c r="A426" s="5" t="s">
        <v>568</v>
      </c>
      <c r="B426" s="70" t="s">
        <v>12</v>
      </c>
      <c r="C426" s="5" t="s">
        <v>779</v>
      </c>
      <c r="D426" s="71">
        <v>41033</v>
      </c>
      <c r="E426" s="6">
        <f t="shared" ca="1" si="6"/>
        <v>8</v>
      </c>
      <c r="F426" s="6" t="s">
        <v>26</v>
      </c>
      <c r="G426" s="6">
        <v>75558</v>
      </c>
      <c r="H426" s="70">
        <v>4</v>
      </c>
      <c r="I426" s="6" cm="1">
        <f t="array" ref="I426">_xlfn.IFS(H425=5,3000,H425=4,2000,H425=3,900,H425=2,99,1,"")</f>
        <v>99</v>
      </c>
    </row>
    <row r="427" spans="1:9" x14ac:dyDescent="0.3">
      <c r="A427" s="5" t="s">
        <v>553</v>
      </c>
      <c r="B427" s="70" t="s">
        <v>48</v>
      </c>
      <c r="C427" s="5" t="s">
        <v>779</v>
      </c>
      <c r="D427" s="71">
        <v>42846</v>
      </c>
      <c r="E427" s="6">
        <f t="shared" ca="1" si="6"/>
        <v>3</v>
      </c>
      <c r="F427" s="6"/>
      <c r="G427" s="6">
        <v>117769</v>
      </c>
      <c r="H427" s="70">
        <v>1</v>
      </c>
      <c r="I427" s="6" cm="1">
        <f t="array" ref="I427">_xlfn.IFS(H426=5,3000,H426=4,2000,H426=3,900,H426=2,99,1,"")</f>
        <v>2000</v>
      </c>
    </row>
    <row r="428" spans="1:9" x14ac:dyDescent="0.3">
      <c r="A428" s="5" t="s">
        <v>521</v>
      </c>
      <c r="B428" s="70" t="s">
        <v>12</v>
      </c>
      <c r="C428" s="5" t="s">
        <v>779</v>
      </c>
      <c r="D428" s="71">
        <v>38129</v>
      </c>
      <c r="E428" s="6">
        <f t="shared" ca="1" si="6"/>
        <v>16</v>
      </c>
      <c r="F428" s="6" t="s">
        <v>26</v>
      </c>
      <c r="G428" s="6">
        <v>52783</v>
      </c>
      <c r="H428" s="70">
        <v>5</v>
      </c>
      <c r="I428" s="6" t="str" cm="1">
        <f t="array" ref="I428">_xlfn.IFS(H427=5,3000,H427=4,2000,H427=3,900,H427=2,99,1,"")</f>
        <v/>
      </c>
    </row>
    <row r="429" spans="1:9" x14ac:dyDescent="0.3">
      <c r="A429" s="5" t="s">
        <v>513</v>
      </c>
      <c r="B429" s="70" t="s">
        <v>16</v>
      </c>
      <c r="C429" s="5" t="s">
        <v>779</v>
      </c>
      <c r="D429" s="71">
        <v>38849</v>
      </c>
      <c r="E429" s="6">
        <f t="shared" ca="1" si="6"/>
        <v>14</v>
      </c>
      <c r="F429" s="6"/>
      <c r="G429" s="6">
        <v>57144</v>
      </c>
      <c r="H429" s="70">
        <v>1</v>
      </c>
      <c r="I429" s="6" cm="1">
        <f t="array" ref="I429">_xlfn.IFS(H428=5,3000,H428=4,2000,H428=3,900,H428=2,99,1,"")</f>
        <v>3000</v>
      </c>
    </row>
    <row r="430" spans="1:9" x14ac:dyDescent="0.3">
      <c r="A430" s="5" t="s">
        <v>483</v>
      </c>
      <c r="B430" s="70" t="s">
        <v>16</v>
      </c>
      <c r="C430" s="5" t="s">
        <v>779</v>
      </c>
      <c r="D430" s="71">
        <v>41450</v>
      </c>
      <c r="E430" s="6">
        <f t="shared" ca="1" si="6"/>
        <v>7</v>
      </c>
      <c r="F430" s="6" t="s">
        <v>4</v>
      </c>
      <c r="G430" s="6">
        <v>67684</v>
      </c>
      <c r="H430" s="70">
        <v>5</v>
      </c>
      <c r="I430" s="6" t="str" cm="1">
        <f t="array" ref="I430">_xlfn.IFS(H429=5,3000,H429=4,2000,H429=3,900,H429=2,99,1,"")</f>
        <v/>
      </c>
    </row>
    <row r="431" spans="1:9" x14ac:dyDescent="0.3">
      <c r="A431" s="5" t="s">
        <v>465</v>
      </c>
      <c r="B431" s="70" t="s">
        <v>9</v>
      </c>
      <c r="C431" s="5" t="s">
        <v>779</v>
      </c>
      <c r="D431" s="71">
        <v>38147</v>
      </c>
      <c r="E431" s="6">
        <f t="shared" ca="1" si="6"/>
        <v>16</v>
      </c>
      <c r="F431" s="6"/>
      <c r="G431" s="6">
        <v>104433</v>
      </c>
      <c r="H431" s="70">
        <v>4</v>
      </c>
      <c r="I431" s="6" cm="1">
        <f t="array" ref="I431">_xlfn.IFS(H430=5,3000,H430=4,2000,H430=3,900,H430=2,99,1,"")</f>
        <v>3000</v>
      </c>
    </row>
    <row r="432" spans="1:9" x14ac:dyDescent="0.3">
      <c r="A432" s="5" t="s">
        <v>422</v>
      </c>
      <c r="B432" s="70" t="s">
        <v>48</v>
      </c>
      <c r="C432" s="5" t="s">
        <v>779</v>
      </c>
      <c r="D432" s="71">
        <v>41842</v>
      </c>
      <c r="E432" s="6">
        <f t="shared" ca="1" si="6"/>
        <v>6</v>
      </c>
      <c r="F432" s="6"/>
      <c r="G432" s="6">
        <v>49454</v>
      </c>
      <c r="H432" s="70">
        <v>2</v>
      </c>
      <c r="I432" s="6" cm="1">
        <f t="array" ref="I432">_xlfn.IFS(H431=5,3000,H431=4,2000,H431=3,900,H431=2,99,1,"")</f>
        <v>2000</v>
      </c>
    </row>
    <row r="433" spans="1:9" x14ac:dyDescent="0.3">
      <c r="A433" s="5" t="s">
        <v>411</v>
      </c>
      <c r="B433" s="70" t="s">
        <v>16</v>
      </c>
      <c r="C433" s="5" t="s">
        <v>779</v>
      </c>
      <c r="D433" s="71">
        <v>38195</v>
      </c>
      <c r="E433" s="6">
        <f t="shared" ca="1" si="6"/>
        <v>16</v>
      </c>
      <c r="F433" s="6" t="s">
        <v>26</v>
      </c>
      <c r="G433" s="6">
        <v>116719</v>
      </c>
      <c r="H433" s="70">
        <v>5</v>
      </c>
      <c r="I433" s="6" cm="1">
        <f t="array" ref="I433">_xlfn.IFS(H432=5,3000,H432=4,2000,H432=3,900,H432=2,99,1,"")</f>
        <v>99</v>
      </c>
    </row>
    <row r="434" spans="1:9" x14ac:dyDescent="0.3">
      <c r="A434" s="5" t="s">
        <v>407</v>
      </c>
      <c r="B434" s="70" t="s">
        <v>16</v>
      </c>
      <c r="C434" s="5" t="s">
        <v>779</v>
      </c>
      <c r="D434" s="71">
        <v>38555</v>
      </c>
      <c r="E434" s="6">
        <f t="shared" ca="1" si="6"/>
        <v>15</v>
      </c>
      <c r="F434" s="6"/>
      <c r="G434" s="6">
        <v>102228</v>
      </c>
      <c r="H434" s="70">
        <v>1</v>
      </c>
      <c r="I434" s="6" cm="1">
        <f t="array" ref="I434">_xlfn.IFS(H433=5,3000,H433=4,2000,H433=3,900,H433=2,99,1,"")</f>
        <v>3000</v>
      </c>
    </row>
    <row r="435" spans="1:9" x14ac:dyDescent="0.3">
      <c r="A435" s="5" t="s">
        <v>403</v>
      </c>
      <c r="B435" s="70" t="s">
        <v>12</v>
      </c>
      <c r="C435" s="5" t="s">
        <v>779</v>
      </c>
      <c r="D435" s="71">
        <v>38921</v>
      </c>
      <c r="E435" s="6">
        <f t="shared" ca="1" si="6"/>
        <v>14</v>
      </c>
      <c r="F435" s="6" t="s">
        <v>4</v>
      </c>
      <c r="G435" s="6">
        <v>54037</v>
      </c>
      <c r="H435" s="70">
        <v>1</v>
      </c>
      <c r="I435" s="6" t="str" cm="1">
        <f t="array" ref="I435">_xlfn.IFS(H434=5,3000,H434=4,2000,H434=3,900,H434=2,99,1,"")</f>
        <v/>
      </c>
    </row>
    <row r="436" spans="1:9" x14ac:dyDescent="0.3">
      <c r="A436" s="5" t="s">
        <v>389</v>
      </c>
      <c r="B436" s="70" t="s">
        <v>12</v>
      </c>
      <c r="C436" s="5" t="s">
        <v>779</v>
      </c>
      <c r="D436" s="71">
        <v>40370</v>
      </c>
      <c r="E436" s="6">
        <f t="shared" ca="1" si="6"/>
        <v>10</v>
      </c>
      <c r="F436" s="6"/>
      <c r="G436" s="6">
        <v>91973</v>
      </c>
      <c r="H436" s="70">
        <v>4</v>
      </c>
      <c r="I436" s="6" t="str" cm="1">
        <f t="array" ref="I436">_xlfn.IFS(H435=5,3000,H435=4,2000,H435=3,900,H435=2,99,1,"")</f>
        <v/>
      </c>
    </row>
    <row r="437" spans="1:9" x14ac:dyDescent="0.3">
      <c r="A437" s="5" t="s">
        <v>368</v>
      </c>
      <c r="B437" s="70" t="s">
        <v>12</v>
      </c>
      <c r="C437" s="5" t="s">
        <v>779</v>
      </c>
      <c r="D437" s="71">
        <v>43342</v>
      </c>
      <c r="E437" s="6">
        <f t="shared" ca="1" si="6"/>
        <v>2</v>
      </c>
      <c r="F437" s="6"/>
      <c r="G437" s="6">
        <v>63032</v>
      </c>
      <c r="H437" s="70">
        <v>1</v>
      </c>
      <c r="I437" s="6" cm="1">
        <f t="array" ref="I437">_xlfn.IFS(H436=5,3000,H436=4,2000,H436=3,900,H436=2,99,1,"")</f>
        <v>2000</v>
      </c>
    </row>
    <row r="438" spans="1:9" x14ac:dyDescent="0.3">
      <c r="A438" s="5" t="s">
        <v>352</v>
      </c>
      <c r="B438" s="70" t="s">
        <v>16</v>
      </c>
      <c r="C438" s="5" t="s">
        <v>779</v>
      </c>
      <c r="D438" s="71">
        <v>41510</v>
      </c>
      <c r="E438" s="6">
        <f t="shared" ca="1" si="6"/>
        <v>7</v>
      </c>
      <c r="F438" s="6" t="s">
        <v>26</v>
      </c>
      <c r="G438" s="6">
        <v>74006</v>
      </c>
      <c r="H438" s="70">
        <v>5</v>
      </c>
      <c r="I438" s="6" t="str" cm="1">
        <f t="array" ref="I438">_xlfn.IFS(H437=5,3000,H437=4,2000,H437=3,900,H437=2,99,1,"")</f>
        <v/>
      </c>
    </row>
    <row r="439" spans="1:9" x14ac:dyDescent="0.3">
      <c r="A439" s="5" t="s">
        <v>315</v>
      </c>
      <c r="B439" s="70" t="s">
        <v>12</v>
      </c>
      <c r="C439" s="5" t="s">
        <v>779</v>
      </c>
      <c r="D439" s="71">
        <v>41142</v>
      </c>
      <c r="E439" s="6">
        <f t="shared" ca="1" si="6"/>
        <v>8</v>
      </c>
      <c r="F439" s="6" t="s">
        <v>28</v>
      </c>
      <c r="G439" s="6">
        <v>55175</v>
      </c>
      <c r="H439" s="70">
        <v>2</v>
      </c>
      <c r="I439" s="6" cm="1">
        <f t="array" ref="I439">_xlfn.IFS(H438=5,3000,H438=4,2000,H438=3,900,H438=2,99,1,"")</f>
        <v>3000</v>
      </c>
    </row>
    <row r="440" spans="1:9" x14ac:dyDescent="0.3">
      <c r="A440" s="5" t="s">
        <v>312</v>
      </c>
      <c r="B440" s="70" t="s">
        <v>32</v>
      </c>
      <c r="C440" s="5" t="s">
        <v>779</v>
      </c>
      <c r="D440" s="71">
        <v>41883</v>
      </c>
      <c r="E440" s="6">
        <f t="shared" ca="1" si="6"/>
        <v>6</v>
      </c>
      <c r="F440" s="6" t="s">
        <v>8</v>
      </c>
      <c r="G440" s="6">
        <v>121938</v>
      </c>
      <c r="H440" s="70">
        <v>1</v>
      </c>
      <c r="I440" s="6" cm="1">
        <f t="array" ref="I440">_xlfn.IFS(H439=5,3000,H439=4,2000,H439=3,900,H439=2,99,1,"")</f>
        <v>99</v>
      </c>
    </row>
    <row r="441" spans="1:9" x14ac:dyDescent="0.3">
      <c r="A441" s="5" t="s">
        <v>309</v>
      </c>
      <c r="B441" s="70" t="s">
        <v>48</v>
      </c>
      <c r="C441" s="5" t="s">
        <v>779</v>
      </c>
      <c r="D441" s="71">
        <v>42596</v>
      </c>
      <c r="E441" s="6">
        <f t="shared" ca="1" si="6"/>
        <v>4</v>
      </c>
      <c r="F441" s="6" t="s">
        <v>26</v>
      </c>
      <c r="G441" s="6">
        <v>82976</v>
      </c>
      <c r="H441" s="70">
        <v>4</v>
      </c>
      <c r="I441" s="6" t="str" cm="1">
        <f t="array" ref="I441">_xlfn.IFS(H440=5,3000,H440=4,2000,H440=3,900,H440=2,99,1,"")</f>
        <v/>
      </c>
    </row>
    <row r="442" spans="1:9" x14ac:dyDescent="0.3">
      <c r="A442" s="5" t="s">
        <v>302</v>
      </c>
      <c r="B442" s="70" t="s">
        <v>12</v>
      </c>
      <c r="C442" s="5" t="s">
        <v>779</v>
      </c>
      <c r="D442" s="71">
        <v>42988</v>
      </c>
      <c r="E442" s="6">
        <f t="shared" ca="1" si="6"/>
        <v>3</v>
      </c>
      <c r="F442" s="6" t="s">
        <v>18</v>
      </c>
      <c r="G442" s="6">
        <v>90733</v>
      </c>
      <c r="H442" s="70">
        <v>5</v>
      </c>
      <c r="I442" s="6" cm="1">
        <f t="array" ref="I442">_xlfn.IFS(H441=5,3000,H441=4,2000,H441=3,900,H441=2,99,1,"")</f>
        <v>2000</v>
      </c>
    </row>
    <row r="443" spans="1:9" x14ac:dyDescent="0.3">
      <c r="A443" s="5" t="s">
        <v>268</v>
      </c>
      <c r="B443" s="70" t="s">
        <v>32</v>
      </c>
      <c r="C443" s="5" t="s">
        <v>779</v>
      </c>
      <c r="D443" s="71">
        <v>39696</v>
      </c>
      <c r="E443" s="6">
        <f t="shared" ca="1" si="6"/>
        <v>12</v>
      </c>
      <c r="F443" s="6" t="s">
        <v>26</v>
      </c>
      <c r="G443" s="6">
        <v>124687</v>
      </c>
      <c r="H443" s="70">
        <v>5</v>
      </c>
      <c r="I443" s="6" cm="1">
        <f t="array" ref="I443">_xlfn.IFS(H442=5,3000,H442=4,2000,H442=3,900,H442=2,99,1,"")</f>
        <v>3000</v>
      </c>
    </row>
    <row r="444" spans="1:9" x14ac:dyDescent="0.3">
      <c r="A444" s="5" t="s">
        <v>265</v>
      </c>
      <c r="B444" s="70" t="s">
        <v>16</v>
      </c>
      <c r="C444" s="5" t="s">
        <v>779</v>
      </c>
      <c r="D444" s="71">
        <v>40453</v>
      </c>
      <c r="E444" s="6">
        <f t="shared" ca="1" si="6"/>
        <v>9</v>
      </c>
      <c r="F444" s="6" t="s">
        <v>4</v>
      </c>
      <c r="G444" s="6">
        <v>124102</v>
      </c>
      <c r="H444" s="70">
        <v>3</v>
      </c>
      <c r="I444" s="6" cm="1">
        <f t="array" ref="I444">_xlfn.IFS(H443=5,3000,H443=4,2000,H443=3,900,H443=2,99,1,"")</f>
        <v>3000</v>
      </c>
    </row>
    <row r="445" spans="1:9" x14ac:dyDescent="0.3">
      <c r="A445" s="5" t="s">
        <v>263</v>
      </c>
      <c r="B445" s="70" t="s">
        <v>48</v>
      </c>
      <c r="C445" s="5" t="s">
        <v>779</v>
      </c>
      <c r="D445" s="71">
        <v>41525</v>
      </c>
      <c r="E445" s="6">
        <f t="shared" ca="1" si="6"/>
        <v>7</v>
      </c>
      <c r="F445" s="6" t="s">
        <v>8</v>
      </c>
      <c r="G445" s="6">
        <v>122446</v>
      </c>
      <c r="H445" s="70">
        <v>3</v>
      </c>
      <c r="I445" s="6" cm="1">
        <f t="array" ref="I445">_xlfn.IFS(H444=5,3000,H444=4,2000,H444=3,900,H444=2,99,1,"")</f>
        <v>900</v>
      </c>
    </row>
    <row r="446" spans="1:9" x14ac:dyDescent="0.3">
      <c r="A446" s="5" t="s">
        <v>261</v>
      </c>
      <c r="B446" s="70" t="s">
        <v>2</v>
      </c>
      <c r="C446" s="5" t="s">
        <v>779</v>
      </c>
      <c r="D446" s="71">
        <v>41904</v>
      </c>
      <c r="E446" s="6">
        <f t="shared" ca="1" si="6"/>
        <v>5</v>
      </c>
      <c r="F446" s="6" t="s">
        <v>4</v>
      </c>
      <c r="G446" s="6">
        <v>81095</v>
      </c>
      <c r="H446" s="70">
        <v>2</v>
      </c>
      <c r="I446" s="6" cm="1">
        <f t="array" ref="I446">_xlfn.IFS(H445=5,3000,H445=4,2000,H445=3,900,H445=2,99,1,"")</f>
        <v>900</v>
      </c>
    </row>
    <row r="447" spans="1:9" x14ac:dyDescent="0.3">
      <c r="A447" s="5" t="s">
        <v>258</v>
      </c>
      <c r="B447" s="70" t="s">
        <v>2</v>
      </c>
      <c r="C447" s="5" t="s">
        <v>779</v>
      </c>
      <c r="D447" s="71">
        <v>42619</v>
      </c>
      <c r="E447" s="6">
        <f t="shared" ca="1" si="6"/>
        <v>4</v>
      </c>
      <c r="F447" s="6" t="s">
        <v>26</v>
      </c>
      <c r="G447" s="6">
        <v>119872</v>
      </c>
      <c r="H447" s="70">
        <v>1</v>
      </c>
      <c r="I447" s="6" cm="1">
        <f t="array" ref="I447">_xlfn.IFS(H446=5,3000,H446=4,2000,H446=3,900,H446=2,99,1,"")</f>
        <v>99</v>
      </c>
    </row>
    <row r="448" spans="1:9" x14ac:dyDescent="0.3">
      <c r="A448" s="5" t="s">
        <v>255</v>
      </c>
      <c r="B448" s="70" t="s">
        <v>32</v>
      </c>
      <c r="C448" s="5" t="s">
        <v>779</v>
      </c>
      <c r="D448" s="71">
        <v>42629</v>
      </c>
      <c r="E448" s="6">
        <f t="shared" ca="1" si="6"/>
        <v>4</v>
      </c>
      <c r="F448" s="6"/>
      <c r="G448" s="6">
        <v>74073</v>
      </c>
      <c r="H448" s="70">
        <v>5</v>
      </c>
      <c r="I448" s="6" t="str" cm="1">
        <f t="array" ref="I448">_xlfn.IFS(H447=5,3000,H447=4,2000,H447=3,900,H447=2,99,1,"")</f>
        <v/>
      </c>
    </row>
    <row r="449" spans="1:9" x14ac:dyDescent="0.3">
      <c r="A449" s="5" t="s">
        <v>246</v>
      </c>
      <c r="B449" s="70" t="s">
        <v>16</v>
      </c>
      <c r="C449" s="5" t="s">
        <v>779</v>
      </c>
      <c r="D449" s="71">
        <v>43033</v>
      </c>
      <c r="E449" s="6">
        <f t="shared" ca="1" si="6"/>
        <v>2</v>
      </c>
      <c r="F449" s="6" t="s">
        <v>28</v>
      </c>
      <c r="G449" s="6">
        <v>88436</v>
      </c>
      <c r="H449" s="70">
        <v>4</v>
      </c>
      <c r="I449" s="6" cm="1">
        <f t="array" ref="I449">_xlfn.IFS(H448=5,3000,H448=4,2000,H448=3,900,H448=2,99,1,"")</f>
        <v>3000</v>
      </c>
    </row>
    <row r="450" spans="1:9" x14ac:dyDescent="0.3">
      <c r="A450" s="5" t="s">
        <v>183</v>
      </c>
      <c r="B450" s="70" t="s">
        <v>12</v>
      </c>
      <c r="C450" s="5" t="s">
        <v>779</v>
      </c>
      <c r="D450" s="71">
        <v>43409</v>
      </c>
      <c r="E450" s="6">
        <f t="shared" ref="E450:E513" ca="1" si="7">DATEDIF(D450,TODAY(),"Y")</f>
        <v>1</v>
      </c>
      <c r="F450" s="6" t="s">
        <v>8</v>
      </c>
      <c r="G450" s="6">
        <v>71135</v>
      </c>
      <c r="H450" s="70">
        <v>2</v>
      </c>
      <c r="I450" s="6" cm="1">
        <f t="array" ref="I450">_xlfn.IFS(H449=5,3000,H449=4,2000,H449=3,900,H449=2,99,1,"")</f>
        <v>2000</v>
      </c>
    </row>
    <row r="451" spans="1:9" x14ac:dyDescent="0.3">
      <c r="A451" s="5" t="s">
        <v>182</v>
      </c>
      <c r="B451" s="70" t="s">
        <v>16</v>
      </c>
      <c r="C451" s="5" t="s">
        <v>779</v>
      </c>
      <c r="D451" s="71">
        <v>43412</v>
      </c>
      <c r="E451" s="6">
        <f t="shared" ca="1" si="7"/>
        <v>1</v>
      </c>
      <c r="F451" s="6" t="s">
        <v>8</v>
      </c>
      <c r="G451" s="6">
        <v>58167</v>
      </c>
      <c r="H451" s="70">
        <v>3</v>
      </c>
      <c r="I451" s="6" cm="1">
        <f t="array" ref="I451">_xlfn.IFS(H450=5,3000,H450=4,2000,H450=3,900,H450=2,99,1,"")</f>
        <v>99</v>
      </c>
    </row>
    <row r="452" spans="1:9" x14ac:dyDescent="0.3">
      <c r="A452" s="5" t="s">
        <v>177</v>
      </c>
      <c r="B452" s="70" t="s">
        <v>48</v>
      </c>
      <c r="C452" s="5" t="s">
        <v>779</v>
      </c>
      <c r="D452" s="71">
        <v>41957</v>
      </c>
      <c r="E452" s="6">
        <f t="shared" ca="1" si="7"/>
        <v>5</v>
      </c>
      <c r="F452" s="6" t="s">
        <v>26</v>
      </c>
      <c r="G452" s="6">
        <v>125163</v>
      </c>
      <c r="H452" s="70">
        <v>1</v>
      </c>
      <c r="I452" s="6" cm="1">
        <f t="array" ref="I452">_xlfn.IFS(H451=5,3000,H451=4,2000,H451=3,900,H451=2,99,1,"")</f>
        <v>900</v>
      </c>
    </row>
    <row r="453" spans="1:9" x14ac:dyDescent="0.3">
      <c r="A453" s="5" t="s">
        <v>174</v>
      </c>
      <c r="B453" s="70" t="s">
        <v>32</v>
      </c>
      <c r="C453" s="5" t="s">
        <v>779</v>
      </c>
      <c r="D453" s="71">
        <v>42678</v>
      </c>
      <c r="E453" s="6">
        <f t="shared" ca="1" si="7"/>
        <v>3</v>
      </c>
      <c r="F453" s="6" t="s">
        <v>4</v>
      </c>
      <c r="G453" s="6">
        <v>83371</v>
      </c>
      <c r="H453" s="70">
        <v>1</v>
      </c>
      <c r="I453" s="6" t="str" cm="1">
        <f t="array" ref="I453">_xlfn.IFS(H452=5,3000,H452=4,2000,H452=3,900,H452=2,99,1,"")</f>
        <v/>
      </c>
    </row>
    <row r="454" spans="1:9" x14ac:dyDescent="0.3">
      <c r="A454" s="5" t="s">
        <v>131</v>
      </c>
      <c r="B454" s="70" t="s">
        <v>16</v>
      </c>
      <c r="C454" s="5" t="s">
        <v>779</v>
      </c>
      <c r="D454" s="71">
        <v>42678</v>
      </c>
      <c r="E454" s="6">
        <f t="shared" ca="1" si="7"/>
        <v>3</v>
      </c>
      <c r="F454" s="6"/>
      <c r="G454" s="6">
        <v>95753</v>
      </c>
      <c r="H454" s="70">
        <v>3</v>
      </c>
      <c r="I454" s="6" t="str" cm="1">
        <f t="array" ref="I454">_xlfn.IFS(H453=5,3000,H453=4,2000,H453=3,900,H453=2,99,1,"")</f>
        <v/>
      </c>
    </row>
    <row r="455" spans="1:9" x14ac:dyDescent="0.3">
      <c r="A455" s="5" t="s">
        <v>130</v>
      </c>
      <c r="B455" s="70" t="s">
        <v>48</v>
      </c>
      <c r="C455" s="5" t="s">
        <v>779</v>
      </c>
      <c r="D455" s="71">
        <v>42694</v>
      </c>
      <c r="E455" s="6">
        <f t="shared" ca="1" si="7"/>
        <v>3</v>
      </c>
      <c r="F455" s="6"/>
      <c r="G455" s="6">
        <v>58956</v>
      </c>
      <c r="H455" s="70">
        <v>4</v>
      </c>
      <c r="I455" s="6" cm="1">
        <f t="array" ref="I455">_xlfn.IFS(H454=5,3000,H454=4,2000,H454=3,900,H454=2,99,1,"")</f>
        <v>900</v>
      </c>
    </row>
    <row r="456" spans="1:9" x14ac:dyDescent="0.3">
      <c r="A456" s="5" t="s">
        <v>117</v>
      </c>
      <c r="B456" s="70" t="s">
        <v>12</v>
      </c>
      <c r="C456" s="5" t="s">
        <v>779</v>
      </c>
      <c r="D456" s="71">
        <v>43459</v>
      </c>
      <c r="E456" s="6">
        <f t="shared" ca="1" si="7"/>
        <v>1</v>
      </c>
      <c r="F456" s="6" t="s">
        <v>28</v>
      </c>
      <c r="G456" s="6">
        <v>121583</v>
      </c>
      <c r="H456" s="70">
        <v>1</v>
      </c>
      <c r="I456" s="6" cm="1">
        <f t="array" ref="I456">_xlfn.IFS(H455=5,3000,H455=4,2000,H455=3,900,H455=2,99,1,"")</f>
        <v>2000</v>
      </c>
    </row>
    <row r="457" spans="1:9" x14ac:dyDescent="0.3">
      <c r="A457" s="5" t="s">
        <v>107</v>
      </c>
      <c r="B457" s="70" t="s">
        <v>12</v>
      </c>
      <c r="C457" s="5" t="s">
        <v>779</v>
      </c>
      <c r="D457" s="71">
        <v>42718</v>
      </c>
      <c r="E457" s="6">
        <f t="shared" ca="1" si="7"/>
        <v>3</v>
      </c>
      <c r="F457" s="6" t="s">
        <v>8</v>
      </c>
      <c r="G457" s="6">
        <v>76126</v>
      </c>
      <c r="H457" s="70">
        <v>4</v>
      </c>
      <c r="I457" s="6" t="str" cm="1">
        <f t="array" ref="I457">_xlfn.IFS(H456=5,3000,H456=4,2000,H456=3,900,H456=2,99,1,"")</f>
        <v/>
      </c>
    </row>
    <row r="458" spans="1:9" x14ac:dyDescent="0.3">
      <c r="A458" s="5" t="s">
        <v>79</v>
      </c>
      <c r="B458" s="70" t="s">
        <v>12</v>
      </c>
      <c r="C458" s="5" t="s">
        <v>779</v>
      </c>
      <c r="D458" s="71">
        <v>41630</v>
      </c>
      <c r="E458" s="6">
        <f t="shared" ca="1" si="7"/>
        <v>6</v>
      </c>
      <c r="F458" s="6" t="s">
        <v>18</v>
      </c>
      <c r="G458" s="6">
        <v>114657</v>
      </c>
      <c r="H458" s="70">
        <v>4</v>
      </c>
      <c r="I458" s="6" cm="1">
        <f t="array" ref="I458">_xlfn.IFS(H457=5,3000,H457=4,2000,H457=3,900,H457=2,99,1,"")</f>
        <v>2000</v>
      </c>
    </row>
    <row r="459" spans="1:9" x14ac:dyDescent="0.3">
      <c r="A459" s="5" t="s">
        <v>67</v>
      </c>
      <c r="B459" s="70" t="s">
        <v>16</v>
      </c>
      <c r="C459" s="5" t="s">
        <v>779</v>
      </c>
      <c r="D459" s="71">
        <v>43109</v>
      </c>
      <c r="E459" s="6">
        <f t="shared" ca="1" si="7"/>
        <v>2</v>
      </c>
      <c r="F459" s="6" t="s">
        <v>26</v>
      </c>
      <c r="G459" s="6">
        <v>128307</v>
      </c>
      <c r="H459" s="70">
        <v>5</v>
      </c>
      <c r="I459" s="6" cm="1">
        <f t="array" ref="I459">_xlfn.IFS(H458=5,3000,H458=4,2000,H458=3,900,H458=2,99,1,"")</f>
        <v>2000</v>
      </c>
    </row>
    <row r="460" spans="1:9" x14ac:dyDescent="0.3">
      <c r="A460" s="5" t="s">
        <v>53</v>
      </c>
      <c r="B460" s="70" t="s">
        <v>16</v>
      </c>
      <c r="C460" s="5" t="s">
        <v>779</v>
      </c>
      <c r="D460" s="71">
        <v>42751</v>
      </c>
      <c r="E460" s="6">
        <f t="shared" ca="1" si="7"/>
        <v>3</v>
      </c>
      <c r="F460" s="6" t="s">
        <v>28</v>
      </c>
      <c r="G460" s="6">
        <v>121392</v>
      </c>
      <c r="H460" s="70">
        <v>4</v>
      </c>
      <c r="I460" s="6" cm="1">
        <f t="array" ref="I460">_xlfn.IFS(H459=5,3000,H459=4,2000,H459=3,900,H459=2,99,1,"")</f>
        <v>3000</v>
      </c>
    </row>
    <row r="461" spans="1:9" x14ac:dyDescent="0.3">
      <c r="A461" s="5" t="s">
        <v>23</v>
      </c>
      <c r="B461" s="70" t="s">
        <v>9</v>
      </c>
      <c r="C461" s="5" t="s">
        <v>779</v>
      </c>
      <c r="D461" s="71">
        <v>42009</v>
      </c>
      <c r="E461" s="6">
        <f t="shared" ca="1" si="7"/>
        <v>5</v>
      </c>
      <c r="F461" s="6"/>
      <c r="G461" s="6">
        <v>52871</v>
      </c>
      <c r="H461" s="70">
        <v>3</v>
      </c>
      <c r="I461" s="6" cm="1">
        <f t="array" ref="I461">_xlfn.IFS(H460=5,3000,H460=4,2000,H460=3,900,H460=2,99,1,"")</f>
        <v>2000</v>
      </c>
    </row>
    <row r="462" spans="1:9" x14ac:dyDescent="0.3">
      <c r="A462" s="5" t="s">
        <v>759</v>
      </c>
      <c r="B462" s="70" t="s">
        <v>12</v>
      </c>
      <c r="C462" s="5" t="s">
        <v>64</v>
      </c>
      <c r="D462" s="71">
        <v>42777</v>
      </c>
      <c r="E462" s="6">
        <f t="shared" ca="1" si="7"/>
        <v>3</v>
      </c>
      <c r="F462" s="6" t="s">
        <v>26</v>
      </c>
      <c r="G462" s="6">
        <v>90198</v>
      </c>
      <c r="H462" s="70">
        <v>1</v>
      </c>
      <c r="I462" s="6" cm="1">
        <f t="array" ref="I462">_xlfn.IFS(H461=5,3000,H461=4,2000,H461=3,900,H461=2,99,1,"")</f>
        <v>900</v>
      </c>
    </row>
    <row r="463" spans="1:9" x14ac:dyDescent="0.3">
      <c r="A463" s="5" t="s">
        <v>683</v>
      </c>
      <c r="B463" s="70" t="s">
        <v>12</v>
      </c>
      <c r="C463" s="5" t="s">
        <v>64</v>
      </c>
      <c r="D463" s="71">
        <v>42811</v>
      </c>
      <c r="E463" s="6">
        <f t="shared" ca="1" si="7"/>
        <v>3</v>
      </c>
      <c r="F463" s="6" t="s">
        <v>26</v>
      </c>
      <c r="G463" s="6">
        <v>126898</v>
      </c>
      <c r="H463" s="70">
        <v>4</v>
      </c>
      <c r="I463" s="6" t="str" cm="1">
        <f t="array" ref="I463">_xlfn.IFS(H462=5,3000,H462=4,2000,H462=3,900,H462=2,99,1,"")</f>
        <v/>
      </c>
    </row>
    <row r="464" spans="1:9" x14ac:dyDescent="0.3">
      <c r="A464" s="5" t="s">
        <v>681</v>
      </c>
      <c r="B464" s="70" t="s">
        <v>48</v>
      </c>
      <c r="C464" s="5" t="s">
        <v>64</v>
      </c>
      <c r="D464" s="71">
        <v>42817</v>
      </c>
      <c r="E464" s="6">
        <f t="shared" ca="1" si="7"/>
        <v>3</v>
      </c>
      <c r="F464" s="6"/>
      <c r="G464" s="6">
        <v>129590</v>
      </c>
      <c r="H464" s="70">
        <v>3</v>
      </c>
      <c r="I464" s="6" cm="1">
        <f t="array" ref="I464">_xlfn.IFS(H463=5,3000,H463=4,2000,H463=3,900,H463=2,99,1,"")</f>
        <v>2000</v>
      </c>
    </row>
    <row r="465" spans="1:9" x14ac:dyDescent="0.3">
      <c r="A465" s="5" t="s">
        <v>623</v>
      </c>
      <c r="B465" s="70" t="s">
        <v>16</v>
      </c>
      <c r="C465" s="5" t="s">
        <v>64</v>
      </c>
      <c r="D465" s="71">
        <v>42851</v>
      </c>
      <c r="E465" s="6">
        <f t="shared" ca="1" si="7"/>
        <v>3</v>
      </c>
      <c r="F465" s="6" t="s">
        <v>8</v>
      </c>
      <c r="G465" s="6">
        <v>84003</v>
      </c>
      <c r="H465" s="70">
        <v>3</v>
      </c>
      <c r="I465" s="6" cm="1">
        <f t="array" ref="I465">_xlfn.IFS(H464=5,3000,H464=4,2000,H464=3,900,H464=2,99,1,"")</f>
        <v>900</v>
      </c>
    </row>
    <row r="466" spans="1:9" x14ac:dyDescent="0.3">
      <c r="A466" s="5" t="s">
        <v>550</v>
      </c>
      <c r="B466" s="70" t="s">
        <v>12</v>
      </c>
      <c r="C466" s="5" t="s">
        <v>64</v>
      </c>
      <c r="D466" s="71">
        <v>42880</v>
      </c>
      <c r="E466" s="6">
        <f t="shared" ca="1" si="7"/>
        <v>3</v>
      </c>
      <c r="F466" s="6" t="s">
        <v>8</v>
      </c>
      <c r="G466" s="6">
        <v>53646</v>
      </c>
      <c r="H466" s="70">
        <v>3</v>
      </c>
      <c r="I466" s="6" cm="1">
        <f t="array" ref="I466">_xlfn.IFS(H465=5,3000,H465=4,2000,H465=3,900,H465=2,99,1,"")</f>
        <v>900</v>
      </c>
    </row>
    <row r="467" spans="1:9" x14ac:dyDescent="0.3">
      <c r="A467" s="5" t="s">
        <v>373</v>
      </c>
      <c r="B467" s="70" t="s">
        <v>16</v>
      </c>
      <c r="C467" s="5" t="s">
        <v>64</v>
      </c>
      <c r="D467" s="71">
        <v>42971</v>
      </c>
      <c r="E467" s="6">
        <f t="shared" ca="1" si="7"/>
        <v>3</v>
      </c>
      <c r="F467" s="6" t="s">
        <v>26</v>
      </c>
      <c r="G467" s="6">
        <v>120187</v>
      </c>
      <c r="H467" s="70">
        <v>5</v>
      </c>
      <c r="I467" s="6" cm="1">
        <f t="array" ref="I467">_xlfn.IFS(H466=5,3000,H466=4,2000,H466=3,900,H466=2,99,1,"")</f>
        <v>900</v>
      </c>
    </row>
    <row r="468" spans="1:9" x14ac:dyDescent="0.3">
      <c r="A468" s="5" t="s">
        <v>305</v>
      </c>
      <c r="B468" s="70" t="s">
        <v>12</v>
      </c>
      <c r="C468" s="5" t="s">
        <v>64</v>
      </c>
      <c r="D468" s="71">
        <v>41913</v>
      </c>
      <c r="E468" s="6">
        <f t="shared" ca="1" si="7"/>
        <v>5</v>
      </c>
      <c r="F468" s="6" t="s">
        <v>18</v>
      </c>
      <c r="G468" s="6">
        <v>76483</v>
      </c>
      <c r="H468" s="70">
        <v>1</v>
      </c>
      <c r="I468" s="6" cm="1">
        <f t="array" ref="I468">_xlfn.IFS(H467=5,3000,H467=4,2000,H467=3,900,H467=2,99,1,"")</f>
        <v>3000</v>
      </c>
    </row>
    <row r="469" spans="1:9" x14ac:dyDescent="0.3">
      <c r="A469" s="5" t="s">
        <v>304</v>
      </c>
      <c r="B469" s="70" t="s">
        <v>16</v>
      </c>
      <c r="C469" s="5" t="s">
        <v>64</v>
      </c>
      <c r="D469" s="71">
        <v>41914</v>
      </c>
      <c r="E469" s="6">
        <f t="shared" ca="1" si="7"/>
        <v>5</v>
      </c>
      <c r="F469" s="6" t="s">
        <v>26</v>
      </c>
      <c r="G469" s="6">
        <v>58915</v>
      </c>
      <c r="H469" s="70">
        <v>5</v>
      </c>
      <c r="I469" s="6" t="str" cm="1">
        <f t="array" ref="I469">_xlfn.IFS(H468=5,3000,H468=4,2000,H468=3,900,H468=2,99,1,"")</f>
        <v/>
      </c>
    </row>
    <row r="470" spans="1:9" x14ac:dyDescent="0.3">
      <c r="A470" s="5" t="s">
        <v>301</v>
      </c>
      <c r="B470" s="70" t="s">
        <v>16</v>
      </c>
      <c r="C470" s="5" t="s">
        <v>64</v>
      </c>
      <c r="D470" s="71">
        <v>42991</v>
      </c>
      <c r="E470" s="6">
        <f t="shared" ca="1" si="7"/>
        <v>3</v>
      </c>
      <c r="F470" s="6" t="s">
        <v>4</v>
      </c>
      <c r="G470" s="6">
        <v>85688</v>
      </c>
      <c r="H470" s="70">
        <v>3</v>
      </c>
      <c r="I470" s="6" cm="1">
        <f t="array" ref="I470">_xlfn.IFS(H469=5,3000,H469=4,2000,H469=3,900,H469=2,99,1,"")</f>
        <v>3000</v>
      </c>
    </row>
    <row r="471" spans="1:9" x14ac:dyDescent="0.3">
      <c r="A471" s="5" t="s">
        <v>191</v>
      </c>
      <c r="B471" s="70" t="s">
        <v>12</v>
      </c>
      <c r="C471" s="5" t="s">
        <v>64</v>
      </c>
      <c r="D471" s="71">
        <v>41959</v>
      </c>
      <c r="E471" s="6">
        <f t="shared" ca="1" si="7"/>
        <v>5</v>
      </c>
      <c r="F471" s="6"/>
      <c r="G471" s="6">
        <v>77661</v>
      </c>
      <c r="H471" s="70">
        <v>4</v>
      </c>
      <c r="I471" s="6" cm="1">
        <f t="array" ref="I471">_xlfn.IFS(H470=5,3000,H470=4,2000,H470=3,900,H470=2,99,1,"")</f>
        <v>900</v>
      </c>
    </row>
    <row r="472" spans="1:9" x14ac:dyDescent="0.3">
      <c r="A472" s="5" t="s">
        <v>190</v>
      </c>
      <c r="B472" s="70" t="s">
        <v>32</v>
      </c>
      <c r="C472" s="5" t="s">
        <v>64</v>
      </c>
      <c r="D472" s="71">
        <v>41961</v>
      </c>
      <c r="E472" s="6">
        <f t="shared" ca="1" si="7"/>
        <v>5</v>
      </c>
      <c r="F472" s="6" t="s">
        <v>28</v>
      </c>
      <c r="G472" s="6">
        <v>75393</v>
      </c>
      <c r="H472" s="70">
        <v>5</v>
      </c>
      <c r="I472" s="6" cm="1">
        <f t="array" ref="I472">_xlfn.IFS(H471=5,3000,H471=4,2000,H471=3,900,H471=2,99,1,"")</f>
        <v>2000</v>
      </c>
    </row>
    <row r="473" spans="1:9" x14ac:dyDescent="0.3">
      <c r="A473" s="5" t="s">
        <v>188</v>
      </c>
      <c r="B473" s="70" t="s">
        <v>2</v>
      </c>
      <c r="C473" s="5" t="s">
        <v>64</v>
      </c>
      <c r="D473" s="71">
        <v>43044</v>
      </c>
      <c r="E473" s="6">
        <f t="shared" ca="1" si="7"/>
        <v>2</v>
      </c>
      <c r="F473" s="6" t="s">
        <v>18</v>
      </c>
      <c r="G473" s="6">
        <v>80523</v>
      </c>
      <c r="H473" s="70">
        <v>2</v>
      </c>
      <c r="I473" s="6" cm="1">
        <f t="array" ref="I473">_xlfn.IFS(H472=5,3000,H472=4,2000,H472=3,900,H472=2,99,1,"")</f>
        <v>3000</v>
      </c>
    </row>
    <row r="474" spans="1:9" x14ac:dyDescent="0.3">
      <c r="A474" s="5" t="s">
        <v>184</v>
      </c>
      <c r="B474" s="70" t="s">
        <v>16</v>
      </c>
      <c r="C474" s="5" t="s">
        <v>64</v>
      </c>
      <c r="D474" s="71">
        <v>43067</v>
      </c>
      <c r="E474" s="6">
        <f t="shared" ca="1" si="7"/>
        <v>2</v>
      </c>
      <c r="F474" s="6" t="s">
        <v>26</v>
      </c>
      <c r="G474" s="6">
        <v>93510</v>
      </c>
      <c r="H474" s="70">
        <v>5</v>
      </c>
      <c r="I474" s="6" cm="1">
        <f t="array" ref="I474">_xlfn.IFS(H473=5,3000,H473=4,2000,H473=3,900,H473=2,99,1,"")</f>
        <v>99</v>
      </c>
    </row>
    <row r="475" spans="1:9" x14ac:dyDescent="0.3">
      <c r="A475" s="5" t="s">
        <v>126</v>
      </c>
      <c r="B475" s="70" t="s">
        <v>2</v>
      </c>
      <c r="C475" s="5" t="s">
        <v>64</v>
      </c>
      <c r="D475" s="71">
        <v>41980</v>
      </c>
      <c r="E475" s="6">
        <f t="shared" ca="1" si="7"/>
        <v>5</v>
      </c>
      <c r="F475" s="6" t="s">
        <v>4</v>
      </c>
      <c r="G475" s="6">
        <v>127341</v>
      </c>
      <c r="H475" s="70">
        <v>2</v>
      </c>
      <c r="I475" s="6" cm="1">
        <f t="array" ref="I475">_xlfn.IFS(H474=5,3000,H474=4,2000,H474=3,900,H474=2,99,1,"")</f>
        <v>3000</v>
      </c>
    </row>
    <row r="476" spans="1:9" x14ac:dyDescent="0.3">
      <c r="A476" s="5" t="s">
        <v>124</v>
      </c>
      <c r="B476" s="70" t="s">
        <v>12</v>
      </c>
      <c r="C476" s="5" t="s">
        <v>64</v>
      </c>
      <c r="D476" s="71">
        <v>41987</v>
      </c>
      <c r="E476" s="6">
        <f t="shared" ca="1" si="7"/>
        <v>5</v>
      </c>
      <c r="F476" s="6" t="s">
        <v>26</v>
      </c>
      <c r="G476" s="6">
        <v>80056</v>
      </c>
      <c r="H476" s="70">
        <v>3</v>
      </c>
      <c r="I476" s="6" cm="1">
        <f t="array" ref="I476">_xlfn.IFS(H475=5,3000,H475=4,2000,H475=3,900,H475=2,99,1,"")</f>
        <v>99</v>
      </c>
    </row>
    <row r="477" spans="1:9" x14ac:dyDescent="0.3">
      <c r="A477" s="5" t="s">
        <v>65</v>
      </c>
      <c r="B477" s="70" t="s">
        <v>32</v>
      </c>
      <c r="C477" s="5" t="s">
        <v>64</v>
      </c>
      <c r="D477" s="71">
        <v>43119</v>
      </c>
      <c r="E477" s="6">
        <f t="shared" ca="1" si="7"/>
        <v>2</v>
      </c>
      <c r="F477" s="6" t="s">
        <v>4</v>
      </c>
      <c r="G477" s="6">
        <v>63014</v>
      </c>
      <c r="H477" s="70">
        <v>5</v>
      </c>
      <c r="I477" s="6" cm="1">
        <f t="array" ref="I477">_xlfn.IFS(H476=5,3000,H476=4,2000,H476=3,900,H476=2,99,1,"")</f>
        <v>900</v>
      </c>
    </row>
    <row r="478" spans="1:9" x14ac:dyDescent="0.3">
      <c r="A478" s="5" t="s">
        <v>736</v>
      </c>
      <c r="B478" s="70" t="s">
        <v>16</v>
      </c>
      <c r="C478" s="5" t="s">
        <v>780</v>
      </c>
      <c r="D478" s="71">
        <v>41335</v>
      </c>
      <c r="E478" s="6">
        <f t="shared" ca="1" si="7"/>
        <v>7</v>
      </c>
      <c r="F478" s="6"/>
      <c r="G478" s="6">
        <v>126061</v>
      </c>
      <c r="H478" s="70">
        <v>2</v>
      </c>
      <c r="I478" s="6" cm="1">
        <f t="array" ref="I478">_xlfn.IFS(H477=5,3000,H477=4,2000,H477=3,900,H477=2,99,1,"")</f>
        <v>3000</v>
      </c>
    </row>
    <row r="479" spans="1:9" x14ac:dyDescent="0.3">
      <c r="A479" s="5" t="s">
        <v>732</v>
      </c>
      <c r="B479" s="70" t="s">
        <v>32</v>
      </c>
      <c r="C479" s="5" t="s">
        <v>780</v>
      </c>
      <c r="D479" s="71">
        <v>42434</v>
      </c>
      <c r="E479" s="6">
        <f t="shared" ca="1" si="7"/>
        <v>4</v>
      </c>
      <c r="F479" s="6" t="s">
        <v>28</v>
      </c>
      <c r="G479" s="6">
        <v>47342</v>
      </c>
      <c r="H479" s="70">
        <v>2</v>
      </c>
      <c r="I479" s="6" cm="1">
        <f t="array" ref="I479">_xlfn.IFS(H478=5,3000,H478=4,2000,H478=3,900,H478=2,99,1,"")</f>
        <v>99</v>
      </c>
    </row>
    <row r="480" spans="1:9" x14ac:dyDescent="0.3">
      <c r="A480" s="5" t="s">
        <v>722</v>
      </c>
      <c r="B480" s="70" t="s">
        <v>32</v>
      </c>
      <c r="C480" s="5" t="s">
        <v>780</v>
      </c>
      <c r="D480" s="71">
        <v>38047</v>
      </c>
      <c r="E480" s="6">
        <f t="shared" ca="1" si="7"/>
        <v>16</v>
      </c>
      <c r="F480" s="6" t="s">
        <v>18</v>
      </c>
      <c r="G480" s="6">
        <v>61070</v>
      </c>
      <c r="H480" s="70">
        <v>3</v>
      </c>
      <c r="I480" s="6" cm="1">
        <f t="array" ref="I480">_xlfn.IFS(H479=5,3000,H479=4,2000,H479=3,900,H479=2,99,1,"")</f>
        <v>99</v>
      </c>
    </row>
    <row r="481" spans="1:9" x14ac:dyDescent="0.3">
      <c r="A481" s="5" t="s">
        <v>721</v>
      </c>
      <c r="B481" s="70" t="s">
        <v>9</v>
      </c>
      <c r="C481" s="5" t="s">
        <v>780</v>
      </c>
      <c r="D481" s="71">
        <v>38052</v>
      </c>
      <c r="E481" s="6">
        <f t="shared" ca="1" si="7"/>
        <v>16</v>
      </c>
      <c r="F481" s="6" t="s">
        <v>26</v>
      </c>
      <c r="G481" s="6">
        <v>82427</v>
      </c>
      <c r="H481" s="70">
        <v>2</v>
      </c>
      <c r="I481" s="6" cm="1">
        <f t="array" ref="I481">_xlfn.IFS(H480=5,3000,H480=4,2000,H480=3,900,H480=2,99,1,"")</f>
        <v>900</v>
      </c>
    </row>
    <row r="482" spans="1:9" x14ac:dyDescent="0.3">
      <c r="A482" s="5" t="s">
        <v>711</v>
      </c>
      <c r="B482" s="70" t="s">
        <v>16</v>
      </c>
      <c r="C482" s="5" t="s">
        <v>780</v>
      </c>
      <c r="D482" s="71">
        <v>38762</v>
      </c>
      <c r="E482" s="6">
        <f t="shared" ca="1" si="7"/>
        <v>14</v>
      </c>
      <c r="F482" s="6" t="s">
        <v>26</v>
      </c>
      <c r="G482" s="6">
        <v>61677</v>
      </c>
      <c r="H482" s="70">
        <v>4</v>
      </c>
      <c r="I482" s="6" cm="1">
        <f t="array" ref="I482">_xlfn.IFS(H481=5,3000,H481=4,2000,H481=3,900,H481=2,99,1,"")</f>
        <v>99</v>
      </c>
    </row>
    <row r="483" spans="1:9" x14ac:dyDescent="0.3">
      <c r="A483" s="5" t="s">
        <v>698</v>
      </c>
      <c r="B483" s="70" t="s">
        <v>2</v>
      </c>
      <c r="C483" s="5" t="s">
        <v>780</v>
      </c>
      <c r="D483" s="71">
        <v>40949</v>
      </c>
      <c r="E483" s="6">
        <f t="shared" ca="1" si="7"/>
        <v>8</v>
      </c>
      <c r="F483" s="6" t="s">
        <v>4</v>
      </c>
      <c r="G483" s="6">
        <v>122932</v>
      </c>
      <c r="H483" s="70">
        <v>3</v>
      </c>
      <c r="I483" s="6" cm="1">
        <f t="array" ref="I483">_xlfn.IFS(H482=5,3000,H482=4,2000,H482=3,900,H482=2,99,1,"")</f>
        <v>2000</v>
      </c>
    </row>
    <row r="484" spans="1:9" x14ac:dyDescent="0.3">
      <c r="A484" s="5" t="s">
        <v>678</v>
      </c>
      <c r="B484" s="70" t="s">
        <v>32</v>
      </c>
      <c r="C484" s="5" t="s">
        <v>780</v>
      </c>
      <c r="D484" s="71">
        <v>43169</v>
      </c>
      <c r="E484" s="6">
        <f t="shared" ca="1" si="7"/>
        <v>2</v>
      </c>
      <c r="F484" s="6"/>
      <c r="G484" s="6">
        <v>107100</v>
      </c>
      <c r="H484" s="70">
        <v>3</v>
      </c>
      <c r="I484" s="6" cm="1">
        <f t="array" ref="I484">_xlfn.IFS(H483=5,3000,H483=4,2000,H483=3,900,H483=2,99,1,"")</f>
        <v>900</v>
      </c>
    </row>
    <row r="485" spans="1:9" x14ac:dyDescent="0.3">
      <c r="A485" s="5" t="s">
        <v>675</v>
      </c>
      <c r="B485" s="70" t="s">
        <v>32</v>
      </c>
      <c r="C485" s="5" t="s">
        <v>780</v>
      </c>
      <c r="D485" s="71">
        <v>43189</v>
      </c>
      <c r="E485" s="6">
        <f t="shared" ca="1" si="7"/>
        <v>2</v>
      </c>
      <c r="F485" s="6"/>
      <c r="G485" s="6">
        <v>46419</v>
      </c>
      <c r="H485" s="70">
        <v>2</v>
      </c>
      <c r="I485" s="6" cm="1">
        <f t="array" ref="I485">_xlfn.IFS(H484=5,3000,H484=4,2000,H484=3,900,H484=2,99,1,"")</f>
        <v>900</v>
      </c>
    </row>
    <row r="486" spans="1:9" x14ac:dyDescent="0.3">
      <c r="A486" s="5" t="s">
        <v>652</v>
      </c>
      <c r="B486" s="70" t="s">
        <v>16</v>
      </c>
      <c r="C486" s="5" t="s">
        <v>780</v>
      </c>
      <c r="D486" s="71">
        <v>38421</v>
      </c>
      <c r="E486" s="6">
        <f t="shared" ca="1" si="7"/>
        <v>15</v>
      </c>
      <c r="F486" s="6" t="s">
        <v>18</v>
      </c>
      <c r="G486" s="6">
        <v>95747</v>
      </c>
      <c r="H486" s="70">
        <v>5</v>
      </c>
      <c r="I486" s="6" cm="1">
        <f t="array" ref="I486">_xlfn.IFS(H485=5,3000,H485=4,2000,H485=3,900,H485=2,99,1,"")</f>
        <v>99</v>
      </c>
    </row>
    <row r="487" spans="1:9" x14ac:dyDescent="0.3">
      <c r="A487" s="5" t="s">
        <v>646</v>
      </c>
      <c r="B487" s="70" t="s">
        <v>9</v>
      </c>
      <c r="C487" s="5" t="s">
        <v>780</v>
      </c>
      <c r="D487" s="71">
        <v>38443</v>
      </c>
      <c r="E487" s="6">
        <f t="shared" ca="1" si="7"/>
        <v>15</v>
      </c>
      <c r="F487" s="6" t="s">
        <v>4</v>
      </c>
      <c r="G487" s="6">
        <v>55227</v>
      </c>
      <c r="H487" s="70">
        <v>4</v>
      </c>
      <c r="I487" s="6" cm="1">
        <f t="array" ref="I487">_xlfn.IFS(H486=5,3000,H486=4,2000,H486=3,900,H486=2,99,1,"")</f>
        <v>3000</v>
      </c>
    </row>
    <row r="488" spans="1:9" x14ac:dyDescent="0.3">
      <c r="A488" s="5" t="s">
        <v>633</v>
      </c>
      <c r="B488" s="70" t="s">
        <v>12</v>
      </c>
      <c r="C488" s="5" t="s">
        <v>780</v>
      </c>
      <c r="D488" s="71">
        <v>42090</v>
      </c>
      <c r="E488" s="6">
        <f t="shared" ca="1" si="7"/>
        <v>5</v>
      </c>
      <c r="F488" s="6" t="s">
        <v>26</v>
      </c>
      <c r="G488" s="6">
        <v>74425</v>
      </c>
      <c r="H488" s="70">
        <v>5</v>
      </c>
      <c r="I488" s="6" cm="1">
        <f t="array" ref="I488">_xlfn.IFS(H487=5,3000,H487=4,2000,H487=3,900,H487=2,99,1,"")</f>
        <v>2000</v>
      </c>
    </row>
    <row r="489" spans="1:9" x14ac:dyDescent="0.3">
      <c r="A489" s="5" t="s">
        <v>622</v>
      </c>
      <c r="B489" s="70" t="s">
        <v>32</v>
      </c>
      <c r="C489" s="5" t="s">
        <v>780</v>
      </c>
      <c r="D489" s="71">
        <v>43202</v>
      </c>
      <c r="E489" s="6">
        <f t="shared" ca="1" si="7"/>
        <v>2</v>
      </c>
      <c r="F489" s="6" t="s">
        <v>26</v>
      </c>
      <c r="G489" s="6">
        <v>107096</v>
      </c>
      <c r="H489" s="70">
        <v>3</v>
      </c>
      <c r="I489" s="6" cm="1">
        <f t="array" ref="I489">_xlfn.IFS(H488=5,3000,H488=4,2000,H488=3,900,H488=2,99,1,"")</f>
        <v>3000</v>
      </c>
    </row>
    <row r="490" spans="1:9" x14ac:dyDescent="0.3">
      <c r="A490" s="5" t="s">
        <v>606</v>
      </c>
      <c r="B490" s="70" t="s">
        <v>12</v>
      </c>
      <c r="C490" s="5" t="s">
        <v>780</v>
      </c>
      <c r="D490" s="71">
        <v>42485</v>
      </c>
      <c r="E490" s="6">
        <f t="shared" ca="1" si="7"/>
        <v>4</v>
      </c>
      <c r="F490" s="6"/>
      <c r="G490" s="6">
        <v>80954</v>
      </c>
      <c r="H490" s="70">
        <v>1</v>
      </c>
      <c r="I490" s="6" cm="1">
        <f t="array" ref="I490">_xlfn.IFS(H489=5,3000,H489=4,2000,H489=3,900,H489=2,99,1,"")</f>
        <v>900</v>
      </c>
    </row>
    <row r="491" spans="1:9" x14ac:dyDescent="0.3">
      <c r="A491" s="5" t="s">
        <v>603</v>
      </c>
      <c r="B491" s="70" t="s">
        <v>32</v>
      </c>
      <c r="C491" s="5" t="s">
        <v>780</v>
      </c>
      <c r="D491" s="71">
        <v>42490</v>
      </c>
      <c r="E491" s="6">
        <f t="shared" ca="1" si="7"/>
        <v>4</v>
      </c>
      <c r="F491" s="6" t="s">
        <v>8</v>
      </c>
      <c r="G491" s="6">
        <v>83307</v>
      </c>
      <c r="H491" s="70">
        <v>2</v>
      </c>
      <c r="I491" s="6" t="str" cm="1">
        <f t="array" ref="I491">_xlfn.IFS(H490=5,3000,H490=4,2000,H490=3,900,H490=2,99,1,"")</f>
        <v/>
      </c>
    </row>
    <row r="492" spans="1:9" x14ac:dyDescent="0.3">
      <c r="A492" s="5" t="s">
        <v>576</v>
      </c>
      <c r="B492" s="70" t="s">
        <v>12</v>
      </c>
      <c r="C492" s="5" t="s">
        <v>780</v>
      </c>
      <c r="D492" s="71">
        <v>39927</v>
      </c>
      <c r="E492" s="6">
        <f t="shared" ca="1" si="7"/>
        <v>11</v>
      </c>
      <c r="F492" s="6" t="s">
        <v>28</v>
      </c>
      <c r="G492" s="6">
        <v>47860</v>
      </c>
      <c r="H492" s="70">
        <v>3</v>
      </c>
      <c r="I492" s="6" cm="1">
        <f t="array" ref="I492">_xlfn.IFS(H491=5,3000,H491=4,2000,H491=3,900,H491=2,99,1,"")</f>
        <v>99</v>
      </c>
    </row>
    <row r="493" spans="1:9" x14ac:dyDescent="0.3">
      <c r="A493" s="5" t="s">
        <v>572</v>
      </c>
      <c r="B493" s="70" t="s">
        <v>2</v>
      </c>
      <c r="C493" s="5" t="s">
        <v>780</v>
      </c>
      <c r="D493" s="71">
        <v>41745</v>
      </c>
      <c r="E493" s="6">
        <f t="shared" ca="1" si="7"/>
        <v>6</v>
      </c>
      <c r="F493" s="6" t="s">
        <v>8</v>
      </c>
      <c r="G493" s="6">
        <v>90871</v>
      </c>
      <c r="H493" s="70">
        <v>2</v>
      </c>
      <c r="I493" s="6" cm="1">
        <f t="array" ref="I493">_xlfn.IFS(H492=5,3000,H492=4,2000,H492=3,900,H492=2,99,1,"")</f>
        <v>900</v>
      </c>
    </row>
    <row r="494" spans="1:9" x14ac:dyDescent="0.3">
      <c r="A494" s="5" t="s">
        <v>570</v>
      </c>
      <c r="B494" s="70" t="s">
        <v>2</v>
      </c>
      <c r="C494" s="5" t="s">
        <v>780</v>
      </c>
      <c r="D494" s="71">
        <v>41016</v>
      </c>
      <c r="E494" s="6">
        <f t="shared" ca="1" si="7"/>
        <v>8</v>
      </c>
      <c r="F494" s="6" t="s">
        <v>28</v>
      </c>
      <c r="G494" s="6">
        <v>61359</v>
      </c>
      <c r="H494" s="70">
        <v>3</v>
      </c>
      <c r="I494" s="6" cm="1">
        <f t="array" ref="I494">_xlfn.IFS(H493=5,3000,H493=4,2000,H493=3,900,H493=2,99,1,"")</f>
        <v>99</v>
      </c>
    </row>
    <row r="495" spans="1:9" x14ac:dyDescent="0.3">
      <c r="A495" s="5" t="s">
        <v>559</v>
      </c>
      <c r="B495" s="70" t="s">
        <v>32</v>
      </c>
      <c r="C495" s="5" t="s">
        <v>780</v>
      </c>
      <c r="D495" s="71">
        <v>42125</v>
      </c>
      <c r="E495" s="6">
        <f t="shared" ca="1" si="7"/>
        <v>5</v>
      </c>
      <c r="F495" s="6" t="s">
        <v>26</v>
      </c>
      <c r="G495" s="6">
        <v>103474</v>
      </c>
      <c r="H495" s="70">
        <v>3</v>
      </c>
      <c r="I495" s="6" cm="1">
        <f t="array" ref="I495">_xlfn.IFS(H494=5,3000,H494=4,2000,H494=3,900,H494=2,99,1,"")</f>
        <v>900</v>
      </c>
    </row>
    <row r="496" spans="1:9" x14ac:dyDescent="0.3">
      <c r="A496" s="5" t="s">
        <v>557</v>
      </c>
      <c r="B496" s="70" t="s">
        <v>48</v>
      </c>
      <c r="C496" s="5" t="s">
        <v>780</v>
      </c>
      <c r="D496" s="71">
        <v>42480</v>
      </c>
      <c r="E496" s="6">
        <f t="shared" ca="1" si="7"/>
        <v>4</v>
      </c>
      <c r="F496" s="6" t="s">
        <v>4</v>
      </c>
      <c r="G496" s="6">
        <v>113025</v>
      </c>
      <c r="H496" s="70">
        <v>3</v>
      </c>
      <c r="I496" s="6" cm="1">
        <f t="array" ref="I496">_xlfn.IFS(H495=5,3000,H495=4,2000,H495=3,900,H495=2,99,1,"")</f>
        <v>900</v>
      </c>
    </row>
    <row r="497" spans="1:9" x14ac:dyDescent="0.3">
      <c r="A497" s="5" t="s">
        <v>552</v>
      </c>
      <c r="B497" s="70" t="s">
        <v>16</v>
      </c>
      <c r="C497" s="5" t="s">
        <v>780</v>
      </c>
      <c r="D497" s="71">
        <v>42850</v>
      </c>
      <c r="E497" s="6">
        <f t="shared" ca="1" si="7"/>
        <v>3</v>
      </c>
      <c r="F497" s="6" t="s">
        <v>8</v>
      </c>
      <c r="G497" s="6">
        <v>121399</v>
      </c>
      <c r="H497" s="70">
        <v>1</v>
      </c>
      <c r="I497" s="6" cm="1">
        <f t="array" ref="I497">_xlfn.IFS(H496=5,3000,H496=4,2000,H496=3,900,H496=2,99,1,"")</f>
        <v>900</v>
      </c>
    </row>
    <row r="498" spans="1:9" x14ac:dyDescent="0.3">
      <c r="A498" s="5" t="s">
        <v>542</v>
      </c>
      <c r="B498" s="70" t="s">
        <v>16</v>
      </c>
      <c r="C498" s="5" t="s">
        <v>780</v>
      </c>
      <c r="D498" s="71">
        <v>41400</v>
      </c>
      <c r="E498" s="6">
        <f t="shared" ca="1" si="7"/>
        <v>7</v>
      </c>
      <c r="F498" s="6" t="s">
        <v>26</v>
      </c>
      <c r="G498" s="6">
        <v>77014</v>
      </c>
      <c r="H498" s="70">
        <v>4</v>
      </c>
      <c r="I498" s="6" t="str" cm="1">
        <f t="array" ref="I498">_xlfn.IFS(H497=5,3000,H497=4,2000,H497=3,900,H497=2,99,1,"")</f>
        <v/>
      </c>
    </row>
    <row r="499" spans="1:9" x14ac:dyDescent="0.3">
      <c r="A499" s="5" t="s">
        <v>535</v>
      </c>
      <c r="B499" s="70" t="s">
        <v>32</v>
      </c>
      <c r="C499" s="5" t="s">
        <v>780</v>
      </c>
      <c r="D499" s="71">
        <v>41402</v>
      </c>
      <c r="E499" s="6">
        <f t="shared" ca="1" si="7"/>
        <v>7</v>
      </c>
      <c r="F499" s="6" t="s">
        <v>4</v>
      </c>
      <c r="G499" s="6">
        <v>105875</v>
      </c>
      <c r="H499" s="70">
        <v>4</v>
      </c>
      <c r="I499" s="6" cm="1">
        <f t="array" ref="I499">_xlfn.IFS(H498=5,3000,H498=4,2000,H498=3,900,H498=2,99,1,"")</f>
        <v>2000</v>
      </c>
    </row>
    <row r="500" spans="1:9" x14ac:dyDescent="0.3">
      <c r="A500" s="5" t="s">
        <v>530</v>
      </c>
      <c r="B500" s="70" t="s">
        <v>12</v>
      </c>
      <c r="C500" s="5" t="s">
        <v>780</v>
      </c>
      <c r="D500" s="71">
        <v>42508</v>
      </c>
      <c r="E500" s="6">
        <f t="shared" ca="1" si="7"/>
        <v>4</v>
      </c>
      <c r="F500" s="6" t="s">
        <v>8</v>
      </c>
      <c r="G500" s="6">
        <v>68179</v>
      </c>
      <c r="H500" s="70">
        <v>3</v>
      </c>
      <c r="I500" s="6" cm="1">
        <f t="array" ref="I500">_xlfn.IFS(H499=5,3000,H499=4,2000,H499=3,900,H499=2,99,1,"")</f>
        <v>2000</v>
      </c>
    </row>
    <row r="501" spans="1:9" x14ac:dyDescent="0.3">
      <c r="A501" s="5" t="s">
        <v>527</v>
      </c>
      <c r="B501" s="70" t="s">
        <v>12</v>
      </c>
      <c r="C501" s="5" t="s">
        <v>780</v>
      </c>
      <c r="D501" s="71">
        <v>41041</v>
      </c>
      <c r="E501" s="6">
        <f t="shared" ca="1" si="7"/>
        <v>8</v>
      </c>
      <c r="F501" s="6" t="s">
        <v>26</v>
      </c>
      <c r="G501" s="6">
        <v>74476</v>
      </c>
      <c r="H501" s="70">
        <v>1</v>
      </c>
      <c r="I501" s="6" cm="1">
        <f t="array" ref="I501">_xlfn.IFS(H500=5,3000,H500=4,2000,H500=3,900,H500=2,99,1,"")</f>
        <v>900</v>
      </c>
    </row>
    <row r="502" spans="1:9" x14ac:dyDescent="0.3">
      <c r="A502" s="5" t="s">
        <v>525</v>
      </c>
      <c r="B502" s="70" t="s">
        <v>32</v>
      </c>
      <c r="C502" s="5" t="s">
        <v>780</v>
      </c>
      <c r="D502" s="71">
        <v>41054</v>
      </c>
      <c r="E502" s="6">
        <f t="shared" ca="1" si="7"/>
        <v>8</v>
      </c>
      <c r="F502" s="6"/>
      <c r="G502" s="6">
        <v>49478</v>
      </c>
      <c r="H502" s="70">
        <v>4</v>
      </c>
      <c r="I502" s="6" t="str" cm="1">
        <f t="array" ref="I502">_xlfn.IFS(H501=5,3000,H501=4,2000,H501=3,900,H501=2,99,1,"")</f>
        <v/>
      </c>
    </row>
    <row r="503" spans="1:9" x14ac:dyDescent="0.3">
      <c r="A503" s="5" t="s">
        <v>493</v>
      </c>
      <c r="B503" s="70" t="s">
        <v>2</v>
      </c>
      <c r="C503" s="5" t="s">
        <v>780</v>
      </c>
      <c r="D503" s="71">
        <v>42519</v>
      </c>
      <c r="E503" s="6">
        <f t="shared" ca="1" si="7"/>
        <v>4</v>
      </c>
      <c r="F503" s="6" t="s">
        <v>26</v>
      </c>
      <c r="G503" s="6">
        <v>74474</v>
      </c>
      <c r="H503" s="70">
        <v>1</v>
      </c>
      <c r="I503" s="6" cm="1">
        <f t="array" ref="I503">_xlfn.IFS(H502=5,3000,H502=4,2000,H502=3,900,H502=2,99,1,"")</f>
        <v>2000</v>
      </c>
    </row>
    <row r="504" spans="1:9" x14ac:dyDescent="0.3">
      <c r="A504" s="5" t="s">
        <v>489</v>
      </c>
      <c r="B504" s="70" t="s">
        <v>16</v>
      </c>
      <c r="C504" s="5" t="s">
        <v>780</v>
      </c>
      <c r="D504" s="71">
        <v>42892</v>
      </c>
      <c r="E504" s="6">
        <f t="shared" ca="1" si="7"/>
        <v>3</v>
      </c>
      <c r="F504" s="6" t="s">
        <v>26</v>
      </c>
      <c r="G504" s="6">
        <v>85699</v>
      </c>
      <c r="H504" s="70">
        <v>4</v>
      </c>
      <c r="I504" s="6" t="str" cm="1">
        <f t="array" ref="I504">_xlfn.IFS(H503=5,3000,H503=4,2000,H503=3,900,H503=2,99,1,"")</f>
        <v/>
      </c>
    </row>
    <row r="505" spans="1:9" x14ac:dyDescent="0.3">
      <c r="A505" s="5" t="s">
        <v>481</v>
      </c>
      <c r="B505" s="70" t="s">
        <v>16</v>
      </c>
      <c r="C505" s="5" t="s">
        <v>780</v>
      </c>
      <c r="D505" s="71">
        <v>41818</v>
      </c>
      <c r="E505" s="6">
        <f t="shared" ca="1" si="7"/>
        <v>6</v>
      </c>
      <c r="F505" s="6"/>
      <c r="G505" s="6">
        <v>76078</v>
      </c>
      <c r="H505" s="70">
        <v>1</v>
      </c>
      <c r="I505" s="6" cm="1">
        <f t="array" ref="I505">_xlfn.IFS(H504=5,3000,H504=4,2000,H504=3,900,H504=2,99,1,"")</f>
        <v>2000</v>
      </c>
    </row>
    <row r="506" spans="1:9" x14ac:dyDescent="0.3">
      <c r="A506" s="5" t="s">
        <v>466</v>
      </c>
      <c r="B506" s="70" t="s">
        <v>48</v>
      </c>
      <c r="C506" s="5" t="s">
        <v>780</v>
      </c>
      <c r="D506" s="71">
        <v>38144</v>
      </c>
      <c r="E506" s="6">
        <f t="shared" ca="1" si="7"/>
        <v>16</v>
      </c>
      <c r="F506" s="6" t="s">
        <v>28</v>
      </c>
      <c r="G506" s="6">
        <v>53666</v>
      </c>
      <c r="H506" s="70">
        <v>4</v>
      </c>
      <c r="I506" s="6" t="str" cm="1">
        <f t="array" ref="I506">_xlfn.IFS(H505=5,3000,H505=4,2000,H505=3,900,H505=2,99,1,"")</f>
        <v/>
      </c>
    </row>
    <row r="507" spans="1:9" x14ac:dyDescent="0.3">
      <c r="A507" s="5" t="s">
        <v>459</v>
      </c>
      <c r="B507" s="70" t="s">
        <v>32</v>
      </c>
      <c r="C507" s="5" t="s">
        <v>780</v>
      </c>
      <c r="D507" s="71">
        <v>38172</v>
      </c>
      <c r="E507" s="6">
        <f t="shared" ca="1" si="7"/>
        <v>16</v>
      </c>
      <c r="F507" s="6"/>
      <c r="G507" s="6">
        <v>79312</v>
      </c>
      <c r="H507" s="70">
        <v>5</v>
      </c>
      <c r="I507" s="6" cm="1">
        <f t="array" ref="I507">_xlfn.IFS(H506=5,3000,H506=4,2000,H506=3,900,H506=2,99,1,"")</f>
        <v>2000</v>
      </c>
    </row>
    <row r="508" spans="1:9" x14ac:dyDescent="0.3">
      <c r="A508" s="5" t="s">
        <v>455</v>
      </c>
      <c r="B508" s="70" t="s">
        <v>16</v>
      </c>
      <c r="C508" s="5" t="s">
        <v>780</v>
      </c>
      <c r="D508" s="71">
        <v>38523</v>
      </c>
      <c r="E508" s="6">
        <f t="shared" ca="1" si="7"/>
        <v>15</v>
      </c>
      <c r="F508" s="6"/>
      <c r="G508" s="6">
        <v>89155</v>
      </c>
      <c r="H508" s="70">
        <v>5</v>
      </c>
      <c r="I508" s="6" cm="1">
        <f t="array" ref="I508">_xlfn.IFS(H507=5,3000,H507=4,2000,H507=3,900,H507=2,99,1,"")</f>
        <v>3000</v>
      </c>
    </row>
    <row r="509" spans="1:9" x14ac:dyDescent="0.3">
      <c r="A509" s="5" t="s">
        <v>450</v>
      </c>
      <c r="B509" s="70" t="s">
        <v>16</v>
      </c>
      <c r="C509" s="5" t="s">
        <v>780</v>
      </c>
      <c r="D509" s="71">
        <v>38899</v>
      </c>
      <c r="E509" s="6">
        <f t="shared" ca="1" si="7"/>
        <v>14</v>
      </c>
      <c r="F509" s="6" t="s">
        <v>8</v>
      </c>
      <c r="G509" s="6">
        <v>91609</v>
      </c>
      <c r="H509" s="70">
        <v>1</v>
      </c>
      <c r="I509" s="6" cm="1">
        <f t="array" ref="I509">_xlfn.IFS(H508=5,3000,H508=4,2000,H508=3,900,H508=2,99,1,"")</f>
        <v>3000</v>
      </c>
    </row>
    <row r="510" spans="1:9" x14ac:dyDescent="0.3">
      <c r="A510" s="5" t="s">
        <v>446</v>
      </c>
      <c r="B510" s="70" t="s">
        <v>16</v>
      </c>
      <c r="C510" s="5" t="s">
        <v>780</v>
      </c>
      <c r="D510" s="71">
        <v>39630</v>
      </c>
      <c r="E510" s="6">
        <f t="shared" ca="1" si="7"/>
        <v>12</v>
      </c>
      <c r="F510" s="6"/>
      <c r="G510" s="6">
        <v>67529</v>
      </c>
      <c r="H510" s="70">
        <v>3</v>
      </c>
      <c r="I510" s="6" t="str" cm="1">
        <f t="array" ref="I510">_xlfn.IFS(H509=5,3000,H509=4,2000,H509=3,900,H509=2,99,1,"")</f>
        <v/>
      </c>
    </row>
    <row r="511" spans="1:9" x14ac:dyDescent="0.3">
      <c r="A511" s="5" t="s">
        <v>442</v>
      </c>
      <c r="B511" s="70" t="s">
        <v>2</v>
      </c>
      <c r="C511" s="5" t="s">
        <v>780</v>
      </c>
      <c r="D511" s="71">
        <v>41443</v>
      </c>
      <c r="E511" s="6">
        <f t="shared" ca="1" si="7"/>
        <v>7</v>
      </c>
      <c r="F511" s="6" t="s">
        <v>26</v>
      </c>
      <c r="G511" s="6">
        <v>67977</v>
      </c>
      <c r="H511" s="70">
        <v>2</v>
      </c>
      <c r="I511" s="6" cm="1">
        <f t="array" ref="I511">_xlfn.IFS(H510=5,3000,H510=4,2000,H510=3,900,H510=2,99,1,"")</f>
        <v>900</v>
      </c>
    </row>
    <row r="512" spans="1:9" x14ac:dyDescent="0.3">
      <c r="A512" s="5" t="s">
        <v>433</v>
      </c>
      <c r="B512" s="70" t="s">
        <v>16</v>
      </c>
      <c r="C512" s="5" t="s">
        <v>780</v>
      </c>
      <c r="D512" s="71">
        <v>42933</v>
      </c>
      <c r="E512" s="6">
        <f t="shared" ca="1" si="7"/>
        <v>3</v>
      </c>
      <c r="F512" s="6"/>
      <c r="G512" s="6">
        <v>80814</v>
      </c>
      <c r="H512" s="70">
        <v>1</v>
      </c>
      <c r="I512" s="6" cm="1">
        <f t="array" ref="I512">_xlfn.IFS(H511=5,3000,H511=4,2000,H511=3,900,H511=2,99,1,"")</f>
        <v>99</v>
      </c>
    </row>
    <row r="513" spans="1:9" x14ac:dyDescent="0.3">
      <c r="A513" s="5" t="s">
        <v>423</v>
      </c>
      <c r="B513" s="70" t="s">
        <v>12</v>
      </c>
      <c r="C513" s="5" t="s">
        <v>780</v>
      </c>
      <c r="D513" s="71">
        <v>41488</v>
      </c>
      <c r="E513" s="6">
        <f t="shared" ca="1" si="7"/>
        <v>7</v>
      </c>
      <c r="F513" s="6" t="s">
        <v>8</v>
      </c>
      <c r="G513" s="6">
        <v>52050</v>
      </c>
      <c r="H513" s="70">
        <v>3</v>
      </c>
      <c r="I513" s="6" t="str" cm="1">
        <f t="array" ref="I513">_xlfn.IFS(H512=5,3000,H512=4,2000,H512=3,900,H512=2,99,1,"")</f>
        <v/>
      </c>
    </row>
    <row r="514" spans="1:9" x14ac:dyDescent="0.3">
      <c r="A514" s="5" t="s">
        <v>420</v>
      </c>
      <c r="B514" s="70" t="s">
        <v>16</v>
      </c>
      <c r="C514" s="5" t="s">
        <v>780</v>
      </c>
      <c r="D514" s="71">
        <v>42558</v>
      </c>
      <c r="E514" s="6">
        <f t="shared" ref="E514:E577" ca="1" si="8">DATEDIF(D514,TODAY(),"Y")</f>
        <v>4</v>
      </c>
      <c r="F514" s="6" t="s">
        <v>26</v>
      </c>
      <c r="G514" s="6">
        <v>103177</v>
      </c>
      <c r="H514" s="70">
        <v>2</v>
      </c>
      <c r="I514" s="6" cm="1">
        <f t="array" ref="I514">_xlfn.IFS(H513=5,3000,H513=4,2000,H513=3,900,H513=2,99,1,"")</f>
        <v>900</v>
      </c>
    </row>
    <row r="515" spans="1:9" x14ac:dyDescent="0.3">
      <c r="A515" s="5" t="s">
        <v>415</v>
      </c>
      <c r="B515" s="70" t="s">
        <v>12</v>
      </c>
      <c r="C515" s="5" t="s">
        <v>780</v>
      </c>
      <c r="D515" s="71">
        <v>38184</v>
      </c>
      <c r="E515" s="6">
        <f t="shared" ca="1" si="8"/>
        <v>16</v>
      </c>
      <c r="F515" s="6" t="s">
        <v>4</v>
      </c>
      <c r="G515" s="6">
        <v>69645</v>
      </c>
      <c r="H515" s="70">
        <v>4</v>
      </c>
      <c r="I515" s="6" cm="1">
        <f t="array" ref="I515">_xlfn.IFS(H514=5,3000,H514=4,2000,H514=3,900,H514=2,99,1,"")</f>
        <v>99</v>
      </c>
    </row>
    <row r="516" spans="1:9" x14ac:dyDescent="0.3">
      <c r="A516" s="5" t="s">
        <v>404</v>
      </c>
      <c r="B516" s="70" t="s">
        <v>12</v>
      </c>
      <c r="C516" s="5" t="s">
        <v>780</v>
      </c>
      <c r="D516" s="71">
        <v>38566</v>
      </c>
      <c r="E516" s="6">
        <f t="shared" ca="1" si="8"/>
        <v>15</v>
      </c>
      <c r="F516" s="6"/>
      <c r="G516" s="6">
        <v>101602</v>
      </c>
      <c r="H516" s="70">
        <v>4</v>
      </c>
      <c r="I516" s="6" cm="1">
        <f t="array" ref="I516">_xlfn.IFS(H515=5,3000,H515=4,2000,H515=3,900,H515=2,99,1,"")</f>
        <v>2000</v>
      </c>
    </row>
    <row r="517" spans="1:9" x14ac:dyDescent="0.3">
      <c r="A517" s="5" t="s">
        <v>359</v>
      </c>
      <c r="B517" s="70" t="s">
        <v>16</v>
      </c>
      <c r="C517" s="5" t="s">
        <v>780</v>
      </c>
      <c r="D517" s="71">
        <v>41508</v>
      </c>
      <c r="E517" s="6">
        <f t="shared" ca="1" si="8"/>
        <v>7</v>
      </c>
      <c r="F517" s="6" t="s">
        <v>18</v>
      </c>
      <c r="G517" s="6">
        <v>110457</v>
      </c>
      <c r="H517" s="70">
        <v>2</v>
      </c>
      <c r="I517" s="6" cm="1">
        <f t="array" ref="I517">_xlfn.IFS(H516=5,3000,H516=4,2000,H516=3,900,H516=2,99,1,"")</f>
        <v>2000</v>
      </c>
    </row>
    <row r="518" spans="1:9" x14ac:dyDescent="0.3">
      <c r="A518" s="5" t="s">
        <v>346</v>
      </c>
      <c r="B518" s="70" t="s">
        <v>12</v>
      </c>
      <c r="C518" s="5" t="s">
        <v>780</v>
      </c>
      <c r="D518" s="71">
        <v>41129</v>
      </c>
      <c r="E518" s="6">
        <f t="shared" ca="1" si="8"/>
        <v>8</v>
      </c>
      <c r="F518" s="6" t="s">
        <v>4</v>
      </c>
      <c r="G518" s="6">
        <v>127590</v>
      </c>
      <c r="H518" s="70">
        <v>2</v>
      </c>
      <c r="I518" s="6" cm="1">
        <f t="array" ref="I518">_xlfn.IFS(H517=5,3000,H517=4,2000,H517=3,900,H517=2,99,1,"")</f>
        <v>99</v>
      </c>
    </row>
    <row r="519" spans="1:9" x14ac:dyDescent="0.3">
      <c r="A519" s="5" t="s">
        <v>342</v>
      </c>
      <c r="B519" s="70" t="s">
        <v>16</v>
      </c>
      <c r="C519" s="5" t="s">
        <v>780</v>
      </c>
      <c r="D519" s="71">
        <v>38216</v>
      </c>
      <c r="E519" s="6">
        <f t="shared" ca="1" si="8"/>
        <v>16</v>
      </c>
      <c r="F519" s="6" t="s">
        <v>8</v>
      </c>
      <c r="G519" s="6">
        <v>110910</v>
      </c>
      <c r="H519" s="70">
        <v>1</v>
      </c>
      <c r="I519" s="6" cm="1">
        <f t="array" ref="I519">_xlfn.IFS(H518=5,3000,H518=4,2000,H518=3,900,H518=2,99,1,"")</f>
        <v>99</v>
      </c>
    </row>
    <row r="520" spans="1:9" x14ac:dyDescent="0.3">
      <c r="A520" s="5" t="s">
        <v>319</v>
      </c>
      <c r="B520" s="70" t="s">
        <v>12</v>
      </c>
      <c r="C520" s="5" t="s">
        <v>780</v>
      </c>
      <c r="D520" s="71">
        <v>40399</v>
      </c>
      <c r="E520" s="6">
        <f t="shared" ca="1" si="8"/>
        <v>10</v>
      </c>
      <c r="F520" s="6" t="s">
        <v>4</v>
      </c>
      <c r="G520" s="6">
        <v>49262</v>
      </c>
      <c r="H520" s="70">
        <v>2</v>
      </c>
      <c r="I520" s="6" t="str" cm="1">
        <f t="array" ref="I520">_xlfn.IFS(H519=5,3000,H519=4,2000,H519=3,900,H519=2,99,1,"")</f>
        <v/>
      </c>
    </row>
    <row r="521" spans="1:9" x14ac:dyDescent="0.3">
      <c r="A521" s="5" t="s">
        <v>306</v>
      </c>
      <c r="B521" s="70" t="s">
        <v>16</v>
      </c>
      <c r="C521" s="5" t="s">
        <v>780</v>
      </c>
      <c r="D521" s="71">
        <v>41899</v>
      </c>
      <c r="E521" s="6">
        <f t="shared" ca="1" si="8"/>
        <v>6</v>
      </c>
      <c r="F521" s="6" t="s">
        <v>26</v>
      </c>
      <c r="G521" s="6">
        <v>47344</v>
      </c>
      <c r="H521" s="70">
        <v>2</v>
      </c>
      <c r="I521" s="6" cm="1">
        <f t="array" ref="I521">_xlfn.IFS(H520=5,3000,H520=4,2000,H520=3,900,H520=2,99,1,"")</f>
        <v>99</v>
      </c>
    </row>
    <row r="522" spans="1:9" x14ac:dyDescent="0.3">
      <c r="A522" s="5" t="s">
        <v>300</v>
      </c>
      <c r="B522" s="70" t="s">
        <v>16</v>
      </c>
      <c r="C522" s="5" t="s">
        <v>780</v>
      </c>
      <c r="D522" s="71">
        <v>42991</v>
      </c>
      <c r="E522" s="6">
        <f t="shared" ca="1" si="8"/>
        <v>3</v>
      </c>
      <c r="F522" s="6" t="s">
        <v>18</v>
      </c>
      <c r="G522" s="6">
        <v>119924</v>
      </c>
      <c r="H522" s="70">
        <v>1</v>
      </c>
      <c r="I522" s="6" cm="1">
        <f t="array" ref="I522">_xlfn.IFS(H521=5,3000,H521=4,2000,H521=3,900,H521=2,99,1,"")</f>
        <v>99</v>
      </c>
    </row>
    <row r="523" spans="1:9" x14ac:dyDescent="0.3">
      <c r="A523" s="5" t="s">
        <v>290</v>
      </c>
      <c r="B523" s="70" t="s">
        <v>9</v>
      </c>
      <c r="C523" s="5" t="s">
        <v>780</v>
      </c>
      <c r="D523" s="71">
        <v>41524</v>
      </c>
      <c r="E523" s="6">
        <f t="shared" ca="1" si="8"/>
        <v>7</v>
      </c>
      <c r="F523" s="6"/>
      <c r="G523" s="6">
        <v>120134</v>
      </c>
      <c r="H523" s="70">
        <v>5</v>
      </c>
      <c r="I523" s="6" t="str" cm="1">
        <f t="array" ref="I523">_xlfn.IFS(H522=5,3000,H522=4,2000,H522=3,900,H522=2,99,1,"")</f>
        <v/>
      </c>
    </row>
    <row r="524" spans="1:9" x14ac:dyDescent="0.3">
      <c r="A524" s="5" t="s">
        <v>287</v>
      </c>
      <c r="B524" s="70" t="s">
        <v>32</v>
      </c>
      <c r="C524" s="5" t="s">
        <v>780</v>
      </c>
      <c r="D524" s="71">
        <v>42625</v>
      </c>
      <c r="E524" s="6">
        <f t="shared" ca="1" si="8"/>
        <v>4</v>
      </c>
      <c r="F524" s="6" t="s">
        <v>28</v>
      </c>
      <c r="G524" s="6">
        <v>94168</v>
      </c>
      <c r="H524" s="70">
        <v>5</v>
      </c>
      <c r="I524" s="6" cm="1">
        <f t="array" ref="I524">_xlfn.IFS(H523=5,3000,H523=4,2000,H523=3,900,H523=2,99,1,"")</f>
        <v>3000</v>
      </c>
    </row>
    <row r="525" spans="1:9" x14ac:dyDescent="0.3">
      <c r="A525" s="5" t="s">
        <v>285</v>
      </c>
      <c r="B525" s="70" t="s">
        <v>12</v>
      </c>
      <c r="C525" s="5" t="s">
        <v>780</v>
      </c>
      <c r="D525" s="71">
        <v>42640</v>
      </c>
      <c r="E525" s="6">
        <f t="shared" ca="1" si="8"/>
        <v>3</v>
      </c>
      <c r="F525" s="6"/>
      <c r="G525" s="6">
        <v>70158</v>
      </c>
      <c r="H525" s="70">
        <v>2</v>
      </c>
      <c r="I525" s="6" cm="1">
        <f t="array" ref="I525">_xlfn.IFS(H524=5,3000,H524=4,2000,H524=3,900,H524=2,99,1,"")</f>
        <v>3000</v>
      </c>
    </row>
    <row r="526" spans="1:9" x14ac:dyDescent="0.3">
      <c r="A526" s="5" t="s">
        <v>277</v>
      </c>
      <c r="B526" s="70" t="s">
        <v>12</v>
      </c>
      <c r="C526" s="5" t="s">
        <v>780</v>
      </c>
      <c r="D526" s="71">
        <v>38254</v>
      </c>
      <c r="E526" s="6">
        <f t="shared" ca="1" si="8"/>
        <v>15</v>
      </c>
      <c r="F526" s="6"/>
      <c r="G526" s="6">
        <v>103141</v>
      </c>
      <c r="H526" s="70">
        <v>3</v>
      </c>
      <c r="I526" s="6" cm="1">
        <f t="array" ref="I526">_xlfn.IFS(H525=5,3000,H525=4,2000,H525=3,900,H525=2,99,1,"")</f>
        <v>99</v>
      </c>
    </row>
    <row r="527" spans="1:9" x14ac:dyDescent="0.3">
      <c r="A527" s="5" t="s">
        <v>275</v>
      </c>
      <c r="B527" s="70" t="s">
        <v>2</v>
      </c>
      <c r="C527" s="5" t="s">
        <v>780</v>
      </c>
      <c r="D527" s="71">
        <v>38601</v>
      </c>
      <c r="E527" s="6">
        <f t="shared" ca="1" si="8"/>
        <v>15</v>
      </c>
      <c r="F527" s="6"/>
      <c r="G527" s="6">
        <v>72961</v>
      </c>
      <c r="H527" s="70">
        <v>5</v>
      </c>
      <c r="I527" s="6" cm="1">
        <f t="array" ref="I527">_xlfn.IFS(H526=5,3000,H526=4,2000,H526=3,900,H526=2,99,1,"")</f>
        <v>900</v>
      </c>
    </row>
    <row r="528" spans="1:9" x14ac:dyDescent="0.3">
      <c r="A528" s="5" t="s">
        <v>274</v>
      </c>
      <c r="B528" s="70" t="s">
        <v>16</v>
      </c>
      <c r="C528" s="5" t="s">
        <v>780</v>
      </c>
      <c r="D528" s="71">
        <v>38606</v>
      </c>
      <c r="E528" s="6">
        <f t="shared" ca="1" si="8"/>
        <v>15</v>
      </c>
      <c r="F528" s="6"/>
      <c r="G528" s="6">
        <v>83551</v>
      </c>
      <c r="H528" s="70">
        <v>5</v>
      </c>
      <c r="I528" s="6" cm="1">
        <f t="array" ref="I528">_xlfn.IFS(H527=5,3000,H527=4,2000,H527=3,900,H527=2,99,1,"")</f>
        <v>3000</v>
      </c>
    </row>
    <row r="529" spans="1:9" x14ac:dyDescent="0.3">
      <c r="A529" s="5" t="s">
        <v>272</v>
      </c>
      <c r="B529" s="70" t="s">
        <v>16</v>
      </c>
      <c r="C529" s="5" t="s">
        <v>780</v>
      </c>
      <c r="D529" s="71">
        <v>38619</v>
      </c>
      <c r="E529" s="6">
        <f t="shared" ca="1" si="8"/>
        <v>14</v>
      </c>
      <c r="F529" s="6" t="s">
        <v>4</v>
      </c>
      <c r="G529" s="6">
        <v>97315</v>
      </c>
      <c r="H529" s="70">
        <v>5</v>
      </c>
      <c r="I529" s="6" cm="1">
        <f t="array" ref="I529">_xlfn.IFS(H528=5,3000,H528=4,2000,H528=3,900,H528=2,99,1,"")</f>
        <v>3000</v>
      </c>
    </row>
    <row r="530" spans="1:9" x14ac:dyDescent="0.3">
      <c r="A530" s="5" t="s">
        <v>266</v>
      </c>
      <c r="B530" s="70" t="s">
        <v>9</v>
      </c>
      <c r="C530" s="5" t="s">
        <v>780</v>
      </c>
      <c r="D530" s="71">
        <v>40074</v>
      </c>
      <c r="E530" s="6">
        <f t="shared" ca="1" si="8"/>
        <v>11</v>
      </c>
      <c r="F530" s="6" t="s">
        <v>28</v>
      </c>
      <c r="G530" s="6">
        <v>102401</v>
      </c>
      <c r="H530" s="70">
        <v>2</v>
      </c>
      <c r="I530" s="6" cm="1">
        <f t="array" ref="I530">_xlfn.IFS(H529=5,3000,H529=4,2000,H529=3,900,H529=2,99,1,"")</f>
        <v>3000</v>
      </c>
    </row>
    <row r="531" spans="1:9" x14ac:dyDescent="0.3">
      <c r="A531" s="5" t="s">
        <v>254</v>
      </c>
      <c r="B531" s="70" t="s">
        <v>16</v>
      </c>
      <c r="C531" s="5" t="s">
        <v>780</v>
      </c>
      <c r="D531" s="71">
        <v>42630</v>
      </c>
      <c r="E531" s="6">
        <f t="shared" ca="1" si="8"/>
        <v>4</v>
      </c>
      <c r="F531" s="6"/>
      <c r="G531" s="6">
        <v>110897</v>
      </c>
      <c r="H531" s="70">
        <v>5</v>
      </c>
      <c r="I531" s="6" cm="1">
        <f t="array" ref="I531">_xlfn.IFS(H530=5,3000,H530=4,2000,H530=3,900,H530=2,99,1,"")</f>
        <v>99</v>
      </c>
    </row>
    <row r="532" spans="1:9" x14ac:dyDescent="0.3">
      <c r="A532" s="5" t="s">
        <v>253</v>
      </c>
      <c r="B532" s="70" t="s">
        <v>32</v>
      </c>
      <c r="C532" s="5" t="s">
        <v>780</v>
      </c>
      <c r="D532" s="71">
        <v>42636</v>
      </c>
      <c r="E532" s="6">
        <f t="shared" ca="1" si="8"/>
        <v>3</v>
      </c>
      <c r="F532" s="6"/>
      <c r="G532" s="6">
        <v>85271</v>
      </c>
      <c r="H532" s="70">
        <v>4</v>
      </c>
      <c r="I532" s="6" cm="1">
        <f t="array" ref="I532">_xlfn.IFS(H531=5,3000,H531=4,2000,H531=3,900,H531=2,99,1,"")</f>
        <v>3000</v>
      </c>
    </row>
    <row r="533" spans="1:9" x14ac:dyDescent="0.3">
      <c r="A533" s="5" t="s">
        <v>252</v>
      </c>
      <c r="B533" s="70" t="s">
        <v>32</v>
      </c>
      <c r="C533" s="5" t="s">
        <v>780</v>
      </c>
      <c r="D533" s="71">
        <v>42647</v>
      </c>
      <c r="E533" s="6">
        <f t="shared" ca="1" si="8"/>
        <v>3</v>
      </c>
      <c r="F533" s="6" t="s">
        <v>28</v>
      </c>
      <c r="G533" s="6">
        <v>53488</v>
      </c>
      <c r="H533" s="70">
        <v>5</v>
      </c>
      <c r="I533" s="6" cm="1">
        <f t="array" ref="I533">_xlfn.IFS(H532=5,3000,H532=4,2000,H532=3,900,H532=2,99,1,"")</f>
        <v>2000</v>
      </c>
    </row>
    <row r="534" spans="1:9" x14ac:dyDescent="0.3">
      <c r="A534" s="5" t="s">
        <v>250</v>
      </c>
      <c r="B534" s="70" t="s">
        <v>12</v>
      </c>
      <c r="C534" s="5" t="s">
        <v>780</v>
      </c>
      <c r="D534" s="71">
        <v>41929</v>
      </c>
      <c r="E534" s="6">
        <f t="shared" ca="1" si="8"/>
        <v>5</v>
      </c>
      <c r="F534" s="6" t="s">
        <v>18</v>
      </c>
      <c r="G534" s="6">
        <v>121500</v>
      </c>
      <c r="H534" s="70">
        <v>4</v>
      </c>
      <c r="I534" s="6" cm="1">
        <f t="array" ref="I534">_xlfn.IFS(H533=5,3000,H533=4,2000,H533=3,900,H533=2,99,1,"")</f>
        <v>3000</v>
      </c>
    </row>
    <row r="535" spans="1:9" x14ac:dyDescent="0.3">
      <c r="A535" s="5" t="s">
        <v>244</v>
      </c>
      <c r="B535" s="70" t="s">
        <v>16</v>
      </c>
      <c r="C535" s="5" t="s">
        <v>780</v>
      </c>
      <c r="D535" s="71">
        <v>43041</v>
      </c>
      <c r="E535" s="6">
        <f t="shared" ca="1" si="8"/>
        <v>2</v>
      </c>
      <c r="F535" s="6" t="s">
        <v>28</v>
      </c>
      <c r="G535" s="6">
        <v>127438</v>
      </c>
      <c r="H535" s="70">
        <v>5</v>
      </c>
      <c r="I535" s="6" cm="1">
        <f t="array" ref="I535">_xlfn.IFS(H534=5,3000,H534=4,2000,H534=3,900,H534=2,99,1,"")</f>
        <v>2000</v>
      </c>
    </row>
    <row r="536" spans="1:9" x14ac:dyDescent="0.3">
      <c r="A536" s="5" t="s">
        <v>240</v>
      </c>
      <c r="B536" s="70" t="s">
        <v>16</v>
      </c>
      <c r="C536" s="5" t="s">
        <v>780</v>
      </c>
      <c r="D536" s="71">
        <v>41561</v>
      </c>
      <c r="E536" s="6">
        <f t="shared" ca="1" si="8"/>
        <v>6</v>
      </c>
      <c r="F536" s="6" t="s">
        <v>26</v>
      </c>
      <c r="G536" s="6">
        <v>62186</v>
      </c>
      <c r="H536" s="70">
        <v>2</v>
      </c>
      <c r="I536" s="6" cm="1">
        <f t="array" ref="I536">_xlfn.IFS(H535=5,3000,H535=4,2000,H535=3,900,H535=2,99,1,"")</f>
        <v>3000</v>
      </c>
    </row>
    <row r="537" spans="1:9" x14ac:dyDescent="0.3">
      <c r="A537" s="5" t="s">
        <v>229</v>
      </c>
      <c r="B537" s="70" t="s">
        <v>12</v>
      </c>
      <c r="C537" s="5" t="s">
        <v>780</v>
      </c>
      <c r="D537" s="71">
        <v>41206</v>
      </c>
      <c r="E537" s="6">
        <f t="shared" ca="1" si="8"/>
        <v>7</v>
      </c>
      <c r="F537" s="6" t="s">
        <v>28</v>
      </c>
      <c r="G537" s="6">
        <v>51826</v>
      </c>
      <c r="H537" s="70">
        <v>4</v>
      </c>
      <c r="I537" s="6" cm="1">
        <f t="array" ref="I537">_xlfn.IFS(H536=5,3000,H536=4,2000,H536=3,900,H536=2,99,1,"")</f>
        <v>99</v>
      </c>
    </row>
    <row r="538" spans="1:9" x14ac:dyDescent="0.3">
      <c r="A538" s="5" t="s">
        <v>227</v>
      </c>
      <c r="B538" s="70" t="s">
        <v>48</v>
      </c>
      <c r="C538" s="5" t="s">
        <v>780</v>
      </c>
      <c r="D538" s="71">
        <v>41212</v>
      </c>
      <c r="E538" s="6">
        <f t="shared" ca="1" si="8"/>
        <v>7</v>
      </c>
      <c r="F538" s="6"/>
      <c r="G538" s="6">
        <v>86375</v>
      </c>
      <c r="H538" s="70">
        <v>2</v>
      </c>
      <c r="I538" s="6" cm="1">
        <f t="array" ref="I538">_xlfn.IFS(H537=5,3000,H537=4,2000,H537=3,900,H537=2,99,1,"")</f>
        <v>2000</v>
      </c>
    </row>
    <row r="539" spans="1:9" x14ac:dyDescent="0.3">
      <c r="A539" s="5" t="s">
        <v>213</v>
      </c>
      <c r="B539" s="70" t="s">
        <v>12</v>
      </c>
      <c r="C539" s="5" t="s">
        <v>780</v>
      </c>
      <c r="D539" s="71">
        <v>39013</v>
      </c>
      <c r="E539" s="6">
        <f t="shared" ca="1" si="8"/>
        <v>13</v>
      </c>
      <c r="F539" s="6"/>
      <c r="G539" s="6">
        <v>43161</v>
      </c>
      <c r="H539" s="70">
        <v>4</v>
      </c>
      <c r="I539" s="6" cm="1">
        <f t="array" ref="I539">_xlfn.IFS(H538=5,3000,H538=4,2000,H538=3,900,H538=2,99,1,"")</f>
        <v>99</v>
      </c>
    </row>
    <row r="540" spans="1:9" x14ac:dyDescent="0.3">
      <c r="A540" s="5" t="s">
        <v>211</v>
      </c>
      <c r="B540" s="70" t="s">
        <v>16</v>
      </c>
      <c r="C540" s="5" t="s">
        <v>780</v>
      </c>
      <c r="D540" s="71">
        <v>39364</v>
      </c>
      <c r="E540" s="6">
        <f t="shared" ca="1" si="8"/>
        <v>12</v>
      </c>
      <c r="F540" s="6" t="s">
        <v>26</v>
      </c>
      <c r="G540" s="6">
        <v>45203</v>
      </c>
      <c r="H540" s="70">
        <v>1</v>
      </c>
      <c r="I540" s="6" cm="1">
        <f t="array" ref="I540">_xlfn.IFS(H539=5,3000,H539=4,2000,H539=3,900,H539=2,99,1,"")</f>
        <v>2000</v>
      </c>
    </row>
    <row r="541" spans="1:9" x14ac:dyDescent="0.3">
      <c r="A541" s="5" t="s">
        <v>206</v>
      </c>
      <c r="B541" s="70" t="s">
        <v>12</v>
      </c>
      <c r="C541" s="5" t="s">
        <v>780</v>
      </c>
      <c r="D541" s="71">
        <v>39752</v>
      </c>
      <c r="E541" s="6">
        <f t="shared" ca="1" si="8"/>
        <v>11</v>
      </c>
      <c r="F541" s="6"/>
      <c r="G541" s="6">
        <v>99746</v>
      </c>
      <c r="H541" s="70">
        <v>3</v>
      </c>
      <c r="I541" s="6" t="str" cm="1">
        <f t="array" ref="I541">_xlfn.IFS(H540=5,3000,H540=4,2000,H540=3,900,H540=2,99,1,"")</f>
        <v/>
      </c>
    </row>
    <row r="542" spans="1:9" x14ac:dyDescent="0.3">
      <c r="A542" s="5" t="s">
        <v>194</v>
      </c>
      <c r="B542" s="70" t="s">
        <v>12</v>
      </c>
      <c r="C542" s="5" t="s">
        <v>780</v>
      </c>
      <c r="D542" s="71">
        <v>42664</v>
      </c>
      <c r="E542" s="6">
        <f t="shared" ca="1" si="8"/>
        <v>3</v>
      </c>
      <c r="F542" s="6" t="s">
        <v>18</v>
      </c>
      <c r="G542" s="6">
        <v>80820</v>
      </c>
      <c r="H542" s="70">
        <v>4</v>
      </c>
      <c r="I542" s="6" cm="1">
        <f t="array" ref="I542">_xlfn.IFS(H541=5,3000,H541=4,2000,H541=3,900,H541=2,99,1,"")</f>
        <v>900</v>
      </c>
    </row>
    <row r="543" spans="1:9" x14ac:dyDescent="0.3">
      <c r="A543" s="5" t="s">
        <v>189</v>
      </c>
      <c r="B543" s="70" t="s">
        <v>32</v>
      </c>
      <c r="C543" s="5" t="s">
        <v>780</v>
      </c>
      <c r="D543" s="71">
        <v>41968</v>
      </c>
      <c r="E543" s="6">
        <f t="shared" ca="1" si="8"/>
        <v>5</v>
      </c>
      <c r="F543" s="6"/>
      <c r="G543" s="6">
        <v>113982</v>
      </c>
      <c r="H543" s="70">
        <v>4</v>
      </c>
      <c r="I543" s="6" cm="1">
        <f t="array" ref="I543">_xlfn.IFS(H542=5,3000,H542=4,2000,H542=3,900,H542=2,99,1,"")</f>
        <v>2000</v>
      </c>
    </row>
    <row r="544" spans="1:9" x14ac:dyDescent="0.3">
      <c r="A544" s="5" t="s">
        <v>187</v>
      </c>
      <c r="B544" s="70" t="s">
        <v>16</v>
      </c>
      <c r="C544" s="5" t="s">
        <v>780</v>
      </c>
      <c r="D544" s="71">
        <v>43046</v>
      </c>
      <c r="E544" s="6">
        <f t="shared" ca="1" si="8"/>
        <v>2</v>
      </c>
      <c r="F544" s="6"/>
      <c r="G544" s="6">
        <v>58268</v>
      </c>
      <c r="H544" s="70">
        <v>1</v>
      </c>
      <c r="I544" s="6" cm="1">
        <f t="array" ref="I544">_xlfn.IFS(H543=5,3000,H543=4,2000,H543=3,900,H543=2,99,1,"")</f>
        <v>2000</v>
      </c>
    </row>
    <row r="545" spans="1:9" x14ac:dyDescent="0.3">
      <c r="A545" s="5" t="s">
        <v>186</v>
      </c>
      <c r="B545" s="70" t="s">
        <v>16</v>
      </c>
      <c r="C545" s="5" t="s">
        <v>780</v>
      </c>
      <c r="D545" s="71">
        <v>43057</v>
      </c>
      <c r="E545" s="6">
        <f t="shared" ca="1" si="8"/>
        <v>2</v>
      </c>
      <c r="F545" s="6" t="s">
        <v>18</v>
      </c>
      <c r="G545" s="6">
        <v>114109</v>
      </c>
      <c r="H545" s="70">
        <v>4</v>
      </c>
      <c r="I545" s="6" t="str" cm="1">
        <f t="array" ref="I545">_xlfn.IFS(H544=5,3000,H544=4,2000,H544=3,900,H544=2,99,1,"")</f>
        <v/>
      </c>
    </row>
    <row r="546" spans="1:9" x14ac:dyDescent="0.3">
      <c r="A546" s="5" t="s">
        <v>176</v>
      </c>
      <c r="B546" s="70" t="s">
        <v>32</v>
      </c>
      <c r="C546" s="5" t="s">
        <v>780</v>
      </c>
      <c r="D546" s="71">
        <v>41598</v>
      </c>
      <c r="E546" s="6">
        <f t="shared" ca="1" si="8"/>
        <v>6</v>
      </c>
      <c r="F546" s="6" t="s">
        <v>26</v>
      </c>
      <c r="G546" s="6">
        <v>76507</v>
      </c>
      <c r="H546" s="70">
        <v>4</v>
      </c>
      <c r="I546" s="6" cm="1">
        <f t="array" ref="I546">_xlfn.IFS(H545=5,3000,H545=4,2000,H545=3,900,H545=2,99,1,"")</f>
        <v>2000</v>
      </c>
    </row>
    <row r="547" spans="1:9" x14ac:dyDescent="0.3">
      <c r="A547" s="5" t="s">
        <v>155</v>
      </c>
      <c r="B547" s="70" t="s">
        <v>12</v>
      </c>
      <c r="C547" s="5" t="s">
        <v>780</v>
      </c>
      <c r="D547" s="71">
        <v>38310</v>
      </c>
      <c r="E547" s="6">
        <f t="shared" ca="1" si="8"/>
        <v>15</v>
      </c>
      <c r="F547" s="6" t="s">
        <v>28</v>
      </c>
      <c r="G547" s="6">
        <v>82395</v>
      </c>
      <c r="H547" s="70">
        <v>5</v>
      </c>
      <c r="I547" s="6" cm="1">
        <f t="array" ref="I547">_xlfn.IFS(H546=5,3000,H546=4,2000,H546=3,900,H546=2,99,1,"")</f>
        <v>2000</v>
      </c>
    </row>
    <row r="548" spans="1:9" x14ac:dyDescent="0.3">
      <c r="A548" s="5" t="s">
        <v>154</v>
      </c>
      <c r="B548" s="70" t="s">
        <v>32</v>
      </c>
      <c r="C548" s="5" t="s">
        <v>780</v>
      </c>
      <c r="D548" s="71">
        <v>38312</v>
      </c>
      <c r="E548" s="6">
        <f t="shared" ca="1" si="8"/>
        <v>15</v>
      </c>
      <c r="F548" s="6"/>
      <c r="G548" s="6">
        <v>47099</v>
      </c>
      <c r="H548" s="70">
        <v>1</v>
      </c>
      <c r="I548" s="6" cm="1">
        <f t="array" ref="I548">_xlfn.IFS(H547=5,3000,H547=4,2000,H547=3,900,H547=2,99,1,"")</f>
        <v>3000</v>
      </c>
    </row>
    <row r="549" spans="1:9" x14ac:dyDescent="0.3">
      <c r="A549" s="5" t="s">
        <v>152</v>
      </c>
      <c r="B549" s="70" t="s">
        <v>16</v>
      </c>
      <c r="C549" s="5" t="s">
        <v>780</v>
      </c>
      <c r="D549" s="71">
        <v>38314</v>
      </c>
      <c r="E549" s="6">
        <f t="shared" ca="1" si="8"/>
        <v>15</v>
      </c>
      <c r="F549" s="6" t="s">
        <v>18</v>
      </c>
      <c r="G549" s="6">
        <v>44387</v>
      </c>
      <c r="H549" s="70">
        <v>4</v>
      </c>
      <c r="I549" s="6" t="str" cm="1">
        <f t="array" ref="I549">_xlfn.IFS(H548=5,3000,H548=4,2000,H548=3,900,H548=2,99,1,"")</f>
        <v/>
      </c>
    </row>
    <row r="550" spans="1:9" x14ac:dyDescent="0.3">
      <c r="A550" s="5" t="s">
        <v>138</v>
      </c>
      <c r="B550" s="70" t="s">
        <v>12</v>
      </c>
      <c r="C550" s="5" t="s">
        <v>780</v>
      </c>
      <c r="D550" s="71">
        <v>41588</v>
      </c>
      <c r="E550" s="6">
        <f t="shared" ca="1" si="8"/>
        <v>6</v>
      </c>
      <c r="F550" s="6" t="s">
        <v>28</v>
      </c>
      <c r="G550" s="6">
        <v>99466</v>
      </c>
      <c r="H550" s="70">
        <v>5</v>
      </c>
      <c r="I550" s="6" cm="1">
        <f t="array" ref="I550">_xlfn.IFS(H549=5,3000,H549=4,2000,H549=3,900,H549=2,99,1,"")</f>
        <v>2000</v>
      </c>
    </row>
    <row r="551" spans="1:9" x14ac:dyDescent="0.3">
      <c r="A551" s="5" t="s">
        <v>137</v>
      </c>
      <c r="B551" s="70" t="s">
        <v>9</v>
      </c>
      <c r="C551" s="5" t="s">
        <v>780</v>
      </c>
      <c r="D551" s="71">
        <v>41954</v>
      </c>
      <c r="E551" s="6">
        <f t="shared" ca="1" si="8"/>
        <v>5</v>
      </c>
      <c r="F551" s="6" t="s">
        <v>26</v>
      </c>
      <c r="G551" s="6">
        <v>107928</v>
      </c>
      <c r="H551" s="70">
        <v>1</v>
      </c>
      <c r="I551" s="6" cm="1">
        <f t="array" ref="I551">_xlfn.IFS(H550=5,3000,H550=4,2000,H550=3,900,H550=2,99,1,"")</f>
        <v>3000</v>
      </c>
    </row>
    <row r="552" spans="1:9" x14ac:dyDescent="0.3">
      <c r="A552" s="5" t="s">
        <v>127</v>
      </c>
      <c r="B552" s="70" t="s">
        <v>12</v>
      </c>
      <c r="C552" s="5" t="s">
        <v>780</v>
      </c>
      <c r="D552" s="71">
        <v>42703</v>
      </c>
      <c r="E552" s="6">
        <f t="shared" ca="1" si="8"/>
        <v>3</v>
      </c>
      <c r="F552" s="6" t="s">
        <v>18</v>
      </c>
      <c r="G552" s="6">
        <v>56964</v>
      </c>
      <c r="H552" s="70">
        <v>1</v>
      </c>
      <c r="I552" s="6" t="str" cm="1">
        <f t="array" ref="I552">_xlfn.IFS(H551=5,3000,H551=4,2000,H551=3,900,H551=2,99,1,"")</f>
        <v/>
      </c>
    </row>
    <row r="553" spans="1:9" x14ac:dyDescent="0.3">
      <c r="A553" s="5" t="s">
        <v>112</v>
      </c>
      <c r="B553" s="70" t="s">
        <v>12</v>
      </c>
      <c r="C553" s="5" t="s">
        <v>780</v>
      </c>
      <c r="D553" s="71">
        <v>41998</v>
      </c>
      <c r="E553" s="6">
        <f t="shared" ca="1" si="8"/>
        <v>5</v>
      </c>
      <c r="F553" s="6"/>
      <c r="G553" s="6">
        <v>117493</v>
      </c>
      <c r="H553" s="70">
        <v>2</v>
      </c>
      <c r="I553" s="6" t="str" cm="1">
        <f t="array" ref="I553">_xlfn.IFS(H552=5,3000,H552=4,2000,H552=3,900,H552=2,99,1,"")</f>
        <v/>
      </c>
    </row>
    <row r="554" spans="1:9" x14ac:dyDescent="0.3">
      <c r="A554" s="5" t="s">
        <v>93</v>
      </c>
      <c r="B554" s="70" t="s">
        <v>12</v>
      </c>
      <c r="C554" s="5" t="s">
        <v>780</v>
      </c>
      <c r="D554" s="71">
        <v>39794</v>
      </c>
      <c r="E554" s="6">
        <f t="shared" ca="1" si="8"/>
        <v>11</v>
      </c>
      <c r="F554" s="6" t="s">
        <v>28</v>
      </c>
      <c r="G554" s="6">
        <v>85365</v>
      </c>
      <c r="H554" s="70">
        <v>2</v>
      </c>
      <c r="I554" s="6" cm="1">
        <f t="array" ref="I554">_xlfn.IFS(H553=5,3000,H553=4,2000,H553=3,900,H553=2,99,1,"")</f>
        <v>99</v>
      </c>
    </row>
    <row r="555" spans="1:9" x14ac:dyDescent="0.3">
      <c r="A555" s="5" t="s">
        <v>82</v>
      </c>
      <c r="B555" s="70" t="s">
        <v>16</v>
      </c>
      <c r="C555" s="5" t="s">
        <v>780</v>
      </c>
      <c r="D555" s="71">
        <v>41273</v>
      </c>
      <c r="E555" s="6">
        <f t="shared" ca="1" si="8"/>
        <v>7</v>
      </c>
      <c r="F555" s="6" t="s">
        <v>4</v>
      </c>
      <c r="G555" s="6">
        <v>47286</v>
      </c>
      <c r="H555" s="70">
        <v>5</v>
      </c>
      <c r="I555" s="6" cm="1">
        <f t="array" ref="I555">_xlfn.IFS(H554=5,3000,H554=4,2000,H554=3,900,H554=2,99,1,"")</f>
        <v>99</v>
      </c>
    </row>
    <row r="556" spans="1:9" x14ac:dyDescent="0.3">
      <c r="A556" s="5" t="s">
        <v>76</v>
      </c>
      <c r="B556" s="70" t="s">
        <v>16</v>
      </c>
      <c r="C556" s="5" t="s">
        <v>780</v>
      </c>
      <c r="D556" s="71">
        <v>42363</v>
      </c>
      <c r="E556" s="6">
        <f t="shared" ca="1" si="8"/>
        <v>4</v>
      </c>
      <c r="F556" s="6" t="s">
        <v>26</v>
      </c>
      <c r="G556" s="6">
        <v>111140</v>
      </c>
      <c r="H556" s="70">
        <v>4</v>
      </c>
      <c r="I556" s="6" cm="1">
        <f t="array" ref="I556">_xlfn.IFS(H555=5,3000,H555=4,2000,H555=3,900,H555=2,99,1,"")</f>
        <v>3000</v>
      </c>
    </row>
    <row r="557" spans="1:9" x14ac:dyDescent="0.3">
      <c r="A557" s="5" t="s">
        <v>70</v>
      </c>
      <c r="B557" s="70" t="s">
        <v>16</v>
      </c>
      <c r="C557" s="5" t="s">
        <v>780</v>
      </c>
      <c r="D557" s="71">
        <v>42035</v>
      </c>
      <c r="E557" s="6">
        <f t="shared" ca="1" si="8"/>
        <v>5</v>
      </c>
      <c r="F557" s="6"/>
      <c r="G557" s="6">
        <v>96299</v>
      </c>
      <c r="H557" s="70">
        <v>4</v>
      </c>
      <c r="I557" s="6" cm="1">
        <f t="array" ref="I557">_xlfn.IFS(H556=5,3000,H556=4,2000,H556=3,900,H556=2,99,1,"")</f>
        <v>2000</v>
      </c>
    </row>
    <row r="558" spans="1:9" x14ac:dyDescent="0.3">
      <c r="A558" s="5" t="s">
        <v>69</v>
      </c>
      <c r="B558" s="70" t="s">
        <v>12</v>
      </c>
      <c r="C558" s="5" t="s">
        <v>780</v>
      </c>
      <c r="D558" s="71">
        <v>43104</v>
      </c>
      <c r="E558" s="6">
        <f t="shared" ca="1" si="8"/>
        <v>2</v>
      </c>
      <c r="F558" s="6" t="s">
        <v>8</v>
      </c>
      <c r="G558" s="6">
        <v>79673</v>
      </c>
      <c r="H558" s="70">
        <v>4</v>
      </c>
      <c r="I558" s="6" cm="1">
        <f t="array" ref="I558">_xlfn.IFS(H557=5,3000,H557=4,2000,H557=3,900,H557=2,99,1,"")</f>
        <v>2000</v>
      </c>
    </row>
    <row r="559" spans="1:9" x14ac:dyDescent="0.3">
      <c r="A559" s="5" t="s">
        <v>66</v>
      </c>
      <c r="B559" s="70" t="s">
        <v>32</v>
      </c>
      <c r="C559" s="5" t="s">
        <v>780</v>
      </c>
      <c r="D559" s="71">
        <v>43109</v>
      </c>
      <c r="E559" s="6">
        <f t="shared" ca="1" si="8"/>
        <v>2</v>
      </c>
      <c r="F559" s="6"/>
      <c r="G559" s="6">
        <v>124185</v>
      </c>
      <c r="H559" s="70">
        <v>4</v>
      </c>
      <c r="I559" s="6" cm="1">
        <f t="array" ref="I559">_xlfn.IFS(H558=5,3000,H558=4,2000,H558=3,900,H558=2,99,1,"")</f>
        <v>2000</v>
      </c>
    </row>
    <row r="560" spans="1:9" x14ac:dyDescent="0.3">
      <c r="A560" s="5" t="s">
        <v>62</v>
      </c>
      <c r="B560" s="70" t="s">
        <v>16</v>
      </c>
      <c r="C560" s="5" t="s">
        <v>780</v>
      </c>
      <c r="D560" s="71">
        <v>43480</v>
      </c>
      <c r="E560" s="6">
        <f t="shared" ca="1" si="8"/>
        <v>1</v>
      </c>
      <c r="F560" s="6"/>
      <c r="G560" s="6">
        <v>54965</v>
      </c>
      <c r="H560" s="70">
        <v>2</v>
      </c>
      <c r="I560" s="6" cm="1">
        <f t="array" ref="I560">_xlfn.IFS(H559=5,3000,H559=4,2000,H559=3,900,H559=2,99,1,"")</f>
        <v>2000</v>
      </c>
    </row>
    <row r="561" spans="1:9" x14ac:dyDescent="0.3">
      <c r="A561" s="5" t="s">
        <v>58</v>
      </c>
      <c r="B561" s="70" t="s">
        <v>9</v>
      </c>
      <c r="C561" s="5" t="s">
        <v>780</v>
      </c>
      <c r="D561" s="71">
        <v>42033</v>
      </c>
      <c r="E561" s="6">
        <f t="shared" ca="1" si="8"/>
        <v>5</v>
      </c>
      <c r="F561" s="6" t="s">
        <v>28</v>
      </c>
      <c r="G561" s="6">
        <v>121727</v>
      </c>
      <c r="H561" s="70">
        <v>2</v>
      </c>
      <c r="I561" s="6" cm="1">
        <f t="array" ref="I561">_xlfn.IFS(H560=5,3000,H560=4,2000,H560=3,900,H560=2,99,1,"")</f>
        <v>99</v>
      </c>
    </row>
    <row r="562" spans="1:9" x14ac:dyDescent="0.3">
      <c r="A562" s="5" t="s">
        <v>50</v>
      </c>
      <c r="B562" s="70" t="s">
        <v>48</v>
      </c>
      <c r="C562" s="5" t="s">
        <v>780</v>
      </c>
      <c r="D562" s="71">
        <v>38362</v>
      </c>
      <c r="E562" s="6">
        <f t="shared" ca="1" si="8"/>
        <v>15</v>
      </c>
      <c r="F562" s="6" t="s">
        <v>4</v>
      </c>
      <c r="G562" s="6">
        <v>88578</v>
      </c>
      <c r="H562" s="70">
        <v>4</v>
      </c>
      <c r="I562" s="6" cm="1">
        <f t="array" ref="I562">_xlfn.IFS(H561=5,3000,H561=4,2000,H561=3,900,H561=2,99,1,"")</f>
        <v>99</v>
      </c>
    </row>
    <row r="563" spans="1:9" x14ac:dyDescent="0.3">
      <c r="A563" s="5" t="s">
        <v>38</v>
      </c>
      <c r="B563" s="70" t="s">
        <v>16</v>
      </c>
      <c r="C563" s="5" t="s">
        <v>780</v>
      </c>
      <c r="D563" s="71">
        <v>39475</v>
      </c>
      <c r="E563" s="6">
        <f t="shared" ca="1" si="8"/>
        <v>12</v>
      </c>
      <c r="F563" s="6" t="s">
        <v>8</v>
      </c>
      <c r="G563" s="6">
        <v>75975</v>
      </c>
      <c r="H563" s="70">
        <v>4</v>
      </c>
      <c r="I563" s="6" cm="1">
        <f t="array" ref="I563">_xlfn.IFS(H562=5,3000,H562=4,2000,H562=3,900,H562=2,99,1,"")</f>
        <v>2000</v>
      </c>
    </row>
    <row r="564" spans="1:9" x14ac:dyDescent="0.3">
      <c r="A564" s="5" t="s">
        <v>27</v>
      </c>
      <c r="B564" s="70" t="s">
        <v>12</v>
      </c>
      <c r="C564" s="5" t="s">
        <v>780</v>
      </c>
      <c r="D564" s="71">
        <v>41672</v>
      </c>
      <c r="E564" s="6">
        <f t="shared" ca="1" si="8"/>
        <v>6</v>
      </c>
      <c r="F564" s="6" t="s">
        <v>26</v>
      </c>
      <c r="G564" s="6">
        <v>81544</v>
      </c>
      <c r="H564" s="70">
        <v>1</v>
      </c>
      <c r="I564" s="6" cm="1">
        <f t="array" ref="I564">_xlfn.IFS(H563=5,3000,H563=4,2000,H563=3,900,H563=2,99,1,"")</f>
        <v>2000</v>
      </c>
    </row>
    <row r="565" spans="1:9" x14ac:dyDescent="0.3">
      <c r="A565" s="5" t="s">
        <v>784</v>
      </c>
      <c r="B565" s="70" t="s">
        <v>16</v>
      </c>
      <c r="C565" s="5" t="s">
        <v>780</v>
      </c>
      <c r="D565" s="71">
        <v>42392</v>
      </c>
      <c r="E565" s="6">
        <f t="shared" ca="1" si="8"/>
        <v>4</v>
      </c>
      <c r="F565" s="6" t="s">
        <v>8</v>
      </c>
      <c r="G565" s="6">
        <v>86299</v>
      </c>
      <c r="H565" s="70">
        <v>5</v>
      </c>
      <c r="I565" s="6" t="str" cm="1">
        <f t="array" ref="I565">_xlfn.IFS(H564=5,3000,H564=4,2000,H564=3,900,H564=2,99,1,"")</f>
        <v/>
      </c>
    </row>
    <row r="566" spans="1:9" x14ac:dyDescent="0.3">
      <c r="A566" s="5" t="s">
        <v>757</v>
      </c>
      <c r="B566" s="70" t="s">
        <v>32</v>
      </c>
      <c r="C566" s="5" t="s">
        <v>44</v>
      </c>
      <c r="D566" s="71">
        <v>42787</v>
      </c>
      <c r="E566" s="6">
        <f t="shared" ca="1" si="8"/>
        <v>3</v>
      </c>
      <c r="F566" s="6"/>
      <c r="G566" s="6">
        <v>109339</v>
      </c>
      <c r="H566" s="70">
        <v>2</v>
      </c>
      <c r="I566" s="6" cm="1">
        <f t="array" ref="I566">_xlfn.IFS(H565=5,3000,H565=4,2000,H565=3,900,H565=2,99,1,"")</f>
        <v>3000</v>
      </c>
    </row>
    <row r="567" spans="1:9" x14ac:dyDescent="0.3">
      <c r="A567" s="5" t="s">
        <v>756</v>
      </c>
      <c r="B567" s="70" t="s">
        <v>12</v>
      </c>
      <c r="C567" s="5" t="s">
        <v>44</v>
      </c>
      <c r="D567" s="71">
        <v>42800</v>
      </c>
      <c r="E567" s="6">
        <f t="shared" ca="1" si="8"/>
        <v>3</v>
      </c>
      <c r="F567" s="6" t="s">
        <v>4</v>
      </c>
      <c r="G567" s="6">
        <v>63281</v>
      </c>
      <c r="H567" s="70">
        <v>1</v>
      </c>
      <c r="I567" s="6" cm="1">
        <f t="array" ref="I567">_xlfn.IFS(H566=5,3000,H566=4,2000,H566=3,900,H566=2,99,1,"")</f>
        <v>99</v>
      </c>
    </row>
    <row r="568" spans="1:9" x14ac:dyDescent="0.3">
      <c r="A568" s="5" t="s">
        <v>755</v>
      </c>
      <c r="B568" s="70" t="s">
        <v>12</v>
      </c>
      <c r="C568" s="5" t="s">
        <v>44</v>
      </c>
      <c r="D568" s="71">
        <v>43135</v>
      </c>
      <c r="E568" s="6">
        <f t="shared" ca="1" si="8"/>
        <v>2</v>
      </c>
      <c r="F568" s="6" t="s">
        <v>26</v>
      </c>
      <c r="G568" s="6">
        <v>112767</v>
      </c>
      <c r="H568" s="70">
        <v>1</v>
      </c>
      <c r="I568" s="6" t="str" cm="1">
        <f t="array" ref="I568">_xlfn.IFS(H567=5,3000,H567=4,2000,H567=3,900,H567=2,99,1,"")</f>
        <v/>
      </c>
    </row>
    <row r="569" spans="1:9" x14ac:dyDescent="0.3">
      <c r="A569" s="5" t="s">
        <v>739</v>
      </c>
      <c r="B569" s="70" t="s">
        <v>16</v>
      </c>
      <c r="C569" s="5" t="s">
        <v>44</v>
      </c>
      <c r="D569" s="71">
        <v>41684</v>
      </c>
      <c r="E569" s="6">
        <f t="shared" ca="1" si="8"/>
        <v>6</v>
      </c>
      <c r="F569" s="6"/>
      <c r="G569" s="6">
        <v>103895</v>
      </c>
      <c r="H569" s="70">
        <v>4</v>
      </c>
      <c r="I569" s="6" t="str" cm="1">
        <f t="array" ref="I569">_xlfn.IFS(H568=5,3000,H568=4,2000,H568=3,900,H568=2,99,1,"")</f>
        <v/>
      </c>
    </row>
    <row r="570" spans="1:9" x14ac:dyDescent="0.3">
      <c r="A570" s="5" t="s">
        <v>727</v>
      </c>
      <c r="B570" s="70" t="s">
        <v>32</v>
      </c>
      <c r="C570" s="5" t="s">
        <v>44</v>
      </c>
      <c r="D570" s="71">
        <v>40964</v>
      </c>
      <c r="E570" s="6">
        <f t="shared" ca="1" si="8"/>
        <v>8</v>
      </c>
      <c r="F570" s="6" t="s">
        <v>8</v>
      </c>
      <c r="G570" s="6">
        <v>100844</v>
      </c>
      <c r="H570" s="70">
        <v>1</v>
      </c>
      <c r="I570" s="6" cm="1">
        <f t="array" ref="I570">_xlfn.IFS(H569=5,3000,H569=4,2000,H569=3,900,H569=2,99,1,"")</f>
        <v>2000</v>
      </c>
    </row>
    <row r="571" spans="1:9" x14ac:dyDescent="0.3">
      <c r="A571" s="5" t="s">
        <v>724</v>
      </c>
      <c r="B571" s="70" t="s">
        <v>16</v>
      </c>
      <c r="C571" s="5" t="s">
        <v>44</v>
      </c>
      <c r="D571" s="71">
        <v>38032</v>
      </c>
      <c r="E571" s="6">
        <f t="shared" ca="1" si="8"/>
        <v>16</v>
      </c>
      <c r="F571" s="6"/>
      <c r="G571" s="6">
        <v>102353</v>
      </c>
      <c r="H571" s="70">
        <v>4</v>
      </c>
      <c r="I571" s="6" t="str" cm="1">
        <f t="array" ref="I571">_xlfn.IFS(H570=5,3000,H570=4,2000,H570=3,900,H570=2,99,1,"")</f>
        <v/>
      </c>
    </row>
    <row r="572" spans="1:9" x14ac:dyDescent="0.3">
      <c r="A572" s="5" t="s">
        <v>714</v>
      </c>
      <c r="B572" s="70" t="s">
        <v>12</v>
      </c>
      <c r="C572" s="5" t="s">
        <v>44</v>
      </c>
      <c r="D572" s="71">
        <v>38752</v>
      </c>
      <c r="E572" s="6">
        <f t="shared" ca="1" si="8"/>
        <v>14</v>
      </c>
      <c r="F572" s="6" t="s">
        <v>26</v>
      </c>
      <c r="G572" s="6">
        <v>69806</v>
      </c>
      <c r="H572" s="70">
        <v>4</v>
      </c>
      <c r="I572" s="6" cm="1">
        <f t="array" ref="I572">_xlfn.IFS(H571=5,3000,H571=4,2000,H571=3,900,H571=2,99,1,"")</f>
        <v>2000</v>
      </c>
    </row>
    <row r="573" spans="1:9" x14ac:dyDescent="0.3">
      <c r="A573" s="5" t="s">
        <v>713</v>
      </c>
      <c r="B573" s="70" t="s">
        <v>16</v>
      </c>
      <c r="C573" s="5" t="s">
        <v>44</v>
      </c>
      <c r="D573" s="71">
        <v>38757</v>
      </c>
      <c r="E573" s="6">
        <f t="shared" ca="1" si="8"/>
        <v>14</v>
      </c>
      <c r="F573" s="6" t="s">
        <v>18</v>
      </c>
      <c r="G573" s="6">
        <v>53607</v>
      </c>
      <c r="H573" s="70">
        <v>4</v>
      </c>
      <c r="I573" s="6" cm="1">
        <f t="array" ref="I573">_xlfn.IFS(H572=5,3000,H572=4,2000,H572=3,900,H572=2,99,1,"")</f>
        <v>2000</v>
      </c>
    </row>
    <row r="574" spans="1:9" x14ac:dyDescent="0.3">
      <c r="A574" s="5" t="s">
        <v>705</v>
      </c>
      <c r="B574" s="70" t="s">
        <v>2</v>
      </c>
      <c r="C574" s="5" t="s">
        <v>44</v>
      </c>
      <c r="D574" s="71">
        <v>39851</v>
      </c>
      <c r="E574" s="6">
        <f t="shared" ca="1" si="8"/>
        <v>11</v>
      </c>
      <c r="F574" s="6" t="s">
        <v>4</v>
      </c>
      <c r="G574" s="6">
        <v>48130</v>
      </c>
      <c r="H574" s="70">
        <v>5</v>
      </c>
      <c r="I574" s="6" cm="1">
        <f t="array" ref="I574">_xlfn.IFS(H573=5,3000,H573=4,2000,H573=3,900,H573=2,99,1,"")</f>
        <v>2000</v>
      </c>
    </row>
    <row r="575" spans="1:9" x14ac:dyDescent="0.3">
      <c r="A575" s="5" t="s">
        <v>702</v>
      </c>
      <c r="B575" s="70" t="s">
        <v>9</v>
      </c>
      <c r="C575" s="5" t="s">
        <v>44</v>
      </c>
      <c r="D575" s="71">
        <v>41674</v>
      </c>
      <c r="E575" s="6">
        <f t="shared" ca="1" si="8"/>
        <v>6</v>
      </c>
      <c r="F575" s="6" t="s">
        <v>4</v>
      </c>
      <c r="G575" s="6">
        <v>102992</v>
      </c>
      <c r="H575" s="70">
        <v>3</v>
      </c>
      <c r="I575" s="6" cm="1">
        <f t="array" ref="I575">_xlfn.IFS(H574=5,3000,H574=4,2000,H574=3,900,H574=2,99,1,"")</f>
        <v>3000</v>
      </c>
    </row>
    <row r="576" spans="1:9" x14ac:dyDescent="0.3">
      <c r="A576" s="5" t="s">
        <v>693</v>
      </c>
      <c r="B576" s="70" t="s">
        <v>32</v>
      </c>
      <c r="C576" s="5" t="s">
        <v>44</v>
      </c>
      <c r="D576" s="71">
        <v>42041</v>
      </c>
      <c r="E576" s="6">
        <f t="shared" ca="1" si="8"/>
        <v>5</v>
      </c>
      <c r="F576" s="6" t="s">
        <v>4</v>
      </c>
      <c r="G576" s="6">
        <v>60627</v>
      </c>
      <c r="H576" s="70">
        <v>2</v>
      </c>
      <c r="I576" s="6" cm="1">
        <f t="array" ref="I576">_xlfn.IFS(H575=5,3000,H575=4,2000,H575=3,900,H575=2,99,1,"")</f>
        <v>900</v>
      </c>
    </row>
    <row r="577" spans="1:9" x14ac:dyDescent="0.3">
      <c r="A577" s="5" t="s">
        <v>682</v>
      </c>
      <c r="B577" s="70" t="s">
        <v>48</v>
      </c>
      <c r="C577" s="5" t="s">
        <v>44</v>
      </c>
      <c r="D577" s="71">
        <v>42813</v>
      </c>
      <c r="E577" s="6">
        <f t="shared" ca="1" si="8"/>
        <v>3</v>
      </c>
      <c r="F577" s="6"/>
      <c r="G577" s="6">
        <v>61097</v>
      </c>
      <c r="H577" s="70">
        <v>2</v>
      </c>
      <c r="I577" s="6" cm="1">
        <f t="array" ref="I577">_xlfn.IFS(H576=5,3000,H576=4,2000,H576=3,900,H576=2,99,1,"")</f>
        <v>99</v>
      </c>
    </row>
    <row r="578" spans="1:9" x14ac:dyDescent="0.3">
      <c r="A578" s="5" t="s">
        <v>672</v>
      </c>
      <c r="B578" s="70" t="s">
        <v>32</v>
      </c>
      <c r="C578" s="5" t="s">
        <v>44</v>
      </c>
      <c r="D578" s="71">
        <v>41349</v>
      </c>
      <c r="E578" s="6">
        <f t="shared" ref="E578:E641" ca="1" si="9">DATEDIF(D578,TODAY(),"Y")</f>
        <v>7</v>
      </c>
      <c r="F578" s="6" t="s">
        <v>26</v>
      </c>
      <c r="G578" s="6">
        <v>74866</v>
      </c>
      <c r="H578" s="70">
        <v>3</v>
      </c>
      <c r="I578" s="6" cm="1">
        <f t="array" ref="I578">_xlfn.IFS(H577=5,3000,H577=4,2000,H577=3,900,H577=2,99,1,"")</f>
        <v>99</v>
      </c>
    </row>
    <row r="579" spans="1:9" x14ac:dyDescent="0.3">
      <c r="A579" s="5" t="s">
        <v>671</v>
      </c>
      <c r="B579" s="70" t="s">
        <v>48</v>
      </c>
      <c r="C579" s="5" t="s">
        <v>44</v>
      </c>
      <c r="D579" s="71">
        <v>41360</v>
      </c>
      <c r="E579" s="6">
        <f t="shared" ca="1" si="9"/>
        <v>7</v>
      </c>
      <c r="F579" s="6" t="s">
        <v>4</v>
      </c>
      <c r="G579" s="6">
        <v>114031</v>
      </c>
      <c r="H579" s="70">
        <v>2</v>
      </c>
      <c r="I579" s="6" cm="1">
        <f t="array" ref="I579">_xlfn.IFS(H578=5,3000,H578=4,2000,H578=3,900,H578=2,99,1,"")</f>
        <v>900</v>
      </c>
    </row>
    <row r="580" spans="1:9" x14ac:dyDescent="0.3">
      <c r="A580" s="5" t="s">
        <v>670</v>
      </c>
      <c r="B580" s="70" t="s">
        <v>16</v>
      </c>
      <c r="C580" s="5" t="s">
        <v>44</v>
      </c>
      <c r="D580" s="71">
        <v>41367</v>
      </c>
      <c r="E580" s="6">
        <f t="shared" ca="1" si="9"/>
        <v>7</v>
      </c>
      <c r="F580" s="6" t="s">
        <v>4</v>
      </c>
      <c r="G580" s="6">
        <v>121286</v>
      </c>
      <c r="H580" s="70">
        <v>2</v>
      </c>
      <c r="I580" s="6" cm="1">
        <f t="array" ref="I580">_xlfn.IFS(H579=5,3000,H579=4,2000,H579=3,900,H579=2,99,1,"")</f>
        <v>99</v>
      </c>
    </row>
    <row r="581" spans="1:9" x14ac:dyDescent="0.3">
      <c r="A581" s="5" t="s">
        <v>667</v>
      </c>
      <c r="B581" s="70" t="s">
        <v>16</v>
      </c>
      <c r="C581" s="5" t="s">
        <v>44</v>
      </c>
      <c r="D581" s="71">
        <v>41363</v>
      </c>
      <c r="E581" s="6">
        <f t="shared" ca="1" si="9"/>
        <v>7</v>
      </c>
      <c r="F581" s="6" t="s">
        <v>26</v>
      </c>
      <c r="G581" s="6">
        <v>56322</v>
      </c>
      <c r="H581" s="70">
        <v>5</v>
      </c>
      <c r="I581" s="6" cm="1">
        <f t="array" ref="I581">_xlfn.IFS(H580=5,3000,H580=4,2000,H580=3,900,H580=2,99,1,"")</f>
        <v>99</v>
      </c>
    </row>
    <row r="582" spans="1:9" x14ac:dyDescent="0.3">
      <c r="A582" s="5" t="s">
        <v>656</v>
      </c>
      <c r="B582" s="70" t="s">
        <v>9</v>
      </c>
      <c r="C582" s="5" t="s">
        <v>44</v>
      </c>
      <c r="D582" s="71">
        <v>38068</v>
      </c>
      <c r="E582" s="6">
        <f t="shared" ca="1" si="9"/>
        <v>16</v>
      </c>
      <c r="F582" s="6" t="s">
        <v>18</v>
      </c>
      <c r="G582" s="6">
        <v>52515</v>
      </c>
      <c r="H582" s="70">
        <v>5</v>
      </c>
      <c r="I582" s="6" cm="1">
        <f t="array" ref="I582">_xlfn.IFS(H581=5,3000,H581=4,2000,H581=3,900,H581=2,99,1,"")</f>
        <v>3000</v>
      </c>
    </row>
    <row r="583" spans="1:9" x14ac:dyDescent="0.3">
      <c r="A583" s="5" t="s">
        <v>651</v>
      </c>
      <c r="B583" s="70" t="s">
        <v>16</v>
      </c>
      <c r="C583" s="5" t="s">
        <v>44</v>
      </c>
      <c r="D583" s="71">
        <v>38422</v>
      </c>
      <c r="E583" s="6">
        <f t="shared" ca="1" si="9"/>
        <v>15</v>
      </c>
      <c r="F583" s="6" t="s">
        <v>26</v>
      </c>
      <c r="G583" s="6">
        <v>99537</v>
      </c>
      <c r="H583" s="70">
        <v>2</v>
      </c>
      <c r="I583" s="6" cm="1">
        <f t="array" ref="I583">_xlfn.IFS(H582=5,3000,H582=4,2000,H582=3,900,H582=2,99,1,"")</f>
        <v>3000</v>
      </c>
    </row>
    <row r="584" spans="1:9" x14ac:dyDescent="0.3">
      <c r="A584" s="5" t="s">
        <v>647</v>
      </c>
      <c r="B584" s="70" t="s">
        <v>12</v>
      </c>
      <c r="C584" s="5" t="s">
        <v>44</v>
      </c>
      <c r="D584" s="71">
        <v>38440</v>
      </c>
      <c r="E584" s="6">
        <f t="shared" ca="1" si="9"/>
        <v>15</v>
      </c>
      <c r="F584" s="6"/>
      <c r="G584" s="6">
        <v>109348</v>
      </c>
      <c r="H584" s="70">
        <v>5</v>
      </c>
      <c r="I584" s="6" cm="1">
        <f t="array" ref="I584">_xlfn.IFS(H583=5,3000,H583=4,2000,H583=3,900,H583=2,99,1,"")</f>
        <v>99</v>
      </c>
    </row>
    <row r="585" spans="1:9" x14ac:dyDescent="0.3">
      <c r="A585" s="5" t="s">
        <v>645</v>
      </c>
      <c r="B585" s="70" t="s">
        <v>2</v>
      </c>
      <c r="C585" s="5" t="s">
        <v>44</v>
      </c>
      <c r="D585" s="71">
        <v>38783</v>
      </c>
      <c r="E585" s="6">
        <f t="shared" ca="1" si="9"/>
        <v>14</v>
      </c>
      <c r="F585" s="6"/>
      <c r="G585" s="6">
        <v>70923</v>
      </c>
      <c r="H585" s="70">
        <v>4</v>
      </c>
      <c r="I585" s="6" cm="1">
        <f t="array" ref="I585">_xlfn.IFS(H584=5,3000,H584=4,2000,H584=3,900,H584=2,99,1,"")</f>
        <v>3000</v>
      </c>
    </row>
    <row r="586" spans="1:9" x14ac:dyDescent="0.3">
      <c r="A586" s="5" t="s">
        <v>638</v>
      </c>
      <c r="B586" s="70" t="s">
        <v>48</v>
      </c>
      <c r="C586" s="5" t="s">
        <v>44</v>
      </c>
      <c r="D586" s="71">
        <v>40253</v>
      </c>
      <c r="E586" s="6">
        <f t="shared" ca="1" si="9"/>
        <v>10</v>
      </c>
      <c r="F586" s="6"/>
      <c r="G586" s="6">
        <v>86577</v>
      </c>
      <c r="H586" s="70">
        <v>1</v>
      </c>
      <c r="I586" s="6" cm="1">
        <f t="array" ref="I586">_xlfn.IFS(H585=5,3000,H585=4,2000,H585=3,900,H585=2,99,1,"")</f>
        <v>2000</v>
      </c>
    </row>
    <row r="587" spans="1:9" x14ac:dyDescent="0.3">
      <c r="A587" s="5" t="s">
        <v>627</v>
      </c>
      <c r="B587" s="70" t="s">
        <v>12</v>
      </c>
      <c r="C587" s="5" t="s">
        <v>44</v>
      </c>
      <c r="D587" s="71">
        <v>42807</v>
      </c>
      <c r="E587" s="6">
        <f t="shared" ca="1" si="9"/>
        <v>3</v>
      </c>
      <c r="F587" s="6" t="s">
        <v>18</v>
      </c>
      <c r="G587" s="6">
        <v>113813</v>
      </c>
      <c r="H587" s="70">
        <v>3</v>
      </c>
      <c r="I587" s="6" t="str" cm="1">
        <f t="array" ref="I587">_xlfn.IFS(H586=5,3000,H586=4,2000,H586=3,900,H586=2,99,1,"")</f>
        <v/>
      </c>
    </row>
    <row r="588" spans="1:9" x14ac:dyDescent="0.3">
      <c r="A588" s="5" t="s">
        <v>619</v>
      </c>
      <c r="B588" s="70" t="s">
        <v>12</v>
      </c>
      <c r="C588" s="5" t="s">
        <v>44</v>
      </c>
      <c r="D588" s="71">
        <v>43216</v>
      </c>
      <c r="E588" s="6">
        <f t="shared" ca="1" si="9"/>
        <v>2</v>
      </c>
      <c r="F588" s="6" t="s">
        <v>26</v>
      </c>
      <c r="G588" s="6">
        <v>44473</v>
      </c>
      <c r="H588" s="70">
        <v>3</v>
      </c>
      <c r="I588" s="6" cm="1">
        <f t="array" ref="I588">_xlfn.IFS(H587=5,3000,H587=4,2000,H587=3,900,H587=2,99,1,"")</f>
        <v>900</v>
      </c>
    </row>
    <row r="589" spans="1:9" x14ac:dyDescent="0.3">
      <c r="A589" s="5" t="s">
        <v>601</v>
      </c>
      <c r="B589" s="70" t="s">
        <v>12</v>
      </c>
      <c r="C589" s="5" t="s">
        <v>44</v>
      </c>
      <c r="D589" s="71">
        <v>41010</v>
      </c>
      <c r="E589" s="6">
        <f t="shared" ca="1" si="9"/>
        <v>8</v>
      </c>
      <c r="F589" s="6" t="s">
        <v>26</v>
      </c>
      <c r="G589" s="6">
        <v>125191</v>
      </c>
      <c r="H589" s="70">
        <v>4</v>
      </c>
      <c r="I589" s="6" cm="1">
        <f t="array" ref="I589">_xlfn.IFS(H588=5,3000,H588=4,2000,H588=3,900,H588=2,99,1,"")</f>
        <v>900</v>
      </c>
    </row>
    <row r="590" spans="1:9" x14ac:dyDescent="0.3">
      <c r="A590" s="5" t="s">
        <v>590</v>
      </c>
      <c r="B590" s="70" t="s">
        <v>16</v>
      </c>
      <c r="C590" s="5" t="s">
        <v>44</v>
      </c>
      <c r="D590" s="71">
        <v>38087</v>
      </c>
      <c r="E590" s="6">
        <f t="shared" ca="1" si="9"/>
        <v>16</v>
      </c>
      <c r="F590" s="6"/>
      <c r="G590" s="6">
        <v>74410</v>
      </c>
      <c r="H590" s="70">
        <v>5</v>
      </c>
      <c r="I590" s="6" cm="1">
        <f t="array" ref="I590">_xlfn.IFS(H589=5,3000,H589=4,2000,H589=3,900,H589=2,99,1,"")</f>
        <v>2000</v>
      </c>
    </row>
    <row r="591" spans="1:9" x14ac:dyDescent="0.3">
      <c r="A591" s="5" t="s">
        <v>589</v>
      </c>
      <c r="B591" s="70" t="s">
        <v>32</v>
      </c>
      <c r="C591" s="5" t="s">
        <v>44</v>
      </c>
      <c r="D591" s="71">
        <v>38095</v>
      </c>
      <c r="E591" s="6">
        <f t="shared" ca="1" si="9"/>
        <v>16</v>
      </c>
      <c r="F591" s="6"/>
      <c r="G591" s="6">
        <v>45327</v>
      </c>
      <c r="H591" s="70">
        <v>5</v>
      </c>
      <c r="I591" s="6" cm="1">
        <f t="array" ref="I591">_xlfn.IFS(H590=5,3000,H590=4,2000,H590=3,900,H590=2,99,1,"")</f>
        <v>3000</v>
      </c>
    </row>
    <row r="592" spans="1:9" x14ac:dyDescent="0.3">
      <c r="A592" s="5" t="s">
        <v>587</v>
      </c>
      <c r="B592" s="70" t="s">
        <v>12</v>
      </c>
      <c r="C592" s="5" t="s">
        <v>44</v>
      </c>
      <c r="D592" s="71">
        <v>38471</v>
      </c>
      <c r="E592" s="6">
        <f t="shared" ca="1" si="9"/>
        <v>15</v>
      </c>
      <c r="F592" s="6" t="s">
        <v>26</v>
      </c>
      <c r="G592" s="6">
        <v>47786</v>
      </c>
      <c r="H592" s="70">
        <v>5</v>
      </c>
      <c r="I592" s="6" cm="1">
        <f t="array" ref="I592">_xlfn.IFS(H591=5,3000,H591=4,2000,H591=3,900,H591=2,99,1,"")</f>
        <v>3000</v>
      </c>
    </row>
    <row r="593" spans="1:9" x14ac:dyDescent="0.3">
      <c r="A593" s="5" t="s">
        <v>569</v>
      </c>
      <c r="B593" s="70" t="s">
        <v>12</v>
      </c>
      <c r="C593" s="5" t="s">
        <v>44</v>
      </c>
      <c r="D593" s="71">
        <v>41019</v>
      </c>
      <c r="E593" s="6">
        <f t="shared" ca="1" si="9"/>
        <v>8</v>
      </c>
      <c r="F593" s="6"/>
      <c r="G593" s="6">
        <v>113022</v>
      </c>
      <c r="H593" s="70">
        <v>2</v>
      </c>
      <c r="I593" s="6" cm="1">
        <f t="array" ref="I593">_xlfn.IFS(H592=5,3000,H592=4,2000,H592=3,900,H592=2,99,1,"")</f>
        <v>3000</v>
      </c>
    </row>
    <row r="594" spans="1:9" x14ac:dyDescent="0.3">
      <c r="A594" s="5" t="s">
        <v>566</v>
      </c>
      <c r="B594" s="70" t="s">
        <v>32</v>
      </c>
      <c r="C594" s="5" t="s">
        <v>44</v>
      </c>
      <c r="D594" s="71">
        <v>41379</v>
      </c>
      <c r="E594" s="6">
        <f t="shared" ca="1" si="9"/>
        <v>7</v>
      </c>
      <c r="F594" s="6" t="s">
        <v>4</v>
      </c>
      <c r="G594" s="6">
        <v>72967</v>
      </c>
      <c r="H594" s="70">
        <v>5</v>
      </c>
      <c r="I594" s="6" cm="1">
        <f t="array" ref="I594">_xlfn.IFS(H593=5,3000,H593=4,2000,H593=3,900,H593=2,99,1,"")</f>
        <v>99</v>
      </c>
    </row>
    <row r="595" spans="1:9" x14ac:dyDescent="0.3">
      <c r="A595" s="5" t="s">
        <v>546</v>
      </c>
      <c r="B595" s="70" t="s">
        <v>12</v>
      </c>
      <c r="C595" s="5" t="s">
        <v>44</v>
      </c>
      <c r="D595" s="71">
        <v>43242</v>
      </c>
      <c r="E595" s="6">
        <f t="shared" ca="1" si="9"/>
        <v>2</v>
      </c>
      <c r="F595" s="6" t="s">
        <v>26</v>
      </c>
      <c r="G595" s="6">
        <v>52326</v>
      </c>
      <c r="H595" s="70">
        <v>4</v>
      </c>
      <c r="I595" s="6" cm="1">
        <f t="array" ref="I595">_xlfn.IFS(H594=5,3000,H594=4,2000,H594=3,900,H594=2,99,1,"")</f>
        <v>3000</v>
      </c>
    </row>
    <row r="596" spans="1:9" x14ac:dyDescent="0.3">
      <c r="A596" s="5" t="s">
        <v>534</v>
      </c>
      <c r="B596" s="70" t="s">
        <v>12</v>
      </c>
      <c r="C596" s="5" t="s">
        <v>44</v>
      </c>
      <c r="D596" s="71">
        <v>41409</v>
      </c>
      <c r="E596" s="6">
        <f t="shared" ca="1" si="9"/>
        <v>7</v>
      </c>
      <c r="F596" s="6" t="s">
        <v>28</v>
      </c>
      <c r="G596" s="6">
        <v>78324</v>
      </c>
      <c r="H596" s="70">
        <v>3</v>
      </c>
      <c r="I596" s="6" cm="1">
        <f t="array" ref="I596">_xlfn.IFS(H595=5,3000,H595=4,2000,H595=3,900,H595=2,99,1,"")</f>
        <v>2000</v>
      </c>
    </row>
    <row r="597" spans="1:9" x14ac:dyDescent="0.3">
      <c r="A597" s="5" t="s">
        <v>523</v>
      </c>
      <c r="B597" s="70" t="s">
        <v>12</v>
      </c>
      <c r="C597" s="5" t="s">
        <v>44</v>
      </c>
      <c r="D597" s="71">
        <v>38122</v>
      </c>
      <c r="E597" s="6">
        <f t="shared" ca="1" si="9"/>
        <v>16</v>
      </c>
      <c r="F597" s="6" t="s">
        <v>4</v>
      </c>
      <c r="G597" s="6">
        <v>71645</v>
      </c>
      <c r="H597" s="70">
        <v>3</v>
      </c>
      <c r="I597" s="6" cm="1">
        <f t="array" ref="I597">_xlfn.IFS(H596=5,3000,H596=4,2000,H596=3,900,H596=2,99,1,"")</f>
        <v>900</v>
      </c>
    </row>
    <row r="598" spans="1:9" x14ac:dyDescent="0.3">
      <c r="A598" s="5" t="s">
        <v>511</v>
      </c>
      <c r="B598" s="70" t="s">
        <v>16</v>
      </c>
      <c r="C598" s="5" t="s">
        <v>44</v>
      </c>
      <c r="D598" s="71">
        <v>38868</v>
      </c>
      <c r="E598" s="6">
        <f t="shared" ca="1" si="9"/>
        <v>14</v>
      </c>
      <c r="F598" s="6"/>
      <c r="G598" s="6">
        <v>99144</v>
      </c>
      <c r="H598" s="70">
        <v>3</v>
      </c>
      <c r="I598" s="6" cm="1">
        <f t="array" ref="I598">_xlfn.IFS(H597=5,3000,H597=4,2000,H597=3,900,H597=2,99,1,"")</f>
        <v>900</v>
      </c>
    </row>
    <row r="599" spans="1:9" x14ac:dyDescent="0.3">
      <c r="A599" s="5" t="s">
        <v>468</v>
      </c>
      <c r="B599" s="70" t="s">
        <v>12</v>
      </c>
      <c r="C599" s="5" t="s">
        <v>44</v>
      </c>
      <c r="D599" s="71">
        <v>41082</v>
      </c>
      <c r="E599" s="6">
        <f t="shared" ca="1" si="9"/>
        <v>8</v>
      </c>
      <c r="F599" s="6" t="s">
        <v>4</v>
      </c>
      <c r="G599" s="6">
        <v>81221</v>
      </c>
      <c r="H599" s="70">
        <v>5</v>
      </c>
      <c r="I599" s="6" cm="1">
        <f t="array" ref="I599">_xlfn.IFS(H598=5,3000,H598=4,2000,H598=3,900,H598=2,99,1,"")</f>
        <v>900</v>
      </c>
    </row>
    <row r="600" spans="1:9" x14ac:dyDescent="0.3">
      <c r="A600" s="5" t="s">
        <v>457</v>
      </c>
      <c r="B600" s="70" t="s">
        <v>32</v>
      </c>
      <c r="C600" s="5" t="s">
        <v>44</v>
      </c>
      <c r="D600" s="71">
        <v>38516</v>
      </c>
      <c r="E600" s="6">
        <f t="shared" ca="1" si="9"/>
        <v>15</v>
      </c>
      <c r="F600" s="6" t="s">
        <v>4</v>
      </c>
      <c r="G600" s="6">
        <v>87031</v>
      </c>
      <c r="H600" s="70">
        <v>3</v>
      </c>
      <c r="I600" s="6" cm="1">
        <f t="array" ref="I600">_xlfn.IFS(H599=5,3000,H599=4,2000,H599=3,900,H599=2,99,1,"")</f>
        <v>3000</v>
      </c>
    </row>
    <row r="601" spans="1:9" x14ac:dyDescent="0.3">
      <c r="A601" s="5" t="s">
        <v>409</v>
      </c>
      <c r="B601" s="70" t="s">
        <v>12</v>
      </c>
      <c r="C601" s="5" t="s">
        <v>44</v>
      </c>
      <c r="D601" s="71">
        <v>38538</v>
      </c>
      <c r="E601" s="6">
        <f t="shared" ca="1" si="9"/>
        <v>15</v>
      </c>
      <c r="F601" s="6" t="s">
        <v>26</v>
      </c>
      <c r="G601" s="6">
        <v>104878</v>
      </c>
      <c r="H601" s="70">
        <v>4</v>
      </c>
      <c r="I601" s="6" cm="1">
        <f t="array" ref="I601">_xlfn.IFS(H600=5,3000,H600=4,2000,H600=3,900,H600=2,99,1,"")</f>
        <v>900</v>
      </c>
    </row>
    <row r="602" spans="1:9" x14ac:dyDescent="0.3">
      <c r="A602" s="5" t="s">
        <v>394</v>
      </c>
      <c r="B602" s="70" t="s">
        <v>32</v>
      </c>
      <c r="C602" s="5" t="s">
        <v>44</v>
      </c>
      <c r="D602" s="71">
        <v>40001</v>
      </c>
      <c r="E602" s="6">
        <f t="shared" ca="1" si="9"/>
        <v>11</v>
      </c>
      <c r="F602" s="6" t="s">
        <v>28</v>
      </c>
      <c r="G602" s="6">
        <v>62040</v>
      </c>
      <c r="H602" s="70">
        <v>4</v>
      </c>
      <c r="I602" s="6" cm="1">
        <f t="array" ref="I602">_xlfn.IFS(H601=5,3000,H601=4,2000,H601=3,900,H601=2,99,1,"")</f>
        <v>2000</v>
      </c>
    </row>
    <row r="603" spans="1:9" x14ac:dyDescent="0.3">
      <c r="A603" s="5" t="s">
        <v>391</v>
      </c>
      <c r="B603" s="70" t="s">
        <v>9</v>
      </c>
      <c r="C603" s="5" t="s">
        <v>44</v>
      </c>
      <c r="D603" s="71">
        <v>40019</v>
      </c>
      <c r="E603" s="6">
        <f t="shared" ca="1" si="9"/>
        <v>11</v>
      </c>
      <c r="F603" s="6" t="s">
        <v>26</v>
      </c>
      <c r="G603" s="6">
        <v>113142</v>
      </c>
      <c r="H603" s="70">
        <v>5</v>
      </c>
      <c r="I603" s="6" cm="1">
        <f t="array" ref="I603">_xlfn.IFS(H602=5,3000,H602=4,2000,H602=3,900,H602=2,99,1,"")</f>
        <v>2000</v>
      </c>
    </row>
    <row r="604" spans="1:9" x14ac:dyDescent="0.3">
      <c r="A604" s="5" t="s">
        <v>380</v>
      </c>
      <c r="B604" s="70" t="s">
        <v>16</v>
      </c>
      <c r="C604" s="5" t="s">
        <v>44</v>
      </c>
      <c r="D604" s="71">
        <v>42576</v>
      </c>
      <c r="E604" s="6">
        <f t="shared" ca="1" si="9"/>
        <v>4</v>
      </c>
      <c r="F604" s="6"/>
      <c r="G604" s="6">
        <v>102174</v>
      </c>
      <c r="H604" s="70">
        <v>3</v>
      </c>
      <c r="I604" s="6" cm="1">
        <f t="array" ref="I604">_xlfn.IFS(H603=5,3000,H603=4,2000,H603=3,900,H603=2,99,1,"")</f>
        <v>3000</v>
      </c>
    </row>
    <row r="605" spans="1:9" x14ac:dyDescent="0.3">
      <c r="A605" s="5" t="s">
        <v>375</v>
      </c>
      <c r="B605" s="70" t="s">
        <v>16</v>
      </c>
      <c r="C605" s="5" t="s">
        <v>44</v>
      </c>
      <c r="D605" s="71">
        <v>42952</v>
      </c>
      <c r="E605" s="6">
        <f t="shared" ca="1" si="9"/>
        <v>3</v>
      </c>
      <c r="F605" s="6"/>
      <c r="G605" s="6">
        <v>55766</v>
      </c>
      <c r="H605" s="70">
        <v>2</v>
      </c>
      <c r="I605" s="6" cm="1">
        <f t="array" ref="I605">_xlfn.IFS(H604=5,3000,H604=4,2000,H604=3,900,H604=2,99,1,"")</f>
        <v>900</v>
      </c>
    </row>
    <row r="606" spans="1:9" x14ac:dyDescent="0.3">
      <c r="A606" s="5" t="s">
        <v>364</v>
      </c>
      <c r="B606" s="70" t="s">
        <v>12</v>
      </c>
      <c r="C606" s="5" t="s">
        <v>44</v>
      </c>
      <c r="D606" s="71">
        <v>41499</v>
      </c>
      <c r="E606" s="6">
        <f t="shared" ca="1" si="9"/>
        <v>7</v>
      </c>
      <c r="F606" s="6" t="s">
        <v>26</v>
      </c>
      <c r="G606" s="6">
        <v>67261</v>
      </c>
      <c r="H606" s="70">
        <v>4</v>
      </c>
      <c r="I606" s="6" cm="1">
        <f t="array" ref="I606">_xlfn.IFS(H605=5,3000,H605=4,2000,H605=3,900,H605=2,99,1,"")</f>
        <v>99</v>
      </c>
    </row>
    <row r="607" spans="1:9" x14ac:dyDescent="0.3">
      <c r="A607" s="5" t="s">
        <v>357</v>
      </c>
      <c r="B607" s="70" t="s">
        <v>16</v>
      </c>
      <c r="C607" s="5" t="s">
        <v>44</v>
      </c>
      <c r="D607" s="71">
        <v>41519</v>
      </c>
      <c r="E607" s="6">
        <f t="shared" ca="1" si="9"/>
        <v>7</v>
      </c>
      <c r="F607" s="6"/>
      <c r="G607" s="6">
        <v>81591</v>
      </c>
      <c r="H607" s="70">
        <v>5</v>
      </c>
      <c r="I607" s="6" cm="1">
        <f t="array" ref="I607">_xlfn.IFS(H606=5,3000,H606=4,2000,H606=3,900,H606=2,99,1,"")</f>
        <v>2000</v>
      </c>
    </row>
    <row r="608" spans="1:9" x14ac:dyDescent="0.3">
      <c r="A608" s="5" t="s">
        <v>334</v>
      </c>
      <c r="B608" s="70" t="s">
        <v>32</v>
      </c>
      <c r="C608" s="5" t="s">
        <v>44</v>
      </c>
      <c r="D608" s="71">
        <v>38586</v>
      </c>
      <c r="E608" s="6">
        <f t="shared" ca="1" si="9"/>
        <v>15</v>
      </c>
      <c r="F608" s="6" t="s">
        <v>4</v>
      </c>
      <c r="G608" s="6">
        <v>55942</v>
      </c>
      <c r="H608" s="70">
        <v>1</v>
      </c>
      <c r="I608" s="6" cm="1">
        <f t="array" ref="I608">_xlfn.IFS(H607=5,3000,H607=4,2000,H607=3,900,H607=2,99,1,"")</f>
        <v>3000</v>
      </c>
    </row>
    <row r="609" spans="1:9" x14ac:dyDescent="0.3">
      <c r="A609" s="5" t="s">
        <v>327</v>
      </c>
      <c r="B609" s="70" t="s">
        <v>48</v>
      </c>
      <c r="C609" s="5" t="s">
        <v>44</v>
      </c>
      <c r="D609" s="71">
        <v>39308</v>
      </c>
      <c r="E609" s="6">
        <f t="shared" ca="1" si="9"/>
        <v>13</v>
      </c>
      <c r="F609" s="6"/>
      <c r="G609" s="6">
        <v>79803</v>
      </c>
      <c r="H609" s="70">
        <v>2</v>
      </c>
      <c r="I609" s="6" t="str" cm="1">
        <f t="array" ref="I609">_xlfn.IFS(H608=5,3000,H608=4,2000,H608=3,900,H608=2,99,1,"")</f>
        <v/>
      </c>
    </row>
    <row r="610" spans="1:9" x14ac:dyDescent="0.3">
      <c r="A610" s="5" t="s">
        <v>322</v>
      </c>
      <c r="B610" s="70" t="s">
        <v>9</v>
      </c>
      <c r="C610" s="5" t="s">
        <v>44</v>
      </c>
      <c r="D610" s="71">
        <v>40041</v>
      </c>
      <c r="E610" s="6">
        <f t="shared" ca="1" si="9"/>
        <v>11</v>
      </c>
      <c r="F610" s="6" t="s">
        <v>26</v>
      </c>
      <c r="G610" s="6">
        <v>44374</v>
      </c>
      <c r="H610" s="70">
        <v>1</v>
      </c>
      <c r="I610" s="6" cm="1">
        <f t="array" ref="I610">_xlfn.IFS(H609=5,3000,H609=4,2000,H609=3,900,H609=2,99,1,"")</f>
        <v>99</v>
      </c>
    </row>
    <row r="611" spans="1:9" x14ac:dyDescent="0.3">
      <c r="A611" s="5" t="s">
        <v>317</v>
      </c>
      <c r="B611" s="70" t="s">
        <v>12</v>
      </c>
      <c r="C611" s="5" t="s">
        <v>44</v>
      </c>
      <c r="D611" s="71">
        <v>41128</v>
      </c>
      <c r="E611" s="6">
        <f t="shared" ca="1" si="9"/>
        <v>8</v>
      </c>
      <c r="F611" s="6" t="s">
        <v>26</v>
      </c>
      <c r="G611" s="6">
        <v>66628</v>
      </c>
      <c r="H611" s="70">
        <v>3</v>
      </c>
      <c r="I611" s="6" t="str" cm="1">
        <f t="array" ref="I611">_xlfn.IFS(H610=5,3000,H610=4,2000,H610=3,900,H610=2,99,1,"")</f>
        <v/>
      </c>
    </row>
    <row r="612" spans="1:9" x14ac:dyDescent="0.3">
      <c r="A612" s="5" t="s">
        <v>303</v>
      </c>
      <c r="B612" s="70" t="s">
        <v>48</v>
      </c>
      <c r="C612" s="5" t="s">
        <v>44</v>
      </c>
      <c r="D612" s="71">
        <v>42985</v>
      </c>
      <c r="E612" s="6">
        <f t="shared" ca="1" si="9"/>
        <v>3</v>
      </c>
      <c r="F612" s="6" t="s">
        <v>26</v>
      </c>
      <c r="G612" s="6">
        <v>79888</v>
      </c>
      <c r="H612" s="70">
        <v>4</v>
      </c>
      <c r="I612" s="6" cm="1">
        <f t="array" ref="I612">_xlfn.IFS(H611=5,3000,H611=4,2000,H611=3,900,H611=2,99,1,"")</f>
        <v>900</v>
      </c>
    </row>
    <row r="613" spans="1:9" x14ac:dyDescent="0.3">
      <c r="A613" s="5" t="s">
        <v>279</v>
      </c>
      <c r="B613" s="70" t="s">
        <v>16</v>
      </c>
      <c r="C613" s="5" t="s">
        <v>44</v>
      </c>
      <c r="D613" s="71">
        <v>38238</v>
      </c>
      <c r="E613" s="6">
        <f t="shared" ca="1" si="9"/>
        <v>16</v>
      </c>
      <c r="F613" s="6" t="s">
        <v>28</v>
      </c>
      <c r="G613" s="6">
        <v>78646</v>
      </c>
      <c r="H613" s="70">
        <v>1</v>
      </c>
      <c r="I613" s="6" cm="1">
        <f t="array" ref="I613">_xlfn.IFS(H612=5,3000,H612=4,2000,H612=3,900,H612=2,99,1,"")</f>
        <v>2000</v>
      </c>
    </row>
    <row r="614" spans="1:9" x14ac:dyDescent="0.3">
      <c r="A614" s="5" t="s">
        <v>243</v>
      </c>
      <c r="B614" s="70" t="s">
        <v>16</v>
      </c>
      <c r="C614" s="5" t="s">
        <v>44</v>
      </c>
      <c r="D614" s="71">
        <v>43383</v>
      </c>
      <c r="E614" s="6">
        <f t="shared" ca="1" si="9"/>
        <v>1</v>
      </c>
      <c r="F614" s="6" t="s">
        <v>8</v>
      </c>
      <c r="G614" s="6">
        <v>67660</v>
      </c>
      <c r="H614" s="70">
        <v>1</v>
      </c>
      <c r="I614" s="6" t="str" cm="1">
        <f t="array" ref="I614">_xlfn.IFS(H613=5,3000,H613=4,2000,H613=3,900,H613=2,99,1,"")</f>
        <v/>
      </c>
    </row>
    <row r="615" spans="1:9" x14ac:dyDescent="0.3">
      <c r="A615" s="5" t="s">
        <v>230</v>
      </c>
      <c r="B615" s="70" t="s">
        <v>16</v>
      </c>
      <c r="C615" s="5" t="s">
        <v>44</v>
      </c>
      <c r="D615" s="71">
        <v>41201</v>
      </c>
      <c r="E615" s="6">
        <f t="shared" ca="1" si="9"/>
        <v>7</v>
      </c>
      <c r="F615" s="6" t="s">
        <v>4</v>
      </c>
      <c r="G615" s="6">
        <v>124970</v>
      </c>
      <c r="H615" s="70">
        <v>2</v>
      </c>
      <c r="I615" s="6" t="str" cm="1">
        <f t="array" ref="I615">_xlfn.IFS(H614=5,3000,H614=4,2000,H614=3,900,H614=2,99,1,"")</f>
        <v/>
      </c>
    </row>
    <row r="616" spans="1:9" x14ac:dyDescent="0.3">
      <c r="A616" s="5" t="s">
        <v>221</v>
      </c>
      <c r="B616" s="70" t="s">
        <v>16</v>
      </c>
      <c r="C616" s="5" t="s">
        <v>44</v>
      </c>
      <c r="D616" s="71">
        <v>38632</v>
      </c>
      <c r="E616" s="6">
        <f t="shared" ca="1" si="9"/>
        <v>14</v>
      </c>
      <c r="F616" s="6"/>
      <c r="G616" s="6">
        <v>65488</v>
      </c>
      <c r="H616" s="70">
        <v>4</v>
      </c>
      <c r="I616" s="6" cm="1">
        <f t="array" ref="I616">_xlfn.IFS(H615=5,3000,H615=4,2000,H615=3,900,H615=2,99,1,"")</f>
        <v>99</v>
      </c>
    </row>
    <row r="617" spans="1:9" x14ac:dyDescent="0.3">
      <c r="A617" s="5" t="s">
        <v>220</v>
      </c>
      <c r="B617" s="70" t="s">
        <v>12</v>
      </c>
      <c r="C617" s="5" t="s">
        <v>44</v>
      </c>
      <c r="D617" s="71">
        <v>38633</v>
      </c>
      <c r="E617" s="6">
        <f t="shared" ca="1" si="9"/>
        <v>14</v>
      </c>
      <c r="F617" s="6" t="s">
        <v>28</v>
      </c>
      <c r="G617" s="6">
        <v>103494</v>
      </c>
      <c r="H617" s="70">
        <v>5</v>
      </c>
      <c r="I617" s="6" cm="1">
        <f t="array" ref="I617">_xlfn.IFS(H616=5,3000,H616=4,2000,H616=3,900,H616=2,99,1,"")</f>
        <v>2000</v>
      </c>
    </row>
    <row r="618" spans="1:9" x14ac:dyDescent="0.3">
      <c r="A618" s="5" t="s">
        <v>216</v>
      </c>
      <c r="B618" s="70" t="s">
        <v>12</v>
      </c>
      <c r="C618" s="5" t="s">
        <v>44</v>
      </c>
      <c r="D618" s="71">
        <v>38649</v>
      </c>
      <c r="E618" s="6">
        <f t="shared" ca="1" si="9"/>
        <v>14</v>
      </c>
      <c r="F618" s="6" t="s">
        <v>8</v>
      </c>
      <c r="G618" s="6">
        <v>83349</v>
      </c>
      <c r="H618" s="70">
        <v>1</v>
      </c>
      <c r="I618" s="6" cm="1">
        <f t="array" ref="I618">_xlfn.IFS(H617=5,3000,H617=4,2000,H617=3,900,H617=2,99,1,"")</f>
        <v>3000</v>
      </c>
    </row>
    <row r="619" spans="1:9" x14ac:dyDescent="0.3">
      <c r="A619" s="5" t="s">
        <v>203</v>
      </c>
      <c r="B619" s="70" t="s">
        <v>32</v>
      </c>
      <c r="C619" s="5" t="s">
        <v>44</v>
      </c>
      <c r="D619" s="71">
        <v>40463</v>
      </c>
      <c r="E619" s="6">
        <f t="shared" ca="1" si="9"/>
        <v>9</v>
      </c>
      <c r="F619" s="6" t="s">
        <v>4</v>
      </c>
      <c r="G619" s="6">
        <v>118997</v>
      </c>
      <c r="H619" s="70">
        <v>5</v>
      </c>
      <c r="I619" s="6" t="str" cm="1">
        <f t="array" ref="I619">_xlfn.IFS(H618=5,3000,H618=4,2000,H618=3,900,H618=2,99,1,"")</f>
        <v/>
      </c>
    </row>
    <row r="620" spans="1:9" x14ac:dyDescent="0.3">
      <c r="A620" s="5" t="s">
        <v>198</v>
      </c>
      <c r="B620" s="70" t="s">
        <v>12</v>
      </c>
      <c r="C620" s="5" t="s">
        <v>44</v>
      </c>
      <c r="D620" s="71">
        <v>41946</v>
      </c>
      <c r="E620" s="6">
        <f t="shared" ca="1" si="9"/>
        <v>5</v>
      </c>
      <c r="F620" s="6"/>
      <c r="G620" s="6">
        <v>99592</v>
      </c>
      <c r="H620" s="70">
        <v>5</v>
      </c>
      <c r="I620" s="6" cm="1">
        <f t="array" ref="I620">_xlfn.IFS(H619=5,3000,H619=4,2000,H619=3,900,H619=2,99,1,"")</f>
        <v>3000</v>
      </c>
    </row>
    <row r="621" spans="1:9" x14ac:dyDescent="0.3">
      <c r="A621" s="5" t="s">
        <v>197</v>
      </c>
      <c r="B621" s="70" t="s">
        <v>9</v>
      </c>
      <c r="C621" s="5" t="s">
        <v>44</v>
      </c>
      <c r="D621" s="71">
        <v>42304</v>
      </c>
      <c r="E621" s="6">
        <f t="shared" ca="1" si="9"/>
        <v>4</v>
      </c>
      <c r="F621" s="6" t="s">
        <v>4</v>
      </c>
      <c r="G621" s="6">
        <v>105424</v>
      </c>
      <c r="H621" s="70">
        <v>5</v>
      </c>
      <c r="I621" s="6" cm="1">
        <f t="array" ref="I621">_xlfn.IFS(H620=5,3000,H620=4,2000,H620=3,900,H620=2,99,1,"")</f>
        <v>3000</v>
      </c>
    </row>
    <row r="622" spans="1:9" x14ac:dyDescent="0.3">
      <c r="A622" s="5" t="s">
        <v>181</v>
      </c>
      <c r="B622" s="70" t="s">
        <v>2</v>
      </c>
      <c r="C622" s="5" t="s">
        <v>44</v>
      </c>
      <c r="D622" s="71">
        <v>43421</v>
      </c>
      <c r="E622" s="6">
        <f t="shared" ca="1" si="9"/>
        <v>1</v>
      </c>
      <c r="F622" s="6" t="s">
        <v>4</v>
      </c>
      <c r="G622" s="6">
        <v>58300</v>
      </c>
      <c r="H622" s="70">
        <v>5</v>
      </c>
      <c r="I622" s="6" cm="1">
        <f t="array" ref="I622">_xlfn.IFS(H621=5,3000,H621=4,2000,H621=3,900,H621=2,99,1,"")</f>
        <v>3000</v>
      </c>
    </row>
    <row r="623" spans="1:9" x14ac:dyDescent="0.3">
      <c r="A623" s="5" t="s">
        <v>170</v>
      </c>
      <c r="B623" s="70" t="s">
        <v>16</v>
      </c>
      <c r="C623" s="5" t="s">
        <v>44</v>
      </c>
      <c r="D623" s="71">
        <v>42695</v>
      </c>
      <c r="E623" s="6">
        <f t="shared" ca="1" si="9"/>
        <v>3</v>
      </c>
      <c r="F623" s="6" t="s">
        <v>28</v>
      </c>
      <c r="G623" s="6">
        <v>63989</v>
      </c>
      <c r="H623" s="70">
        <v>1</v>
      </c>
      <c r="I623" s="6" cm="1">
        <f t="array" ref="I623">_xlfn.IFS(H622=5,3000,H622=4,2000,H622=3,900,H622=2,99,1,"")</f>
        <v>3000</v>
      </c>
    </row>
    <row r="624" spans="1:9" x14ac:dyDescent="0.3">
      <c r="A624" s="5" t="s">
        <v>165</v>
      </c>
      <c r="B624" s="70" t="s">
        <v>9</v>
      </c>
      <c r="C624" s="5" t="s">
        <v>44</v>
      </c>
      <c r="D624" s="71">
        <v>41228</v>
      </c>
      <c r="E624" s="6">
        <f t="shared" ca="1" si="9"/>
        <v>7</v>
      </c>
      <c r="F624" s="6" t="s">
        <v>4</v>
      </c>
      <c r="G624" s="6">
        <v>77886</v>
      </c>
      <c r="H624" s="70">
        <v>1</v>
      </c>
      <c r="I624" s="6" t="str" cm="1">
        <f t="array" ref="I624">_xlfn.IFS(H623=5,3000,H623=4,2000,H623=3,900,H623=2,99,1,"")</f>
        <v/>
      </c>
    </row>
    <row r="625" spans="1:9" x14ac:dyDescent="0.3">
      <c r="A625" s="5" t="s">
        <v>163</v>
      </c>
      <c r="B625" s="70" t="s">
        <v>32</v>
      </c>
      <c r="C625" s="5" t="s">
        <v>44</v>
      </c>
      <c r="D625" s="71">
        <v>38296</v>
      </c>
      <c r="E625" s="6">
        <f t="shared" ca="1" si="9"/>
        <v>15</v>
      </c>
      <c r="F625" s="6"/>
      <c r="G625" s="6">
        <v>61157</v>
      </c>
      <c r="H625" s="70">
        <v>4</v>
      </c>
      <c r="I625" s="6" t="str" cm="1">
        <f t="array" ref="I625">_xlfn.IFS(H624=5,3000,H624=4,2000,H624=3,900,H624=2,99,1,"")</f>
        <v/>
      </c>
    </row>
    <row r="626" spans="1:9" x14ac:dyDescent="0.3">
      <c r="A626" s="5" t="s">
        <v>161</v>
      </c>
      <c r="B626" s="70" t="s">
        <v>16</v>
      </c>
      <c r="C626" s="5" t="s">
        <v>44</v>
      </c>
      <c r="D626" s="71">
        <v>38304</v>
      </c>
      <c r="E626" s="6">
        <f t="shared" ca="1" si="9"/>
        <v>15</v>
      </c>
      <c r="F626" s="6" t="s">
        <v>8</v>
      </c>
      <c r="G626" s="6">
        <v>85313</v>
      </c>
      <c r="H626" s="70">
        <v>2</v>
      </c>
      <c r="I626" s="6" cm="1">
        <f t="array" ref="I626">_xlfn.IFS(H625=5,3000,H625=4,2000,H625=3,900,H625=2,99,1,"")</f>
        <v>2000</v>
      </c>
    </row>
    <row r="627" spans="1:9" x14ac:dyDescent="0.3">
      <c r="A627" s="5" t="s">
        <v>159</v>
      </c>
      <c r="B627" s="70" t="s">
        <v>32</v>
      </c>
      <c r="C627" s="5" t="s">
        <v>44</v>
      </c>
      <c r="D627" s="71">
        <v>38307</v>
      </c>
      <c r="E627" s="6">
        <f t="shared" ca="1" si="9"/>
        <v>15</v>
      </c>
      <c r="F627" s="6" t="s">
        <v>4</v>
      </c>
      <c r="G627" s="6">
        <v>114681</v>
      </c>
      <c r="H627" s="70">
        <v>5</v>
      </c>
      <c r="I627" s="6" cm="1">
        <f t="array" ref="I627">_xlfn.IFS(H626=5,3000,H626=4,2000,H626=3,900,H626=2,99,1,"")</f>
        <v>99</v>
      </c>
    </row>
    <row r="628" spans="1:9" x14ac:dyDescent="0.3">
      <c r="A628" s="5" t="s">
        <v>134</v>
      </c>
      <c r="B628" s="70" t="s">
        <v>12</v>
      </c>
      <c r="C628" s="5" t="s">
        <v>44</v>
      </c>
      <c r="D628" s="71">
        <v>41971</v>
      </c>
      <c r="E628" s="6">
        <f t="shared" ca="1" si="9"/>
        <v>5</v>
      </c>
      <c r="F628" s="6" t="s">
        <v>4</v>
      </c>
      <c r="G628" s="6">
        <v>98632</v>
      </c>
      <c r="H628" s="70">
        <v>5</v>
      </c>
      <c r="I628" s="6" cm="1">
        <f t="array" ref="I628">_xlfn.IFS(H627=5,3000,H627=4,2000,H627=3,900,H627=2,99,1,"")</f>
        <v>3000</v>
      </c>
    </row>
    <row r="629" spans="1:9" x14ac:dyDescent="0.3">
      <c r="A629" s="5" t="s">
        <v>122</v>
      </c>
      <c r="B629" s="70" t="s">
        <v>2</v>
      </c>
      <c r="C629" s="5" t="s">
        <v>44</v>
      </c>
      <c r="D629" s="71">
        <v>43079</v>
      </c>
      <c r="E629" s="6">
        <f t="shared" ca="1" si="9"/>
        <v>2</v>
      </c>
      <c r="F629" s="6" t="s">
        <v>4</v>
      </c>
      <c r="G629" s="6">
        <v>94732</v>
      </c>
      <c r="H629" s="70">
        <v>3</v>
      </c>
      <c r="I629" s="6" cm="1">
        <f t="array" ref="I629">_xlfn.IFS(H628=5,3000,H628=4,2000,H628=3,900,H628=2,99,1,"")</f>
        <v>3000</v>
      </c>
    </row>
    <row r="630" spans="1:9" x14ac:dyDescent="0.3">
      <c r="A630" s="5" t="s">
        <v>855</v>
      </c>
      <c r="B630" s="70" t="s">
        <v>12</v>
      </c>
      <c r="C630" s="5" t="s">
        <v>44</v>
      </c>
      <c r="D630" s="71">
        <v>43445</v>
      </c>
      <c r="E630" s="6">
        <f t="shared" ca="1" si="9"/>
        <v>1</v>
      </c>
      <c r="F630" s="6"/>
      <c r="G630" s="6">
        <v>75051</v>
      </c>
      <c r="H630" s="70">
        <v>2</v>
      </c>
      <c r="I630" s="6" cm="1">
        <f t="array" ref="I630">_xlfn.IFS(H629=5,3000,H629=4,2000,H629=3,900,H629=2,99,1,"")</f>
        <v>900</v>
      </c>
    </row>
    <row r="631" spans="1:9" x14ac:dyDescent="0.3">
      <c r="A631" s="5" t="s">
        <v>116</v>
      </c>
      <c r="B631" s="70" t="s">
        <v>16</v>
      </c>
      <c r="C631" s="5" t="s">
        <v>44</v>
      </c>
      <c r="D631" s="71">
        <v>41624</v>
      </c>
      <c r="E631" s="6">
        <f t="shared" ca="1" si="9"/>
        <v>6</v>
      </c>
      <c r="F631" s="6" t="s">
        <v>18</v>
      </c>
      <c r="G631" s="6">
        <v>112252</v>
      </c>
      <c r="H631" s="70">
        <v>2</v>
      </c>
      <c r="I631" s="6" cm="1">
        <f t="array" ref="I631">_xlfn.IFS(H630=5,3000,H630=4,2000,H630=3,900,H630=2,99,1,"")</f>
        <v>99</v>
      </c>
    </row>
    <row r="632" spans="1:9" x14ac:dyDescent="0.3">
      <c r="A632" s="5" t="s">
        <v>109</v>
      </c>
      <c r="B632" s="70" t="s">
        <v>16</v>
      </c>
      <c r="C632" s="5" t="s">
        <v>44</v>
      </c>
      <c r="D632" s="71">
        <v>42712</v>
      </c>
      <c r="E632" s="6">
        <f t="shared" ca="1" si="9"/>
        <v>3</v>
      </c>
      <c r="F632" s="6" t="s">
        <v>4</v>
      </c>
      <c r="G632" s="6">
        <v>53404</v>
      </c>
      <c r="H632" s="70">
        <v>3</v>
      </c>
      <c r="I632" s="6" cm="1">
        <f t="array" ref="I632">_xlfn.IFS(H631=5,3000,H631=4,2000,H631=3,900,H631=2,99,1,"")</f>
        <v>99</v>
      </c>
    </row>
    <row r="633" spans="1:9" x14ac:dyDescent="0.3">
      <c r="A633" s="5" t="s">
        <v>96</v>
      </c>
      <c r="B633" s="70" t="s">
        <v>12</v>
      </c>
      <c r="C633" s="5" t="s">
        <v>44</v>
      </c>
      <c r="D633" s="71">
        <v>38705</v>
      </c>
      <c r="E633" s="6">
        <f t="shared" ca="1" si="9"/>
        <v>14</v>
      </c>
      <c r="F633" s="6"/>
      <c r="G633" s="6">
        <v>69195</v>
      </c>
      <c r="H633" s="70">
        <v>4</v>
      </c>
      <c r="I633" s="6" cm="1">
        <f t="array" ref="I633">_xlfn.IFS(H632=5,3000,H632=4,2000,H632=3,900,H632=2,99,1,"")</f>
        <v>900</v>
      </c>
    </row>
    <row r="634" spans="1:9" x14ac:dyDescent="0.3">
      <c r="A634" s="5" t="s">
        <v>73</v>
      </c>
      <c r="B634" s="70" t="s">
        <v>12</v>
      </c>
      <c r="C634" s="5" t="s">
        <v>44</v>
      </c>
      <c r="D634" s="71">
        <v>42023</v>
      </c>
      <c r="E634" s="6">
        <f t="shared" ca="1" si="9"/>
        <v>5</v>
      </c>
      <c r="F634" s="6" t="s">
        <v>26</v>
      </c>
      <c r="G634" s="6">
        <v>113795</v>
      </c>
      <c r="H634" s="70">
        <v>5</v>
      </c>
      <c r="I634" s="6" cm="1">
        <f t="array" ref="I634">_xlfn.IFS(H633=5,3000,H633=4,2000,H633=3,900,H633=2,99,1,"")</f>
        <v>2000</v>
      </c>
    </row>
    <row r="635" spans="1:9" x14ac:dyDescent="0.3">
      <c r="A635" s="5" t="s">
        <v>57</v>
      </c>
      <c r="B635" s="70" t="s">
        <v>2</v>
      </c>
      <c r="C635" s="5" t="s">
        <v>44</v>
      </c>
      <c r="D635" s="71">
        <v>41643</v>
      </c>
      <c r="E635" s="6">
        <f t="shared" ca="1" si="9"/>
        <v>6</v>
      </c>
      <c r="F635" s="6"/>
      <c r="G635" s="6">
        <v>104471</v>
      </c>
      <c r="H635" s="70">
        <v>4</v>
      </c>
      <c r="I635" s="6" cm="1">
        <f t="array" ref="I635">_xlfn.IFS(H634=5,3000,H634=4,2000,H634=3,900,H634=2,99,1,"")</f>
        <v>3000</v>
      </c>
    </row>
    <row r="636" spans="1:9" x14ac:dyDescent="0.3">
      <c r="A636" s="5" t="s">
        <v>55</v>
      </c>
      <c r="B636" s="70" t="s">
        <v>16</v>
      </c>
      <c r="C636" s="5" t="s">
        <v>44</v>
      </c>
      <c r="D636" s="71">
        <v>42741</v>
      </c>
      <c r="E636" s="6">
        <f t="shared" ca="1" si="9"/>
        <v>3</v>
      </c>
      <c r="F636" s="6"/>
      <c r="G636" s="6">
        <v>57173</v>
      </c>
      <c r="H636" s="70">
        <v>4</v>
      </c>
      <c r="I636" s="6" cm="1">
        <f t="array" ref="I636">_xlfn.IFS(H635=5,3000,H635=4,2000,H635=3,900,H635=2,99,1,"")</f>
        <v>2000</v>
      </c>
    </row>
    <row r="637" spans="1:9" x14ac:dyDescent="0.3">
      <c r="A637" s="5" t="s">
        <v>54</v>
      </c>
      <c r="B637" s="70" t="s">
        <v>12</v>
      </c>
      <c r="C637" s="5" t="s">
        <v>44</v>
      </c>
      <c r="D637" s="71">
        <v>42747</v>
      </c>
      <c r="E637" s="6">
        <f t="shared" ca="1" si="9"/>
        <v>3</v>
      </c>
      <c r="F637" s="6" t="s">
        <v>4</v>
      </c>
      <c r="G637" s="6">
        <v>99978</v>
      </c>
      <c r="H637" s="70">
        <v>3</v>
      </c>
      <c r="I637" s="6" cm="1">
        <f t="array" ref="I637">_xlfn.IFS(H636=5,3000,H636=4,2000,H636=3,900,H636=2,99,1,"")</f>
        <v>2000</v>
      </c>
    </row>
    <row r="638" spans="1:9" x14ac:dyDescent="0.3">
      <c r="A638" s="5" t="s">
        <v>45</v>
      </c>
      <c r="B638" s="70" t="s">
        <v>2</v>
      </c>
      <c r="C638" s="5" t="s">
        <v>44</v>
      </c>
      <c r="D638" s="71">
        <v>38740</v>
      </c>
      <c r="E638" s="6">
        <f t="shared" ca="1" si="9"/>
        <v>14</v>
      </c>
      <c r="F638" s="6" t="s">
        <v>4</v>
      </c>
      <c r="G638" s="6">
        <v>52283</v>
      </c>
      <c r="H638" s="70">
        <v>3</v>
      </c>
      <c r="I638" s="6" cm="1">
        <f t="array" ref="I638">_xlfn.IFS(H637=5,3000,H637=4,2000,H637=3,900,H637=2,99,1,"")</f>
        <v>900</v>
      </c>
    </row>
    <row r="639" spans="1:9" x14ac:dyDescent="0.3">
      <c r="A639" s="5" t="s">
        <v>746</v>
      </c>
      <c r="B639" s="70" t="s">
        <v>12</v>
      </c>
      <c r="C639" s="5" t="s">
        <v>6</v>
      </c>
      <c r="D639" s="71">
        <v>41313</v>
      </c>
      <c r="E639" s="6">
        <f t="shared" ca="1" si="9"/>
        <v>7</v>
      </c>
      <c r="F639" s="6"/>
      <c r="G639" s="6">
        <v>114183</v>
      </c>
      <c r="H639" s="70">
        <v>2</v>
      </c>
      <c r="I639" s="6" cm="1">
        <f t="array" ref="I639">_xlfn.IFS(H638=5,3000,H638=4,2000,H638=3,900,H638=2,99,1,"")</f>
        <v>900</v>
      </c>
    </row>
    <row r="640" spans="1:9" x14ac:dyDescent="0.3">
      <c r="A640" s="5" t="s">
        <v>745</v>
      </c>
      <c r="B640" s="70" t="s">
        <v>16</v>
      </c>
      <c r="C640" s="5" t="s">
        <v>6</v>
      </c>
      <c r="D640" s="71">
        <v>41316</v>
      </c>
      <c r="E640" s="6">
        <f t="shared" ca="1" si="9"/>
        <v>7</v>
      </c>
      <c r="F640" s="6"/>
      <c r="G640" s="6">
        <v>99855</v>
      </c>
      <c r="H640" s="70">
        <v>5</v>
      </c>
      <c r="I640" s="6" cm="1">
        <f t="array" ref="I640">_xlfn.IFS(H639=5,3000,H639=4,2000,H639=3,900,H639=2,99,1,"")</f>
        <v>99</v>
      </c>
    </row>
    <row r="641" spans="1:9" x14ac:dyDescent="0.3">
      <c r="A641" s="5" t="s">
        <v>744</v>
      </c>
      <c r="B641" s="70" t="s">
        <v>9</v>
      </c>
      <c r="C641" s="5" t="s">
        <v>6</v>
      </c>
      <c r="D641" s="71">
        <v>41317</v>
      </c>
      <c r="E641" s="6">
        <f t="shared" ca="1" si="9"/>
        <v>7</v>
      </c>
      <c r="F641" s="6" t="s">
        <v>4</v>
      </c>
      <c r="G641" s="6">
        <v>58522</v>
      </c>
      <c r="H641" s="70">
        <v>2</v>
      </c>
      <c r="I641" s="6" cm="1">
        <f t="array" ref="I641">_xlfn.IFS(H640=5,3000,H640=4,2000,H640=3,900,H640=2,99,1,"")</f>
        <v>3000</v>
      </c>
    </row>
    <row r="642" spans="1:9" x14ac:dyDescent="0.3">
      <c r="A642" s="5" t="s">
        <v>737</v>
      </c>
      <c r="B642" s="70" t="s">
        <v>16</v>
      </c>
      <c r="C642" s="5" t="s">
        <v>6</v>
      </c>
      <c r="D642" s="71">
        <v>41332</v>
      </c>
      <c r="E642" s="6">
        <f t="shared" ref="E642:E705" ca="1" si="10">DATEDIF(D642,TODAY(),"Y")</f>
        <v>7</v>
      </c>
      <c r="F642" s="6"/>
      <c r="G642" s="6">
        <v>77122</v>
      </c>
      <c r="H642" s="70">
        <v>3</v>
      </c>
      <c r="I642" s="6" cm="1">
        <f t="array" ref="I642">_xlfn.IFS(H641=5,3000,H641=4,2000,H641=3,900,H641=2,99,1,"")</f>
        <v>99</v>
      </c>
    </row>
    <row r="643" spans="1:9" x14ac:dyDescent="0.3">
      <c r="A643" s="5" t="s">
        <v>720</v>
      </c>
      <c r="B643" s="70" t="s">
        <v>12</v>
      </c>
      <c r="C643" s="5" t="s">
        <v>6</v>
      </c>
      <c r="D643" s="71">
        <v>38052</v>
      </c>
      <c r="E643" s="6">
        <f t="shared" ca="1" si="10"/>
        <v>16</v>
      </c>
      <c r="F643" s="6"/>
      <c r="G643" s="6">
        <v>97466</v>
      </c>
      <c r="H643" s="70">
        <v>3</v>
      </c>
      <c r="I643" s="6" cm="1">
        <f t="array" ref="I643">_xlfn.IFS(H642=5,3000,H642=4,2000,H642=3,900,H642=2,99,1,"")</f>
        <v>900</v>
      </c>
    </row>
    <row r="644" spans="1:9" x14ac:dyDescent="0.3">
      <c r="A644" s="5" t="s">
        <v>710</v>
      </c>
      <c r="B644" s="70" t="s">
        <v>12</v>
      </c>
      <c r="C644" s="5" t="s">
        <v>6</v>
      </c>
      <c r="D644" s="71">
        <v>38775</v>
      </c>
      <c r="E644" s="6">
        <f t="shared" ca="1" si="10"/>
        <v>14</v>
      </c>
      <c r="F644" s="6" t="s">
        <v>4</v>
      </c>
      <c r="G644" s="6">
        <v>46806</v>
      </c>
      <c r="H644" s="70">
        <v>1</v>
      </c>
      <c r="I644" s="6" cm="1">
        <f t="array" ref="I644">_xlfn.IFS(H643=5,3000,H643=4,2000,H643=3,900,H643=2,99,1,"")</f>
        <v>900</v>
      </c>
    </row>
    <row r="645" spans="1:9" x14ac:dyDescent="0.3">
      <c r="A645" s="5" t="s">
        <v>706</v>
      </c>
      <c r="B645" s="70" t="s">
        <v>12</v>
      </c>
      <c r="C645" s="5" t="s">
        <v>6</v>
      </c>
      <c r="D645" s="71">
        <v>39144</v>
      </c>
      <c r="E645" s="6">
        <f t="shared" ca="1" si="10"/>
        <v>13</v>
      </c>
      <c r="F645" s="6" t="s">
        <v>26</v>
      </c>
      <c r="G645" s="6">
        <v>74786</v>
      </c>
      <c r="H645" s="70">
        <v>5</v>
      </c>
      <c r="I645" s="6" t="str" cm="1">
        <f t="array" ref="I645">_xlfn.IFS(H644=5,3000,H644=4,2000,H644=3,900,H644=2,99,1,"")</f>
        <v/>
      </c>
    </row>
    <row r="646" spans="1:9" x14ac:dyDescent="0.3">
      <c r="A646" s="5" t="s">
        <v>688</v>
      </c>
      <c r="B646" s="70" t="s">
        <v>12</v>
      </c>
      <c r="C646" s="5" t="s">
        <v>6</v>
      </c>
      <c r="D646" s="71">
        <v>42789</v>
      </c>
      <c r="E646" s="6">
        <f t="shared" ca="1" si="10"/>
        <v>3</v>
      </c>
      <c r="F646" s="6"/>
      <c r="G646" s="6">
        <v>77762</v>
      </c>
      <c r="H646" s="70">
        <v>3</v>
      </c>
      <c r="I646" s="6" cm="1">
        <f t="array" ref="I646">_xlfn.IFS(H645=5,3000,H645=4,2000,H645=3,900,H645=2,99,1,"")</f>
        <v>3000</v>
      </c>
    </row>
    <row r="647" spans="1:9" x14ac:dyDescent="0.3">
      <c r="A647" s="5" t="s">
        <v>687</v>
      </c>
      <c r="B647" s="70" t="s">
        <v>12</v>
      </c>
      <c r="C647" s="5" t="s">
        <v>6</v>
      </c>
      <c r="D647" s="71">
        <v>42794</v>
      </c>
      <c r="E647" s="6">
        <f t="shared" ca="1" si="10"/>
        <v>3</v>
      </c>
      <c r="F647" s="6" t="s">
        <v>26</v>
      </c>
      <c r="G647" s="6">
        <v>63644</v>
      </c>
      <c r="H647" s="70">
        <v>5</v>
      </c>
      <c r="I647" s="6" cm="1">
        <f t="array" ref="I647">_xlfn.IFS(H646=5,3000,H646=4,2000,H646=3,900,H646=2,99,1,"")</f>
        <v>900</v>
      </c>
    </row>
    <row r="648" spans="1:9" x14ac:dyDescent="0.3">
      <c r="A648" s="5" t="s">
        <v>684</v>
      </c>
      <c r="B648" s="70" t="s">
        <v>16</v>
      </c>
      <c r="C648" s="5" t="s">
        <v>6</v>
      </c>
      <c r="D648" s="71">
        <v>42810</v>
      </c>
      <c r="E648" s="6">
        <f t="shared" ca="1" si="10"/>
        <v>3</v>
      </c>
      <c r="F648" s="6" t="s">
        <v>26</v>
      </c>
      <c r="G648" s="6">
        <v>78632</v>
      </c>
      <c r="H648" s="70">
        <v>5</v>
      </c>
      <c r="I648" s="6" cm="1">
        <f t="array" ref="I648">_xlfn.IFS(H647=5,3000,H647=4,2000,H647=3,900,H647=2,99,1,"")</f>
        <v>3000</v>
      </c>
    </row>
    <row r="649" spans="1:9" x14ac:dyDescent="0.3">
      <c r="A649" s="5" t="s">
        <v>673</v>
      </c>
      <c r="B649" s="70" t="s">
        <v>12</v>
      </c>
      <c r="C649" s="5" t="s">
        <v>6</v>
      </c>
      <c r="D649" s="71">
        <v>41344</v>
      </c>
      <c r="E649" s="6">
        <f t="shared" ca="1" si="10"/>
        <v>7</v>
      </c>
      <c r="F649" s="6" t="s">
        <v>26</v>
      </c>
      <c r="G649" s="6">
        <v>122882</v>
      </c>
      <c r="H649" s="70">
        <v>1</v>
      </c>
      <c r="I649" s="6" cm="1">
        <f t="array" ref="I649">_xlfn.IFS(H648=5,3000,H648=4,2000,H648=3,900,H648=2,99,1,"")</f>
        <v>3000</v>
      </c>
    </row>
    <row r="650" spans="1:9" x14ac:dyDescent="0.3">
      <c r="A650" s="5" t="s">
        <v>662</v>
      </c>
      <c r="B650" s="70" t="s">
        <v>12</v>
      </c>
      <c r="C650" s="5" t="s">
        <v>6</v>
      </c>
      <c r="D650" s="71">
        <v>40979</v>
      </c>
      <c r="E650" s="6">
        <f t="shared" ca="1" si="10"/>
        <v>8</v>
      </c>
      <c r="F650" s="6" t="s">
        <v>28</v>
      </c>
      <c r="G650" s="6">
        <v>104354</v>
      </c>
      <c r="H650" s="70">
        <v>4</v>
      </c>
      <c r="I650" s="6" t="str" cm="1">
        <f t="array" ref="I650">_xlfn.IFS(H649=5,3000,H649=4,2000,H649=3,900,H649=2,99,1,"")</f>
        <v/>
      </c>
    </row>
    <row r="651" spans="1:9" x14ac:dyDescent="0.3">
      <c r="A651" s="5" t="s">
        <v>653</v>
      </c>
      <c r="B651" s="70" t="s">
        <v>32</v>
      </c>
      <c r="C651" s="5" t="s">
        <v>6</v>
      </c>
      <c r="D651" s="71">
        <v>38419</v>
      </c>
      <c r="E651" s="6">
        <f t="shared" ca="1" si="10"/>
        <v>15</v>
      </c>
      <c r="F651" s="6"/>
      <c r="G651" s="6">
        <v>67870</v>
      </c>
      <c r="H651" s="70">
        <v>2</v>
      </c>
      <c r="I651" s="6" cm="1">
        <f t="array" ref="I651">_xlfn.IFS(H650=5,3000,H650=4,2000,H650=3,900,H650=2,99,1,"")</f>
        <v>2000</v>
      </c>
    </row>
    <row r="652" spans="1:9" x14ac:dyDescent="0.3">
      <c r="A652" s="5" t="s">
        <v>631</v>
      </c>
      <c r="B652" s="70" t="s">
        <v>12</v>
      </c>
      <c r="C652" s="5" t="s">
        <v>6</v>
      </c>
      <c r="D652" s="71">
        <v>42461</v>
      </c>
      <c r="E652" s="6">
        <f t="shared" ca="1" si="10"/>
        <v>4</v>
      </c>
      <c r="F652" s="6"/>
      <c r="G652" s="6">
        <v>60323</v>
      </c>
      <c r="H652" s="70">
        <v>3</v>
      </c>
      <c r="I652" s="6" cm="1">
        <f t="array" ref="I652">_xlfn.IFS(H651=5,3000,H651=4,2000,H651=3,900,H651=2,99,1,"")</f>
        <v>99</v>
      </c>
    </row>
    <row r="653" spans="1:9" x14ac:dyDescent="0.3">
      <c r="A653" s="5" t="s">
        <v>620</v>
      </c>
      <c r="B653" s="70" t="s">
        <v>12</v>
      </c>
      <c r="C653" s="5" t="s">
        <v>6</v>
      </c>
      <c r="D653" s="71">
        <v>43212</v>
      </c>
      <c r="E653" s="6">
        <f t="shared" ca="1" si="10"/>
        <v>2</v>
      </c>
      <c r="F653" s="6" t="s">
        <v>28</v>
      </c>
      <c r="G653" s="6">
        <v>65226</v>
      </c>
      <c r="H653" s="70">
        <v>4</v>
      </c>
      <c r="I653" s="6" cm="1">
        <f t="array" ref="I653">_xlfn.IFS(H652=5,3000,H652=4,2000,H652=3,900,H652=2,99,1,"")</f>
        <v>900</v>
      </c>
    </row>
    <row r="654" spans="1:9" x14ac:dyDescent="0.3">
      <c r="A654" s="5" t="s">
        <v>616</v>
      </c>
      <c r="B654" s="70" t="s">
        <v>16</v>
      </c>
      <c r="C654" s="5" t="s">
        <v>6</v>
      </c>
      <c r="D654" s="71">
        <v>41381</v>
      </c>
      <c r="E654" s="6">
        <f t="shared" ca="1" si="10"/>
        <v>7</v>
      </c>
      <c r="F654" s="6" t="s">
        <v>18</v>
      </c>
      <c r="G654" s="6">
        <v>91390</v>
      </c>
      <c r="H654" s="70">
        <v>3</v>
      </c>
      <c r="I654" s="6" cm="1">
        <f t="array" ref="I654">_xlfn.IFS(H653=5,3000,H653=4,2000,H653=3,900,H653=2,99,1,"")</f>
        <v>2000</v>
      </c>
    </row>
    <row r="655" spans="1:9" x14ac:dyDescent="0.3">
      <c r="A655" s="5" t="s">
        <v>607</v>
      </c>
      <c r="B655" s="70" t="s">
        <v>12</v>
      </c>
      <c r="C655" s="5" t="s">
        <v>6</v>
      </c>
      <c r="D655" s="71">
        <v>42476</v>
      </c>
      <c r="E655" s="6">
        <f t="shared" ca="1" si="10"/>
        <v>4</v>
      </c>
      <c r="F655" s="6" t="s">
        <v>4</v>
      </c>
      <c r="G655" s="6">
        <v>48566</v>
      </c>
      <c r="H655" s="70">
        <v>5</v>
      </c>
      <c r="I655" s="6" cm="1">
        <f t="array" ref="I655">_xlfn.IFS(H654=5,3000,H654=4,2000,H654=3,900,H654=2,99,1,"")</f>
        <v>900</v>
      </c>
    </row>
    <row r="656" spans="1:9" x14ac:dyDescent="0.3">
      <c r="A656" s="5" t="s">
        <v>594</v>
      </c>
      <c r="B656" s="70" t="s">
        <v>32</v>
      </c>
      <c r="C656" s="5" t="s">
        <v>6</v>
      </c>
      <c r="D656" s="71">
        <v>41031</v>
      </c>
      <c r="E656" s="6">
        <f t="shared" ca="1" si="10"/>
        <v>8</v>
      </c>
      <c r="F656" s="6" t="s">
        <v>28</v>
      </c>
      <c r="G656" s="6">
        <v>118035</v>
      </c>
      <c r="H656" s="70">
        <v>5</v>
      </c>
      <c r="I656" s="6" cm="1">
        <f t="array" ref="I656">_xlfn.IFS(H655=5,3000,H655=4,2000,H655=3,900,H655=2,99,1,"")</f>
        <v>3000</v>
      </c>
    </row>
    <row r="657" spans="1:9" x14ac:dyDescent="0.3">
      <c r="A657" s="5" t="s">
        <v>588</v>
      </c>
      <c r="B657" s="70" t="s">
        <v>9</v>
      </c>
      <c r="C657" s="5" t="s">
        <v>6</v>
      </c>
      <c r="D657" s="71">
        <v>38469</v>
      </c>
      <c r="E657" s="6">
        <f t="shared" ca="1" si="10"/>
        <v>15</v>
      </c>
      <c r="F657" s="6" t="s">
        <v>8</v>
      </c>
      <c r="G657" s="6">
        <v>48040</v>
      </c>
      <c r="H657" s="70">
        <v>3</v>
      </c>
      <c r="I657" s="6" cm="1">
        <f t="array" ref="I657">_xlfn.IFS(H656=5,3000,H656=4,2000,H656=3,900,H656=2,99,1,"")</f>
        <v>3000</v>
      </c>
    </row>
    <row r="658" spans="1:9" x14ac:dyDescent="0.3">
      <c r="A658" s="5" t="s">
        <v>582</v>
      </c>
      <c r="B658" s="70" t="s">
        <v>12</v>
      </c>
      <c r="C658" s="5" t="s">
        <v>6</v>
      </c>
      <c r="D658" s="71">
        <v>39182</v>
      </c>
      <c r="E658" s="6">
        <f t="shared" ca="1" si="10"/>
        <v>13</v>
      </c>
      <c r="F658" s="6" t="s">
        <v>8</v>
      </c>
      <c r="G658" s="6">
        <v>70632</v>
      </c>
      <c r="H658" s="70">
        <v>1</v>
      </c>
      <c r="I658" s="6" cm="1">
        <f t="array" ref="I658">_xlfn.IFS(H657=5,3000,H657=4,2000,H657=3,900,H657=2,99,1,"")</f>
        <v>900</v>
      </c>
    </row>
    <row r="659" spans="1:9" x14ac:dyDescent="0.3">
      <c r="A659" s="5" t="s">
        <v>581</v>
      </c>
      <c r="B659" s="70" t="s">
        <v>12</v>
      </c>
      <c r="C659" s="5" t="s">
        <v>6</v>
      </c>
      <c r="D659" s="71">
        <v>39193</v>
      </c>
      <c r="E659" s="6">
        <f t="shared" ca="1" si="10"/>
        <v>13</v>
      </c>
      <c r="F659" s="6" t="s">
        <v>26</v>
      </c>
      <c r="G659" s="6">
        <v>89994</v>
      </c>
      <c r="H659" s="70">
        <v>4</v>
      </c>
      <c r="I659" s="6" t="str" cm="1">
        <f t="array" ref="I659">_xlfn.IFS(H658=5,3000,H658=4,2000,H658=3,900,H658=2,99,1,"")</f>
        <v/>
      </c>
    </row>
    <row r="660" spans="1:9" x14ac:dyDescent="0.3">
      <c r="A660" s="5" t="s">
        <v>571</v>
      </c>
      <c r="B660" s="70" t="s">
        <v>9</v>
      </c>
      <c r="C660" s="5" t="s">
        <v>6</v>
      </c>
      <c r="D660" s="71">
        <v>41760</v>
      </c>
      <c r="E660" s="6">
        <f t="shared" ca="1" si="10"/>
        <v>6</v>
      </c>
      <c r="F660" s="6"/>
      <c r="G660" s="6">
        <v>54473</v>
      </c>
      <c r="H660" s="70">
        <v>3</v>
      </c>
      <c r="I660" s="6" cm="1">
        <f t="array" ref="I660">_xlfn.IFS(H659=5,3000,H659=4,2000,H659=3,900,H659=2,99,1,"")</f>
        <v>2000</v>
      </c>
    </row>
    <row r="661" spans="1:9" x14ac:dyDescent="0.3">
      <c r="A661" s="5" t="s">
        <v>564</v>
      </c>
      <c r="B661" s="70" t="s">
        <v>9</v>
      </c>
      <c r="C661" s="5" t="s">
        <v>6</v>
      </c>
      <c r="D661" s="71">
        <v>41397</v>
      </c>
      <c r="E661" s="6">
        <f t="shared" ca="1" si="10"/>
        <v>7</v>
      </c>
      <c r="F661" s="6" t="s">
        <v>18</v>
      </c>
      <c r="G661" s="6">
        <v>108968</v>
      </c>
      <c r="H661" s="70">
        <v>2</v>
      </c>
      <c r="I661" s="6" cm="1">
        <f t="array" ref="I661">_xlfn.IFS(H660=5,3000,H660=4,2000,H660=3,900,H660=2,99,1,"")</f>
        <v>900</v>
      </c>
    </row>
    <row r="662" spans="1:9" x14ac:dyDescent="0.3">
      <c r="A662" s="5" t="s">
        <v>562</v>
      </c>
      <c r="B662" s="70" t="s">
        <v>9</v>
      </c>
      <c r="C662" s="5" t="s">
        <v>6</v>
      </c>
      <c r="D662" s="71">
        <v>41761</v>
      </c>
      <c r="E662" s="6">
        <f t="shared" ca="1" si="10"/>
        <v>6</v>
      </c>
      <c r="F662" s="6" t="s">
        <v>8</v>
      </c>
      <c r="G662" s="6">
        <v>114848</v>
      </c>
      <c r="H662" s="70">
        <v>5</v>
      </c>
      <c r="I662" s="6" cm="1">
        <f t="array" ref="I662">_xlfn.IFS(H661=5,3000,H661=4,2000,H661=3,900,H661=2,99,1,"")</f>
        <v>99</v>
      </c>
    </row>
    <row r="663" spans="1:9" x14ac:dyDescent="0.3">
      <c r="A663" s="5" t="s">
        <v>536</v>
      </c>
      <c r="B663" s="70" t="s">
        <v>16</v>
      </c>
      <c r="C663" s="5" t="s">
        <v>6</v>
      </c>
      <c r="D663" s="71">
        <v>41765</v>
      </c>
      <c r="E663" s="6">
        <f t="shared" ca="1" si="10"/>
        <v>6</v>
      </c>
      <c r="F663" s="6" t="s">
        <v>4</v>
      </c>
      <c r="G663" s="6">
        <v>44863</v>
      </c>
      <c r="H663" s="70">
        <v>2</v>
      </c>
      <c r="I663" s="6" cm="1">
        <f t="array" ref="I663">_xlfn.IFS(H662=5,3000,H662=4,2000,H662=3,900,H662=2,99,1,"")</f>
        <v>3000</v>
      </c>
    </row>
    <row r="664" spans="1:9" x14ac:dyDescent="0.3">
      <c r="A664" s="5" t="s">
        <v>514</v>
      </c>
      <c r="B664" s="70" t="s">
        <v>12</v>
      </c>
      <c r="C664" s="5" t="s">
        <v>6</v>
      </c>
      <c r="D664" s="71">
        <v>38845</v>
      </c>
      <c r="E664" s="6">
        <f t="shared" ca="1" si="10"/>
        <v>14</v>
      </c>
      <c r="F664" s="6" t="s">
        <v>28</v>
      </c>
      <c r="G664" s="6">
        <v>94914</v>
      </c>
      <c r="H664" s="70">
        <v>4</v>
      </c>
      <c r="I664" s="6" cm="1">
        <f t="array" ref="I664">_xlfn.IFS(H663=5,3000,H663=4,2000,H663=3,900,H663=2,99,1,"")</f>
        <v>99</v>
      </c>
    </row>
    <row r="665" spans="1:9" x14ac:dyDescent="0.3">
      <c r="A665" s="5" t="s">
        <v>507</v>
      </c>
      <c r="B665" s="70" t="s">
        <v>48</v>
      </c>
      <c r="C665" s="5" t="s">
        <v>6</v>
      </c>
      <c r="D665" s="71">
        <v>39235</v>
      </c>
      <c r="E665" s="6">
        <f t="shared" ca="1" si="10"/>
        <v>13</v>
      </c>
      <c r="F665" s="6" t="s">
        <v>4</v>
      </c>
      <c r="G665" s="6">
        <v>46947</v>
      </c>
      <c r="H665" s="70">
        <v>2</v>
      </c>
      <c r="I665" s="6" cm="1">
        <f t="array" ref="I665">_xlfn.IFS(H664=5,3000,H664=4,2000,H664=3,900,H664=2,99,1,"")</f>
        <v>2000</v>
      </c>
    </row>
    <row r="666" spans="1:9" x14ac:dyDescent="0.3">
      <c r="A666" s="5" t="s">
        <v>491</v>
      </c>
      <c r="B666" s="70" t="s">
        <v>16</v>
      </c>
      <c r="C666" s="5" t="s">
        <v>6</v>
      </c>
      <c r="D666" s="71">
        <v>42863</v>
      </c>
      <c r="E666" s="6">
        <f t="shared" ca="1" si="10"/>
        <v>3</v>
      </c>
      <c r="F666" s="6" t="s">
        <v>26</v>
      </c>
      <c r="G666" s="6">
        <v>53952</v>
      </c>
      <c r="H666" s="70">
        <v>3</v>
      </c>
      <c r="I666" s="6" cm="1">
        <f t="array" ref="I666">_xlfn.IFS(H665=5,3000,H665=4,2000,H665=3,900,H665=2,99,1,"")</f>
        <v>99</v>
      </c>
    </row>
    <row r="667" spans="1:9" x14ac:dyDescent="0.3">
      <c r="A667" s="5" t="s">
        <v>490</v>
      </c>
      <c r="B667" s="70" t="s">
        <v>48</v>
      </c>
      <c r="C667" s="5" t="s">
        <v>6</v>
      </c>
      <c r="D667" s="71">
        <v>42864</v>
      </c>
      <c r="E667" s="6">
        <f t="shared" ca="1" si="10"/>
        <v>3</v>
      </c>
      <c r="F667" s="6"/>
      <c r="G667" s="6">
        <v>128430</v>
      </c>
      <c r="H667" s="70">
        <v>4</v>
      </c>
      <c r="I667" s="6" cm="1">
        <f t="array" ref="I667">_xlfn.IFS(H666=5,3000,H666=4,2000,H666=3,900,H666=2,99,1,"")</f>
        <v>900</v>
      </c>
    </row>
    <row r="668" spans="1:9" x14ac:dyDescent="0.3">
      <c r="A668" s="5" t="s">
        <v>479</v>
      </c>
      <c r="B668" s="70" t="s">
        <v>12</v>
      </c>
      <c r="C668" s="5" t="s">
        <v>6</v>
      </c>
      <c r="D668" s="71">
        <v>41434</v>
      </c>
      <c r="E668" s="6">
        <f t="shared" ca="1" si="10"/>
        <v>7</v>
      </c>
      <c r="F668" s="6"/>
      <c r="G668" s="6">
        <v>127971</v>
      </c>
      <c r="H668" s="70">
        <v>4</v>
      </c>
      <c r="I668" s="6" cm="1">
        <f t="array" ref="I668">_xlfn.IFS(H667=5,3000,H667=4,2000,H667=3,900,H667=2,99,1,"")</f>
        <v>2000</v>
      </c>
    </row>
    <row r="669" spans="1:9" x14ac:dyDescent="0.3">
      <c r="A669" s="5" t="s">
        <v>467</v>
      </c>
      <c r="B669" s="70" t="s">
        <v>12</v>
      </c>
      <c r="C669" s="5" t="s">
        <v>6</v>
      </c>
      <c r="D669" s="71">
        <v>41089</v>
      </c>
      <c r="E669" s="6">
        <f t="shared" ca="1" si="10"/>
        <v>8</v>
      </c>
      <c r="F669" s="6"/>
      <c r="G669" s="6">
        <v>47542</v>
      </c>
      <c r="H669" s="70">
        <v>3</v>
      </c>
      <c r="I669" s="6" cm="1">
        <f t="array" ref="I669">_xlfn.IFS(H668=5,3000,H668=4,2000,H668=3,900,H668=2,99,1,"")</f>
        <v>2000</v>
      </c>
    </row>
    <row r="670" spans="1:9" x14ac:dyDescent="0.3">
      <c r="A670" s="5" t="s">
        <v>452</v>
      </c>
      <c r="B670" s="70" t="s">
        <v>12</v>
      </c>
      <c r="C670" s="5" t="s">
        <v>6</v>
      </c>
      <c r="D670" s="71">
        <v>38898</v>
      </c>
      <c r="E670" s="6">
        <f t="shared" ca="1" si="10"/>
        <v>14</v>
      </c>
      <c r="F670" s="6" t="s">
        <v>28</v>
      </c>
      <c r="G670" s="6">
        <v>61005</v>
      </c>
      <c r="H670" s="70">
        <v>5</v>
      </c>
      <c r="I670" s="6" cm="1">
        <f t="array" ref="I670">_xlfn.IFS(H669=5,3000,H669=4,2000,H669=3,900,H669=2,99,1,"")</f>
        <v>900</v>
      </c>
    </row>
    <row r="671" spans="1:9" x14ac:dyDescent="0.3">
      <c r="A671" s="5" t="s">
        <v>437</v>
      </c>
      <c r="B671" s="70" t="s">
        <v>16</v>
      </c>
      <c r="C671" s="5" t="s">
        <v>6</v>
      </c>
      <c r="D671" s="71">
        <v>42906</v>
      </c>
      <c r="E671" s="6">
        <f t="shared" ca="1" si="10"/>
        <v>3</v>
      </c>
      <c r="F671" s="6" t="s">
        <v>26</v>
      </c>
      <c r="G671" s="6">
        <v>49453</v>
      </c>
      <c r="H671" s="70">
        <v>4</v>
      </c>
      <c r="I671" s="6" cm="1">
        <f t="array" ref="I671">_xlfn.IFS(H670=5,3000,H670=4,2000,H670=3,900,H670=2,99,1,"")</f>
        <v>3000</v>
      </c>
    </row>
    <row r="672" spans="1:9" x14ac:dyDescent="0.3">
      <c r="A672" s="5" t="s">
        <v>436</v>
      </c>
      <c r="B672" s="70" t="s">
        <v>16</v>
      </c>
      <c r="C672" s="5" t="s">
        <v>6</v>
      </c>
      <c r="D672" s="71">
        <v>42906</v>
      </c>
      <c r="E672" s="6">
        <f t="shared" ca="1" si="10"/>
        <v>3</v>
      </c>
      <c r="F672" s="6" t="s">
        <v>8</v>
      </c>
      <c r="G672" s="6">
        <v>92730</v>
      </c>
      <c r="H672" s="70">
        <v>5</v>
      </c>
      <c r="I672" s="6" cm="1">
        <f t="array" ref="I672">_xlfn.IFS(H671=5,3000,H671=4,2000,H671=3,900,H671=2,99,1,"")</f>
        <v>2000</v>
      </c>
    </row>
    <row r="673" spans="1:9" x14ac:dyDescent="0.3">
      <c r="A673" s="5" t="s">
        <v>435</v>
      </c>
      <c r="B673" s="70" t="s">
        <v>12</v>
      </c>
      <c r="C673" s="5" t="s">
        <v>6</v>
      </c>
      <c r="D673" s="71">
        <v>42922</v>
      </c>
      <c r="E673" s="6">
        <f t="shared" ca="1" si="10"/>
        <v>3</v>
      </c>
      <c r="F673" s="6" t="s">
        <v>4</v>
      </c>
      <c r="G673" s="6">
        <v>113333</v>
      </c>
      <c r="H673" s="70">
        <v>2</v>
      </c>
      <c r="I673" s="6" cm="1">
        <f t="array" ref="I673">_xlfn.IFS(H672=5,3000,H672=4,2000,H672=3,900,H672=2,99,1,"")</f>
        <v>3000</v>
      </c>
    </row>
    <row r="674" spans="1:9" x14ac:dyDescent="0.3">
      <c r="A674" s="5" t="s">
        <v>434</v>
      </c>
      <c r="B674" s="70" t="s">
        <v>32</v>
      </c>
      <c r="C674" s="5" t="s">
        <v>6</v>
      </c>
      <c r="D674" s="71">
        <v>42932</v>
      </c>
      <c r="E674" s="6">
        <f t="shared" ca="1" si="10"/>
        <v>3</v>
      </c>
      <c r="F674" s="6"/>
      <c r="G674" s="6">
        <v>87979</v>
      </c>
      <c r="H674" s="70">
        <v>5</v>
      </c>
      <c r="I674" s="6" cm="1">
        <f t="array" ref="I674">_xlfn.IFS(H673=5,3000,H673=4,2000,H673=3,900,H673=2,99,1,"")</f>
        <v>99</v>
      </c>
    </row>
    <row r="675" spans="1:9" x14ac:dyDescent="0.3">
      <c r="A675" s="5" t="s">
        <v>430</v>
      </c>
      <c r="B675" s="70" t="s">
        <v>9</v>
      </c>
      <c r="C675" s="5" t="s">
        <v>6</v>
      </c>
      <c r="D675" s="71">
        <v>42944</v>
      </c>
      <c r="E675" s="6">
        <f t="shared" ca="1" si="10"/>
        <v>3</v>
      </c>
      <c r="F675" s="6"/>
      <c r="G675" s="6">
        <v>56214</v>
      </c>
      <c r="H675" s="70">
        <v>5</v>
      </c>
      <c r="I675" s="6" cm="1">
        <f t="array" ref="I675">_xlfn.IFS(H674=5,3000,H674=4,2000,H674=3,900,H674=2,99,1,"")</f>
        <v>3000</v>
      </c>
    </row>
    <row r="676" spans="1:9" x14ac:dyDescent="0.3">
      <c r="A676" s="5" t="s">
        <v>427</v>
      </c>
      <c r="B676" s="70" t="s">
        <v>12</v>
      </c>
      <c r="C676" s="5" t="s">
        <v>6</v>
      </c>
      <c r="D676" s="71">
        <v>41465</v>
      </c>
      <c r="E676" s="6">
        <f t="shared" ca="1" si="10"/>
        <v>7</v>
      </c>
      <c r="F676" s="6"/>
      <c r="G676" s="6">
        <v>61180</v>
      </c>
      <c r="H676" s="70">
        <v>3</v>
      </c>
      <c r="I676" s="6" cm="1">
        <f t="array" ref="I676">_xlfn.IFS(H675=5,3000,H675=4,2000,H675=3,900,H675=2,99,1,"")</f>
        <v>3000</v>
      </c>
    </row>
    <row r="677" spans="1:9" x14ac:dyDescent="0.3">
      <c r="A677" s="5" t="s">
        <v>426</v>
      </c>
      <c r="B677" s="70" t="s">
        <v>9</v>
      </c>
      <c r="C677" s="5" t="s">
        <v>6</v>
      </c>
      <c r="D677" s="71">
        <v>41474</v>
      </c>
      <c r="E677" s="6">
        <f t="shared" ca="1" si="10"/>
        <v>7</v>
      </c>
      <c r="F677" s="6"/>
      <c r="G677" s="6">
        <v>82664</v>
      </c>
      <c r="H677" s="70">
        <v>1</v>
      </c>
      <c r="I677" s="6" cm="1">
        <f t="array" ref="I677">_xlfn.IFS(H676=5,3000,H676=4,2000,H676=3,900,H676=2,99,1,"")</f>
        <v>900</v>
      </c>
    </row>
    <row r="678" spans="1:9" x14ac:dyDescent="0.3">
      <c r="A678" s="5" t="s">
        <v>425</v>
      </c>
      <c r="B678" s="70" t="s">
        <v>12</v>
      </c>
      <c r="C678" s="5" t="s">
        <v>6</v>
      </c>
      <c r="D678" s="71">
        <v>41479</v>
      </c>
      <c r="E678" s="6">
        <f t="shared" ca="1" si="10"/>
        <v>7</v>
      </c>
      <c r="F678" s="6" t="s">
        <v>8</v>
      </c>
      <c r="G678" s="6">
        <v>69782</v>
      </c>
      <c r="H678" s="70">
        <v>4</v>
      </c>
      <c r="I678" s="6" t="str" cm="1">
        <f t="array" ref="I678">_xlfn.IFS(H677=5,3000,H677=4,2000,H677=3,900,H677=2,99,1,"")</f>
        <v/>
      </c>
    </row>
    <row r="679" spans="1:9" x14ac:dyDescent="0.3">
      <c r="A679" s="5" t="s">
        <v>406</v>
      </c>
      <c r="B679" s="70" t="s">
        <v>16</v>
      </c>
      <c r="C679" s="5" t="s">
        <v>6</v>
      </c>
      <c r="D679" s="71">
        <v>38556</v>
      </c>
      <c r="E679" s="6">
        <f t="shared" ca="1" si="10"/>
        <v>15</v>
      </c>
      <c r="F679" s="6" t="s">
        <v>8</v>
      </c>
      <c r="G679" s="6">
        <v>92169</v>
      </c>
      <c r="H679" s="70">
        <v>2</v>
      </c>
      <c r="I679" s="6" cm="1">
        <f t="array" ref="I679">_xlfn.IFS(H678=5,3000,H678=4,2000,H678=3,900,H678=2,99,1,"")</f>
        <v>2000</v>
      </c>
    </row>
    <row r="680" spans="1:9" x14ac:dyDescent="0.3">
      <c r="A680" s="5" t="s">
        <v>397</v>
      </c>
      <c r="B680" s="70" t="s">
        <v>2</v>
      </c>
      <c r="C680" s="5" t="s">
        <v>6</v>
      </c>
      <c r="D680" s="71">
        <v>39291</v>
      </c>
      <c r="E680" s="6">
        <f t="shared" ca="1" si="10"/>
        <v>13</v>
      </c>
      <c r="F680" s="6"/>
      <c r="G680" s="6">
        <v>81284</v>
      </c>
      <c r="H680" s="70">
        <v>5</v>
      </c>
      <c r="I680" s="6" cm="1">
        <f t="array" ref="I680">_xlfn.IFS(H679=5,3000,H679=4,2000,H679=3,900,H679=2,99,1,"")</f>
        <v>99</v>
      </c>
    </row>
    <row r="681" spans="1:9" x14ac:dyDescent="0.3">
      <c r="A681" s="5" t="s">
        <v>384</v>
      </c>
      <c r="B681" s="70" t="s">
        <v>32</v>
      </c>
      <c r="C681" s="5" t="s">
        <v>6</v>
      </c>
      <c r="D681" s="71">
        <v>41828</v>
      </c>
      <c r="E681" s="6">
        <f t="shared" ca="1" si="10"/>
        <v>6</v>
      </c>
      <c r="F681" s="6" t="s">
        <v>26</v>
      </c>
      <c r="G681" s="6">
        <v>103252</v>
      </c>
      <c r="H681" s="70">
        <v>5</v>
      </c>
      <c r="I681" s="6" cm="1">
        <f t="array" ref="I681">_xlfn.IFS(H680=5,3000,H680=4,2000,H680=3,900,H680=2,99,1,"")</f>
        <v>3000</v>
      </c>
    </row>
    <row r="682" spans="1:9" x14ac:dyDescent="0.3">
      <c r="A682" s="5" t="s">
        <v>381</v>
      </c>
      <c r="B682" s="70" t="s">
        <v>2</v>
      </c>
      <c r="C682" s="5" t="s">
        <v>6</v>
      </c>
      <c r="D682" s="71">
        <v>42560</v>
      </c>
      <c r="E682" s="6">
        <f t="shared" ca="1" si="10"/>
        <v>4</v>
      </c>
      <c r="F682" s="6"/>
      <c r="G682" s="6">
        <v>119723</v>
      </c>
      <c r="H682" s="70">
        <v>1</v>
      </c>
      <c r="I682" s="6" cm="1">
        <f t="array" ref="I682">_xlfn.IFS(H681=5,3000,H681=4,2000,H681=3,900,H681=2,99,1,"")</f>
        <v>3000</v>
      </c>
    </row>
    <row r="683" spans="1:9" x14ac:dyDescent="0.3">
      <c r="A683" s="5" t="s">
        <v>370</v>
      </c>
      <c r="B683" s="70" t="s">
        <v>32</v>
      </c>
      <c r="C683" s="5" t="s">
        <v>6</v>
      </c>
      <c r="D683" s="71">
        <v>43320</v>
      </c>
      <c r="E683" s="6">
        <f t="shared" ca="1" si="10"/>
        <v>2</v>
      </c>
      <c r="F683" s="6"/>
      <c r="G683" s="6">
        <v>71210</v>
      </c>
      <c r="H683" s="70">
        <v>4</v>
      </c>
      <c r="I683" s="6" t="str" cm="1">
        <f t="array" ref="I683">_xlfn.IFS(H682=5,3000,H682=4,2000,H682=3,900,H682=2,99,1,"")</f>
        <v/>
      </c>
    </row>
    <row r="684" spans="1:9" x14ac:dyDescent="0.3">
      <c r="A684" s="5" t="s">
        <v>369</v>
      </c>
      <c r="B684" s="70" t="s">
        <v>16</v>
      </c>
      <c r="C684" s="5" t="s">
        <v>6</v>
      </c>
      <c r="D684" s="71">
        <v>43337</v>
      </c>
      <c r="E684" s="6">
        <f t="shared" ca="1" si="10"/>
        <v>2</v>
      </c>
      <c r="F684" s="6" t="s">
        <v>28</v>
      </c>
      <c r="G684" s="6">
        <v>86356</v>
      </c>
      <c r="H684" s="70">
        <v>3</v>
      </c>
      <c r="I684" s="6" cm="1">
        <f t="array" ref="I684">_xlfn.IFS(H683=5,3000,H683=4,2000,H683=3,900,H683=2,99,1,"")</f>
        <v>2000</v>
      </c>
    </row>
    <row r="685" spans="1:9" x14ac:dyDescent="0.3">
      <c r="A685" s="5" t="s">
        <v>366</v>
      </c>
      <c r="B685" s="70" t="s">
        <v>16</v>
      </c>
      <c r="C685" s="5" t="s">
        <v>6</v>
      </c>
      <c r="D685" s="71">
        <v>41493</v>
      </c>
      <c r="E685" s="6">
        <f t="shared" ca="1" si="10"/>
        <v>7</v>
      </c>
      <c r="F685" s="6" t="s">
        <v>26</v>
      </c>
      <c r="G685" s="6">
        <v>127740</v>
      </c>
      <c r="H685" s="70">
        <v>2</v>
      </c>
      <c r="I685" s="6" cm="1">
        <f t="array" ref="I685">_xlfn.IFS(H684=5,3000,H684=4,2000,H684=3,900,H684=2,99,1,"")</f>
        <v>900</v>
      </c>
    </row>
    <row r="686" spans="1:9" x14ac:dyDescent="0.3">
      <c r="A686" s="5" t="s">
        <v>365</v>
      </c>
      <c r="B686" s="70" t="s">
        <v>9</v>
      </c>
      <c r="C686" s="5" t="s">
        <v>6</v>
      </c>
      <c r="D686" s="71">
        <v>41498</v>
      </c>
      <c r="E686" s="6">
        <f t="shared" ca="1" si="10"/>
        <v>7</v>
      </c>
      <c r="F686" s="6"/>
      <c r="G686" s="6">
        <v>71603</v>
      </c>
      <c r="H686" s="70">
        <v>3</v>
      </c>
      <c r="I686" s="6" cm="1">
        <f t="array" ref="I686">_xlfn.IFS(H685=5,3000,H685=4,2000,H685=3,900,H685=2,99,1,"")</f>
        <v>99</v>
      </c>
    </row>
    <row r="687" spans="1:9" x14ac:dyDescent="0.3">
      <c r="A687" s="5" t="s">
        <v>355</v>
      </c>
      <c r="B687" s="70" t="s">
        <v>12</v>
      </c>
      <c r="C687" s="5" t="s">
        <v>6</v>
      </c>
      <c r="D687" s="71">
        <v>41874</v>
      </c>
      <c r="E687" s="6">
        <f t="shared" ca="1" si="10"/>
        <v>6</v>
      </c>
      <c r="F687" s="6"/>
      <c r="G687" s="6">
        <v>68352</v>
      </c>
      <c r="H687" s="70">
        <v>1</v>
      </c>
      <c r="I687" s="6" cm="1">
        <f t="array" ref="I687">_xlfn.IFS(H686=5,3000,H686=4,2000,H686=3,900,H686=2,99,1,"")</f>
        <v>900</v>
      </c>
    </row>
    <row r="688" spans="1:9" x14ac:dyDescent="0.3">
      <c r="A688" s="5" t="s">
        <v>351</v>
      </c>
      <c r="B688" s="70" t="s">
        <v>12</v>
      </c>
      <c r="C688" s="5" t="s">
        <v>6</v>
      </c>
      <c r="D688" s="71">
        <v>42586</v>
      </c>
      <c r="E688" s="6">
        <f t="shared" ca="1" si="10"/>
        <v>4</v>
      </c>
      <c r="F688" s="6"/>
      <c r="G688" s="6">
        <v>53370</v>
      </c>
      <c r="H688" s="70">
        <v>3</v>
      </c>
      <c r="I688" s="6" t="str" cm="1">
        <f t="array" ref="I688">_xlfn.IFS(H687=5,3000,H687=4,2000,H687=3,900,H687=2,99,1,"")</f>
        <v/>
      </c>
    </row>
    <row r="689" spans="1:9" x14ac:dyDescent="0.3">
      <c r="A689" s="5" t="s">
        <v>347</v>
      </c>
      <c r="B689" s="70" t="s">
        <v>12</v>
      </c>
      <c r="C689" s="5" t="s">
        <v>6</v>
      </c>
      <c r="D689" s="71">
        <v>42615</v>
      </c>
      <c r="E689" s="6">
        <f t="shared" ca="1" si="10"/>
        <v>4</v>
      </c>
      <c r="F689" s="6" t="s">
        <v>26</v>
      </c>
      <c r="G689" s="6">
        <v>109957</v>
      </c>
      <c r="H689" s="70">
        <v>5</v>
      </c>
      <c r="I689" s="6" cm="1">
        <f t="array" ref="I689">_xlfn.IFS(H688=5,3000,H688=4,2000,H688=3,900,H688=2,99,1,"")</f>
        <v>900</v>
      </c>
    </row>
    <row r="690" spans="1:9" x14ac:dyDescent="0.3">
      <c r="A690" s="5" t="s">
        <v>345</v>
      </c>
      <c r="B690" s="70" t="s">
        <v>12</v>
      </c>
      <c r="C690" s="5" t="s">
        <v>6</v>
      </c>
      <c r="D690" s="71">
        <v>41140</v>
      </c>
      <c r="E690" s="6">
        <f t="shared" ca="1" si="10"/>
        <v>8</v>
      </c>
      <c r="F690" s="6" t="s">
        <v>4</v>
      </c>
      <c r="G690" s="6">
        <v>62005</v>
      </c>
      <c r="H690" s="70">
        <v>2</v>
      </c>
      <c r="I690" s="6" cm="1">
        <f t="array" ref="I690">_xlfn.IFS(H689=5,3000,H689=4,2000,H689=3,900,H689=2,99,1,"")</f>
        <v>3000</v>
      </c>
    </row>
    <row r="691" spans="1:9" x14ac:dyDescent="0.3">
      <c r="A691" s="5" t="s">
        <v>333</v>
      </c>
      <c r="B691" s="70" t="s">
        <v>48</v>
      </c>
      <c r="C691" s="5" t="s">
        <v>6</v>
      </c>
      <c r="D691" s="71">
        <v>38591</v>
      </c>
      <c r="E691" s="6">
        <f t="shared" ca="1" si="10"/>
        <v>15</v>
      </c>
      <c r="F691" s="6" t="s">
        <v>18</v>
      </c>
      <c r="G691" s="6">
        <v>67134</v>
      </c>
      <c r="H691" s="70">
        <v>2</v>
      </c>
      <c r="I691" s="6" cm="1">
        <f t="array" ref="I691">_xlfn.IFS(H690=5,3000,H690=4,2000,H690=3,900,H690=2,99,1,"")</f>
        <v>99</v>
      </c>
    </row>
    <row r="692" spans="1:9" x14ac:dyDescent="0.3">
      <c r="A692" s="5" t="s">
        <v>326</v>
      </c>
      <c r="B692" s="70" t="s">
        <v>16</v>
      </c>
      <c r="C692" s="5" t="s">
        <v>6</v>
      </c>
      <c r="D692" s="71">
        <v>39325</v>
      </c>
      <c r="E692" s="6">
        <f t="shared" ca="1" si="10"/>
        <v>13</v>
      </c>
      <c r="F692" s="6"/>
      <c r="G692" s="6">
        <v>93932</v>
      </c>
      <c r="H692" s="70">
        <v>5</v>
      </c>
      <c r="I692" s="6" cm="1">
        <f t="array" ref="I692">_xlfn.IFS(H691=5,3000,H691=4,2000,H691=3,900,H691=2,99,1,"")</f>
        <v>99</v>
      </c>
    </row>
    <row r="693" spans="1:9" x14ac:dyDescent="0.3">
      <c r="A693" s="5" t="s">
        <v>325</v>
      </c>
      <c r="B693" s="70" t="s">
        <v>2</v>
      </c>
      <c r="C693" s="5" t="s">
        <v>6</v>
      </c>
      <c r="D693" s="71">
        <v>39679</v>
      </c>
      <c r="E693" s="6">
        <f t="shared" ca="1" si="10"/>
        <v>12</v>
      </c>
      <c r="F693" s="6"/>
      <c r="G693" s="6">
        <v>122852</v>
      </c>
      <c r="H693" s="70">
        <v>4</v>
      </c>
      <c r="I693" s="6" cm="1">
        <f t="array" ref="I693">_xlfn.IFS(H692=5,3000,H692=4,2000,H692=3,900,H692=2,99,1,"")</f>
        <v>3000</v>
      </c>
    </row>
    <row r="694" spans="1:9" x14ac:dyDescent="0.3">
      <c r="A694" s="5" t="s">
        <v>323</v>
      </c>
      <c r="B694" s="70" t="s">
        <v>12</v>
      </c>
      <c r="C694" s="5" t="s">
        <v>6</v>
      </c>
      <c r="D694" s="71">
        <v>40036</v>
      </c>
      <c r="E694" s="6">
        <f t="shared" ca="1" si="10"/>
        <v>11</v>
      </c>
      <c r="F694" s="6" t="s">
        <v>4</v>
      </c>
      <c r="G694" s="6">
        <v>111545</v>
      </c>
      <c r="H694" s="70">
        <v>3</v>
      </c>
      <c r="I694" s="6" cm="1">
        <f t="array" ref="I694">_xlfn.IFS(H693=5,3000,H693=4,2000,H693=3,900,H693=2,99,1,"")</f>
        <v>2000</v>
      </c>
    </row>
    <row r="695" spans="1:9" x14ac:dyDescent="0.3">
      <c r="A695" s="5" t="s">
        <v>313</v>
      </c>
      <c r="B695" s="70" t="s">
        <v>12</v>
      </c>
      <c r="C695" s="5" t="s">
        <v>6</v>
      </c>
      <c r="D695" s="71">
        <v>41509</v>
      </c>
      <c r="E695" s="6">
        <f t="shared" ca="1" si="10"/>
        <v>7</v>
      </c>
      <c r="F695" s="6" t="s">
        <v>26</v>
      </c>
      <c r="G695" s="6">
        <v>100553</v>
      </c>
      <c r="H695" s="70">
        <v>3</v>
      </c>
      <c r="I695" s="6" cm="1">
        <f t="array" ref="I695">_xlfn.IFS(H694=5,3000,H694=4,2000,H694=3,900,H694=2,99,1,"")</f>
        <v>900</v>
      </c>
    </row>
    <row r="696" spans="1:9" x14ac:dyDescent="0.3">
      <c r="A696" s="5" t="s">
        <v>311</v>
      </c>
      <c r="B696" s="70" t="s">
        <v>16</v>
      </c>
      <c r="C696" s="5" t="s">
        <v>6</v>
      </c>
      <c r="D696" s="71">
        <v>42244</v>
      </c>
      <c r="E696" s="6">
        <f t="shared" ca="1" si="10"/>
        <v>5</v>
      </c>
      <c r="F696" s="6" t="s">
        <v>4</v>
      </c>
      <c r="G696" s="6">
        <v>124382</v>
      </c>
      <c r="H696" s="70">
        <v>3</v>
      </c>
      <c r="I696" s="6" cm="1">
        <f t="array" ref="I696">_xlfn.IFS(H695=5,3000,H695=4,2000,H695=3,900,H695=2,99,1,"")</f>
        <v>900</v>
      </c>
    </row>
    <row r="697" spans="1:9" x14ac:dyDescent="0.3">
      <c r="A697" s="5" t="s">
        <v>297</v>
      </c>
      <c r="B697" s="70" t="s">
        <v>32</v>
      </c>
      <c r="C697" s="5" t="s">
        <v>6</v>
      </c>
      <c r="D697" s="71">
        <v>43351</v>
      </c>
      <c r="E697" s="6">
        <f t="shared" ca="1" si="10"/>
        <v>2</v>
      </c>
      <c r="F697" s="6"/>
      <c r="G697" s="6">
        <v>89779</v>
      </c>
      <c r="H697" s="70">
        <v>3</v>
      </c>
      <c r="I697" s="6" cm="1">
        <f t="array" ref="I697">_xlfn.IFS(H696=5,3000,H696=4,2000,H696=3,900,H696=2,99,1,"")</f>
        <v>900</v>
      </c>
    </row>
    <row r="698" spans="1:9" x14ac:dyDescent="0.3">
      <c r="A698" s="5" t="s">
        <v>289</v>
      </c>
      <c r="B698" s="70" t="s">
        <v>9</v>
      </c>
      <c r="C698" s="5" t="s">
        <v>6</v>
      </c>
      <c r="D698" s="71">
        <v>42619</v>
      </c>
      <c r="E698" s="6">
        <f t="shared" ca="1" si="10"/>
        <v>4</v>
      </c>
      <c r="F698" s="6"/>
      <c r="G698" s="6">
        <v>80656</v>
      </c>
      <c r="H698" s="70">
        <v>5</v>
      </c>
      <c r="I698" s="6" cm="1">
        <f t="array" ref="I698">_xlfn.IFS(H697=5,3000,H697=4,2000,H697=3,900,H697=2,99,1,"")</f>
        <v>900</v>
      </c>
    </row>
    <row r="699" spans="1:9" x14ac:dyDescent="0.3">
      <c r="A699" s="5" t="s">
        <v>286</v>
      </c>
      <c r="B699" s="70" t="s">
        <v>2</v>
      </c>
      <c r="C699" s="5" t="s">
        <v>6</v>
      </c>
      <c r="D699" s="71">
        <v>42636</v>
      </c>
      <c r="E699" s="6">
        <f t="shared" ca="1" si="10"/>
        <v>3</v>
      </c>
      <c r="F699" s="6" t="s">
        <v>4</v>
      </c>
      <c r="G699" s="6">
        <v>46344</v>
      </c>
      <c r="H699" s="70">
        <v>2</v>
      </c>
      <c r="I699" s="6" cm="1">
        <f t="array" ref="I699">_xlfn.IFS(H698=5,3000,H698=4,2000,H698=3,900,H698=2,99,1,"")</f>
        <v>3000</v>
      </c>
    </row>
    <row r="700" spans="1:9" x14ac:dyDescent="0.3">
      <c r="A700" s="5" t="s">
        <v>284</v>
      </c>
      <c r="B700" s="70" t="s">
        <v>48</v>
      </c>
      <c r="C700" s="5" t="s">
        <v>6</v>
      </c>
      <c r="D700" s="71">
        <v>42646</v>
      </c>
      <c r="E700" s="6">
        <f t="shared" ca="1" si="10"/>
        <v>3</v>
      </c>
      <c r="F700" s="6" t="s">
        <v>26</v>
      </c>
      <c r="G700" s="6">
        <v>44305</v>
      </c>
      <c r="H700" s="70">
        <v>4</v>
      </c>
      <c r="I700" s="6" cm="1">
        <f t="array" ref="I700">_xlfn.IFS(H699=5,3000,H699=4,2000,H699=3,900,H699=2,99,1,"")</f>
        <v>99</v>
      </c>
    </row>
    <row r="701" spans="1:9" x14ac:dyDescent="0.3">
      <c r="A701" s="5" t="s">
        <v>278</v>
      </c>
      <c r="B701" s="70" t="s">
        <v>12</v>
      </c>
      <c r="C701" s="5" t="s">
        <v>6</v>
      </c>
      <c r="D701" s="71">
        <v>38251</v>
      </c>
      <c r="E701" s="6">
        <f t="shared" ca="1" si="10"/>
        <v>15</v>
      </c>
      <c r="F701" s="6" t="s">
        <v>28</v>
      </c>
      <c r="G701" s="6">
        <v>110166</v>
      </c>
      <c r="H701" s="70">
        <v>5</v>
      </c>
      <c r="I701" s="6" cm="1">
        <f t="array" ref="I701">_xlfn.IFS(H700=5,3000,H700=4,2000,H700=3,900,H700=2,99,1,"")</f>
        <v>2000</v>
      </c>
    </row>
    <row r="702" spans="1:9" x14ac:dyDescent="0.3">
      <c r="A702" s="5" t="s">
        <v>267</v>
      </c>
      <c r="B702" s="70" t="s">
        <v>48</v>
      </c>
      <c r="C702" s="5" t="s">
        <v>6</v>
      </c>
      <c r="D702" s="71">
        <v>39721</v>
      </c>
      <c r="E702" s="6">
        <f t="shared" ca="1" si="10"/>
        <v>11</v>
      </c>
      <c r="F702" s="6" t="s">
        <v>8</v>
      </c>
      <c r="G702" s="6">
        <v>62980</v>
      </c>
      <c r="H702" s="70">
        <v>2</v>
      </c>
      <c r="I702" s="6" cm="1">
        <f t="array" ref="I702">_xlfn.IFS(H701=5,3000,H701=4,2000,H701=3,900,H701=2,99,1,"")</f>
        <v>3000</v>
      </c>
    </row>
    <row r="703" spans="1:9" x14ac:dyDescent="0.3">
      <c r="A703" s="5" t="s">
        <v>260</v>
      </c>
      <c r="B703" s="70" t="s">
        <v>9</v>
      </c>
      <c r="C703" s="5" t="s">
        <v>6</v>
      </c>
      <c r="D703" s="71">
        <v>41905</v>
      </c>
      <c r="E703" s="6">
        <f t="shared" ca="1" si="10"/>
        <v>5</v>
      </c>
      <c r="F703" s="6" t="s">
        <v>26</v>
      </c>
      <c r="G703" s="6">
        <v>91016</v>
      </c>
      <c r="H703" s="70">
        <v>5</v>
      </c>
      <c r="I703" s="6" cm="1">
        <f t="array" ref="I703">_xlfn.IFS(H702=5,3000,H702=4,2000,H702=3,900,H702=2,99,1,"")</f>
        <v>99</v>
      </c>
    </row>
    <row r="704" spans="1:9" x14ac:dyDescent="0.3">
      <c r="A704" s="5" t="s">
        <v>249</v>
      </c>
      <c r="B704" s="70" t="s">
        <v>12</v>
      </c>
      <c r="C704" s="5" t="s">
        <v>6</v>
      </c>
      <c r="D704" s="71">
        <v>41945</v>
      </c>
      <c r="E704" s="6">
        <f t="shared" ca="1" si="10"/>
        <v>5</v>
      </c>
      <c r="F704" s="6"/>
      <c r="G704" s="6">
        <v>115724</v>
      </c>
      <c r="H704" s="70">
        <v>4</v>
      </c>
      <c r="I704" s="6" cm="1">
        <f t="array" ref="I704">_xlfn.IFS(H703=5,3000,H703=4,2000,H703=3,900,H703=2,99,1,"")</f>
        <v>3000</v>
      </c>
    </row>
    <row r="705" spans="1:9" x14ac:dyDescent="0.3">
      <c r="A705" s="5" t="s">
        <v>247</v>
      </c>
      <c r="B705" s="70" t="s">
        <v>12</v>
      </c>
      <c r="C705" s="5" t="s">
        <v>6</v>
      </c>
      <c r="D705" s="71">
        <v>43026</v>
      </c>
      <c r="E705" s="6">
        <f t="shared" ca="1" si="10"/>
        <v>2</v>
      </c>
      <c r="F705" s="6"/>
      <c r="G705" s="6">
        <v>82761</v>
      </c>
      <c r="H705" s="70">
        <v>5</v>
      </c>
      <c r="I705" s="6" cm="1">
        <f t="array" ref="I705">_xlfn.IFS(H704=5,3000,H704=4,2000,H704=3,900,H704=2,99,1,"")</f>
        <v>2000</v>
      </c>
    </row>
    <row r="706" spans="1:9" x14ac:dyDescent="0.3">
      <c r="A706" s="5" t="s">
        <v>245</v>
      </c>
      <c r="B706" s="70" t="s">
        <v>16</v>
      </c>
      <c r="C706" s="5" t="s">
        <v>6</v>
      </c>
      <c r="D706" s="71">
        <v>43037</v>
      </c>
      <c r="E706" s="6">
        <f t="shared" ref="E706:E742" ca="1" si="11">DATEDIF(D706,TODAY(),"Y")</f>
        <v>2</v>
      </c>
      <c r="F706" s="6"/>
      <c r="G706" s="6">
        <v>86853</v>
      </c>
      <c r="H706" s="70">
        <v>4</v>
      </c>
      <c r="I706" s="6" cm="1">
        <f t="array" ref="I706">_xlfn.IFS(H705=5,3000,H705=4,2000,H705=3,900,H705=2,99,1,"")</f>
        <v>3000</v>
      </c>
    </row>
    <row r="707" spans="1:9" x14ac:dyDescent="0.3">
      <c r="A707" s="5" t="s">
        <v>237</v>
      </c>
      <c r="B707" s="70" t="s">
        <v>32</v>
      </c>
      <c r="C707" s="5" t="s">
        <v>6</v>
      </c>
      <c r="D707" s="71">
        <v>41569</v>
      </c>
      <c r="E707" s="6">
        <f t="shared" ca="1" si="11"/>
        <v>6</v>
      </c>
      <c r="F707" s="6" t="s">
        <v>8</v>
      </c>
      <c r="G707" s="6">
        <v>109377</v>
      </c>
      <c r="H707" s="70">
        <v>4</v>
      </c>
      <c r="I707" s="6" cm="1">
        <f t="array" ref="I707">_xlfn.IFS(H706=5,3000,H706=4,2000,H706=3,900,H706=2,99,1,"")</f>
        <v>2000</v>
      </c>
    </row>
    <row r="708" spans="1:9" x14ac:dyDescent="0.3">
      <c r="A708" s="5" t="s">
        <v>233</v>
      </c>
      <c r="B708" s="70" t="s">
        <v>9</v>
      </c>
      <c r="C708" s="5" t="s">
        <v>6</v>
      </c>
      <c r="D708" s="71">
        <v>42677</v>
      </c>
      <c r="E708" s="6">
        <f t="shared" ca="1" si="11"/>
        <v>3</v>
      </c>
      <c r="F708" s="6"/>
      <c r="G708" s="6">
        <v>101426</v>
      </c>
      <c r="H708" s="70">
        <v>2</v>
      </c>
      <c r="I708" s="6" cm="1">
        <f t="array" ref="I708">_xlfn.IFS(H707=5,3000,H707=4,2000,H707=3,900,H707=2,99,1,"")</f>
        <v>2000</v>
      </c>
    </row>
    <row r="709" spans="1:9" x14ac:dyDescent="0.3">
      <c r="A709" s="5" t="s">
        <v>224</v>
      </c>
      <c r="B709" s="70" t="s">
        <v>9</v>
      </c>
      <c r="C709" s="5" t="s">
        <v>6</v>
      </c>
      <c r="D709" s="71">
        <v>38279</v>
      </c>
      <c r="E709" s="6">
        <f t="shared" ca="1" si="11"/>
        <v>15</v>
      </c>
      <c r="F709" s="6" t="s">
        <v>8</v>
      </c>
      <c r="G709" s="6">
        <v>50726</v>
      </c>
      <c r="H709" s="70">
        <v>5</v>
      </c>
      <c r="I709" s="6" cm="1">
        <f t="array" ref="I709">_xlfn.IFS(H708=5,3000,H708=4,2000,H708=3,900,H708=2,99,1,"")</f>
        <v>99</v>
      </c>
    </row>
    <row r="710" spans="1:9" x14ac:dyDescent="0.3">
      <c r="A710" s="5" t="s">
        <v>209</v>
      </c>
      <c r="B710" s="70" t="s">
        <v>2</v>
      </c>
      <c r="C710" s="5" t="s">
        <v>6</v>
      </c>
      <c r="D710" s="71">
        <v>39367</v>
      </c>
      <c r="E710" s="6">
        <f t="shared" ca="1" si="11"/>
        <v>12</v>
      </c>
      <c r="F710" s="6"/>
      <c r="G710" s="6">
        <v>73265</v>
      </c>
      <c r="H710" s="70">
        <v>3</v>
      </c>
      <c r="I710" s="6" cm="1">
        <f t="array" ref="I710">_xlfn.IFS(H709=5,3000,H709=4,2000,H709=3,900,H709=2,99,1,"")</f>
        <v>3000</v>
      </c>
    </row>
    <row r="711" spans="1:9" x14ac:dyDescent="0.3">
      <c r="A711" s="5" t="s">
        <v>167</v>
      </c>
      <c r="B711" s="70" t="s">
        <v>16</v>
      </c>
      <c r="C711" s="5" t="s">
        <v>6</v>
      </c>
      <c r="D711" s="71">
        <v>42703</v>
      </c>
      <c r="E711" s="6">
        <f t="shared" ca="1" si="11"/>
        <v>3</v>
      </c>
      <c r="F711" s="6" t="s">
        <v>26</v>
      </c>
      <c r="G711" s="6">
        <v>96808</v>
      </c>
      <c r="H711" s="70">
        <v>5</v>
      </c>
      <c r="I711" s="6" cm="1">
        <f t="array" ref="I711">_xlfn.IFS(H710=5,3000,H710=4,2000,H710=3,900,H710=2,99,1,"")</f>
        <v>900</v>
      </c>
    </row>
    <row r="712" spans="1:9" x14ac:dyDescent="0.3">
      <c r="A712" s="5" t="s">
        <v>160</v>
      </c>
      <c r="B712" s="70" t="s">
        <v>48</v>
      </c>
      <c r="C712" s="5" t="s">
        <v>6</v>
      </c>
      <c r="D712" s="71">
        <v>38306</v>
      </c>
      <c r="E712" s="6">
        <f t="shared" ca="1" si="11"/>
        <v>15</v>
      </c>
      <c r="F712" s="6" t="s">
        <v>4</v>
      </c>
      <c r="G712" s="6">
        <v>97259</v>
      </c>
      <c r="H712" s="70">
        <v>5</v>
      </c>
      <c r="I712" s="6" cm="1">
        <f t="array" ref="I712">_xlfn.IFS(H711=5,3000,H711=4,2000,H711=3,900,H711=2,99,1,"")</f>
        <v>3000</v>
      </c>
    </row>
    <row r="713" spans="1:9" x14ac:dyDescent="0.3">
      <c r="A713" s="5" t="s">
        <v>147</v>
      </c>
      <c r="B713" s="70" t="s">
        <v>2</v>
      </c>
      <c r="C713" s="5" t="s">
        <v>6</v>
      </c>
      <c r="D713" s="71">
        <v>38684</v>
      </c>
      <c r="E713" s="6">
        <f t="shared" ca="1" si="11"/>
        <v>14</v>
      </c>
      <c r="F713" s="6"/>
      <c r="G713" s="6">
        <v>125195</v>
      </c>
      <c r="H713" s="70">
        <v>2</v>
      </c>
      <c r="I713" s="6" cm="1">
        <f t="array" ref="I713">_xlfn.IFS(H712=5,3000,H712=4,2000,H712=3,900,H712=2,99,1,"")</f>
        <v>3000</v>
      </c>
    </row>
    <row r="714" spans="1:9" x14ac:dyDescent="0.3">
      <c r="A714" s="5" t="s">
        <v>146</v>
      </c>
      <c r="B714" s="70" t="s">
        <v>12</v>
      </c>
      <c r="C714" s="5" t="s">
        <v>6</v>
      </c>
      <c r="D714" s="71">
        <v>38688</v>
      </c>
      <c r="E714" s="6">
        <f t="shared" ca="1" si="11"/>
        <v>14</v>
      </c>
      <c r="F714" s="6" t="s">
        <v>4</v>
      </c>
      <c r="G714" s="6">
        <v>85769</v>
      </c>
      <c r="H714" s="70">
        <v>5</v>
      </c>
      <c r="I714" s="6" cm="1">
        <f t="array" ref="I714">_xlfn.IFS(H713=5,3000,H713=4,2000,H713=3,900,H713=2,99,1,"")</f>
        <v>99</v>
      </c>
    </row>
    <row r="715" spans="1:9" x14ac:dyDescent="0.3">
      <c r="A715" s="5" t="s">
        <v>140</v>
      </c>
      <c r="B715" s="70" t="s">
        <v>48</v>
      </c>
      <c r="C715" s="5" t="s">
        <v>6</v>
      </c>
      <c r="D715" s="71">
        <v>41948</v>
      </c>
      <c r="E715" s="6">
        <f t="shared" ca="1" si="11"/>
        <v>5</v>
      </c>
      <c r="F715" s="6" t="s">
        <v>26</v>
      </c>
      <c r="G715" s="6">
        <v>90666</v>
      </c>
      <c r="H715" s="70">
        <v>2</v>
      </c>
      <c r="I715" s="6" cm="1">
        <f t="array" ref="I715">_xlfn.IFS(H714=5,3000,H714=4,2000,H714=3,900,H714=2,99,1,"")</f>
        <v>3000</v>
      </c>
    </row>
    <row r="716" spans="1:9" x14ac:dyDescent="0.3">
      <c r="A716" s="5" t="s">
        <v>139</v>
      </c>
      <c r="B716" s="70" t="s">
        <v>32</v>
      </c>
      <c r="C716" s="5" t="s">
        <v>6</v>
      </c>
      <c r="D716" s="71">
        <v>41968</v>
      </c>
      <c r="E716" s="6">
        <f t="shared" ca="1" si="11"/>
        <v>5</v>
      </c>
      <c r="F716" s="6"/>
      <c r="G716" s="6">
        <v>75679</v>
      </c>
      <c r="H716" s="70">
        <v>2</v>
      </c>
      <c r="I716" s="6" cm="1">
        <f t="array" ref="I716">_xlfn.IFS(H715=5,3000,H715=4,2000,H715=3,900,H715=2,99,1,"")</f>
        <v>99</v>
      </c>
    </row>
    <row r="717" spans="1:9" x14ac:dyDescent="0.3">
      <c r="A717" s="5" t="s">
        <v>136</v>
      </c>
      <c r="B717" s="70" t="s">
        <v>12</v>
      </c>
      <c r="C717" s="5" t="s">
        <v>6</v>
      </c>
      <c r="D717" s="71">
        <v>41954</v>
      </c>
      <c r="E717" s="6">
        <f t="shared" ca="1" si="11"/>
        <v>5</v>
      </c>
      <c r="F717" s="6" t="s">
        <v>26</v>
      </c>
      <c r="G717" s="6">
        <v>72180</v>
      </c>
      <c r="H717" s="70">
        <v>5</v>
      </c>
      <c r="I717" s="6" cm="1">
        <f t="array" ref="I717">_xlfn.IFS(H716=5,3000,H716=4,2000,H716=3,900,H716=2,99,1,"")</f>
        <v>99</v>
      </c>
    </row>
    <row r="718" spans="1:9" x14ac:dyDescent="0.3">
      <c r="A718" s="5" t="s">
        <v>135</v>
      </c>
      <c r="B718" s="70" t="s">
        <v>32</v>
      </c>
      <c r="C718" s="5" t="s">
        <v>6</v>
      </c>
      <c r="D718" s="71">
        <v>41954</v>
      </c>
      <c r="E718" s="6">
        <f t="shared" ca="1" si="11"/>
        <v>5</v>
      </c>
      <c r="F718" s="6"/>
      <c r="G718" s="6">
        <v>70445</v>
      </c>
      <c r="H718" s="70">
        <v>5</v>
      </c>
      <c r="I718" s="6" cm="1">
        <f t="array" ref="I718">_xlfn.IFS(H717=5,3000,H717=4,2000,H717=3,900,H717=2,99,1,"")</f>
        <v>3000</v>
      </c>
    </row>
    <row r="719" spans="1:9" x14ac:dyDescent="0.3">
      <c r="A719" s="5" t="s">
        <v>123</v>
      </c>
      <c r="B719" s="70" t="s">
        <v>16</v>
      </c>
      <c r="C719" s="5" t="s">
        <v>6</v>
      </c>
      <c r="D719" s="71">
        <v>41994</v>
      </c>
      <c r="E719" s="6">
        <f t="shared" ca="1" si="11"/>
        <v>5</v>
      </c>
      <c r="F719" s="6"/>
      <c r="G719" s="6">
        <v>61329</v>
      </c>
      <c r="H719" s="70">
        <v>5</v>
      </c>
      <c r="I719" s="6" cm="1">
        <f t="array" ref="I719">_xlfn.IFS(H718=5,3000,H718=4,2000,H718=3,900,H718=2,99,1,"")</f>
        <v>3000</v>
      </c>
    </row>
    <row r="720" spans="1:9" x14ac:dyDescent="0.3">
      <c r="A720" s="5" t="s">
        <v>120</v>
      </c>
      <c r="B720" s="70" t="s">
        <v>12</v>
      </c>
      <c r="C720" s="5" t="s">
        <v>6</v>
      </c>
      <c r="D720" s="71">
        <v>43093</v>
      </c>
      <c r="E720" s="6">
        <f t="shared" ca="1" si="11"/>
        <v>2</v>
      </c>
      <c r="F720" s="6"/>
      <c r="G720" s="6">
        <v>109997</v>
      </c>
      <c r="H720" s="70">
        <v>1</v>
      </c>
      <c r="I720" s="6" cm="1">
        <f t="array" ref="I720">_xlfn.IFS(H719=5,3000,H719=4,2000,H719=3,900,H719=2,99,1,"")</f>
        <v>3000</v>
      </c>
    </row>
    <row r="721" spans="1:9" x14ac:dyDescent="0.3">
      <c r="A721" s="5" t="s">
        <v>119</v>
      </c>
      <c r="B721" s="70" t="s">
        <v>2</v>
      </c>
      <c r="C721" s="5" t="s">
        <v>6</v>
      </c>
      <c r="D721" s="71">
        <v>43452</v>
      </c>
      <c r="E721" s="6">
        <f t="shared" ca="1" si="11"/>
        <v>1</v>
      </c>
      <c r="F721" s="6" t="s">
        <v>18</v>
      </c>
      <c r="G721" s="6">
        <v>59600</v>
      </c>
      <c r="H721" s="70">
        <v>3</v>
      </c>
      <c r="I721" s="6" t="str" cm="1">
        <f t="array" ref="I721">_xlfn.IFS(H720=5,3000,H720=4,2000,H720=3,900,H720=2,99,1,"")</f>
        <v/>
      </c>
    </row>
    <row r="722" spans="1:9" x14ac:dyDescent="0.3">
      <c r="A722" s="5" t="s">
        <v>115</v>
      </c>
      <c r="B722" s="70" t="s">
        <v>12</v>
      </c>
      <c r="C722" s="5" t="s">
        <v>6</v>
      </c>
      <c r="D722" s="71">
        <v>41625</v>
      </c>
      <c r="E722" s="6">
        <f t="shared" ca="1" si="11"/>
        <v>6</v>
      </c>
      <c r="F722" s="6" t="s">
        <v>4</v>
      </c>
      <c r="G722" s="6">
        <v>47244</v>
      </c>
      <c r="H722" s="70">
        <v>1</v>
      </c>
      <c r="I722" s="6" cm="1">
        <f t="array" ref="I722">_xlfn.IFS(H721=5,3000,H721=4,2000,H721=3,900,H721=2,99,1,"")</f>
        <v>900</v>
      </c>
    </row>
    <row r="723" spans="1:9" x14ac:dyDescent="0.3">
      <c r="A723" s="5" t="s">
        <v>94</v>
      </c>
      <c r="B723" s="70" t="s">
        <v>48</v>
      </c>
      <c r="C723" s="5" t="s">
        <v>6</v>
      </c>
      <c r="D723" s="71">
        <v>39069</v>
      </c>
      <c r="E723" s="6">
        <f t="shared" ca="1" si="11"/>
        <v>13</v>
      </c>
      <c r="F723" s="6" t="s">
        <v>4</v>
      </c>
      <c r="G723" s="6">
        <v>123855</v>
      </c>
      <c r="H723" s="70">
        <v>3</v>
      </c>
      <c r="I723" s="6" t="str" cm="1">
        <f t="array" ref="I723">_xlfn.IFS(H722=5,3000,H722=4,2000,H722=3,900,H722=2,99,1,"")</f>
        <v/>
      </c>
    </row>
    <row r="724" spans="1:9" x14ac:dyDescent="0.3">
      <c r="A724" s="5" t="s">
        <v>61</v>
      </c>
      <c r="B724" s="70" t="s">
        <v>16</v>
      </c>
      <c r="C724" s="5" t="s">
        <v>6</v>
      </c>
      <c r="D724" s="71">
        <v>43488</v>
      </c>
      <c r="E724" s="6">
        <f t="shared" ca="1" si="11"/>
        <v>1</v>
      </c>
      <c r="F724" s="6" t="s">
        <v>28</v>
      </c>
      <c r="G724" s="6">
        <v>96814</v>
      </c>
      <c r="H724" s="70">
        <v>3</v>
      </c>
      <c r="I724" s="6" cm="1">
        <f t="array" ref="I724">_xlfn.IFS(H723=5,3000,H723=4,2000,H723=3,900,H723=2,99,1,"")</f>
        <v>900</v>
      </c>
    </row>
    <row r="725" spans="1:9" x14ac:dyDescent="0.3">
      <c r="A725" s="5" t="s">
        <v>60</v>
      </c>
      <c r="B725" s="70" t="s">
        <v>16</v>
      </c>
      <c r="C725" s="5" t="s">
        <v>6</v>
      </c>
      <c r="D725" s="71">
        <v>42010</v>
      </c>
      <c r="E725" s="6">
        <f t="shared" ca="1" si="11"/>
        <v>5</v>
      </c>
      <c r="F725" s="6" t="s">
        <v>26</v>
      </c>
      <c r="G725" s="6">
        <v>67647</v>
      </c>
      <c r="H725" s="70">
        <v>5</v>
      </c>
      <c r="I725" s="6" cm="1">
        <f t="array" ref="I725">_xlfn.IFS(H724=5,3000,H724=4,2000,H724=3,900,H724=2,99,1,"")</f>
        <v>900</v>
      </c>
    </row>
    <row r="726" spans="1:9" x14ac:dyDescent="0.3">
      <c r="A726" s="5" t="s">
        <v>56</v>
      </c>
      <c r="B726" s="70" t="s">
        <v>12</v>
      </c>
      <c r="C726" s="5" t="s">
        <v>6</v>
      </c>
      <c r="D726" s="71">
        <v>41661</v>
      </c>
      <c r="E726" s="6">
        <f t="shared" ca="1" si="11"/>
        <v>6</v>
      </c>
      <c r="F726" s="6" t="s">
        <v>18</v>
      </c>
      <c r="G726" s="6">
        <v>127284</v>
      </c>
      <c r="H726" s="70">
        <v>5</v>
      </c>
      <c r="I726" s="6" cm="1">
        <f t="array" ref="I726">_xlfn.IFS(H725=5,3000,H725=4,2000,H725=3,900,H725=2,99,1,"")</f>
        <v>3000</v>
      </c>
    </row>
    <row r="727" spans="1:9" x14ac:dyDescent="0.3">
      <c r="A727" s="5" t="s">
        <v>51</v>
      </c>
      <c r="B727" s="70" t="s">
        <v>2</v>
      </c>
      <c r="C727" s="5" t="s">
        <v>6</v>
      </c>
      <c r="D727" s="71">
        <v>41289</v>
      </c>
      <c r="E727" s="6">
        <f t="shared" ca="1" si="11"/>
        <v>7</v>
      </c>
      <c r="F727" s="6" t="s">
        <v>26</v>
      </c>
      <c r="G727" s="6">
        <v>67971</v>
      </c>
      <c r="H727" s="70">
        <v>4</v>
      </c>
      <c r="I727" s="6" cm="1">
        <f t="array" ref="I727">_xlfn.IFS(H726=5,3000,H726=4,2000,H726=3,900,H726=2,99,1,"")</f>
        <v>3000</v>
      </c>
    </row>
    <row r="728" spans="1:9" x14ac:dyDescent="0.3">
      <c r="A728" s="5" t="s">
        <v>34</v>
      </c>
      <c r="B728" s="70" t="s">
        <v>12</v>
      </c>
      <c r="C728" s="5" t="s">
        <v>6</v>
      </c>
      <c r="D728" s="71">
        <v>40554</v>
      </c>
      <c r="E728" s="6">
        <f t="shared" ca="1" si="11"/>
        <v>9</v>
      </c>
      <c r="F728" s="6" t="s">
        <v>28</v>
      </c>
      <c r="G728" s="6">
        <v>102748</v>
      </c>
      <c r="H728" s="70">
        <v>4</v>
      </c>
      <c r="I728" s="6" cm="1">
        <f t="array" ref="I728">_xlfn.IFS(H727=5,3000,H727=4,2000,H727=3,900,H727=2,99,1,"")</f>
        <v>2000</v>
      </c>
    </row>
    <row r="729" spans="1:9" x14ac:dyDescent="0.3">
      <c r="A729" s="5" t="s">
        <v>33</v>
      </c>
      <c r="B729" s="70" t="s">
        <v>32</v>
      </c>
      <c r="C729" s="5" t="s">
        <v>6</v>
      </c>
      <c r="D729" s="71">
        <v>40573</v>
      </c>
      <c r="E729" s="6">
        <f t="shared" ca="1" si="11"/>
        <v>9</v>
      </c>
      <c r="F729" s="6" t="s">
        <v>4</v>
      </c>
      <c r="G729" s="6">
        <v>126788</v>
      </c>
      <c r="H729" s="70">
        <v>2</v>
      </c>
      <c r="I729" s="6" cm="1">
        <f t="array" ref="I729">_xlfn.IFS(H728=5,3000,H728=4,2000,H728=3,900,H728=2,99,1,"")</f>
        <v>2000</v>
      </c>
    </row>
    <row r="730" spans="1:9" x14ac:dyDescent="0.3">
      <c r="A730" s="5" t="s">
        <v>29</v>
      </c>
      <c r="B730" s="70" t="s">
        <v>9</v>
      </c>
      <c r="C730" s="5" t="s">
        <v>6</v>
      </c>
      <c r="D730" s="71">
        <v>41667</v>
      </c>
      <c r="E730" s="6">
        <f t="shared" ca="1" si="11"/>
        <v>6</v>
      </c>
      <c r="F730" s="6" t="s">
        <v>28</v>
      </c>
      <c r="G730" s="6">
        <v>81108</v>
      </c>
      <c r="H730" s="70">
        <v>2</v>
      </c>
      <c r="I730" s="6" cm="1">
        <f t="array" ref="I730">_xlfn.IFS(H729=5,3000,H729=4,2000,H729=3,900,H729=2,99,1,"")</f>
        <v>99</v>
      </c>
    </row>
    <row r="731" spans="1:9" x14ac:dyDescent="0.3">
      <c r="A731" s="5" t="s">
        <v>13</v>
      </c>
      <c r="B731" s="70" t="s">
        <v>12</v>
      </c>
      <c r="C731" s="5" t="s">
        <v>6</v>
      </c>
      <c r="D731" s="71">
        <v>42749</v>
      </c>
      <c r="E731" s="6">
        <f t="shared" ca="1" si="11"/>
        <v>3</v>
      </c>
      <c r="F731" s="6"/>
      <c r="G731" s="6">
        <v>128566</v>
      </c>
      <c r="H731" s="70">
        <v>4</v>
      </c>
      <c r="I731" s="6" cm="1">
        <f t="array" ref="I731">_xlfn.IFS(H730=5,3000,H730=4,2000,H730=3,900,H730=2,99,1,"")</f>
        <v>99</v>
      </c>
    </row>
    <row r="732" spans="1:9" x14ac:dyDescent="0.3">
      <c r="A732" s="5" t="s">
        <v>7</v>
      </c>
      <c r="B732" s="70" t="s">
        <v>2</v>
      </c>
      <c r="C732" s="5" t="s">
        <v>6</v>
      </c>
      <c r="D732" s="71">
        <v>42762</v>
      </c>
      <c r="E732" s="6">
        <f t="shared" ca="1" si="11"/>
        <v>3</v>
      </c>
      <c r="F732" s="6" t="s">
        <v>4</v>
      </c>
      <c r="G732" s="6">
        <v>88719</v>
      </c>
      <c r="H732" s="70">
        <v>1</v>
      </c>
      <c r="I732" s="6" cm="1">
        <f t="array" ref="I732">_xlfn.IFS(H731=5,3000,H731=4,2000,H731=3,900,H731=2,99,1,"")</f>
        <v>2000</v>
      </c>
    </row>
    <row r="733" spans="1:9" x14ac:dyDescent="0.3">
      <c r="A733" s="5" t="s">
        <v>577</v>
      </c>
      <c r="B733" s="70" t="s">
        <v>2</v>
      </c>
      <c r="C733" s="5" t="s">
        <v>328</v>
      </c>
      <c r="D733" s="71">
        <v>39910</v>
      </c>
      <c r="E733" s="6">
        <f t="shared" ca="1" si="11"/>
        <v>11</v>
      </c>
      <c r="F733" s="6" t="s">
        <v>4</v>
      </c>
      <c r="G733" s="6">
        <v>106789</v>
      </c>
      <c r="H733" s="70">
        <v>5</v>
      </c>
      <c r="I733" s="6" t="str" cm="1">
        <f t="array" ref="I733">_xlfn.IFS(H732=5,3000,H732=4,2000,H732=3,900,H732=2,99,1,"")</f>
        <v/>
      </c>
    </row>
    <row r="734" spans="1:9" x14ac:dyDescent="0.3">
      <c r="A734" s="5" t="s">
        <v>509</v>
      </c>
      <c r="B734" s="70" t="s">
        <v>16</v>
      </c>
      <c r="C734" s="5" t="s">
        <v>328</v>
      </c>
      <c r="D734" s="71">
        <v>39217</v>
      </c>
      <c r="E734" s="6">
        <f t="shared" ca="1" si="11"/>
        <v>13</v>
      </c>
      <c r="F734" s="6" t="s">
        <v>26</v>
      </c>
      <c r="G734" s="6">
        <v>89922</v>
      </c>
      <c r="H734" s="70">
        <v>5</v>
      </c>
      <c r="I734" s="6" cm="1">
        <f t="array" ref="I734">_xlfn.IFS(H733=5,3000,H733=4,2000,H733=3,900,H733=2,99,1,"")</f>
        <v>3000</v>
      </c>
    </row>
    <row r="735" spans="1:9" x14ac:dyDescent="0.3">
      <c r="A735" s="5" t="s">
        <v>487</v>
      </c>
      <c r="B735" s="70" t="s">
        <v>32</v>
      </c>
      <c r="C735" s="5" t="s">
        <v>328</v>
      </c>
      <c r="D735" s="71">
        <v>42918</v>
      </c>
      <c r="E735" s="6">
        <f t="shared" ca="1" si="11"/>
        <v>3</v>
      </c>
      <c r="F735" s="6"/>
      <c r="G735" s="6">
        <v>68327</v>
      </c>
      <c r="H735" s="70">
        <v>4</v>
      </c>
      <c r="I735" s="6" cm="1">
        <f t="array" ref="I735">_xlfn.IFS(H734=5,3000,H734=4,2000,H734=3,900,H734=2,99,1,"")</f>
        <v>3000</v>
      </c>
    </row>
    <row r="736" spans="1:9" x14ac:dyDescent="0.3">
      <c r="A736" s="5" t="s">
        <v>378</v>
      </c>
      <c r="B736" s="70" t="s">
        <v>16</v>
      </c>
      <c r="C736" s="5" t="s">
        <v>328</v>
      </c>
      <c r="D736" s="71">
        <v>42945</v>
      </c>
      <c r="E736" s="6">
        <f t="shared" ca="1" si="11"/>
        <v>3</v>
      </c>
      <c r="F736" s="6"/>
      <c r="G736" s="6">
        <v>121702</v>
      </c>
      <c r="H736" s="70">
        <v>4</v>
      </c>
      <c r="I736" s="6" cm="1">
        <f t="array" ref="I736">_xlfn.IFS(H735=5,3000,H735=4,2000,H735=3,900,H735=2,99,1,"")</f>
        <v>2000</v>
      </c>
    </row>
    <row r="737" spans="1:9" x14ac:dyDescent="0.3">
      <c r="A737" s="5" t="s">
        <v>329</v>
      </c>
      <c r="B737" s="70" t="s">
        <v>32</v>
      </c>
      <c r="C737" s="5" t="s">
        <v>328</v>
      </c>
      <c r="D737" s="71">
        <v>39299</v>
      </c>
      <c r="E737" s="6">
        <f t="shared" ca="1" si="11"/>
        <v>13</v>
      </c>
      <c r="F737" s="6" t="s">
        <v>8</v>
      </c>
      <c r="G737" s="6">
        <v>62676</v>
      </c>
      <c r="H737" s="70">
        <v>5</v>
      </c>
      <c r="I737" s="6" cm="1">
        <f t="array" ref="I737">_xlfn.IFS(H736=5,3000,H736=4,2000,H736=3,900,H736=2,99,1,"")</f>
        <v>2000</v>
      </c>
    </row>
    <row r="738" spans="1:9" x14ac:dyDescent="0.3">
      <c r="A738" s="5" t="s">
        <v>674</v>
      </c>
      <c r="B738" s="70" t="s">
        <v>12</v>
      </c>
      <c r="C738" s="5" t="s">
        <v>1</v>
      </c>
      <c r="D738" s="71">
        <v>41342</v>
      </c>
      <c r="E738" s="6">
        <f t="shared" ca="1" si="11"/>
        <v>7</v>
      </c>
      <c r="F738" s="6"/>
      <c r="G738" s="6">
        <v>129620</v>
      </c>
      <c r="H738" s="70">
        <v>2</v>
      </c>
      <c r="I738" s="6" cm="1">
        <f t="array" ref="I738">_xlfn.IFS(H737=5,3000,H737=4,2000,H737=3,900,H737=2,99,1,"")</f>
        <v>3000</v>
      </c>
    </row>
    <row r="739" spans="1:9" x14ac:dyDescent="0.3">
      <c r="A739" s="5" t="s">
        <v>644</v>
      </c>
      <c r="B739" s="70" t="s">
        <v>2</v>
      </c>
      <c r="C739" s="5" t="s">
        <v>1</v>
      </c>
      <c r="D739" s="71">
        <v>38783</v>
      </c>
      <c r="E739" s="6">
        <f t="shared" ca="1" si="11"/>
        <v>14</v>
      </c>
      <c r="F739" s="6" t="s">
        <v>26</v>
      </c>
      <c r="G739" s="6">
        <v>55216</v>
      </c>
      <c r="H739" s="70">
        <v>2</v>
      </c>
      <c r="I739" s="6" cm="1">
        <f t="array" ref="I739">_xlfn.IFS(H738=5,3000,H738=4,2000,H738=3,900,H738=2,99,1,"")</f>
        <v>99</v>
      </c>
    </row>
    <row r="740" spans="1:9" x14ac:dyDescent="0.3">
      <c r="A740" s="5" t="s">
        <v>356</v>
      </c>
      <c r="B740" s="70" t="s">
        <v>12</v>
      </c>
      <c r="C740" s="5" t="s">
        <v>1</v>
      </c>
      <c r="D740" s="71">
        <v>41865</v>
      </c>
      <c r="E740" s="6">
        <f t="shared" ca="1" si="11"/>
        <v>6</v>
      </c>
      <c r="F740" s="6"/>
      <c r="G740" s="6">
        <v>125469</v>
      </c>
      <c r="H740" s="70">
        <v>5</v>
      </c>
      <c r="I740" s="6" cm="1">
        <f t="array" ref="I740">_xlfn.IFS(H739=5,3000,H739=4,2000,H739=3,900,H739=2,99,1,"")</f>
        <v>99</v>
      </c>
    </row>
    <row r="741" spans="1:9" x14ac:dyDescent="0.3">
      <c r="A741" s="5" t="s">
        <v>307</v>
      </c>
      <c r="B741" s="70" t="s">
        <v>48</v>
      </c>
      <c r="C741" s="5" t="s">
        <v>1</v>
      </c>
      <c r="D741" s="71">
        <v>42610</v>
      </c>
      <c r="E741" s="6">
        <f t="shared" ca="1" si="11"/>
        <v>4</v>
      </c>
      <c r="F741" s="6" t="s">
        <v>26</v>
      </c>
      <c r="G741" s="6">
        <v>112722</v>
      </c>
      <c r="H741" s="70">
        <v>1</v>
      </c>
      <c r="I741" s="6" cm="1">
        <f t="array" ref="I741">_xlfn.IFS(H740=5,3000,H740=4,2000,H740=3,900,H740=2,99,1,"")</f>
        <v>3000</v>
      </c>
    </row>
    <row r="742" spans="1:9" x14ac:dyDescent="0.3">
      <c r="A742" s="5" t="s">
        <v>3</v>
      </c>
      <c r="B742" s="70" t="s">
        <v>2</v>
      </c>
      <c r="C742" s="5" t="s">
        <v>1</v>
      </c>
      <c r="D742" s="71">
        <v>42769</v>
      </c>
      <c r="E742" s="6">
        <f t="shared" ca="1" si="11"/>
        <v>3</v>
      </c>
      <c r="F742" s="6"/>
      <c r="G742" s="6">
        <v>92148</v>
      </c>
      <c r="H742" s="70">
        <v>1</v>
      </c>
      <c r="I742" s="6" t="str" cm="1">
        <f t="array" ref="I742">_xlfn.IFS(H741=5,3000,H741=4,2000,H741=3,900,H741=2,99,1,"")</f>
        <v/>
      </c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Simple IF</vt:lpstr>
      <vt:lpstr>Nested IF</vt:lpstr>
      <vt:lpstr>Compound IF</vt:lpstr>
      <vt:lpstr>LocateFormulas</vt:lpstr>
      <vt:lpstr>IFS 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Lester Andrés García Aquino</cp:lastModifiedBy>
  <cp:lastPrinted>2012-12-04T23:29:45Z</cp:lastPrinted>
  <dcterms:created xsi:type="dcterms:W3CDTF">2011-10-06T04:43:20Z</dcterms:created>
  <dcterms:modified xsi:type="dcterms:W3CDTF">2020-09-18T14:23:57Z</dcterms:modified>
</cp:coreProperties>
</file>