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C303BEE8-D77E-4854-9E20-F45F3DCDD6D0}" xr6:coauthVersionLast="36" xr6:coauthVersionMax="47" xr10:uidLastSave="{00000000-0000-0000-0000-000000000000}"/>
  <bookViews>
    <workbookView xWindow="744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4" l="1"/>
  <c r="C13" i="24" s="1"/>
  <c r="C12" i="24" l="1"/>
  <c r="F7" i="24" l="1"/>
  <c r="C10" i="24" l="1"/>
  <c r="C9" i="24"/>
  <c r="C8" i="24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</commentList>
</comments>
</file>

<file path=xl/sharedStrings.xml><?xml version="1.0" encoding="utf-8"?>
<sst xmlns="http://schemas.openxmlformats.org/spreadsheetml/2006/main" count="494" uniqueCount="172">
  <si>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</si>
  <si>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</si>
  <si>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</si>
  <si>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</si>
  <si>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</si>
  <si>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</si>
  <si>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</si>
  <si>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</si>
  <si>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</si>
  <si>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</si>
  <si>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</si>
  <si>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</si>
  <si>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</si>
  <si>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</si>
  <si>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</si>
  <si>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</si>
  <si>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</si>
  <si>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</si>
  <si>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</si>
  <si>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</si>
  <si>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</si>
  <si>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</si>
  <si>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</si>
  <si>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</si>
  <si>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</si>
  <si>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</si>
  <si>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</si>
  <si>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</si>
  <si>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</si>
  <si>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</si>
  <si>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</si>
  <si>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</si>
  <si>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</si>
  <si>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</si>
  <si>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</si>
  <si>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</si>
  <si>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</si>
  <si>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</si>
  <si>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</si>
  <si>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</si>
  <si>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</si>
  <si>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</si>
  <si>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</si>
  <si>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</si>
  <si>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</si>
  <si>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</si>
  <si>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</si>
  <si>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</si>
  <si>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</si>
  <si>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</si>
  <si>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</si>
  <si>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</si>
  <si>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</si>
  <si>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</si>
  <si>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</si>
  <si>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</si>
  <si>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</si>
  <si>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</si>
  <si>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</si>
  <si>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</si>
  <si>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</si>
  <si>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</si>
  <si>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</si>
  <si>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</si>
  <si>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</si>
  <si>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</si>
  <si>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</si>
  <si>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</si>
  <si>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</si>
  <si>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</si>
  <si>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</si>
  <si>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</si>
  <si>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</si>
  <si>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</si>
  <si>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</si>
  <si>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</si>
  <si>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</si>
  <si>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</si>
  <si>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</si>
  <si>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</si>
  <si>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</si>
  <si>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</si>
  <si>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</si>
  <si>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</si>
  <si>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</si>
  <si>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</si>
  <si>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</si>
  <si>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</si>
  <si>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</si>
  <si>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</si>
  <si>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</si>
  <si>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</si>
  <si>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</si>
  <si>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</si>
  <si>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</si>
  <si>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</si>
  <si>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</si>
  <si>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</si>
  <si>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</si>
  <si>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</si>
  <si>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</si>
  <si>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</si>
  <si>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</si>
  <si>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</si>
  <si>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</si>
  <si>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</si>
  <si>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</si>
  <si>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</si>
  <si>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</si>
  <si>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</si>
  <si>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</si>
  <si>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</si>
  <si>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</si>
  <si>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</si>
  <si>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</si>
  <si>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</si>
  <si>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</si>
  <si>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</si>
  <si>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</si>
  <si>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</si>
  <si>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</si>
  <si>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</si>
  <si>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</si>
  <si>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</si>
  <si>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</si>
  <si>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</si>
  <si>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</si>
  <si>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</si>
  <si>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</si>
  <si>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</si>
  <si>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</si>
  <si>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</si>
  <si>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</si>
  <si>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</si>
  <si>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</si>
  <si>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</si>
  <si>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</si>
  <si>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</si>
  <si>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</si>
  <si>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</si>
  <si>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</si>
  <si>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</si>
  <si>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</si>
  <si>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</si>
  <si>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</si>
  <si>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</si>
  <si>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</si>
  <si>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</si>
  <si>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</si>
  <si>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</si>
  <si>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</si>
  <si>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</si>
  <si>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</si>
  <si>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</si>
  <si>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</si>
  <si>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</si>
  <si>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</si>
  <si>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</si>
  <si>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</si>
  <si>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</si>
  <si>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</si>
  <si>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</si>
  <si>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</si>
  <si>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</si>
  <si>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</si>
  <si>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</si>
  <si>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PROCV</t>
  </si>
  <si>
    <t>PROCX</t>
  </si>
  <si>
    <t>DIA.DA.SEMANA</t>
  </si>
  <si>
    <t>PROCV(DIA.DA.SEMANA)</t>
  </si>
  <si>
    <t xml:space="preserve">Situação SE: </t>
  </si>
  <si>
    <t xml:space="preserve">Situação 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</si>
</sst>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2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opLeftCell="A7" zoomScale="140" zoomScaleNormal="140" workbookViewId="0">
      <selection activeCell="G15" sqref="G15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4" t="s">
        <v>134</v>
      </c>
      <c r="C1" s="84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13" sqref="C13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5" t="s">
        <v>154</v>
      </c>
      <c r="C4" s="85"/>
      <c r="D4" s="42"/>
      <c r="E4" s="85" t="s">
        <v>161</v>
      </c>
      <c r="F4" s="85"/>
    </row>
    <row r="5" spans="1:9" ht="5.25" customHeight="1" thickBot="1"/>
    <row r="6" spans="1:9" ht="24.6" customHeight="1" thickBot="1">
      <c r="B6" s="73" t="s">
        <v>155</v>
      </c>
      <c r="C6" s="72" t="s">
        <v>38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IFERROR(VLOOKUP(C6,TB_Produtos[#All],2,FALSE),"Não encontrado")</f>
        <v>Calça jeans</v>
      </c>
      <c r="E7" s="73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4" t="s">
        <v>157</v>
      </c>
      <c r="C8" s="48" t="str">
        <f>IFERROR(VLOOKUP(C6,TB_Produtos[#All],3,FALSE),"Não encontrado")</f>
        <v>P</v>
      </c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 t="str">
        <f>IFERROR(VLOOKUP($C$6,Produtos!$B$6:$G$66,4,0),"Não encontrado")</f>
        <v>Vestuário</v>
      </c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82">
        <f>IFERROR(VLOOKUP($C$6,Produtos!$B$6:$G$66,6,0),"Não encontrado")</f>
        <v>85.9</v>
      </c>
      <c r="G10" s="49"/>
    </row>
    <row r="11" spans="1:9" ht="24.6" customHeight="1" thickTop="1" thickBot="1">
      <c r="B11" s="73" t="s">
        <v>159</v>
      </c>
      <c r="C11" s="48">
        <f>VLOOKUP(C6,TB_Produtos[#All],5,FALSE)</f>
        <v>24</v>
      </c>
      <c r="F11" t="s">
        <v>168</v>
      </c>
      <c r="G11" s="49"/>
    </row>
    <row r="12" spans="1:9" ht="22.5" thickTop="1" thickBot="1">
      <c r="B12" s="79" t="s">
        <v>170</v>
      </c>
      <c r="C12" s="82" t="str">
        <f>IF(C11&gt;10,"Estoque OK", IF(C11=0,"Estoque zerado", "Rever estoque"))</f>
        <v>Estoque OK</v>
      </c>
      <c r="E12" s="80"/>
      <c r="F12" t="s">
        <v>169</v>
      </c>
    </row>
    <row r="13" spans="1:9" ht="24" thickBot="1">
      <c r="B13" s="73" t="s">
        <v>171</v>
      </c>
      <c r="C13" s="82" t="str">
        <f>_xlfn.IFS(C11=0,"Estoque Zerado",C11&gt;=10,"Estoque ok",1, "Rever estoque")</f>
        <v>Estoque ok</v>
      </c>
      <c r="E13" s="81"/>
    </row>
    <row r="14" spans="1:9" ht="15.75" thickTop="1">
      <c r="C14" t="s">
        <v>166</v>
      </c>
    </row>
    <row r="15" spans="1:9">
      <c r="C15" t="s">
        <v>167</v>
      </c>
    </row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6" t="s">
        <v>78</v>
      </c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8"/>
      <c r="AQ2" s="86" t="s">
        <v>79</v>
      </c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8"/>
      <c r="BK2" s="86" t="s">
        <v>80</v>
      </c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8"/>
    </row>
    <row r="3" spans="3:80" ht="9.75" customHeight="1" thickBot="1">
      <c r="W3" s="89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1"/>
      <c r="AQ3" s="89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1"/>
      <c r="BK3" s="89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1"/>
    </row>
    <row r="4" spans="3:80" ht="9.75" customHeight="1">
      <c r="W4" s="92">
        <f>COUNTA(TB_Produtos[Código])</f>
        <v>60</v>
      </c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4"/>
      <c r="AQ4" s="92">
        <f>SUM(TB_Vendas[Qtd])</f>
        <v>250</v>
      </c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4"/>
      <c r="BK4" s="101">
        <f>SUM(TB_Vendas[Total])</f>
        <v>0</v>
      </c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3"/>
    </row>
    <row r="5" spans="3:80" ht="9.75" customHeight="1">
      <c r="W5" s="95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7"/>
      <c r="AQ5" s="95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  <c r="BK5" s="104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6"/>
    </row>
    <row r="6" spans="3:80" ht="9.75" customHeight="1">
      <c r="W6" s="95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7"/>
      <c r="AQ6" s="95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  <c r="BK6" s="104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6"/>
    </row>
    <row r="7" spans="3:80" ht="9.75" customHeight="1" thickBot="1">
      <c r="W7" s="98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100"/>
      <c r="AQ7" s="98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100"/>
      <c r="BK7" s="107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9"/>
    </row>
    <row r="8" spans="3:80" ht="9.75" customHeight="1" thickBot="1"/>
    <row r="9" spans="3:80" ht="9.75" customHeight="1">
      <c r="C9" s="86" t="s">
        <v>81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8"/>
    </row>
    <row r="10" spans="3:80" ht="9.75" customHeight="1" thickBot="1">
      <c r="C10" s="89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1"/>
    </row>
    <row r="11" spans="3:80" ht="9.75" customHeight="1">
      <c r="C11" s="110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2"/>
    </row>
    <row r="12" spans="3:80" ht="9.75" customHeight="1"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5"/>
    </row>
    <row r="13" spans="3:80" ht="9.75" customHeight="1"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5"/>
    </row>
    <row r="14" spans="3:80" ht="9.75" customHeight="1">
      <c r="C14" s="113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5"/>
    </row>
    <row r="15" spans="3:80" ht="9.75" customHeight="1">
      <c r="C15" s="113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5"/>
    </row>
    <row r="16" spans="3:80" ht="9.75" customHeight="1">
      <c r="C16" s="113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5"/>
    </row>
    <row r="17" spans="3:80" ht="9.75" customHeight="1"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5"/>
    </row>
    <row r="18" spans="3:80" ht="9.75" customHeight="1">
      <c r="C18" s="113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5"/>
    </row>
    <row r="19" spans="3:80" ht="9.75" customHeight="1">
      <c r="C19" s="113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5"/>
    </row>
    <row r="20" spans="3:80" ht="9.75" customHeight="1">
      <c r="C20" s="11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5"/>
    </row>
    <row r="21" spans="3:80" ht="9.75" customHeight="1"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5"/>
    </row>
    <row r="22" spans="3:80" ht="9.75" customHeight="1"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5"/>
    </row>
    <row r="23" spans="3:80" ht="9.75" customHeight="1">
      <c r="C23" s="113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5"/>
    </row>
    <row r="24" spans="3:80" ht="9.75" customHeight="1" thickBot="1"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8"/>
    </row>
    <row r="25" spans="3:80" ht="9.75" customHeight="1" thickBot="1"/>
    <row r="26" spans="3:80" ht="9.75" customHeight="1">
      <c r="C26" s="86" t="s">
        <v>82</v>
      </c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8"/>
      <c r="AO26" s="13"/>
      <c r="AP26" s="13"/>
      <c r="AQ26" s="86" t="s">
        <v>83</v>
      </c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8"/>
    </row>
    <row r="27" spans="3:80" ht="9.75" customHeight="1" thickBot="1">
      <c r="C27" s="89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1"/>
      <c r="AO27" s="13"/>
      <c r="AP27" s="13"/>
      <c r="AQ27" s="89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1"/>
    </row>
    <row r="28" spans="3:80" ht="9.75" customHeight="1">
      <c r="C28" s="11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2"/>
      <c r="AQ28" s="110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2"/>
    </row>
    <row r="29" spans="3:80" ht="9.75" customHeight="1">
      <c r="C29" s="113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5"/>
      <c r="AQ29" s="113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5"/>
    </row>
    <row r="30" spans="3:80" ht="9.75" customHeight="1">
      <c r="C30" s="113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5"/>
      <c r="AQ30" s="113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5"/>
    </row>
    <row r="31" spans="3:80" ht="9.75" customHeight="1">
      <c r="C31" s="113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5"/>
      <c r="AQ31" s="113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5"/>
    </row>
    <row r="32" spans="3:80" ht="9.75" customHeight="1">
      <c r="C32" s="113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5"/>
      <c r="AQ32" s="113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A32" s="114"/>
      <c r="CB32" s="115"/>
    </row>
    <row r="33" spans="3:80" ht="9.75" customHeight="1">
      <c r="C33" s="113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5"/>
      <c r="AQ33" s="113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5"/>
    </row>
    <row r="34" spans="3:80" ht="9.75" customHeight="1"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5"/>
      <c r="AQ34" s="113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  <c r="BZ34" s="114"/>
      <c r="CA34" s="114"/>
      <c r="CB34" s="115"/>
    </row>
    <row r="35" spans="3:80" ht="9.75" customHeight="1">
      <c r="C35" s="113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5"/>
      <c r="AQ35" s="113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  <c r="BZ35" s="114"/>
      <c r="CA35" s="114"/>
      <c r="CB35" s="115"/>
    </row>
    <row r="36" spans="3:80" ht="9.75" customHeight="1"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5"/>
      <c r="AQ36" s="113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5"/>
    </row>
    <row r="37" spans="3:80" ht="9.75" customHeight="1">
      <c r="C37" s="113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5"/>
      <c r="AQ37" s="113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5"/>
    </row>
    <row r="38" spans="3:80" ht="9.75" customHeight="1">
      <c r="C38" s="113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5"/>
      <c r="AQ38" s="113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5"/>
    </row>
    <row r="39" spans="3:80" ht="9.75" customHeight="1"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5"/>
      <c r="AQ39" s="113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5"/>
    </row>
    <row r="40" spans="3:80" ht="9.75" customHeight="1">
      <c r="C40" s="113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5"/>
      <c r="AQ40" s="113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5"/>
    </row>
    <row r="41" spans="3:80" ht="9.75" customHeight="1">
      <c r="C41" s="113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5"/>
      <c r="AQ41" s="113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5"/>
    </row>
    <row r="42" spans="3:80" ht="9.75" customHeight="1">
      <c r="C42" s="113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5"/>
      <c r="AQ42" s="113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5"/>
    </row>
    <row r="43" spans="3:80" ht="9.75" customHeight="1">
      <c r="C43" s="113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5"/>
      <c r="AQ43" s="113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5"/>
    </row>
    <row r="44" spans="3:80" ht="9.75" customHeight="1">
      <c r="C44" s="113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5"/>
      <c r="AQ44" s="113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5"/>
    </row>
    <row r="45" spans="3:80" ht="9.75" customHeight="1">
      <c r="C45" s="113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5"/>
      <c r="AQ45" s="113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5"/>
    </row>
    <row r="46" spans="3:80" ht="9.75" customHeight="1" thickBot="1">
      <c r="C46" s="116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8"/>
      <c r="AQ46" s="116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8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2024-08-09T18:49:09Z</dcterms:modified>
</cp:coreProperties>
</file>