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F:\大学基础课程\数据处理软件\实验\实验八\"/>
    </mc:Choice>
  </mc:AlternateContent>
  <xr:revisionPtr revIDLastSave="0" documentId="13_ncr:1_{D356F3AC-BA68-48E2-8EBE-17FDDA59F696}" xr6:coauthVersionLast="45" xr6:coauthVersionMax="45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袁孝健 06172151" sheetId="11" r:id="rId1"/>
    <sheet name="动态数据透视表" sheetId="12" r:id="rId2"/>
    <sheet name="项目进度展示图 甘特图" sheetId="13" r:id="rId3"/>
    <sheet name="动态甘特图" sheetId="14" r:id="rId4"/>
    <sheet name="利用名称制作动态图表" sheetId="9" r:id="rId5"/>
    <sheet name="利用数据有效性创建动态图形" sheetId="10" r:id="rId6"/>
  </sheets>
  <definedNames>
    <definedName name="东北">IF(利用名称制作动态图表!$E$16="东北",OFFSET(利用名称制作动态图表!$A$9,5,1,1,12),1)</definedName>
    <definedName name="华北">IF(利用名称制作动态图表!$E$16="华北",OFFSET(利用名称制作动态图表!$A$9,3,1,1,12),1)</definedName>
    <definedName name="华东">IF(利用名称制作动态图表!$E$16="华东",OFFSET(利用名称制作动态图表!$A$9,1,1,1,12),1)</definedName>
    <definedName name="华南">IF(利用名称制作动态图表!$E$16="华南",OFFSET(利用名称制作动态图表!$A$9,2,1,1,12),1)</definedName>
    <definedName name="华中">IF(利用名称制作动态图表!$E$16="华中",OFFSET(利用名称制作动态图表!$A$9,4,1,1,12),1)</definedName>
    <definedName name="数据区域">OFFSET(动态数据透视表!$A$56,0,0,COUNTA(动态数据透视表!$F:$F),4)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0" l="1"/>
  <c r="F15" i="10"/>
  <c r="E15" i="10"/>
  <c r="D15" i="10"/>
  <c r="C15" i="10"/>
  <c r="G14" i="10"/>
  <c r="F14" i="10"/>
  <c r="E14" i="10"/>
  <c r="D14" i="10"/>
  <c r="C14" i="10"/>
  <c r="H2" i="14" l="1"/>
  <c r="E8" i="14" s="1"/>
  <c r="F8" i="14" s="1"/>
  <c r="E3" i="14" l="1"/>
  <c r="F3" i="14" s="1"/>
  <c r="E2" i="14"/>
  <c r="F2" i="14" s="1"/>
  <c r="E7" i="14"/>
  <c r="F7" i="14" s="1"/>
  <c r="E6" i="14"/>
  <c r="F6" i="14" s="1"/>
  <c r="E5" i="14"/>
  <c r="F5" i="14" s="1"/>
  <c r="E4" i="14"/>
  <c r="F4" i="14" s="1"/>
  <c r="E9" i="14"/>
  <c r="F9" i="14" s="1"/>
  <c r="H9" i="10" l="1"/>
  <c r="G6" i="10" l="1"/>
  <c r="G5" i="10"/>
  <c r="F5" i="10"/>
  <c r="C3" i="10"/>
  <c r="D3" i="10"/>
  <c r="E3" i="10"/>
  <c r="F3" i="10"/>
  <c r="G3" i="10"/>
  <c r="H3" i="10"/>
  <c r="C4" i="10"/>
  <c r="D4" i="10"/>
  <c r="E4" i="10"/>
  <c r="F4" i="10"/>
  <c r="G4" i="10"/>
  <c r="H4" i="10"/>
  <c r="C5" i="10"/>
  <c r="D5" i="10"/>
  <c r="E5" i="10"/>
  <c r="H5" i="10"/>
  <c r="C6" i="10"/>
  <c r="D6" i="10"/>
  <c r="E6" i="10"/>
  <c r="F6" i="10"/>
  <c r="H6" i="10"/>
  <c r="C7" i="10"/>
  <c r="D7" i="10"/>
  <c r="E7" i="10"/>
  <c r="F7" i="10"/>
  <c r="G7" i="10"/>
  <c r="H7" i="10"/>
  <c r="C8" i="10"/>
  <c r="D8" i="10"/>
  <c r="E8" i="10"/>
  <c r="F8" i="10"/>
  <c r="G8" i="10"/>
  <c r="H8" i="10"/>
  <c r="C9" i="10"/>
  <c r="D9" i="10"/>
  <c r="E9" i="10"/>
  <c r="F9" i="10"/>
  <c r="G9" i="10"/>
  <c r="C10" i="10"/>
  <c r="D10" i="10"/>
  <c r="E10" i="10"/>
  <c r="F10" i="10"/>
  <c r="G10" i="10"/>
  <c r="H10" i="10"/>
  <c r="D2" i="10"/>
  <c r="E2" i="10"/>
  <c r="F2" i="10"/>
  <c r="G2" i="10"/>
  <c r="H2" i="10"/>
  <c r="C2" i="10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C2" i="9"/>
  <c r="D2" i="9"/>
  <c r="E2" i="9"/>
  <c r="F2" i="9"/>
  <c r="G2" i="9"/>
  <c r="H2" i="9"/>
  <c r="I2" i="9"/>
  <c r="J2" i="9"/>
  <c r="K2" i="9"/>
  <c r="L2" i="9"/>
  <c r="M2" i="9"/>
  <c r="B2" i="9"/>
</calcChain>
</file>

<file path=xl/sharedStrings.xml><?xml version="1.0" encoding="utf-8"?>
<sst xmlns="http://schemas.openxmlformats.org/spreadsheetml/2006/main" count="344" uniqueCount="121">
  <si>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</si>
  <si>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</si>
  <si>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</si>
  <si>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</si>
  <si>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</si>
  <si>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</si>
  <si>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</si>
  <si>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</si>
  <si>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</si>
  <si>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</si>
  <si>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</si>
  <si>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商品名称</t>
    <phoneticPr fontId="2" type="noConversion"/>
  </si>
  <si>
    <t>城市</t>
    <phoneticPr fontId="2" type="noConversion"/>
  </si>
  <si>
    <r>
      <rPr>
        <b/>
        <sz val="9"/>
        <color theme="0"/>
        <rFont val="宋体"/>
        <family val="3"/>
        <charset val="134"/>
      </rPr>
      <t>月份</t>
    </r>
    <phoneticPr fontId="6" type="noConversion"/>
  </si>
  <si>
    <t>销量</t>
    <phoneticPr fontId="6" type="noConversion"/>
  </si>
  <si>
    <t>HP CQ42笔记本电脑</t>
  </si>
  <si>
    <t>广州</t>
    <phoneticPr fontId="2" type="noConversion"/>
  </si>
  <si>
    <t>Lenovo 家用笔记本电脑</t>
  </si>
  <si>
    <t>武汉</t>
    <phoneticPr fontId="2" type="noConversion"/>
  </si>
  <si>
    <t>深圳</t>
    <phoneticPr fontId="2" type="noConversion"/>
  </si>
  <si>
    <t>杭州</t>
    <phoneticPr fontId="2" type="noConversion"/>
  </si>
  <si>
    <t>南京</t>
    <phoneticPr fontId="2" type="noConversion"/>
  </si>
  <si>
    <t>苏州</t>
    <phoneticPr fontId="2" type="noConversion"/>
  </si>
  <si>
    <t>Konka 32吋液晶电视机</t>
  </si>
  <si>
    <t>Tcl王牌 32吋液晶电视机</t>
  </si>
  <si>
    <t>上海</t>
    <phoneticPr fontId="2" type="noConversion"/>
  </si>
  <si>
    <t>海信 32吋液晶电视机</t>
  </si>
  <si>
    <t>长沙</t>
    <phoneticPr fontId="2" type="noConversion"/>
  </si>
  <si>
    <t>Dell台式电脑</t>
  </si>
  <si>
    <t>Lenov台式电脑</t>
  </si>
  <si>
    <t>Lenov台式电脑</t>
    <phoneticPr fontId="2" type="noConversion"/>
  </si>
  <si>
    <t>Panasonic洗衣机</t>
  </si>
  <si>
    <t>小天鹅洗衣机</t>
  </si>
  <si>
    <t>计划开始日</t>
    <phoneticPr fontId="3" type="noConversion"/>
  </si>
  <si>
    <t>天数</t>
    <phoneticPr fontId="3" type="noConversion"/>
  </si>
  <si>
    <t>项目确定</t>
    <phoneticPr fontId="3" type="noConversion"/>
  </si>
  <si>
    <t>问卷设计</t>
    <phoneticPr fontId="3" type="noConversion"/>
  </si>
  <si>
    <t>试访</t>
    <phoneticPr fontId="3" type="noConversion"/>
  </si>
  <si>
    <t>问卷确定</t>
    <phoneticPr fontId="3" type="noConversion"/>
  </si>
  <si>
    <t>实地执行</t>
    <phoneticPr fontId="3" type="noConversion"/>
  </si>
  <si>
    <t>数据录入</t>
    <phoneticPr fontId="3" type="noConversion"/>
  </si>
  <si>
    <t>数据分析</t>
    <phoneticPr fontId="3" type="noConversion"/>
  </si>
  <si>
    <t>报告提交</t>
    <phoneticPr fontId="3" type="noConversion"/>
  </si>
  <si>
    <t>区域</t>
    <phoneticPr fontId="2" type="noConversion"/>
  </si>
  <si>
    <t>1月</t>
    <phoneticPr fontId="2" type="noConversion"/>
  </si>
  <si>
    <t>华东</t>
    <phoneticPr fontId="2" type="noConversion"/>
  </si>
  <si>
    <t>华南</t>
    <phoneticPr fontId="2" type="noConversion"/>
  </si>
  <si>
    <t>华北</t>
    <phoneticPr fontId="2" type="noConversion"/>
  </si>
  <si>
    <t>华中</t>
    <phoneticPr fontId="2" type="noConversion"/>
  </si>
  <si>
    <t>东北</t>
    <phoneticPr fontId="2" type="noConversion"/>
  </si>
  <si>
    <t>排名</t>
    <phoneticPr fontId="2" type="noConversion"/>
  </si>
  <si>
    <t>分公司</t>
    <phoneticPr fontId="2" type="noConversion"/>
  </si>
  <si>
    <t>销售毛利率</t>
    <phoneticPr fontId="2" type="noConversion"/>
  </si>
  <si>
    <t>销售完成率</t>
    <phoneticPr fontId="2" type="noConversion"/>
  </si>
  <si>
    <t>扣除资金成本毛利率</t>
    <phoneticPr fontId="2" type="noConversion"/>
  </si>
  <si>
    <t>已收款占收入比</t>
    <phoneticPr fontId="2" type="noConversion"/>
  </si>
  <si>
    <t>未逾期占应收比</t>
    <phoneticPr fontId="2" type="noConversion"/>
  </si>
  <si>
    <t>合计体检指标</t>
    <phoneticPr fontId="2" type="noConversion"/>
  </si>
  <si>
    <t>东北</t>
    <phoneticPr fontId="2" type="noConversion"/>
  </si>
  <si>
    <t>华北</t>
    <phoneticPr fontId="2" type="noConversion"/>
  </si>
  <si>
    <t>华东</t>
    <phoneticPr fontId="2" type="noConversion"/>
  </si>
  <si>
    <t>华南</t>
    <phoneticPr fontId="2" type="noConversion"/>
  </si>
  <si>
    <t>华中</t>
    <phoneticPr fontId="2" type="noConversion"/>
  </si>
  <si>
    <t>苏鲁皖</t>
    <phoneticPr fontId="2" type="noConversion"/>
  </si>
  <si>
    <t>西北</t>
    <phoneticPr fontId="2" type="noConversion"/>
  </si>
  <si>
    <t>西南</t>
    <phoneticPr fontId="2" type="noConversion"/>
  </si>
  <si>
    <t>分公司</t>
    <phoneticPr fontId="2" type="noConversion"/>
  </si>
  <si>
    <t>销售毛利率</t>
    <phoneticPr fontId="2" type="noConversion"/>
  </si>
  <si>
    <t>销售完成率</t>
    <phoneticPr fontId="2" type="noConversion"/>
  </si>
  <si>
    <t>扣除资金成本毛利率</t>
    <phoneticPr fontId="2" type="noConversion"/>
  </si>
  <si>
    <t>已收款占收入比</t>
    <phoneticPr fontId="2" type="noConversion"/>
  </si>
  <si>
    <t>未逾期占应收比</t>
    <phoneticPr fontId="2" type="noConversion"/>
  </si>
  <si>
    <r>
      <t>请选择分公司</t>
    </r>
    <r>
      <rPr>
        <sz val="9"/>
        <color theme="1"/>
        <rFont val="等线"/>
        <family val="3"/>
        <charset val="134"/>
      </rPr>
      <t>→</t>
    </r>
    <phoneticPr fontId="2" type="noConversion"/>
  </si>
  <si>
    <t>区域</t>
  </si>
  <si>
    <t>1月</t>
  </si>
  <si>
    <t>华东</t>
  </si>
  <si>
    <t>华南</t>
  </si>
  <si>
    <t>华北</t>
  </si>
  <si>
    <t>华中</t>
  </si>
  <si>
    <t>东北</t>
  </si>
  <si>
    <t>查看</t>
    <phoneticPr fontId="2" type="noConversion"/>
  </si>
  <si>
    <t>数据</t>
    <phoneticPr fontId="2" type="noConversion"/>
  </si>
  <si>
    <t>商品名称</t>
  </si>
  <si>
    <t>城市</t>
  </si>
  <si>
    <t>月份</t>
  </si>
  <si>
    <t>销量</t>
  </si>
  <si>
    <t>广州</t>
  </si>
  <si>
    <t>武汉</t>
  </si>
  <si>
    <t>深圳</t>
  </si>
  <si>
    <t>杭州</t>
  </si>
  <si>
    <t>南京</t>
  </si>
  <si>
    <t>苏州</t>
  </si>
  <si>
    <t>上海</t>
  </si>
  <si>
    <t>长沙</t>
  </si>
  <si>
    <t>总计</t>
  </si>
  <si>
    <t>求和项:销量</t>
  </si>
  <si>
    <t>行标签</t>
  </si>
  <si>
    <t>报告提交</t>
  </si>
  <si>
    <t>数据分析</t>
  </si>
  <si>
    <t>数据录入</t>
  </si>
  <si>
    <t>实地执行</t>
  </si>
  <si>
    <t>问卷确定</t>
  </si>
  <si>
    <t>试访</t>
  </si>
  <si>
    <t>问卷设计</t>
  </si>
  <si>
    <t>项目确定</t>
  </si>
  <si>
    <t>天数</t>
  </si>
  <si>
    <t>计划开始日</t>
  </si>
  <si>
    <t>当前日期</t>
    <phoneticPr fontId="2" type="noConversion"/>
  </si>
  <si>
    <t>未完成</t>
    <phoneticPr fontId="2" type="noConversion"/>
  </si>
  <si>
    <t>已完成</t>
    <phoneticPr fontId="2" type="noConversion"/>
  </si>
  <si>
    <t>分公司</t>
  </si>
  <si>
    <t>销售毛利率</t>
  </si>
  <si>
    <t>销售完成率</t>
  </si>
  <si>
    <t>扣除资金成本毛利率</t>
  </si>
  <si>
    <t>已收款占收入比</t>
  </si>
  <si>
    <t>未逾期占应收比</t>
  </si>
  <si>
    <t>合计体检指标</t>
  </si>
  <si>
    <t>苏鲁皖</t>
  </si>
  <si>
    <t>西北</t>
  </si>
  <si>
    <t>西南</t>
  </si>
  <si>
    <t>排名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</si>
</sst>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9"/>
      <color theme="0"/>
      <name val="宋体"/>
      <family val="3"/>
      <charset val="134"/>
    </font>
    <font>
      <b/>
      <sz val="9"/>
      <color theme="0"/>
      <name val="Arial"/>
      <family val="2"/>
      <charset val="134"/>
    </font>
    <font>
      <sz val="9"/>
      <name val="Arial"/>
      <family val="2"/>
      <charset val="134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31">
    <xf numFmtId="0" fontId="0" fillId="0" borderId="0" xfId="0">
      <alignment vertical="center"/>
    </xf>
    <xf numFmtId="0" fontId="4" fillId="3" borderId="2" xfId="2" applyFont="1" applyFill="1" applyBorder="1" applyAlignment="1">
      <alignment horizontal="left" vertical="center"/>
    </xf>
    <xf numFmtId="0" fontId="4" fillId="3" borderId="2" xfId="2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0" fontId="10" fillId="0" borderId="0" xfId="1" applyNumberFormat="1" applyFont="1">
      <alignment vertical="center"/>
    </xf>
    <xf numFmtId="10" fontId="10" fillId="0" borderId="0" xfId="1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3" fillId="0" borderId="1" xfId="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">
    <cellStyle name="20% - 着色 4" xfId="2" builtinId="42"/>
    <cellStyle name="百分比" xfId="1" builtinId="5"/>
    <cellStyle name="常规" xfId="0" builtinId="0"/>
    <cellStyle name="常规 3" xfId="3" xr:uid="{00000000-0005-0000-0000-000003000000}"/>
  </cellStyles>
  <dxfs count="0"/>
  <tableStyles count="0" defaultTableStyle="TableStyleMedium2" defaultPivotStyle="PivotStyleLight16"/>
  <colors>
    <mruColors>
      <color rgb="FF59C5C0"/>
      <color rgb="FFBDB5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黑体" panose="02010609060101010101" pitchFamily="49" charset="-122"/>
                <a:ea typeface="黑体" panose="02010609060101010101" pitchFamily="49" charset="-122"/>
                <a:cs typeface="Aharoni" panose="02010803020104030203" pitchFamily="2" charset="-79"/>
              </a:rPr>
              <a:t>市场调查项目进度</a:t>
            </a:r>
          </a:p>
        </c:rich>
      </c:tx>
      <c:layout>
        <c:manualLayout>
          <c:xMode val="edge"/>
          <c:yMode val="edge"/>
          <c:x val="0.363888888888888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'项目进度展示图 甘特图'!$F$1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'项目进度展示图 甘特图'!$E$2:$E$9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'项目进度展示图 甘特图'!$F$2:$F$9</c:f>
              <c:numCache>
                <c:formatCode>yyyy/m/d;@</c:formatCode>
                <c:ptCount val="8"/>
                <c:pt idx="0">
                  <c:v>43952</c:v>
                </c:pt>
                <c:pt idx="1">
                  <c:v>43955</c:v>
                </c:pt>
                <c:pt idx="2">
                  <c:v>43957</c:v>
                </c:pt>
                <c:pt idx="3">
                  <c:v>43959</c:v>
                </c:pt>
                <c:pt idx="4">
                  <c:v>43960</c:v>
                </c:pt>
                <c:pt idx="5">
                  <c:v>43970</c:v>
                </c:pt>
                <c:pt idx="6">
                  <c:v>43974</c:v>
                </c:pt>
                <c:pt idx="7">
                  <c:v>43977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1-45AA-A41A-60A1D0AA7EA1}"/>
            </c:ext>
          </c:extLst>
        </c:ser>
        <c:ser>
          <c:idx val="1"/>
          <c:order val="1"/>
          <c:tx>
            <c:strRef>
              <c:f>'项目进度展示图 甘特图'!$G$1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chemeClr val="bg1">
                  <a:lumMod val="6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'项目进度展示图 甘特图'!$E$2:$E$9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'项目进度展示图 甘特图'!$G$2:$G$9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1-45AA-A41A-60A1D0AA7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5097760"/>
        <c:axId val="555098088"/>
      </c:barChart>
      <c:catAx>
        <c:axId val="555097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98088"/>
        <c:crosses val="autoZero"/>
        <c:auto val="1"/>
        <c:lblAlgn val="ctr"/>
        <c:lblOffset val="100"/>
        <c:noMultiLvlLbl val="0"/>
      </c:catAx>
      <c:valAx>
        <c:axId val="555098088"/>
        <c:scaling>
          <c:orientation val="minMax"/>
          <c:max val="43982"/>
          <c:min val="43952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0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黑体" panose="02010609060101010101" pitchFamily="49" charset="-122"/>
                <a:ea typeface="黑体" panose="02010609060101010101" pitchFamily="49" charset="-122"/>
              </a:rPr>
              <a:t>市场调查项目进度</a:t>
            </a:r>
          </a:p>
        </c:rich>
      </c:tx>
      <c:layout>
        <c:manualLayout>
          <c:xMode val="edge"/>
          <c:yMode val="edge"/>
          <c:x val="0.62784572015981177"/>
          <c:y val="2.7021191316602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动态甘特图!$B$1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动态甘特图!$A$2:$A$9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动态甘特图!$B$2:$B$9</c:f>
              <c:numCache>
                <c:formatCode>m/d/yyyy</c:formatCode>
                <c:ptCount val="8"/>
                <c:pt idx="0">
                  <c:v>43952</c:v>
                </c:pt>
                <c:pt idx="1">
                  <c:v>43955</c:v>
                </c:pt>
                <c:pt idx="2">
                  <c:v>43957</c:v>
                </c:pt>
                <c:pt idx="3">
                  <c:v>43959</c:v>
                </c:pt>
                <c:pt idx="4">
                  <c:v>43960</c:v>
                </c:pt>
                <c:pt idx="5">
                  <c:v>43970</c:v>
                </c:pt>
                <c:pt idx="6">
                  <c:v>43974</c:v>
                </c:pt>
                <c:pt idx="7">
                  <c:v>43977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A-4958-BD95-BD643AC3881C}"/>
            </c:ext>
          </c:extLst>
        </c:ser>
        <c:ser>
          <c:idx val="1"/>
          <c:order val="1"/>
          <c:tx>
            <c:strRef>
              <c:f>动态甘特图!$E$1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tx1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动态甘特图!$A$2:$A$9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动态甘特图!$E$2:$E$9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A-4958-BD95-BD643AC3881C}"/>
            </c:ext>
          </c:extLst>
        </c:ser>
        <c:ser>
          <c:idx val="2"/>
          <c:order val="2"/>
          <c:tx>
            <c:strRef>
              <c:f>动态甘特图!$F$1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动态甘特图!$A$2:$A$9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动态甘特图!$F$2:$F$9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A-4958-BD95-BD643AC38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57314800"/>
        <c:axId val="657311192"/>
      </c:barChart>
      <c:catAx>
        <c:axId val="657314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311192"/>
        <c:crosses val="autoZero"/>
        <c:auto val="1"/>
        <c:lblAlgn val="ctr"/>
        <c:lblOffset val="100"/>
        <c:noMultiLvlLbl val="0"/>
      </c:catAx>
      <c:valAx>
        <c:axId val="657311192"/>
        <c:scaling>
          <c:orientation val="minMax"/>
          <c:max val="43982"/>
          <c:min val="4395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3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  <a:latin typeface="黑体" panose="02010609060101010101" pitchFamily="49" charset="-122"/>
                <a:ea typeface="黑体" panose="02010609060101010101" pitchFamily="49" charset="-122"/>
              </a:rPr>
              <a:t>销售情况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利用名称制作动态图表!$A$10</c:f>
              <c:strCache>
                <c:ptCount val="1"/>
                <c:pt idx="0">
                  <c:v>华东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利用名称制作动态图表!$B$9:$M$9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[0]!华东</c:f>
              <c:numCache>
                <c:formatCode>General</c:formatCode>
                <c:ptCount val="12"/>
                <c:pt idx="0">
                  <c:v>30</c:v>
                </c:pt>
                <c:pt idx="1">
                  <c:v>25</c:v>
                </c:pt>
                <c:pt idx="2">
                  <c:v>50</c:v>
                </c:pt>
                <c:pt idx="3">
                  <c:v>38</c:v>
                </c:pt>
                <c:pt idx="4">
                  <c:v>64</c:v>
                </c:pt>
                <c:pt idx="5">
                  <c:v>50</c:v>
                </c:pt>
                <c:pt idx="6">
                  <c:v>92</c:v>
                </c:pt>
                <c:pt idx="7">
                  <c:v>67</c:v>
                </c:pt>
                <c:pt idx="8">
                  <c:v>75</c:v>
                </c:pt>
                <c:pt idx="9">
                  <c:v>94</c:v>
                </c:pt>
                <c:pt idx="10">
                  <c:v>84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B8-4A5D-AEF1-0DCD68F0C6A4}"/>
            </c:ext>
          </c:extLst>
        </c:ser>
        <c:ser>
          <c:idx val="2"/>
          <c:order val="1"/>
          <c:tx>
            <c:strRef>
              <c:f>利用名称制作动态图表!$A$11</c:f>
              <c:strCache>
                <c:ptCount val="1"/>
                <c:pt idx="0">
                  <c:v>华南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利用名称制作动态图表!$B$9:$M$9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[0]!华南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B8-4A5D-AEF1-0DCD68F0C6A4}"/>
            </c:ext>
          </c:extLst>
        </c:ser>
        <c:ser>
          <c:idx val="0"/>
          <c:order val="2"/>
          <c:tx>
            <c:strRef>
              <c:f>利用名称制作动态图表!$A$12</c:f>
              <c:strCache>
                <c:ptCount val="1"/>
                <c:pt idx="0">
                  <c:v>华北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利用名称制作动态图表!$B$9:$M$9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[0]!华北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B8-4A5D-AEF1-0DCD68F0C6A4}"/>
            </c:ext>
          </c:extLst>
        </c:ser>
        <c:ser>
          <c:idx val="3"/>
          <c:order val="3"/>
          <c:tx>
            <c:strRef>
              <c:f>利用名称制作动态图表!$A$13</c:f>
              <c:strCache>
                <c:ptCount val="1"/>
                <c:pt idx="0">
                  <c:v>华中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利用名称制作动态图表!$B$9:$M$9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[0]!华中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B8-4A5D-AEF1-0DCD68F0C6A4}"/>
            </c:ext>
          </c:extLst>
        </c:ser>
        <c:ser>
          <c:idx val="4"/>
          <c:order val="4"/>
          <c:tx>
            <c:strRef>
              <c:f>利用名称制作动态图表!$A$14</c:f>
              <c:strCache>
                <c:ptCount val="1"/>
                <c:pt idx="0">
                  <c:v>东北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利用名称制作动态图表!$B$9:$M$9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[0]!东北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B8-4A5D-AEF1-0DCD68F0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52816"/>
        <c:axId val="502453136"/>
      </c:lineChart>
      <c:catAx>
        <c:axId val="502452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502453136"/>
        <c:crosses val="autoZero"/>
        <c:auto val="1"/>
        <c:lblAlgn val="ctr"/>
        <c:lblOffset val="100"/>
        <c:noMultiLvlLbl val="0"/>
      </c:catAx>
      <c:valAx>
        <c:axId val="5024531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50245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利用数据有效性创建动态图形!$B$14</c:f>
              <c:strCache>
                <c:ptCount val="1"/>
                <c:pt idx="0">
                  <c:v>华南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利用数据有效性创建动态图形!$C$13:$G$13</c:f>
              <c:strCache>
                <c:ptCount val="5"/>
                <c:pt idx="0">
                  <c:v>销售毛利率</c:v>
                </c:pt>
                <c:pt idx="1">
                  <c:v>销售完成率</c:v>
                </c:pt>
                <c:pt idx="2">
                  <c:v>扣除资金成本毛利率</c:v>
                </c:pt>
                <c:pt idx="3">
                  <c:v>已收款占收入比</c:v>
                </c:pt>
                <c:pt idx="4">
                  <c:v>未逾期占应收比</c:v>
                </c:pt>
              </c:strCache>
            </c:strRef>
          </c:cat>
          <c:val>
            <c:numRef>
              <c:f>利用数据有效性创建动态图形!$C$14:$G$14</c:f>
              <c:numCache>
                <c:formatCode>General</c:formatCode>
                <c:ptCount val="5"/>
                <c:pt idx="0">
                  <c:v>0.62369999999999992</c:v>
                </c:pt>
                <c:pt idx="1">
                  <c:v>0.44429999999999997</c:v>
                </c:pt>
                <c:pt idx="2">
                  <c:v>0.97989999999999999</c:v>
                </c:pt>
                <c:pt idx="3">
                  <c:v>0.84860000000000002</c:v>
                </c:pt>
                <c:pt idx="4">
                  <c:v>0.74909999999999999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7-4279-AD98-360CA6F7856A}"/>
            </c:ext>
          </c:extLst>
        </c:ser>
        <c:ser>
          <c:idx val="1"/>
          <c:order val="1"/>
          <c:tx>
            <c:strRef>
              <c:f>利用数据有效性创建动态图形!$B$15</c:f>
              <c:strCache>
                <c:ptCount val="1"/>
                <c:pt idx="0">
                  <c:v>华中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利用数据有效性创建动态图形!$C$13:$G$13</c:f>
              <c:strCache>
                <c:ptCount val="5"/>
                <c:pt idx="0">
                  <c:v>销售毛利率</c:v>
                </c:pt>
                <c:pt idx="1">
                  <c:v>销售完成率</c:v>
                </c:pt>
                <c:pt idx="2">
                  <c:v>扣除资金成本毛利率</c:v>
                </c:pt>
                <c:pt idx="3">
                  <c:v>已收款占收入比</c:v>
                </c:pt>
                <c:pt idx="4">
                  <c:v>未逾期占应收比</c:v>
                </c:pt>
              </c:strCache>
            </c:strRef>
          </c:cat>
          <c:val>
            <c:numRef>
              <c:f>利用数据有效性创建动态图形!$C$15:$G$15</c:f>
              <c:numCache>
                <c:formatCode>General</c:formatCode>
                <c:ptCount val="5"/>
                <c:pt idx="0">
                  <c:v>0.67099999999999993</c:v>
                </c:pt>
                <c:pt idx="1">
                  <c:v>0.42349999999999999</c:v>
                </c:pt>
                <c:pt idx="2">
                  <c:v>0.375</c:v>
                </c:pt>
                <c:pt idx="3">
                  <c:v>0.72909999999999997</c:v>
                </c:pt>
                <c:pt idx="4">
                  <c:v>0.59450000000000003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7-4279-AD98-360CA6F78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98064"/>
        <c:axId val="632298384"/>
      </c:radarChart>
      <c:catAx>
        <c:axId val="6322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32298384"/>
        <c:crosses val="autoZero"/>
        <c:auto val="1"/>
        <c:lblAlgn val="ctr"/>
        <c:lblOffset val="100"/>
        <c:noMultiLvlLbl val="0"/>
      </c:catAx>
      <c:valAx>
        <c:axId val="6322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J$2" horiz="1" max="30" page="10" val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121920</xdr:colOff>
      <xdr:row>1</xdr:row>
      <xdr:rowOff>53340</xdr:rowOff>
    </xdr:from>
    <xdr:ext cx="3295015" cy="2228215"/>
    <xdr:pic>
      <xdr:nvPicPr>
        <xdr:cNvPr id="2" name="图片 1">
          <a:extLst>
            <a:ext uri="{FF2B5EF4-FFF2-40B4-BE49-F238E27FC236}">
              <a16:creationId xmlns:a16="http://schemas.microsoft.com/office/drawing/2014/main" id="{596EACBA-77E6-4622-B50F-4E30BAEBC92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4080" y="228600"/>
          <a:ext cx="3295015" cy="2228215"/>
        </a:xfrm>
        <a:prstGeom prst="rect">
          <a:avLst/>
        </a:prstGeom>
        <a:noFill/>
      </xdr:spPr>
    </xdr:pic>
    <xdr:clientData/>
  </xdr:oneCellAnchor>
  <xdr:twoCellAnchor>
    <xdr:from>
      <xdr:col>0</xdr:col>
      <xdr:colOff>327660</xdr:colOff>
      <xdr:row>10</xdr:row>
      <xdr:rowOff>87630</xdr:rowOff>
    </xdr:from>
    <xdr:to>
      <xdr:col>7</xdr:col>
      <xdr:colOff>586740</xdr:colOff>
      <xdr:row>26</xdr:row>
      <xdr:rowOff>26670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7177025-A411-4B24-9B29-94DFC05D3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281940</xdr:colOff>
      <xdr:row>11</xdr:row>
      <xdr:rowOff>152400</xdr:rowOff>
    </xdr:from>
    <xdr:ext cx="2575560" cy="1905635"/>
    <xdr:pic>
      <xdr:nvPicPr>
        <xdr:cNvPr id="2" name="图片 1">
          <a:extLst>
            <a:ext uri="{FF2B5EF4-FFF2-40B4-BE49-F238E27FC236}">
              <a16:creationId xmlns:a16="http://schemas.microsoft.com/office/drawing/2014/main" id="{84AFE5BB-5F69-43A6-A107-521570F6A18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7480" y="2080260"/>
          <a:ext cx="2575560" cy="1905635"/>
        </a:xfrm>
        <a:prstGeom prst="rect">
          <a:avLst/>
        </a:prstGeom>
        <a:noFill/>
      </xdr:spPr>
    </xdr:pic>
    <xdr:clientData/>
  </xdr:oneCellAnchor>
  <xdr:oneCellAnchor>
    <xdr:from>
      <xdr:col>10</xdr:col>
      <xdr:colOff>312420</xdr:colOff>
      <xdr:row>0</xdr:row>
      <xdr:rowOff>121920</xdr:rowOff>
    </xdr:from>
    <xdr:ext cx="2576195" cy="1906270"/>
    <xdr:pic>
      <xdr:nvPicPr>
        <xdr:cNvPr id="3" name="图片 2">
          <a:extLst>
            <a:ext uri="{FF2B5EF4-FFF2-40B4-BE49-F238E27FC236}">
              <a16:creationId xmlns:a16="http://schemas.microsoft.com/office/drawing/2014/main" id="{F269A8C4-B235-424E-97D2-1165E6EA480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7960" y="121920"/>
          <a:ext cx="2576195" cy="1906270"/>
        </a:xfrm>
        <a:prstGeom prst="rect">
          <a:avLst/>
        </a:prstGeom>
        <a:noFill/>
      </xdr:spPr>
    </xdr:pic>
    <xdr:clientData/>
  </xdr:oneCellAnchor>
  <xdr:twoCellAnchor>
    <xdr:from>
      <xdr:col>0</xdr:col>
      <xdr:colOff>480060</xdr:colOff>
      <xdr:row>11</xdr:row>
      <xdr:rowOff>68580</xdr:rowOff>
    </xdr:from>
    <xdr:to>
      <xdr:col>10</xdr:col>
      <xdr:colOff>0</xdr:colOff>
      <xdr:row>29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91FAB0-3EF2-44FA-A5A8-39CE1D84C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7620</xdr:colOff>
          <xdr:row>12</xdr:row>
          <xdr:rowOff>30480</xdr:rowOff>
        </xdr:from>
        <xdr:ext cx="1524000" cy="182880"/>
        <xdr:sp macro="" textlink="">
          <xdr:nvSpPr>
            <xdr:cNvPr id="9217" name="Scroll Bar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A1C31FED-4EC4-4D8A-82EC-A4D51C41D9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  <xdr:oneCellAnchor>
    <xdr:from>
      <xdr:col>4</xdr:col>
      <xdr:colOff>297180</xdr:colOff>
      <xdr:row>12</xdr:row>
      <xdr:rowOff>7621</xdr:rowOff>
    </xdr:from>
    <xdr:ext cx="899160" cy="228600"/>
    <xdr:sp macro="" textlink="H2">
      <xdr:nvSpPr>
        <xdr:cNvPr id="6" name="文本框 5">
          <a:extLst>
            <a:ext uri="{FF2B5EF4-FFF2-40B4-BE49-F238E27FC236}">
              <a16:creationId xmlns:a16="http://schemas.microsoft.com/office/drawing/2014/main" id="{E093AA42-096D-4C65-B4FE-0FF70E43F682}"/>
            </a:ext>
          </a:extLst>
        </xdr:cNvPr>
        <xdr:cNvSpPr txBox="1"/>
      </xdr:nvSpPr>
      <xdr:spPr>
        <a:xfrm>
          <a:off x="2781300" y="2110741"/>
          <a:ext cx="899160" cy="2286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09E5915-C05E-4C92-B9D7-52FF3839924D}" type="TxLink">
            <a:rPr lang="en-US" altLang="en-US" sz="1100" b="0" i="0" u="none" strike="noStrike">
              <a:solidFill>
                <a:srgbClr val="000000"/>
              </a:solidFill>
              <a:latin typeface="等线"/>
              <a:ea typeface="等线"/>
            </a:rPr>
            <a:pPr/>
            <a:t>2020/5/11</a:t>
          </a:fld>
          <a:endParaRPr lang="zh-CN" altLang="en-US" sz="1100"/>
        </a:p>
      </xdr:txBody>
    </xdr:sp>
    <xdr:clientData/>
  </xdr:oneCellAnchor>
  <xdr:oneCellAnchor>
    <xdr:from>
      <xdr:col>3</xdr:col>
      <xdr:colOff>342900</xdr:colOff>
      <xdr:row>11</xdr:row>
      <xdr:rowOff>160020</xdr:rowOff>
    </xdr:from>
    <xdr:ext cx="646331" cy="292452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A55515E3-4828-44D2-95EF-816D13550923}"/>
            </a:ext>
          </a:extLst>
        </xdr:cNvPr>
        <xdr:cNvSpPr txBox="1"/>
      </xdr:nvSpPr>
      <xdr:spPr>
        <a:xfrm>
          <a:off x="2217420" y="2087880"/>
          <a:ext cx="646331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2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当前日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16</xdr:row>
      <xdr:rowOff>26670</xdr:rowOff>
    </xdr:from>
    <xdr:to>
      <xdr:col>8</xdr:col>
      <xdr:colOff>266700</xdr:colOff>
      <xdr:row>31</xdr:row>
      <xdr:rowOff>140970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BAF8A63-45E0-42D4-A986-BC4619668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10</xdr:row>
      <xdr:rowOff>148590</xdr:rowOff>
    </xdr:from>
    <xdr:to>
      <xdr:col>15</xdr:col>
      <xdr:colOff>106680</xdr:colOff>
      <xdr:row>26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8FABB9-BE54-45C2-804D-048C3628B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the\Desktop\&#33891;&#27719;-06172074-&#23454;&#39564;&#2084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" refreshedDate="44150.797336689815" createdVersion="6" refreshedVersion="6" minRefreshableVersion="3" recordCount="52" xr:uid="{19AA8627-358D-4265-AAE2-4658BBC3497D}">
  <cacheSource type="worksheet">
    <worksheetSource name="数据区域" r:id="rId2"/>
  </cacheSource>
  <cacheFields count="4">
    <cacheField name="商品名称" numFmtId="0">
      <sharedItems count="9">
        <s v="HP CQ42笔记本电脑"/>
        <s v="Lenovo 家用笔记本电脑"/>
        <s v="Konka 32吋液晶电视机"/>
        <s v="Tcl王牌 32吋液晶电视机"/>
        <s v="海信 32吋液晶电视机"/>
        <s v="Dell台式电脑"/>
        <s v="Lenov台式电脑"/>
        <s v="Panasonic洗衣机"/>
        <s v="小天鹅洗衣机"/>
      </sharedItems>
    </cacheField>
    <cacheField name="城市" numFmtId="0">
      <sharedItems/>
    </cacheField>
    <cacheField name="月份" numFmtId="0">
      <sharedItems containsSemiMixedTypes="0" containsString="0" containsNumber="1" containsInteger="1" minValue="1" maxValue="12"/>
    </cacheField>
    <cacheField name="销量" numFmtId="0">
      <sharedItems containsSemiMixedTypes="0" containsString="0" containsNumber="1" containsInteger="1" minValue="110" maxValue="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广州"/>
    <n v="2"/>
    <n v="150"/>
  </r>
  <r>
    <x v="1"/>
    <s v="广州"/>
    <n v="12"/>
    <n v="393"/>
  </r>
  <r>
    <x v="0"/>
    <s v="武汉"/>
    <n v="2"/>
    <n v="283"/>
  </r>
  <r>
    <x v="1"/>
    <s v="深圳"/>
    <n v="12"/>
    <n v="271"/>
  </r>
  <r>
    <x v="1"/>
    <s v="武汉"/>
    <n v="4"/>
    <n v="115"/>
  </r>
  <r>
    <x v="0"/>
    <s v="杭州"/>
    <n v="6"/>
    <n v="246"/>
  </r>
  <r>
    <x v="1"/>
    <s v="杭州"/>
    <n v="11"/>
    <n v="216"/>
  </r>
  <r>
    <x v="0"/>
    <s v="南京"/>
    <n v="2"/>
    <n v="245"/>
  </r>
  <r>
    <x v="1"/>
    <s v="苏州"/>
    <n v="10"/>
    <n v="242"/>
  </r>
  <r>
    <x v="0"/>
    <s v="苏州"/>
    <n v="11"/>
    <n v="110"/>
  </r>
  <r>
    <x v="2"/>
    <s v="广州"/>
    <n v="11"/>
    <n v="348"/>
  </r>
  <r>
    <x v="3"/>
    <s v="广州"/>
    <n v="12"/>
    <n v="157"/>
  </r>
  <r>
    <x v="3"/>
    <s v="上海"/>
    <n v="9"/>
    <n v="376"/>
  </r>
  <r>
    <x v="2"/>
    <s v="苏州"/>
    <n v="4"/>
    <n v="275"/>
  </r>
  <r>
    <x v="2"/>
    <s v="南京"/>
    <n v="3"/>
    <n v="350"/>
  </r>
  <r>
    <x v="2"/>
    <s v="深圳"/>
    <n v="4"/>
    <n v="194"/>
  </r>
  <r>
    <x v="3"/>
    <s v="深圳"/>
    <n v="2"/>
    <n v="225"/>
  </r>
  <r>
    <x v="4"/>
    <s v="武汉"/>
    <n v="1"/>
    <n v="258"/>
  </r>
  <r>
    <x v="3"/>
    <s v="长沙"/>
    <n v="8"/>
    <n v="113"/>
  </r>
  <r>
    <x v="2"/>
    <s v="长沙"/>
    <n v="11"/>
    <n v="157"/>
  </r>
  <r>
    <x v="5"/>
    <s v="广州"/>
    <n v="8"/>
    <n v="230"/>
  </r>
  <r>
    <x v="5"/>
    <s v="广州"/>
    <n v="8"/>
    <n v="302"/>
  </r>
  <r>
    <x v="5"/>
    <s v="深圳"/>
    <n v="6"/>
    <n v="280"/>
  </r>
  <r>
    <x v="5"/>
    <s v="上海"/>
    <n v="5"/>
    <n v="136"/>
  </r>
  <r>
    <x v="6"/>
    <s v="苏州"/>
    <n v="7"/>
    <n v="277"/>
  </r>
  <r>
    <x v="6"/>
    <s v="杭州"/>
    <n v="5"/>
    <n v="235"/>
  </r>
  <r>
    <x v="6"/>
    <s v="武汉"/>
    <n v="3"/>
    <n v="183"/>
  </r>
  <r>
    <x v="6"/>
    <s v="上海"/>
    <n v="1"/>
    <n v="197"/>
  </r>
  <r>
    <x v="6"/>
    <s v="苏州"/>
    <n v="7"/>
    <n v="383"/>
  </r>
  <r>
    <x v="6"/>
    <s v="杭州"/>
    <n v="11"/>
    <n v="281"/>
  </r>
  <r>
    <x v="6"/>
    <s v="长沙"/>
    <n v="1"/>
    <n v="328"/>
  </r>
  <r>
    <x v="6"/>
    <s v="长沙"/>
    <n v="12"/>
    <n v="141"/>
  </r>
  <r>
    <x v="5"/>
    <s v="武汉"/>
    <n v="3"/>
    <n v="237"/>
  </r>
  <r>
    <x v="5"/>
    <s v="武汉"/>
    <n v="2"/>
    <n v="161"/>
  </r>
  <r>
    <x v="7"/>
    <s v="广州"/>
    <n v="2"/>
    <n v="321"/>
  </r>
  <r>
    <x v="7"/>
    <s v="深圳"/>
    <n v="7"/>
    <n v="186"/>
  </r>
  <r>
    <x v="7"/>
    <s v="上海"/>
    <n v="4"/>
    <n v="260"/>
  </r>
  <r>
    <x v="7"/>
    <s v="苏州"/>
    <n v="8"/>
    <n v="160"/>
  </r>
  <r>
    <x v="8"/>
    <s v="上海"/>
    <n v="9"/>
    <n v="225"/>
  </r>
  <r>
    <x v="8"/>
    <s v="苏州"/>
    <n v="5"/>
    <n v="346"/>
  </r>
  <r>
    <x v="8"/>
    <s v="南京"/>
    <n v="1"/>
    <n v="158"/>
  </r>
  <r>
    <x v="8"/>
    <s v="武汉"/>
    <n v="9"/>
    <n v="359"/>
  </r>
  <r>
    <x v="5"/>
    <s v="武汉"/>
    <n v="3"/>
    <n v="237"/>
  </r>
  <r>
    <x v="5"/>
    <s v="武汉"/>
    <n v="2"/>
    <n v="161"/>
  </r>
  <r>
    <x v="7"/>
    <s v="广州"/>
    <n v="2"/>
    <n v="321"/>
  </r>
  <r>
    <x v="7"/>
    <s v="深圳"/>
    <n v="7"/>
    <n v="186"/>
  </r>
  <r>
    <x v="7"/>
    <s v="上海"/>
    <n v="4"/>
    <n v="260"/>
  </r>
  <r>
    <x v="7"/>
    <s v="苏州"/>
    <n v="8"/>
    <n v="160"/>
  </r>
  <r>
    <x v="8"/>
    <s v="上海"/>
    <n v="9"/>
    <n v="225"/>
  </r>
  <r>
    <x v="8"/>
    <s v="苏州"/>
    <n v="5"/>
    <n v="346"/>
  </r>
  <r>
    <x v="8"/>
    <s v="南京"/>
    <n v="1"/>
    <n v="158"/>
  </r>
  <r>
    <x v="8"/>
    <s v="武汉"/>
    <n v="9"/>
    <n v="3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1BA28-3DAB-4587-B227-3152BFCBA1F7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7:H17" firstHeaderRow="1" firstDataRow="1" firstDataCol="1"/>
  <pivotFields count="4">
    <pivotField axis="axisRow" showAll="0">
      <items count="10">
        <item x="5"/>
        <item x="0"/>
        <item x="2"/>
        <item x="1"/>
        <item x="6"/>
        <item x="7"/>
        <item x="3"/>
        <item x="4"/>
        <item x="8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销量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E8AC-58AD-4652-9D91-65123FB491EF}">
  <sheetPr>
    <tabColor rgb="FFFF0000"/>
  </sheetPr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011A-70DB-4336-A867-A16CAA07D31C}">
  <dimension ref="A1:J108"/>
  <sheetViews>
    <sheetView workbookViewId="0">
      <selection activeCell="F25" sqref="F25"/>
    </sheetView>
  </sheetViews>
  <sheetFormatPr defaultRowHeight="13.8" x14ac:dyDescent="0.25"/>
  <cols>
    <col min="1" max="1" width="18.88671875" bestFit="1" customWidth="1"/>
    <col min="4" max="4" width="7.88671875" customWidth="1"/>
    <col min="7" max="7" width="23.6640625" bestFit="1" customWidth="1"/>
    <col min="8" max="8" width="12.21875" bestFit="1" customWidth="1"/>
    <col min="11" max="11" width="23.6640625" bestFit="1" customWidth="1"/>
    <col min="12" max="12" width="12.21875" bestFit="1" customWidth="1"/>
  </cols>
  <sheetData>
    <row r="1" spans="1:10" x14ac:dyDescent="0.25">
      <c r="A1" s="1" t="s">
        <v>11</v>
      </c>
      <c r="B1" s="2" t="s">
        <v>12</v>
      </c>
      <c r="C1" s="3" t="s">
        <v>13</v>
      </c>
      <c r="D1" s="2" t="s">
        <v>14</v>
      </c>
    </row>
    <row r="2" spans="1:10" x14ac:dyDescent="0.25">
      <c r="A2" s="4" t="s">
        <v>15</v>
      </c>
      <c r="B2" s="5" t="s">
        <v>16</v>
      </c>
      <c r="C2" s="6">
        <v>2</v>
      </c>
      <c r="D2" s="6">
        <v>150</v>
      </c>
    </row>
    <row r="3" spans="1:10" x14ac:dyDescent="0.25">
      <c r="A3" s="4" t="s">
        <v>17</v>
      </c>
      <c r="B3" s="5" t="s">
        <v>16</v>
      </c>
      <c r="C3" s="6">
        <v>12</v>
      </c>
      <c r="D3" s="6">
        <v>393</v>
      </c>
    </row>
    <row r="4" spans="1:10" x14ac:dyDescent="0.25">
      <c r="A4" s="4" t="s">
        <v>15</v>
      </c>
      <c r="B4" s="5" t="s">
        <v>18</v>
      </c>
      <c r="C4" s="6">
        <v>2</v>
      </c>
      <c r="D4" s="6">
        <v>283</v>
      </c>
    </row>
    <row r="5" spans="1:10" x14ac:dyDescent="0.25">
      <c r="A5" s="4" t="s">
        <v>17</v>
      </c>
      <c r="B5" s="5" t="s">
        <v>19</v>
      </c>
      <c r="C5" s="6">
        <v>12</v>
      </c>
      <c r="D5" s="6">
        <v>271</v>
      </c>
    </row>
    <row r="6" spans="1:10" x14ac:dyDescent="0.25">
      <c r="A6" s="4" t="s">
        <v>17</v>
      </c>
      <c r="B6" s="5" t="s">
        <v>18</v>
      </c>
      <c r="C6" s="6">
        <v>4</v>
      </c>
      <c r="D6" s="6">
        <v>115</v>
      </c>
    </row>
    <row r="7" spans="1:10" x14ac:dyDescent="0.25">
      <c r="A7" s="4" t="s">
        <v>15</v>
      </c>
      <c r="B7" s="5" t="s">
        <v>20</v>
      </c>
      <c r="C7" s="6">
        <v>6</v>
      </c>
      <c r="D7" s="6">
        <v>246</v>
      </c>
      <c r="G7" s="21" t="s">
        <v>96</v>
      </c>
      <c r="H7" t="s">
        <v>95</v>
      </c>
      <c r="I7" s="21"/>
      <c r="J7" s="21"/>
    </row>
    <row r="8" spans="1:10" x14ac:dyDescent="0.25">
      <c r="A8" s="4" t="s">
        <v>17</v>
      </c>
      <c r="B8" s="5" t="s">
        <v>20</v>
      </c>
      <c r="C8" s="6">
        <v>11</v>
      </c>
      <c r="D8" s="6">
        <v>216</v>
      </c>
      <c r="G8" s="20" t="s">
        <v>28</v>
      </c>
      <c r="H8" s="22">
        <v>1744</v>
      </c>
    </row>
    <row r="9" spans="1:10" x14ac:dyDescent="0.25">
      <c r="A9" s="4" t="s">
        <v>15</v>
      </c>
      <c r="B9" s="5" t="s">
        <v>21</v>
      </c>
      <c r="C9" s="6">
        <v>2</v>
      </c>
      <c r="D9" s="6">
        <v>245</v>
      </c>
      <c r="G9" s="20" t="s">
        <v>15</v>
      </c>
      <c r="H9" s="22">
        <v>1034</v>
      </c>
    </row>
    <row r="10" spans="1:10" x14ac:dyDescent="0.25">
      <c r="A10" s="4" t="s">
        <v>17</v>
      </c>
      <c r="B10" s="5" t="s">
        <v>22</v>
      </c>
      <c r="C10" s="6">
        <v>10</v>
      </c>
      <c r="D10" s="6">
        <v>242</v>
      </c>
      <c r="G10" s="20" t="s">
        <v>23</v>
      </c>
      <c r="H10" s="22">
        <v>1324</v>
      </c>
    </row>
    <row r="11" spans="1:10" x14ac:dyDescent="0.25">
      <c r="A11" s="4" t="s">
        <v>15</v>
      </c>
      <c r="B11" s="5" t="s">
        <v>22</v>
      </c>
      <c r="C11" s="6">
        <v>11</v>
      </c>
      <c r="D11" s="6">
        <v>110</v>
      </c>
      <c r="G11" s="20" t="s">
        <v>17</v>
      </c>
      <c r="H11" s="22">
        <v>1237</v>
      </c>
    </row>
    <row r="12" spans="1:10" x14ac:dyDescent="0.25">
      <c r="A12" s="4" t="s">
        <v>23</v>
      </c>
      <c r="B12" s="5" t="s">
        <v>16</v>
      </c>
      <c r="C12" s="6">
        <v>11</v>
      </c>
      <c r="D12" s="6">
        <v>348</v>
      </c>
      <c r="G12" s="20" t="s">
        <v>29</v>
      </c>
      <c r="H12" s="22">
        <v>2025</v>
      </c>
    </row>
    <row r="13" spans="1:10" x14ac:dyDescent="0.25">
      <c r="A13" s="4" t="s">
        <v>24</v>
      </c>
      <c r="B13" s="5" t="s">
        <v>16</v>
      </c>
      <c r="C13" s="6">
        <v>12</v>
      </c>
      <c r="D13" s="6">
        <v>157</v>
      </c>
      <c r="G13" s="20" t="s">
        <v>31</v>
      </c>
      <c r="H13" s="22">
        <v>1854</v>
      </c>
    </row>
    <row r="14" spans="1:10" x14ac:dyDescent="0.25">
      <c r="A14" s="4" t="s">
        <v>24</v>
      </c>
      <c r="B14" s="5" t="s">
        <v>25</v>
      </c>
      <c r="C14" s="6">
        <v>9</v>
      </c>
      <c r="D14" s="6">
        <v>376</v>
      </c>
      <c r="G14" s="20" t="s">
        <v>24</v>
      </c>
      <c r="H14" s="22">
        <v>871</v>
      </c>
    </row>
    <row r="15" spans="1:10" x14ac:dyDescent="0.25">
      <c r="A15" s="4" t="s">
        <v>23</v>
      </c>
      <c r="B15" s="5" t="s">
        <v>22</v>
      </c>
      <c r="C15" s="6">
        <v>4</v>
      </c>
      <c r="D15" s="6">
        <v>275</v>
      </c>
      <c r="G15" s="20" t="s">
        <v>26</v>
      </c>
      <c r="H15" s="22">
        <v>258</v>
      </c>
    </row>
    <row r="16" spans="1:10" x14ac:dyDescent="0.25">
      <c r="A16" s="4" t="s">
        <v>23</v>
      </c>
      <c r="B16" s="5" t="s">
        <v>21</v>
      </c>
      <c r="C16" s="6">
        <v>3</v>
      </c>
      <c r="D16" s="6">
        <v>350</v>
      </c>
      <c r="G16" s="20" t="s">
        <v>32</v>
      </c>
      <c r="H16" s="22">
        <v>2176</v>
      </c>
    </row>
    <row r="17" spans="1:8" x14ac:dyDescent="0.25">
      <c r="A17" s="4" t="s">
        <v>23</v>
      </c>
      <c r="B17" s="5" t="s">
        <v>19</v>
      </c>
      <c r="C17" s="6">
        <v>4</v>
      </c>
      <c r="D17" s="6">
        <v>194</v>
      </c>
      <c r="G17" s="20" t="s">
        <v>94</v>
      </c>
      <c r="H17" s="22">
        <v>12523</v>
      </c>
    </row>
    <row r="18" spans="1:8" x14ac:dyDescent="0.25">
      <c r="A18" s="4" t="s">
        <v>24</v>
      </c>
      <c r="B18" s="5" t="s">
        <v>19</v>
      </c>
      <c r="C18" s="6">
        <v>2</v>
      </c>
      <c r="D18" s="6">
        <v>225</v>
      </c>
    </row>
    <row r="19" spans="1:8" x14ac:dyDescent="0.25">
      <c r="A19" s="4" t="s">
        <v>26</v>
      </c>
      <c r="B19" s="5" t="s">
        <v>18</v>
      </c>
      <c r="C19" s="6">
        <v>1</v>
      </c>
      <c r="D19" s="6">
        <v>258</v>
      </c>
    </row>
    <row r="20" spans="1:8" x14ac:dyDescent="0.25">
      <c r="A20" s="4" t="s">
        <v>24</v>
      </c>
      <c r="B20" s="5" t="s">
        <v>27</v>
      </c>
      <c r="C20" s="6">
        <v>8</v>
      </c>
      <c r="D20" s="6">
        <v>113</v>
      </c>
    </row>
    <row r="21" spans="1:8" x14ac:dyDescent="0.25">
      <c r="A21" s="4" t="s">
        <v>23</v>
      </c>
      <c r="B21" s="5" t="s">
        <v>27</v>
      </c>
      <c r="C21" s="6">
        <v>11</v>
      </c>
      <c r="D21" s="6">
        <v>157</v>
      </c>
    </row>
    <row r="22" spans="1:8" x14ac:dyDescent="0.25">
      <c r="A22" s="4" t="s">
        <v>28</v>
      </c>
      <c r="B22" s="5" t="s">
        <v>16</v>
      </c>
      <c r="C22" s="6">
        <v>8</v>
      </c>
      <c r="D22" s="6">
        <v>230</v>
      </c>
    </row>
    <row r="23" spans="1:8" x14ac:dyDescent="0.25">
      <c r="A23" s="4" t="s">
        <v>28</v>
      </c>
      <c r="B23" s="5" t="s">
        <v>16</v>
      </c>
      <c r="C23" s="6">
        <v>8</v>
      </c>
      <c r="D23" s="6">
        <v>302</v>
      </c>
    </row>
    <row r="24" spans="1:8" x14ac:dyDescent="0.25">
      <c r="A24" s="4" t="s">
        <v>28</v>
      </c>
      <c r="B24" s="5" t="s">
        <v>19</v>
      </c>
      <c r="C24" s="6">
        <v>6</v>
      </c>
      <c r="D24" s="6">
        <v>280</v>
      </c>
    </row>
    <row r="25" spans="1:8" x14ac:dyDescent="0.25">
      <c r="A25" s="4" t="s">
        <v>28</v>
      </c>
      <c r="B25" s="5" t="s">
        <v>25</v>
      </c>
      <c r="C25" s="6">
        <v>5</v>
      </c>
      <c r="D25" s="6">
        <v>136</v>
      </c>
    </row>
    <row r="26" spans="1:8" x14ac:dyDescent="0.25">
      <c r="A26" s="4" t="s">
        <v>29</v>
      </c>
      <c r="B26" s="5" t="s">
        <v>22</v>
      </c>
      <c r="C26" s="6">
        <v>7</v>
      </c>
      <c r="D26" s="6">
        <v>277</v>
      </c>
    </row>
    <row r="27" spans="1:8" x14ac:dyDescent="0.25">
      <c r="A27" s="4" t="s">
        <v>29</v>
      </c>
      <c r="B27" s="5" t="s">
        <v>20</v>
      </c>
      <c r="C27" s="6">
        <v>5</v>
      </c>
      <c r="D27" s="6">
        <v>235</v>
      </c>
    </row>
    <row r="28" spans="1:8" x14ac:dyDescent="0.25">
      <c r="A28" s="4" t="s">
        <v>29</v>
      </c>
      <c r="B28" s="5" t="s">
        <v>18</v>
      </c>
      <c r="C28" s="6">
        <v>3</v>
      </c>
      <c r="D28" s="6">
        <v>183</v>
      </c>
    </row>
    <row r="29" spans="1:8" x14ac:dyDescent="0.25">
      <c r="A29" s="4" t="s">
        <v>29</v>
      </c>
      <c r="B29" s="5" t="s">
        <v>25</v>
      </c>
      <c r="C29" s="6">
        <v>1</v>
      </c>
      <c r="D29" s="6">
        <v>197</v>
      </c>
    </row>
    <row r="30" spans="1:8" x14ac:dyDescent="0.25">
      <c r="A30" s="4" t="s">
        <v>29</v>
      </c>
      <c r="B30" s="5" t="s">
        <v>22</v>
      </c>
      <c r="C30" s="6">
        <v>7</v>
      </c>
      <c r="D30" s="6">
        <v>383</v>
      </c>
    </row>
    <row r="31" spans="1:8" x14ac:dyDescent="0.25">
      <c r="A31" s="4" t="s">
        <v>29</v>
      </c>
      <c r="B31" s="5" t="s">
        <v>20</v>
      </c>
      <c r="C31" s="6">
        <v>11</v>
      </c>
      <c r="D31" s="6">
        <v>281</v>
      </c>
    </row>
    <row r="32" spans="1:8" x14ac:dyDescent="0.25">
      <c r="A32" s="4" t="s">
        <v>30</v>
      </c>
      <c r="B32" s="5" t="s">
        <v>27</v>
      </c>
      <c r="C32" s="6">
        <v>1</v>
      </c>
      <c r="D32" s="6">
        <v>328</v>
      </c>
    </row>
    <row r="33" spans="1:4" x14ac:dyDescent="0.25">
      <c r="A33" s="4" t="s">
        <v>29</v>
      </c>
      <c r="B33" s="5" t="s">
        <v>27</v>
      </c>
      <c r="C33" s="6">
        <v>12</v>
      </c>
      <c r="D33" s="6">
        <v>141</v>
      </c>
    </row>
    <row r="34" spans="1:4" x14ac:dyDescent="0.25">
      <c r="A34" s="4" t="s">
        <v>28</v>
      </c>
      <c r="B34" s="5" t="s">
        <v>18</v>
      </c>
      <c r="C34" s="6">
        <v>3</v>
      </c>
      <c r="D34" s="6">
        <v>237</v>
      </c>
    </row>
    <row r="35" spans="1:4" x14ac:dyDescent="0.25">
      <c r="A35" s="4" t="s">
        <v>28</v>
      </c>
      <c r="B35" s="5" t="s">
        <v>18</v>
      </c>
      <c r="C35" s="6">
        <v>2</v>
      </c>
      <c r="D35" s="6">
        <v>161</v>
      </c>
    </row>
    <row r="36" spans="1:4" x14ac:dyDescent="0.25">
      <c r="A36" s="4" t="s">
        <v>31</v>
      </c>
      <c r="B36" s="5" t="s">
        <v>16</v>
      </c>
      <c r="C36" s="6">
        <v>2</v>
      </c>
      <c r="D36" s="6">
        <v>321</v>
      </c>
    </row>
    <row r="37" spans="1:4" x14ac:dyDescent="0.25">
      <c r="A37" s="4" t="s">
        <v>31</v>
      </c>
      <c r="B37" s="5" t="s">
        <v>19</v>
      </c>
      <c r="C37" s="6">
        <v>7</v>
      </c>
      <c r="D37" s="6">
        <v>186</v>
      </c>
    </row>
    <row r="38" spans="1:4" x14ac:dyDescent="0.25">
      <c r="A38" s="4" t="s">
        <v>31</v>
      </c>
      <c r="B38" s="5" t="s">
        <v>25</v>
      </c>
      <c r="C38" s="6">
        <v>4</v>
      </c>
      <c r="D38" s="6">
        <v>260</v>
      </c>
    </row>
    <row r="39" spans="1:4" x14ac:dyDescent="0.25">
      <c r="A39" s="4" t="s">
        <v>31</v>
      </c>
      <c r="B39" s="5" t="s">
        <v>22</v>
      </c>
      <c r="C39" s="6">
        <v>8</v>
      </c>
      <c r="D39" s="6">
        <v>160</v>
      </c>
    </row>
    <row r="40" spans="1:4" x14ac:dyDescent="0.25">
      <c r="A40" s="4" t="s">
        <v>32</v>
      </c>
      <c r="B40" s="5" t="s">
        <v>25</v>
      </c>
      <c r="C40" s="6">
        <v>9</v>
      </c>
      <c r="D40" s="6">
        <v>225</v>
      </c>
    </row>
    <row r="41" spans="1:4" x14ac:dyDescent="0.25">
      <c r="A41" s="4" t="s">
        <v>32</v>
      </c>
      <c r="B41" s="5" t="s">
        <v>22</v>
      </c>
      <c r="C41" s="6">
        <v>5</v>
      </c>
      <c r="D41" s="6">
        <v>346</v>
      </c>
    </row>
    <row r="42" spans="1:4" x14ac:dyDescent="0.25">
      <c r="A42" s="4" t="s">
        <v>32</v>
      </c>
      <c r="B42" s="5" t="s">
        <v>21</v>
      </c>
      <c r="C42" s="6">
        <v>1</v>
      </c>
      <c r="D42" s="6">
        <v>158</v>
      </c>
    </row>
    <row r="43" spans="1:4" x14ac:dyDescent="0.25">
      <c r="A43" s="4" t="s">
        <v>32</v>
      </c>
      <c r="B43" s="5" t="s">
        <v>18</v>
      </c>
      <c r="C43" s="6">
        <v>9</v>
      </c>
      <c r="D43" s="6">
        <v>359</v>
      </c>
    </row>
    <row r="44" spans="1:4" x14ac:dyDescent="0.25">
      <c r="A44" s="4" t="s">
        <v>28</v>
      </c>
      <c r="B44" s="5" t="s">
        <v>18</v>
      </c>
      <c r="C44" s="6">
        <v>3</v>
      </c>
      <c r="D44" s="6">
        <v>237</v>
      </c>
    </row>
    <row r="45" spans="1:4" x14ac:dyDescent="0.25">
      <c r="A45" s="4" t="s">
        <v>28</v>
      </c>
      <c r="B45" s="5" t="s">
        <v>18</v>
      </c>
      <c r="C45" s="6">
        <v>2</v>
      </c>
      <c r="D45" s="6">
        <v>161</v>
      </c>
    </row>
    <row r="46" spans="1:4" x14ac:dyDescent="0.25">
      <c r="A46" s="4" t="s">
        <v>31</v>
      </c>
      <c r="B46" s="5" t="s">
        <v>16</v>
      </c>
      <c r="C46" s="6">
        <v>2</v>
      </c>
      <c r="D46" s="6">
        <v>321</v>
      </c>
    </row>
    <row r="47" spans="1:4" x14ac:dyDescent="0.25">
      <c r="A47" s="4" t="s">
        <v>31</v>
      </c>
      <c r="B47" s="5" t="s">
        <v>19</v>
      </c>
      <c r="C47" s="6">
        <v>7</v>
      </c>
      <c r="D47" s="6">
        <v>186</v>
      </c>
    </row>
    <row r="48" spans="1:4" x14ac:dyDescent="0.25">
      <c r="A48" s="4" t="s">
        <v>31</v>
      </c>
      <c r="B48" s="5" t="s">
        <v>25</v>
      </c>
      <c r="C48" s="6">
        <v>4</v>
      </c>
      <c r="D48" s="6">
        <v>260</v>
      </c>
    </row>
    <row r="49" spans="1:4" x14ac:dyDescent="0.25">
      <c r="A49" s="4" t="s">
        <v>31</v>
      </c>
      <c r="B49" s="5" t="s">
        <v>22</v>
      </c>
      <c r="C49" s="6">
        <v>8</v>
      </c>
      <c r="D49" s="6">
        <v>160</v>
      </c>
    </row>
    <row r="50" spans="1:4" x14ac:dyDescent="0.25">
      <c r="A50" s="4" t="s">
        <v>32</v>
      </c>
      <c r="B50" s="5" t="s">
        <v>25</v>
      </c>
      <c r="C50" s="6">
        <v>9</v>
      </c>
      <c r="D50" s="6">
        <v>225</v>
      </c>
    </row>
    <row r="51" spans="1:4" x14ac:dyDescent="0.25">
      <c r="A51" s="4" t="s">
        <v>32</v>
      </c>
      <c r="B51" s="5" t="s">
        <v>22</v>
      </c>
      <c r="C51" s="6">
        <v>5</v>
      </c>
      <c r="D51" s="6">
        <v>346</v>
      </c>
    </row>
    <row r="52" spans="1:4" x14ac:dyDescent="0.25">
      <c r="A52" s="4" t="s">
        <v>32</v>
      </c>
      <c r="B52" s="5" t="s">
        <v>21</v>
      </c>
      <c r="C52" s="6">
        <v>1</v>
      </c>
      <c r="D52" s="6">
        <v>158</v>
      </c>
    </row>
    <row r="53" spans="1:4" x14ac:dyDescent="0.25">
      <c r="A53" s="4" t="s">
        <v>32</v>
      </c>
      <c r="B53" s="5" t="s">
        <v>18</v>
      </c>
      <c r="C53" s="6">
        <v>9</v>
      </c>
      <c r="D53" s="6">
        <v>359</v>
      </c>
    </row>
    <row r="56" spans="1:4" x14ac:dyDescent="0.25">
      <c r="A56" t="s">
        <v>82</v>
      </c>
      <c r="B56" t="s">
        <v>83</v>
      </c>
      <c r="C56" t="s">
        <v>84</v>
      </c>
      <c r="D56" t="s">
        <v>85</v>
      </c>
    </row>
    <row r="57" spans="1:4" x14ac:dyDescent="0.25">
      <c r="A57" t="s">
        <v>15</v>
      </c>
      <c r="B57" t="s">
        <v>86</v>
      </c>
      <c r="C57">
        <v>2</v>
      </c>
      <c r="D57">
        <v>150</v>
      </c>
    </row>
    <row r="58" spans="1:4" x14ac:dyDescent="0.25">
      <c r="A58" t="s">
        <v>17</v>
      </c>
      <c r="B58" t="s">
        <v>86</v>
      </c>
      <c r="C58">
        <v>12</v>
      </c>
      <c r="D58">
        <v>393</v>
      </c>
    </row>
    <row r="59" spans="1:4" x14ac:dyDescent="0.25">
      <c r="A59" t="s">
        <v>15</v>
      </c>
      <c r="B59" t="s">
        <v>87</v>
      </c>
      <c r="C59">
        <v>2</v>
      </c>
      <c r="D59">
        <v>283</v>
      </c>
    </row>
    <row r="60" spans="1:4" x14ac:dyDescent="0.25">
      <c r="A60" t="s">
        <v>17</v>
      </c>
      <c r="B60" t="s">
        <v>88</v>
      </c>
      <c r="C60">
        <v>12</v>
      </c>
      <c r="D60">
        <v>271</v>
      </c>
    </row>
    <row r="61" spans="1:4" x14ac:dyDescent="0.25">
      <c r="A61" t="s">
        <v>17</v>
      </c>
      <c r="B61" t="s">
        <v>87</v>
      </c>
      <c r="C61">
        <v>4</v>
      </c>
      <c r="D61">
        <v>115</v>
      </c>
    </row>
    <row r="62" spans="1:4" x14ac:dyDescent="0.25">
      <c r="A62" t="s">
        <v>15</v>
      </c>
      <c r="B62" t="s">
        <v>89</v>
      </c>
      <c r="C62">
        <v>6</v>
      </c>
      <c r="D62">
        <v>246</v>
      </c>
    </row>
    <row r="63" spans="1:4" x14ac:dyDescent="0.25">
      <c r="A63" t="s">
        <v>17</v>
      </c>
      <c r="B63" t="s">
        <v>89</v>
      </c>
      <c r="C63">
        <v>11</v>
      </c>
      <c r="D63">
        <v>216</v>
      </c>
    </row>
    <row r="64" spans="1:4" x14ac:dyDescent="0.25">
      <c r="A64" t="s">
        <v>15</v>
      </c>
      <c r="B64" t="s">
        <v>90</v>
      </c>
      <c r="C64">
        <v>2</v>
      </c>
      <c r="D64">
        <v>245</v>
      </c>
    </row>
    <row r="65" spans="1:4" x14ac:dyDescent="0.25">
      <c r="A65" t="s">
        <v>17</v>
      </c>
      <c r="B65" t="s">
        <v>91</v>
      </c>
      <c r="C65">
        <v>10</v>
      </c>
      <c r="D65">
        <v>242</v>
      </c>
    </row>
    <row r="66" spans="1:4" x14ac:dyDescent="0.25">
      <c r="A66" t="s">
        <v>15</v>
      </c>
      <c r="B66" t="s">
        <v>91</v>
      </c>
      <c r="C66">
        <v>11</v>
      </c>
      <c r="D66">
        <v>110</v>
      </c>
    </row>
    <row r="67" spans="1:4" x14ac:dyDescent="0.25">
      <c r="A67" t="s">
        <v>23</v>
      </c>
      <c r="B67" t="s">
        <v>86</v>
      </c>
      <c r="C67">
        <v>11</v>
      </c>
      <c r="D67">
        <v>348</v>
      </c>
    </row>
    <row r="68" spans="1:4" x14ac:dyDescent="0.25">
      <c r="A68" t="s">
        <v>24</v>
      </c>
      <c r="B68" t="s">
        <v>86</v>
      </c>
      <c r="C68">
        <v>12</v>
      </c>
      <c r="D68">
        <v>157</v>
      </c>
    </row>
    <row r="69" spans="1:4" x14ac:dyDescent="0.25">
      <c r="A69" t="s">
        <v>24</v>
      </c>
      <c r="B69" t="s">
        <v>92</v>
      </c>
      <c r="C69">
        <v>9</v>
      </c>
      <c r="D69">
        <v>376</v>
      </c>
    </row>
    <row r="70" spans="1:4" x14ac:dyDescent="0.25">
      <c r="A70" t="s">
        <v>23</v>
      </c>
      <c r="B70" t="s">
        <v>91</v>
      </c>
      <c r="C70">
        <v>4</v>
      </c>
      <c r="D70">
        <v>275</v>
      </c>
    </row>
    <row r="71" spans="1:4" x14ac:dyDescent="0.25">
      <c r="A71" t="s">
        <v>23</v>
      </c>
      <c r="B71" t="s">
        <v>90</v>
      </c>
      <c r="C71">
        <v>3</v>
      </c>
      <c r="D71">
        <v>350</v>
      </c>
    </row>
    <row r="72" spans="1:4" x14ac:dyDescent="0.25">
      <c r="A72" t="s">
        <v>23</v>
      </c>
      <c r="B72" t="s">
        <v>88</v>
      </c>
      <c r="C72">
        <v>4</v>
      </c>
      <c r="D72">
        <v>194</v>
      </c>
    </row>
    <row r="73" spans="1:4" x14ac:dyDescent="0.25">
      <c r="A73" t="s">
        <v>24</v>
      </c>
      <c r="B73" t="s">
        <v>88</v>
      </c>
      <c r="C73">
        <v>2</v>
      </c>
      <c r="D73">
        <v>225</v>
      </c>
    </row>
    <row r="74" spans="1:4" x14ac:dyDescent="0.25">
      <c r="A74" t="s">
        <v>26</v>
      </c>
      <c r="B74" t="s">
        <v>87</v>
      </c>
      <c r="C74">
        <v>1</v>
      </c>
      <c r="D74">
        <v>258</v>
      </c>
    </row>
    <row r="75" spans="1:4" x14ac:dyDescent="0.25">
      <c r="A75" t="s">
        <v>24</v>
      </c>
      <c r="B75" t="s">
        <v>93</v>
      </c>
      <c r="C75">
        <v>8</v>
      </c>
      <c r="D75">
        <v>113</v>
      </c>
    </row>
    <row r="76" spans="1:4" x14ac:dyDescent="0.25">
      <c r="A76" t="s">
        <v>23</v>
      </c>
      <c r="B76" t="s">
        <v>93</v>
      </c>
      <c r="C76">
        <v>11</v>
      </c>
      <c r="D76">
        <v>157</v>
      </c>
    </row>
    <row r="77" spans="1:4" x14ac:dyDescent="0.25">
      <c r="A77" t="s">
        <v>28</v>
      </c>
      <c r="B77" t="s">
        <v>86</v>
      </c>
      <c r="C77">
        <v>8</v>
      </c>
      <c r="D77">
        <v>230</v>
      </c>
    </row>
    <row r="78" spans="1:4" x14ac:dyDescent="0.25">
      <c r="A78" t="s">
        <v>28</v>
      </c>
      <c r="B78" t="s">
        <v>86</v>
      </c>
      <c r="C78">
        <v>8</v>
      </c>
      <c r="D78">
        <v>302</v>
      </c>
    </row>
    <row r="79" spans="1:4" x14ac:dyDescent="0.25">
      <c r="A79" t="s">
        <v>28</v>
      </c>
      <c r="B79" t="s">
        <v>88</v>
      </c>
      <c r="C79">
        <v>6</v>
      </c>
      <c r="D79">
        <v>280</v>
      </c>
    </row>
    <row r="80" spans="1:4" x14ac:dyDescent="0.25">
      <c r="A80" t="s">
        <v>28</v>
      </c>
      <c r="B80" t="s">
        <v>92</v>
      </c>
      <c r="C80">
        <v>5</v>
      </c>
      <c r="D80">
        <v>136</v>
      </c>
    </row>
    <row r="81" spans="1:4" x14ac:dyDescent="0.25">
      <c r="A81" t="s">
        <v>29</v>
      </c>
      <c r="B81" t="s">
        <v>91</v>
      </c>
      <c r="C81">
        <v>7</v>
      </c>
      <c r="D81">
        <v>277</v>
      </c>
    </row>
    <row r="82" spans="1:4" x14ac:dyDescent="0.25">
      <c r="A82" t="s">
        <v>29</v>
      </c>
      <c r="B82" t="s">
        <v>89</v>
      </c>
      <c r="C82">
        <v>5</v>
      </c>
      <c r="D82">
        <v>235</v>
      </c>
    </row>
    <row r="83" spans="1:4" x14ac:dyDescent="0.25">
      <c r="A83" t="s">
        <v>29</v>
      </c>
      <c r="B83" t="s">
        <v>87</v>
      </c>
      <c r="C83">
        <v>3</v>
      </c>
      <c r="D83">
        <v>183</v>
      </c>
    </row>
    <row r="84" spans="1:4" x14ac:dyDescent="0.25">
      <c r="A84" t="s">
        <v>29</v>
      </c>
      <c r="B84" t="s">
        <v>92</v>
      </c>
      <c r="C84">
        <v>1</v>
      </c>
      <c r="D84">
        <v>197</v>
      </c>
    </row>
    <row r="85" spans="1:4" x14ac:dyDescent="0.25">
      <c r="A85" t="s">
        <v>29</v>
      </c>
      <c r="B85" t="s">
        <v>91</v>
      </c>
      <c r="C85">
        <v>7</v>
      </c>
      <c r="D85">
        <v>383</v>
      </c>
    </row>
    <row r="86" spans="1:4" x14ac:dyDescent="0.25">
      <c r="A86" t="s">
        <v>29</v>
      </c>
      <c r="B86" t="s">
        <v>89</v>
      </c>
      <c r="C86">
        <v>11</v>
      </c>
      <c r="D86">
        <v>281</v>
      </c>
    </row>
    <row r="87" spans="1:4" x14ac:dyDescent="0.25">
      <c r="A87" t="s">
        <v>29</v>
      </c>
      <c r="B87" t="s">
        <v>93</v>
      </c>
      <c r="C87">
        <v>1</v>
      </c>
      <c r="D87">
        <v>328</v>
      </c>
    </row>
    <row r="88" spans="1:4" x14ac:dyDescent="0.25">
      <c r="A88" t="s">
        <v>29</v>
      </c>
      <c r="B88" t="s">
        <v>93</v>
      </c>
      <c r="C88">
        <v>12</v>
      </c>
      <c r="D88">
        <v>141</v>
      </c>
    </row>
    <row r="89" spans="1:4" x14ac:dyDescent="0.25">
      <c r="A89" t="s">
        <v>28</v>
      </c>
      <c r="B89" t="s">
        <v>87</v>
      </c>
      <c r="C89">
        <v>3</v>
      </c>
      <c r="D89">
        <v>237</v>
      </c>
    </row>
    <row r="90" spans="1:4" x14ac:dyDescent="0.25">
      <c r="A90" t="s">
        <v>28</v>
      </c>
      <c r="B90" t="s">
        <v>87</v>
      </c>
      <c r="C90">
        <v>2</v>
      </c>
      <c r="D90">
        <v>161</v>
      </c>
    </row>
    <row r="91" spans="1:4" x14ac:dyDescent="0.25">
      <c r="A91" t="s">
        <v>31</v>
      </c>
      <c r="B91" t="s">
        <v>86</v>
      </c>
      <c r="C91">
        <v>2</v>
      </c>
      <c r="D91">
        <v>321</v>
      </c>
    </row>
    <row r="92" spans="1:4" x14ac:dyDescent="0.25">
      <c r="A92" t="s">
        <v>31</v>
      </c>
      <c r="B92" t="s">
        <v>88</v>
      </c>
      <c r="C92">
        <v>7</v>
      </c>
      <c r="D92">
        <v>186</v>
      </c>
    </row>
    <row r="93" spans="1:4" x14ac:dyDescent="0.25">
      <c r="A93" t="s">
        <v>31</v>
      </c>
      <c r="B93" t="s">
        <v>92</v>
      </c>
      <c r="C93">
        <v>4</v>
      </c>
      <c r="D93">
        <v>260</v>
      </c>
    </row>
    <row r="94" spans="1:4" x14ac:dyDescent="0.25">
      <c r="A94" t="s">
        <v>31</v>
      </c>
      <c r="B94" t="s">
        <v>91</v>
      </c>
      <c r="C94">
        <v>8</v>
      </c>
      <c r="D94">
        <v>160</v>
      </c>
    </row>
    <row r="95" spans="1:4" x14ac:dyDescent="0.25">
      <c r="A95" t="s">
        <v>32</v>
      </c>
      <c r="B95" t="s">
        <v>92</v>
      </c>
      <c r="C95">
        <v>9</v>
      </c>
      <c r="D95">
        <v>225</v>
      </c>
    </row>
    <row r="96" spans="1:4" x14ac:dyDescent="0.25">
      <c r="A96" t="s">
        <v>32</v>
      </c>
      <c r="B96" t="s">
        <v>91</v>
      </c>
      <c r="C96">
        <v>5</v>
      </c>
      <c r="D96">
        <v>346</v>
      </c>
    </row>
    <row r="97" spans="1:4" x14ac:dyDescent="0.25">
      <c r="A97" t="s">
        <v>32</v>
      </c>
      <c r="B97" t="s">
        <v>90</v>
      </c>
      <c r="C97">
        <v>1</v>
      </c>
      <c r="D97">
        <v>158</v>
      </c>
    </row>
    <row r="98" spans="1:4" x14ac:dyDescent="0.25">
      <c r="A98" t="s">
        <v>32</v>
      </c>
      <c r="B98" t="s">
        <v>87</v>
      </c>
      <c r="C98">
        <v>9</v>
      </c>
      <c r="D98">
        <v>359</v>
      </c>
    </row>
    <row r="99" spans="1:4" x14ac:dyDescent="0.25">
      <c r="A99" t="s">
        <v>28</v>
      </c>
      <c r="B99" t="s">
        <v>87</v>
      </c>
      <c r="C99">
        <v>3</v>
      </c>
      <c r="D99">
        <v>237</v>
      </c>
    </row>
    <row r="100" spans="1:4" x14ac:dyDescent="0.25">
      <c r="A100" t="s">
        <v>28</v>
      </c>
      <c r="B100" t="s">
        <v>87</v>
      </c>
      <c r="C100">
        <v>2</v>
      </c>
      <c r="D100">
        <v>161</v>
      </c>
    </row>
    <row r="101" spans="1:4" x14ac:dyDescent="0.25">
      <c r="A101" t="s">
        <v>31</v>
      </c>
      <c r="B101" t="s">
        <v>86</v>
      </c>
      <c r="C101">
        <v>2</v>
      </c>
      <c r="D101">
        <v>321</v>
      </c>
    </row>
    <row r="102" spans="1:4" x14ac:dyDescent="0.25">
      <c r="A102" t="s">
        <v>31</v>
      </c>
      <c r="B102" t="s">
        <v>88</v>
      </c>
      <c r="C102">
        <v>7</v>
      </c>
      <c r="D102">
        <v>186</v>
      </c>
    </row>
    <row r="103" spans="1:4" x14ac:dyDescent="0.25">
      <c r="A103" t="s">
        <v>31</v>
      </c>
      <c r="B103" t="s">
        <v>92</v>
      </c>
      <c r="C103">
        <v>4</v>
      </c>
      <c r="D103">
        <v>260</v>
      </c>
    </row>
    <row r="104" spans="1:4" x14ac:dyDescent="0.25">
      <c r="A104" t="s">
        <v>31</v>
      </c>
      <c r="B104" t="s">
        <v>91</v>
      </c>
      <c r="C104">
        <v>8</v>
      </c>
      <c r="D104">
        <v>160</v>
      </c>
    </row>
    <row r="105" spans="1:4" x14ac:dyDescent="0.25">
      <c r="A105" t="s">
        <v>32</v>
      </c>
      <c r="B105" t="s">
        <v>92</v>
      </c>
      <c r="C105">
        <v>9</v>
      </c>
      <c r="D105">
        <v>225</v>
      </c>
    </row>
    <row r="106" spans="1:4" x14ac:dyDescent="0.25">
      <c r="A106" t="s">
        <v>32</v>
      </c>
      <c r="B106" t="s">
        <v>91</v>
      </c>
      <c r="C106">
        <v>5</v>
      </c>
      <c r="D106">
        <v>346</v>
      </c>
    </row>
    <row r="107" spans="1:4" x14ac:dyDescent="0.25">
      <c r="A107" t="s">
        <v>32</v>
      </c>
      <c r="B107" t="s">
        <v>90</v>
      </c>
      <c r="C107">
        <v>1</v>
      </c>
      <c r="D107">
        <v>158</v>
      </c>
    </row>
    <row r="108" spans="1:4" x14ac:dyDescent="0.25">
      <c r="A108" t="s">
        <v>32</v>
      </c>
      <c r="B108" t="s">
        <v>87</v>
      </c>
      <c r="C108">
        <v>9</v>
      </c>
      <c r="D108">
        <v>359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E656-6639-481B-A210-C18DCA40D88F}">
  <dimension ref="A1:G9"/>
  <sheetViews>
    <sheetView workbookViewId="0">
      <selection activeCell="J20" sqref="J20"/>
    </sheetView>
  </sheetViews>
  <sheetFormatPr defaultRowHeight="13.8" x14ac:dyDescent="0.25"/>
  <cols>
    <col min="2" max="2" width="9.6640625" bestFit="1" customWidth="1"/>
    <col min="5" max="5" width="8" bestFit="1" customWidth="1"/>
    <col min="6" max="6" width="9.6640625" bestFit="1" customWidth="1"/>
    <col min="7" max="7" width="4.6640625" bestFit="1" customWidth="1"/>
  </cols>
  <sheetData>
    <row r="1" spans="1:7" x14ac:dyDescent="0.25">
      <c r="A1" s="7"/>
      <c r="B1" s="7" t="s">
        <v>33</v>
      </c>
      <c r="C1" s="7" t="s">
        <v>34</v>
      </c>
      <c r="E1" s="23"/>
      <c r="F1" s="23" t="s">
        <v>106</v>
      </c>
      <c r="G1" s="23" t="s">
        <v>105</v>
      </c>
    </row>
    <row r="2" spans="1:7" x14ac:dyDescent="0.25">
      <c r="A2" s="7" t="s">
        <v>35</v>
      </c>
      <c r="B2" s="10">
        <v>43952</v>
      </c>
      <c r="C2" s="9">
        <v>5</v>
      </c>
      <c r="E2" s="23" t="s">
        <v>104</v>
      </c>
      <c r="F2" s="24">
        <v>43952</v>
      </c>
      <c r="G2" s="25">
        <v>5</v>
      </c>
    </row>
    <row r="3" spans="1:7" x14ac:dyDescent="0.25">
      <c r="A3" s="7" t="s">
        <v>36</v>
      </c>
      <c r="B3" s="10">
        <v>43955</v>
      </c>
      <c r="C3" s="9">
        <v>3</v>
      </c>
      <c r="E3" s="23" t="s">
        <v>103</v>
      </c>
      <c r="F3" s="24">
        <v>43955</v>
      </c>
      <c r="G3" s="25">
        <v>3</v>
      </c>
    </row>
    <row r="4" spans="1:7" x14ac:dyDescent="0.25">
      <c r="A4" s="7" t="s">
        <v>37</v>
      </c>
      <c r="B4" s="10">
        <v>43957</v>
      </c>
      <c r="C4" s="9">
        <v>3</v>
      </c>
      <c r="E4" s="23" t="s">
        <v>102</v>
      </c>
      <c r="F4" s="24">
        <v>43957</v>
      </c>
      <c r="G4" s="25">
        <v>3</v>
      </c>
    </row>
    <row r="5" spans="1:7" x14ac:dyDescent="0.25">
      <c r="A5" s="7" t="s">
        <v>38</v>
      </c>
      <c r="B5" s="10">
        <v>43959</v>
      </c>
      <c r="C5" s="9">
        <v>1</v>
      </c>
      <c r="E5" s="23" t="s">
        <v>101</v>
      </c>
      <c r="F5" s="24">
        <v>43959</v>
      </c>
      <c r="G5" s="25">
        <v>1</v>
      </c>
    </row>
    <row r="6" spans="1:7" x14ac:dyDescent="0.25">
      <c r="A6" s="7" t="s">
        <v>39</v>
      </c>
      <c r="B6" s="10">
        <v>43960</v>
      </c>
      <c r="C6" s="9">
        <v>10</v>
      </c>
      <c r="E6" s="23" t="s">
        <v>100</v>
      </c>
      <c r="F6" s="24">
        <v>43960</v>
      </c>
      <c r="G6" s="25">
        <v>10</v>
      </c>
    </row>
    <row r="7" spans="1:7" x14ac:dyDescent="0.25">
      <c r="A7" s="7" t="s">
        <v>40</v>
      </c>
      <c r="B7" s="10">
        <v>43970</v>
      </c>
      <c r="C7" s="9">
        <v>5</v>
      </c>
      <c r="E7" s="23" t="s">
        <v>99</v>
      </c>
      <c r="F7" s="24">
        <v>43970</v>
      </c>
      <c r="G7" s="25">
        <v>5</v>
      </c>
    </row>
    <row r="8" spans="1:7" x14ac:dyDescent="0.25">
      <c r="A8" s="7" t="s">
        <v>41</v>
      </c>
      <c r="B8" s="10">
        <v>43974</v>
      </c>
      <c r="C8" s="9">
        <v>3</v>
      </c>
      <c r="E8" s="23" t="s">
        <v>98</v>
      </c>
      <c r="F8" s="24">
        <v>43974</v>
      </c>
      <c r="G8" s="25">
        <v>3</v>
      </c>
    </row>
    <row r="9" spans="1:7" x14ac:dyDescent="0.25">
      <c r="A9" s="7" t="s">
        <v>42</v>
      </c>
      <c r="B9" s="10">
        <v>43977</v>
      </c>
      <c r="C9" s="9">
        <v>5</v>
      </c>
      <c r="E9" s="23" t="s">
        <v>97</v>
      </c>
      <c r="F9" s="24">
        <v>43977</v>
      </c>
      <c r="G9" s="25">
        <v>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F8F8-8274-4DD9-A39F-109F17068D98}">
  <dimension ref="A1:J9"/>
  <sheetViews>
    <sheetView topLeftCell="A10" workbookViewId="0">
      <selection activeCell="O26" sqref="O26"/>
    </sheetView>
  </sheetViews>
  <sheetFormatPr defaultRowHeight="13.8" x14ac:dyDescent="0.25"/>
  <cols>
    <col min="1" max="1" width="9.109375" bestFit="1" customWidth="1"/>
    <col min="2" max="2" width="9.33203125" bestFit="1" customWidth="1"/>
    <col min="5" max="5" width="7.5546875" bestFit="1" customWidth="1"/>
    <col min="6" max="6" width="6.33203125" bestFit="1" customWidth="1"/>
    <col min="8" max="8" width="10.109375" bestFit="1" customWidth="1"/>
    <col min="10" max="10" width="3.5546875" bestFit="1" customWidth="1"/>
  </cols>
  <sheetData>
    <row r="1" spans="1:10" x14ac:dyDescent="0.25">
      <c r="A1" s="7"/>
      <c r="B1" s="7" t="s">
        <v>33</v>
      </c>
      <c r="C1" s="7" t="s">
        <v>34</v>
      </c>
      <c r="E1" s="26" t="s">
        <v>109</v>
      </c>
      <c r="F1" s="27" t="s">
        <v>108</v>
      </c>
      <c r="G1" s="26"/>
      <c r="H1" s="27" t="s">
        <v>107</v>
      </c>
      <c r="I1" s="26"/>
      <c r="J1" s="26"/>
    </row>
    <row r="2" spans="1:10" x14ac:dyDescent="0.25">
      <c r="A2" s="7" t="s">
        <v>35</v>
      </c>
      <c r="B2" s="8">
        <v>43952</v>
      </c>
      <c r="C2" s="9">
        <v>5</v>
      </c>
      <c r="E2" s="26">
        <f>IF(B2&gt;$H$2,0,IF(B2+C2&lt;$H$2,C2,$H$2-B2))</f>
        <v>5</v>
      </c>
      <c r="F2" s="26">
        <f>C2-E2</f>
        <v>0</v>
      </c>
      <c r="G2" s="26"/>
      <c r="H2" s="28">
        <f>43952+J2</f>
        <v>43962</v>
      </c>
      <c r="I2" s="26"/>
      <c r="J2" s="26">
        <v>10</v>
      </c>
    </row>
    <row r="3" spans="1:10" x14ac:dyDescent="0.25">
      <c r="A3" s="7" t="s">
        <v>36</v>
      </c>
      <c r="B3" s="8">
        <v>43955</v>
      </c>
      <c r="C3" s="9">
        <v>3</v>
      </c>
      <c r="E3" s="26">
        <f>IF(B3&gt;$H$2,0,IF(B3+C3&lt;$H$2,C3,$H$2-B3))</f>
        <v>3</v>
      </c>
      <c r="F3" s="26">
        <f>C3-E3</f>
        <v>0</v>
      </c>
      <c r="G3" s="26"/>
      <c r="H3" s="26"/>
      <c r="I3" s="26"/>
      <c r="J3" s="26"/>
    </row>
    <row r="4" spans="1:10" x14ac:dyDescent="0.25">
      <c r="A4" s="7" t="s">
        <v>37</v>
      </c>
      <c r="B4" s="8">
        <v>43957</v>
      </c>
      <c r="C4" s="9">
        <v>3</v>
      </c>
      <c r="E4" s="26">
        <f>IF(B4&gt;$H$2,0,IF(B4+C4&lt;$H$2,C4,$H$2-B4))</f>
        <v>3</v>
      </c>
      <c r="F4" s="26">
        <f>C4-E4</f>
        <v>0</v>
      </c>
      <c r="G4" s="26"/>
      <c r="H4" s="26"/>
      <c r="I4" s="26"/>
      <c r="J4" s="26"/>
    </row>
    <row r="5" spans="1:10" x14ac:dyDescent="0.25">
      <c r="A5" s="7" t="s">
        <v>38</v>
      </c>
      <c r="B5" s="8">
        <v>43959</v>
      </c>
      <c r="C5" s="9">
        <v>1</v>
      </c>
      <c r="E5" s="26">
        <f>IF(B5&gt;$H$2,0,IF(B5+C5&lt;$H$2,C5,$H$2-B5))</f>
        <v>1</v>
      </c>
      <c r="F5" s="26">
        <f>C5-E5</f>
        <v>0</v>
      </c>
      <c r="G5" s="26"/>
      <c r="H5" s="26"/>
      <c r="I5" s="26"/>
      <c r="J5" s="26"/>
    </row>
    <row r="6" spans="1:10" x14ac:dyDescent="0.25">
      <c r="A6" s="7" t="s">
        <v>39</v>
      </c>
      <c r="B6" s="8">
        <v>43960</v>
      </c>
      <c r="C6" s="9">
        <v>10</v>
      </c>
      <c r="E6" s="26">
        <f>IF(B6&gt;$H$2,0,IF(B6+C6&lt;$H$2,C6,$H$2-B6))</f>
        <v>2</v>
      </c>
      <c r="F6" s="26">
        <f>C6-E6</f>
        <v>8</v>
      </c>
      <c r="G6" s="26"/>
      <c r="H6" s="26"/>
      <c r="I6" s="26"/>
      <c r="J6" s="26"/>
    </row>
    <row r="7" spans="1:10" x14ac:dyDescent="0.25">
      <c r="A7" s="7" t="s">
        <v>40</v>
      </c>
      <c r="B7" s="8">
        <v>43970</v>
      </c>
      <c r="C7" s="9">
        <v>5</v>
      </c>
      <c r="E7" s="26">
        <f>IF(B7&gt;$H$2,0,IF(B7+C7&lt;$H$2,C7,$H$2-B7))</f>
        <v>0</v>
      </c>
      <c r="F7" s="26">
        <f>C7-E7</f>
        <v>5</v>
      </c>
      <c r="G7" s="26"/>
      <c r="H7" s="26"/>
      <c r="I7" s="26"/>
      <c r="J7" s="26"/>
    </row>
    <row r="8" spans="1:10" x14ac:dyDescent="0.25">
      <c r="A8" s="7" t="s">
        <v>41</v>
      </c>
      <c r="B8" s="8">
        <v>43974</v>
      </c>
      <c r="C8" s="9">
        <v>3</v>
      </c>
      <c r="E8" s="26">
        <f>IF(B8&gt;$H$2,0,IF(B8+C8&lt;$H$2,C8,$H$2-B8))</f>
        <v>0</v>
      </c>
      <c r="F8" s="26">
        <f>C8-E8</f>
        <v>3</v>
      </c>
      <c r="G8" s="26"/>
      <c r="H8" s="26"/>
      <c r="I8" s="26"/>
      <c r="J8" s="26"/>
    </row>
    <row r="9" spans="1:10" x14ac:dyDescent="0.25">
      <c r="A9" s="7" t="s">
        <v>42</v>
      </c>
      <c r="B9" s="8">
        <v>43977</v>
      </c>
      <c r="C9" s="9">
        <v>5</v>
      </c>
      <c r="E9" s="26">
        <f>IF(B9&gt;$H$2,0,IF(B9+C9&lt;$H$2,C9,$H$2-B9))</f>
        <v>0</v>
      </c>
      <c r="F9" s="26">
        <f>C9-E9</f>
        <v>5</v>
      </c>
      <c r="G9" s="26"/>
      <c r="H9" s="26"/>
      <c r="I9" s="26"/>
      <c r="J9" s="26"/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Scroll Bar 1">
              <controlPr defaultSize="0" autoPict="0">
                <anchor moveWithCells="1">
                  <from>
                    <xdr:col>1</xdr:col>
                    <xdr:colOff>7620</xdr:colOff>
                    <xdr:row>12</xdr:row>
                    <xdr:rowOff>30480</xdr:rowOff>
                  </from>
                  <to>
                    <xdr:col>3</xdr:col>
                    <xdr:colOff>281940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topLeftCell="V1" workbookViewId="0">
      <selection activeCell="K18" sqref="K18"/>
    </sheetView>
  </sheetViews>
  <sheetFormatPr defaultRowHeight="13.8" x14ac:dyDescent="0.25"/>
  <cols>
    <col min="16" max="16" width="27.6640625" bestFit="1" customWidth="1"/>
  </cols>
  <sheetData>
    <row r="1" spans="1:13" ht="17.399999999999999" x14ac:dyDescent="0.25">
      <c r="A1" s="19" t="s">
        <v>43</v>
      </c>
      <c r="B1" s="18" t="s">
        <v>44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18" t="s">
        <v>10</v>
      </c>
    </row>
    <row r="2" spans="1:13" ht="17.399999999999999" x14ac:dyDescent="0.25">
      <c r="A2" s="17" t="s">
        <v>45</v>
      </c>
      <c r="B2" s="18">
        <f ca="1">RANDBETWEEN(10,95)</f>
        <v>35</v>
      </c>
      <c r="C2" s="18">
        <f t="shared" ref="C2:M6" ca="1" si="0">RANDBETWEEN(10,95)</f>
        <v>10</v>
      </c>
      <c r="D2" s="18">
        <f t="shared" ca="1" si="0"/>
        <v>17</v>
      </c>
      <c r="E2" s="18">
        <f t="shared" ca="1" si="0"/>
        <v>19</v>
      </c>
      <c r="F2" s="18">
        <f t="shared" ca="1" si="0"/>
        <v>20</v>
      </c>
      <c r="G2" s="18">
        <f t="shared" ca="1" si="0"/>
        <v>48</v>
      </c>
      <c r="H2" s="18">
        <f t="shared" ca="1" si="0"/>
        <v>54</v>
      </c>
      <c r="I2" s="18">
        <f t="shared" ca="1" si="0"/>
        <v>69</v>
      </c>
      <c r="J2" s="18">
        <f t="shared" ca="1" si="0"/>
        <v>45</v>
      </c>
      <c r="K2" s="18">
        <f t="shared" ca="1" si="0"/>
        <v>70</v>
      </c>
      <c r="L2" s="18">
        <f t="shared" ca="1" si="0"/>
        <v>59</v>
      </c>
      <c r="M2" s="18">
        <f t="shared" ca="1" si="0"/>
        <v>95</v>
      </c>
    </row>
    <row r="3" spans="1:13" ht="17.399999999999999" x14ac:dyDescent="0.25">
      <c r="A3" s="17" t="s">
        <v>46</v>
      </c>
      <c r="B3" s="18">
        <f t="shared" ref="B3:B6" ca="1" si="1">RANDBETWEEN(10,95)</f>
        <v>30</v>
      </c>
      <c r="C3" s="18">
        <f t="shared" ca="1" si="0"/>
        <v>80</v>
      </c>
      <c r="D3" s="18">
        <f t="shared" ca="1" si="0"/>
        <v>44</v>
      </c>
      <c r="E3" s="18">
        <f t="shared" ca="1" si="0"/>
        <v>22</v>
      </c>
      <c r="F3" s="18">
        <f t="shared" ca="1" si="0"/>
        <v>42</v>
      </c>
      <c r="G3" s="18">
        <f t="shared" ca="1" si="0"/>
        <v>27</v>
      </c>
      <c r="H3" s="18">
        <f t="shared" ca="1" si="0"/>
        <v>92</v>
      </c>
      <c r="I3" s="18">
        <f t="shared" ca="1" si="0"/>
        <v>13</v>
      </c>
      <c r="J3" s="18">
        <f t="shared" ca="1" si="0"/>
        <v>15</v>
      </c>
      <c r="K3" s="18">
        <f t="shared" ca="1" si="0"/>
        <v>27</v>
      </c>
      <c r="L3" s="18">
        <f t="shared" ca="1" si="0"/>
        <v>40</v>
      </c>
      <c r="M3" s="18">
        <f t="shared" ca="1" si="0"/>
        <v>22</v>
      </c>
    </row>
    <row r="4" spans="1:13" ht="17.399999999999999" x14ac:dyDescent="0.25">
      <c r="A4" s="17" t="s">
        <v>47</v>
      </c>
      <c r="B4" s="18">
        <f t="shared" ca="1" si="1"/>
        <v>64</v>
      </c>
      <c r="C4" s="18">
        <f t="shared" ca="1" si="0"/>
        <v>40</v>
      </c>
      <c r="D4" s="18">
        <f t="shared" ca="1" si="0"/>
        <v>44</v>
      </c>
      <c r="E4" s="18">
        <f t="shared" ca="1" si="0"/>
        <v>54</v>
      </c>
      <c r="F4" s="18">
        <f t="shared" ca="1" si="0"/>
        <v>66</v>
      </c>
      <c r="G4" s="18">
        <f t="shared" ca="1" si="0"/>
        <v>30</v>
      </c>
      <c r="H4" s="18">
        <f t="shared" ca="1" si="0"/>
        <v>79</v>
      </c>
      <c r="I4" s="18">
        <f t="shared" ca="1" si="0"/>
        <v>60</v>
      </c>
      <c r="J4" s="18">
        <f t="shared" ca="1" si="0"/>
        <v>54</v>
      </c>
      <c r="K4" s="18">
        <f t="shared" ca="1" si="0"/>
        <v>82</v>
      </c>
      <c r="L4" s="18">
        <f t="shared" ca="1" si="0"/>
        <v>66</v>
      </c>
      <c r="M4" s="18">
        <f t="shared" ca="1" si="0"/>
        <v>91</v>
      </c>
    </row>
    <row r="5" spans="1:13" ht="17.399999999999999" x14ac:dyDescent="0.25">
      <c r="A5" s="17" t="s">
        <v>48</v>
      </c>
      <c r="B5" s="18">
        <f t="shared" ca="1" si="1"/>
        <v>88</v>
      </c>
      <c r="C5" s="18">
        <f t="shared" ca="1" si="0"/>
        <v>30</v>
      </c>
      <c r="D5" s="18">
        <f t="shared" ca="1" si="0"/>
        <v>44</v>
      </c>
      <c r="E5" s="18">
        <f t="shared" ca="1" si="0"/>
        <v>29</v>
      </c>
      <c r="F5" s="18">
        <f t="shared" ca="1" si="0"/>
        <v>13</v>
      </c>
      <c r="G5" s="18">
        <f t="shared" ca="1" si="0"/>
        <v>72</v>
      </c>
      <c r="H5" s="18">
        <f t="shared" ca="1" si="0"/>
        <v>81</v>
      </c>
      <c r="I5" s="18">
        <f t="shared" ca="1" si="0"/>
        <v>49</v>
      </c>
      <c r="J5" s="18">
        <f t="shared" ca="1" si="0"/>
        <v>36</v>
      </c>
      <c r="K5" s="18">
        <f t="shared" ca="1" si="0"/>
        <v>72</v>
      </c>
      <c r="L5" s="18">
        <f t="shared" ca="1" si="0"/>
        <v>46</v>
      </c>
      <c r="M5" s="18">
        <f t="shared" ca="1" si="0"/>
        <v>29</v>
      </c>
    </row>
    <row r="6" spans="1:13" ht="17.399999999999999" x14ac:dyDescent="0.25">
      <c r="A6" s="17" t="s">
        <v>49</v>
      </c>
      <c r="B6" s="18">
        <f t="shared" ca="1" si="1"/>
        <v>81</v>
      </c>
      <c r="C6" s="18">
        <f t="shared" ca="1" si="0"/>
        <v>39</v>
      </c>
      <c r="D6" s="18">
        <f t="shared" ca="1" si="0"/>
        <v>33</v>
      </c>
      <c r="E6" s="18">
        <f t="shared" ca="1" si="0"/>
        <v>37</v>
      </c>
      <c r="F6" s="18">
        <f t="shared" ca="1" si="0"/>
        <v>57</v>
      </c>
      <c r="G6" s="18">
        <f t="shared" ca="1" si="0"/>
        <v>64</v>
      </c>
      <c r="H6" s="18">
        <f t="shared" ca="1" si="0"/>
        <v>92</v>
      </c>
      <c r="I6" s="18">
        <f t="shared" ca="1" si="0"/>
        <v>69</v>
      </c>
      <c r="J6" s="18">
        <f t="shared" ca="1" si="0"/>
        <v>72</v>
      </c>
      <c r="K6" s="18">
        <f t="shared" ca="1" si="0"/>
        <v>84</v>
      </c>
      <c r="L6" s="18">
        <f t="shared" ca="1" si="0"/>
        <v>31</v>
      </c>
      <c r="M6" s="18">
        <f t="shared" ca="1" si="0"/>
        <v>66</v>
      </c>
    </row>
    <row r="9" spans="1:13" x14ac:dyDescent="0.25">
      <c r="A9" t="s">
        <v>73</v>
      </c>
      <c r="B9" t="s">
        <v>74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9</v>
      </c>
      <c r="M9" t="s">
        <v>10</v>
      </c>
    </row>
    <row r="10" spans="1:13" x14ac:dyDescent="0.25">
      <c r="A10" t="s">
        <v>75</v>
      </c>
      <c r="B10">
        <v>30</v>
      </c>
      <c r="C10">
        <v>25</v>
      </c>
      <c r="D10">
        <v>50</v>
      </c>
      <c r="E10">
        <v>38</v>
      </c>
      <c r="F10">
        <v>64</v>
      </c>
      <c r="G10">
        <v>50</v>
      </c>
      <c r="H10">
        <v>92</v>
      </c>
      <c r="I10">
        <v>67</v>
      </c>
      <c r="J10">
        <v>75</v>
      </c>
      <c r="K10">
        <v>94</v>
      </c>
      <c r="L10">
        <v>84</v>
      </c>
      <c r="M10">
        <v>91</v>
      </c>
    </row>
    <row r="11" spans="1:13" x14ac:dyDescent="0.25">
      <c r="A11" t="s">
        <v>76</v>
      </c>
      <c r="B11">
        <v>23</v>
      </c>
      <c r="C11">
        <v>77</v>
      </c>
      <c r="D11">
        <v>78</v>
      </c>
      <c r="E11">
        <v>81</v>
      </c>
      <c r="F11">
        <v>54</v>
      </c>
      <c r="G11">
        <v>39</v>
      </c>
      <c r="H11">
        <v>18</v>
      </c>
      <c r="I11">
        <v>68</v>
      </c>
      <c r="J11">
        <v>24</v>
      </c>
      <c r="K11">
        <v>35</v>
      </c>
      <c r="L11">
        <v>11</v>
      </c>
      <c r="M11">
        <v>10</v>
      </c>
    </row>
    <row r="12" spans="1:13" x14ac:dyDescent="0.25">
      <c r="A12" t="s">
        <v>77</v>
      </c>
      <c r="B12">
        <v>29</v>
      </c>
      <c r="C12">
        <v>35</v>
      </c>
      <c r="D12">
        <v>72</v>
      </c>
      <c r="E12">
        <v>55</v>
      </c>
      <c r="F12">
        <v>15</v>
      </c>
      <c r="G12">
        <v>34</v>
      </c>
      <c r="H12">
        <v>88</v>
      </c>
      <c r="I12">
        <v>22</v>
      </c>
      <c r="J12">
        <v>11</v>
      </c>
      <c r="K12">
        <v>58</v>
      </c>
      <c r="L12">
        <v>46</v>
      </c>
      <c r="M12">
        <v>69</v>
      </c>
    </row>
    <row r="13" spans="1:13" x14ac:dyDescent="0.25">
      <c r="A13" t="s">
        <v>78</v>
      </c>
      <c r="B13">
        <v>57</v>
      </c>
      <c r="C13">
        <v>28</v>
      </c>
      <c r="D13">
        <v>30</v>
      </c>
      <c r="E13">
        <v>15</v>
      </c>
      <c r="F13">
        <v>21</v>
      </c>
      <c r="G13">
        <v>84</v>
      </c>
      <c r="H13">
        <v>44</v>
      </c>
      <c r="I13">
        <v>63</v>
      </c>
      <c r="J13">
        <v>47</v>
      </c>
      <c r="K13">
        <v>38</v>
      </c>
      <c r="L13">
        <v>71</v>
      </c>
      <c r="M13">
        <v>63</v>
      </c>
    </row>
    <row r="14" spans="1:13" x14ac:dyDescent="0.25">
      <c r="A14" t="s">
        <v>79</v>
      </c>
      <c r="B14">
        <v>31</v>
      </c>
      <c r="C14">
        <v>17</v>
      </c>
      <c r="D14">
        <v>86</v>
      </c>
      <c r="E14">
        <v>15</v>
      </c>
      <c r="F14">
        <v>26</v>
      </c>
      <c r="G14">
        <v>25</v>
      </c>
      <c r="H14">
        <v>22</v>
      </c>
      <c r="I14">
        <v>38</v>
      </c>
      <c r="J14">
        <v>44</v>
      </c>
      <c r="K14">
        <v>67</v>
      </c>
      <c r="L14">
        <v>46</v>
      </c>
      <c r="M14">
        <v>60</v>
      </c>
    </row>
    <row r="16" spans="1:13" x14ac:dyDescent="0.25">
      <c r="D16" s="29" t="s">
        <v>80</v>
      </c>
      <c r="E16" s="30" t="s">
        <v>75</v>
      </c>
      <c r="F16" s="29" t="s">
        <v>81</v>
      </c>
    </row>
  </sheetData>
  <phoneticPr fontId="2" type="noConversion"/>
  <dataValidations count="3">
    <dataValidation type="list" allowBlank="1" showInputMessage="1" showErrorMessage="1" sqref="E16 B16" xr:uid="{5FD7EFEF-F617-4F18-889B-A12C83F59FB6}">
      <formula1>$A$10:$A$14</formula1>
    </dataValidation>
    <dataValidation type="list" allowBlank="1" showInputMessage="1" showErrorMessage="1" sqref="P2:P3" xr:uid="{B79C8A2B-1206-410A-B365-9660935D3C62}">
      <formula1>$P$2:$P$3</formula1>
    </dataValidation>
    <dataValidation type="list" allowBlank="1" showInputMessage="1" showErrorMessage="1" sqref="A10:A14" xr:uid="{F4BA799E-08BD-4499-A372-7DAAF61325EC}">
      <formula1>$A$10:$A$15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"/>
  <sheetViews>
    <sheetView tabSelected="1" workbookViewId="0">
      <selection activeCell="E19" sqref="E19"/>
    </sheetView>
  </sheetViews>
  <sheetFormatPr defaultRowHeight="13.8" x14ac:dyDescent="0.25"/>
  <cols>
    <col min="1" max="1" width="16.88671875" customWidth="1"/>
    <col min="2" max="2" width="6.33203125" bestFit="1" customWidth="1"/>
    <col min="3" max="4" width="9.6640625" bestFit="1" customWidth="1"/>
    <col min="5" max="5" width="17" bestFit="1" customWidth="1"/>
    <col min="6" max="7" width="13.33203125" bestFit="1" customWidth="1"/>
    <col min="8" max="8" width="11.44140625" bestFit="1" customWidth="1"/>
  </cols>
  <sheetData>
    <row r="1" spans="1:17" x14ac:dyDescent="0.25">
      <c r="A1" s="11" t="s">
        <v>50</v>
      </c>
      <c r="B1" s="11" t="s">
        <v>51</v>
      </c>
      <c r="C1" s="11" t="s">
        <v>52</v>
      </c>
      <c r="D1" s="13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J1" t="s">
        <v>120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</row>
    <row r="2" spans="1:17" x14ac:dyDescent="0.25">
      <c r="A2" s="12">
        <v>9</v>
      </c>
      <c r="B2" s="12" t="s">
        <v>58</v>
      </c>
      <c r="C2" s="14">
        <f ca="1">(RANDBETWEEN(10,99)+RANDBETWEEN(10,99)/100)/100</f>
        <v>0.74580000000000002</v>
      </c>
      <c r="D2" s="14">
        <f t="shared" ref="D2:H10" ca="1" si="0">(RANDBETWEEN(10,99)+RANDBETWEEN(10,99)/100)/100</f>
        <v>0.33659999999999995</v>
      </c>
      <c r="E2" s="14">
        <f t="shared" ca="1" si="0"/>
        <v>0.125</v>
      </c>
      <c r="F2" s="14">
        <f t="shared" ca="1" si="0"/>
        <v>0.97860000000000003</v>
      </c>
      <c r="G2" s="14">
        <f t="shared" ca="1" si="0"/>
        <v>0.9534999999999999</v>
      </c>
      <c r="H2" s="14">
        <f t="shared" ca="1" si="0"/>
        <v>0.46529999999999999</v>
      </c>
      <c r="J2">
        <v>9</v>
      </c>
      <c r="K2" t="s">
        <v>79</v>
      </c>
      <c r="L2">
        <v>0.2722</v>
      </c>
      <c r="M2">
        <v>0.1288</v>
      </c>
      <c r="N2">
        <v>0.69340000000000002</v>
      </c>
      <c r="O2">
        <v>0.52859999999999996</v>
      </c>
      <c r="P2">
        <v>0.81640000000000001</v>
      </c>
      <c r="Q2">
        <v>0.1636</v>
      </c>
    </row>
    <row r="3" spans="1:17" x14ac:dyDescent="0.25">
      <c r="A3" s="12">
        <v>5</v>
      </c>
      <c r="B3" s="12" t="s">
        <v>59</v>
      </c>
      <c r="C3" s="14">
        <f t="shared" ref="C3:C10" ca="1" si="1">(RANDBETWEEN(10,99)+RANDBETWEEN(10,99)/100)/100</f>
        <v>0.97900000000000009</v>
      </c>
      <c r="D3" s="14">
        <f t="shared" ca="1" si="0"/>
        <v>0.2039</v>
      </c>
      <c r="E3" s="14">
        <f t="shared" ca="1" si="0"/>
        <v>0.94790000000000008</v>
      </c>
      <c r="F3" s="14">
        <f t="shared" ca="1" si="0"/>
        <v>0.44109999999999999</v>
      </c>
      <c r="G3" s="14">
        <f t="shared" ca="1" si="0"/>
        <v>0.25790000000000002</v>
      </c>
      <c r="H3" s="14">
        <f t="shared" ca="1" si="0"/>
        <v>0.85209999999999997</v>
      </c>
      <c r="J3">
        <v>5</v>
      </c>
      <c r="K3" t="s">
        <v>77</v>
      </c>
      <c r="L3">
        <v>0.70269999999999999</v>
      </c>
      <c r="M3">
        <v>0.33439999999999998</v>
      </c>
      <c r="N3">
        <v>0.95540000000000003</v>
      </c>
      <c r="O3">
        <v>0.15970000000000001</v>
      </c>
      <c r="P3">
        <v>0.1114</v>
      </c>
      <c r="Q3">
        <v>0.35670000000000002</v>
      </c>
    </row>
    <row r="4" spans="1:17" x14ac:dyDescent="0.25">
      <c r="A4" s="12">
        <v>7</v>
      </c>
      <c r="B4" s="12" t="s">
        <v>60</v>
      </c>
      <c r="C4" s="14">
        <f t="shared" ca="1" si="1"/>
        <v>0.28610000000000002</v>
      </c>
      <c r="D4" s="14">
        <f t="shared" ca="1" si="0"/>
        <v>0.2238</v>
      </c>
      <c r="E4" s="14">
        <f t="shared" ca="1" si="0"/>
        <v>0.55320000000000003</v>
      </c>
      <c r="F4" s="14">
        <f t="shared" ca="1" si="0"/>
        <v>0.53959999999999997</v>
      </c>
      <c r="G4" s="14">
        <f t="shared" ca="1" si="0"/>
        <v>0.95510000000000006</v>
      </c>
      <c r="H4" s="14">
        <f t="shared" ca="1" si="0"/>
        <v>0.55899999999999994</v>
      </c>
      <c r="J4">
        <v>7</v>
      </c>
      <c r="K4" t="s">
        <v>75</v>
      </c>
      <c r="L4">
        <v>0.80220000000000002</v>
      </c>
      <c r="M4">
        <v>0.13140000000000002</v>
      </c>
      <c r="N4">
        <v>0.23910000000000001</v>
      </c>
      <c r="O4">
        <v>0.74299999999999999</v>
      </c>
      <c r="P4">
        <v>0.2268</v>
      </c>
      <c r="Q4">
        <v>0.98750000000000004</v>
      </c>
    </row>
    <row r="5" spans="1:17" x14ac:dyDescent="0.25">
      <c r="A5" s="12">
        <v>3</v>
      </c>
      <c r="B5" s="12" t="s">
        <v>61</v>
      </c>
      <c r="C5" s="14">
        <f t="shared" ca="1" si="1"/>
        <v>0.38919999999999999</v>
      </c>
      <c r="D5" s="14">
        <f t="shared" ca="1" si="0"/>
        <v>0.8972</v>
      </c>
      <c r="E5" s="14">
        <f t="shared" ca="1" si="0"/>
        <v>0.20100000000000001</v>
      </c>
      <c r="F5" s="14">
        <f ca="1">(RANDBETWEEN(10,99)+RANDBETWEEN(10,99)/100)/100</f>
        <v>0.17329999999999998</v>
      </c>
      <c r="G5" s="14">
        <f ca="1">(RANDBETWEEN(10,130)+RANDBETWEEN(10,99)/100)/100</f>
        <v>0.8014</v>
      </c>
      <c r="H5" s="14">
        <f t="shared" ca="1" si="0"/>
        <v>0.88840000000000008</v>
      </c>
      <c r="J5">
        <v>3</v>
      </c>
      <c r="K5" t="s">
        <v>76</v>
      </c>
      <c r="L5">
        <v>0.62369999999999992</v>
      </c>
      <c r="M5">
        <v>0.44429999999999997</v>
      </c>
      <c r="N5">
        <v>0.97989999999999999</v>
      </c>
      <c r="O5">
        <v>0.84860000000000002</v>
      </c>
      <c r="P5">
        <v>0.74909999999999999</v>
      </c>
      <c r="Q5">
        <v>0.22270000000000001</v>
      </c>
    </row>
    <row r="6" spans="1:17" x14ac:dyDescent="0.25">
      <c r="A6" s="12">
        <v>6</v>
      </c>
      <c r="B6" s="12" t="s">
        <v>62</v>
      </c>
      <c r="C6" s="14">
        <f t="shared" ca="1" si="1"/>
        <v>0.38869999999999999</v>
      </c>
      <c r="D6" s="14">
        <f t="shared" ca="1" si="0"/>
        <v>0.61870000000000003</v>
      </c>
      <c r="E6" s="14">
        <f t="shared" ca="1" si="0"/>
        <v>0.22450000000000001</v>
      </c>
      <c r="F6" s="14">
        <f t="shared" ca="1" si="0"/>
        <v>0.67749999999999999</v>
      </c>
      <c r="G6" s="14">
        <f ca="1">(RANDBETWEEN(10,99)+RANDBETWEEN(10,99)/100)/100</f>
        <v>0.91430000000000011</v>
      </c>
      <c r="H6" s="14">
        <f t="shared" ca="1" si="0"/>
        <v>0.98140000000000005</v>
      </c>
      <c r="J6">
        <v>6</v>
      </c>
      <c r="K6" t="s">
        <v>78</v>
      </c>
      <c r="L6">
        <v>0.67099999999999993</v>
      </c>
      <c r="M6">
        <v>0.42349999999999999</v>
      </c>
      <c r="N6">
        <v>0.375</v>
      </c>
      <c r="O6">
        <v>0.72909999999999997</v>
      </c>
      <c r="P6">
        <v>0.59450000000000003</v>
      </c>
      <c r="Q6">
        <v>0.69940000000000002</v>
      </c>
    </row>
    <row r="7" spans="1:17" x14ac:dyDescent="0.25">
      <c r="A7" s="12">
        <v>2</v>
      </c>
      <c r="B7" s="12" t="s">
        <v>63</v>
      </c>
      <c r="C7" s="14">
        <f t="shared" ca="1" si="1"/>
        <v>0.5796</v>
      </c>
      <c r="D7" s="14">
        <f t="shared" ca="1" si="0"/>
        <v>0.5635</v>
      </c>
      <c r="E7" s="14">
        <f t="shared" ca="1" si="0"/>
        <v>0.43829999999999997</v>
      </c>
      <c r="F7" s="14">
        <f t="shared" ca="1" si="0"/>
        <v>0.47710000000000002</v>
      </c>
      <c r="G7" s="14">
        <f t="shared" ca="1" si="0"/>
        <v>0.11939999999999999</v>
      </c>
      <c r="H7" s="14">
        <f t="shared" ca="1" si="0"/>
        <v>0.75099999999999989</v>
      </c>
      <c r="J7">
        <v>2</v>
      </c>
      <c r="K7" t="s">
        <v>117</v>
      </c>
      <c r="L7">
        <v>0.22329999999999997</v>
      </c>
      <c r="M7">
        <v>0.96250000000000002</v>
      </c>
      <c r="N7">
        <v>0.9998999999999999</v>
      </c>
      <c r="O7">
        <v>0.50919999999999999</v>
      </c>
      <c r="P7">
        <v>0.27760000000000001</v>
      </c>
      <c r="Q7">
        <v>0.17329999999999998</v>
      </c>
    </row>
    <row r="8" spans="1:17" x14ac:dyDescent="0.25">
      <c r="A8" s="12">
        <v>1</v>
      </c>
      <c r="B8" s="12" t="s">
        <v>22</v>
      </c>
      <c r="C8" s="14">
        <f t="shared" ca="1" si="1"/>
        <v>0.77410000000000001</v>
      </c>
      <c r="D8" s="14">
        <f t="shared" ca="1" si="0"/>
        <v>0.81140000000000001</v>
      </c>
      <c r="E8" s="14">
        <f t="shared" ca="1" si="0"/>
        <v>0.29549999999999998</v>
      </c>
      <c r="F8" s="14">
        <f t="shared" ca="1" si="0"/>
        <v>0.75739999999999996</v>
      </c>
      <c r="G8" s="14">
        <f t="shared" ca="1" si="0"/>
        <v>0.21690000000000001</v>
      </c>
      <c r="H8" s="14">
        <f t="shared" ca="1" si="0"/>
        <v>0.53210000000000002</v>
      </c>
      <c r="J8">
        <v>1</v>
      </c>
      <c r="K8" t="s">
        <v>91</v>
      </c>
      <c r="L8">
        <v>0.16639999999999999</v>
      </c>
      <c r="M8">
        <v>0.18340000000000001</v>
      </c>
      <c r="N8">
        <v>0.18160000000000001</v>
      </c>
      <c r="O8">
        <v>0.79400000000000004</v>
      </c>
      <c r="P8">
        <v>0.39200000000000002</v>
      </c>
      <c r="Q8">
        <v>0.79159999999999997</v>
      </c>
    </row>
    <row r="9" spans="1:17" x14ac:dyDescent="0.25">
      <c r="A9" s="12">
        <v>4</v>
      </c>
      <c r="B9" s="12" t="s">
        <v>64</v>
      </c>
      <c r="C9" s="14">
        <f t="shared" ca="1" si="1"/>
        <v>0.58640000000000003</v>
      </c>
      <c r="D9" s="14">
        <f t="shared" ca="1" si="0"/>
        <v>0.86170000000000002</v>
      </c>
      <c r="E9" s="14">
        <f t="shared" ca="1" si="0"/>
        <v>0.33260000000000001</v>
      </c>
      <c r="F9" s="14">
        <f t="shared" ca="1" si="0"/>
        <v>0.77900000000000003</v>
      </c>
      <c r="G9" s="14">
        <f t="shared" ca="1" si="0"/>
        <v>0.45280000000000004</v>
      </c>
      <c r="H9" s="14">
        <f ca="1">(RANDBETWEEN(10,99)+RANDBETWEEN(10,99)/100)/100</f>
        <v>0.92959999999999998</v>
      </c>
      <c r="J9">
        <v>4</v>
      </c>
      <c r="K9" t="s">
        <v>118</v>
      </c>
      <c r="L9">
        <v>0.69319999999999993</v>
      </c>
      <c r="M9">
        <v>0.4929</v>
      </c>
      <c r="N9">
        <v>0.77819999999999989</v>
      </c>
      <c r="O9">
        <v>0.68209999999999993</v>
      </c>
      <c r="P9">
        <v>0.54899999999999993</v>
      </c>
      <c r="Q9">
        <v>0.44890000000000002</v>
      </c>
    </row>
    <row r="10" spans="1:17" x14ac:dyDescent="0.25">
      <c r="A10" s="12">
        <v>8</v>
      </c>
      <c r="B10" s="12" t="s">
        <v>65</v>
      </c>
      <c r="C10" s="14">
        <f t="shared" ca="1" si="1"/>
        <v>0.75580000000000003</v>
      </c>
      <c r="D10" s="14">
        <f t="shared" ca="1" si="0"/>
        <v>0.57340000000000002</v>
      </c>
      <c r="E10" s="14">
        <f t="shared" ca="1" si="0"/>
        <v>0.90810000000000002</v>
      </c>
      <c r="F10" s="14">
        <f t="shared" ca="1" si="0"/>
        <v>0.22949999999999998</v>
      </c>
      <c r="G10" s="14">
        <f t="shared" ca="1" si="0"/>
        <v>0.501</v>
      </c>
      <c r="H10" s="14">
        <f t="shared" ca="1" si="0"/>
        <v>0.33590000000000003</v>
      </c>
      <c r="J10">
        <v>8</v>
      </c>
      <c r="K10" t="s">
        <v>119</v>
      </c>
      <c r="L10">
        <v>0.82290000000000008</v>
      </c>
      <c r="M10">
        <v>0.85400000000000009</v>
      </c>
      <c r="N10">
        <v>0.14749999999999999</v>
      </c>
      <c r="O10">
        <v>0.67319999999999991</v>
      </c>
      <c r="P10">
        <v>0.29170000000000001</v>
      </c>
      <c r="Q10">
        <v>0.6855</v>
      </c>
    </row>
    <row r="13" spans="1:17" x14ac:dyDescent="0.25">
      <c r="A13" s="15"/>
      <c r="B13" s="16" t="s">
        <v>66</v>
      </c>
      <c r="C13" s="16" t="s">
        <v>67</v>
      </c>
      <c r="D13" s="14" t="s">
        <v>68</v>
      </c>
      <c r="E13" s="16" t="s">
        <v>69</v>
      </c>
      <c r="F13" s="16" t="s">
        <v>70</v>
      </c>
      <c r="G13" s="16" t="s">
        <v>71</v>
      </c>
    </row>
    <row r="14" spans="1:17" x14ac:dyDescent="0.25">
      <c r="A14" s="15" t="s">
        <v>72</v>
      </c>
      <c r="B14" s="15" t="s">
        <v>76</v>
      </c>
      <c r="C14" s="15">
        <f>IF(B14=$K$2,L2,IF(B14=$K$3,L3,IF(B14=$K$4,L4,IF(B14=$K$5,L5,IF(B14=$K$6,L6,IF(B14=$K$7,L7,IF(B14=$K$8,L8,IF(B14=$K$9,L9,IF(B14=$K$10,L10,0)))))))))</f>
        <v>0.62369999999999992</v>
      </c>
      <c r="D14" s="15">
        <f>IF(B14=$K$2,M2,IF(B14=$K$3,M3,IF(B14=$K$4,M4,IF(B14=$K$5,M5,IF(B14=$K$6,M6,IF(B14=$K$7,M7,IF(B14=$K$8,M8,IF(B14=$K$9,M9,IF(B14=$K$10,M10,0)))))))))</f>
        <v>0.44429999999999997</v>
      </c>
      <c r="E14" s="15">
        <f>IF(B14=$K$2,N2,IF(B14=$K$3,N3,IF(B14=$K$4,N4,IF(B14=$K$5,N5,IF(B14=$K$6,N6,IF(B14=$K$7,N7,IF(B14=$K$8,N8,IF(B14=$K$9,N9,IF(B14=$K$10,N10,0)))))))))</f>
        <v>0.97989999999999999</v>
      </c>
      <c r="F14" s="15">
        <f>IF(B14=$K$2,O2,IF(B14=$K$3,O3,IF(B14=$K$4,O4,IF(B14=$K$5,O5,IF(B14=$K$6,O6,IF(B14=$K$7,O7,IF(B14=$K$8,O8,IF(B14=$K$9,O9,IF(B14=$K$10,O10,0)))))))))</f>
        <v>0.84860000000000002</v>
      </c>
      <c r="G14" s="15">
        <f>IF(B14=$K$2,P2,IF(B14=$K$3,P3,IF(B14=$K$4,P4,IF(B14=$K$5,P5,IF(B14=$K$6,P6,IF(B14=$K$7,P7,IF(B14=$K$8,P8,IF(B14=$K$9,P9,IF(B14=$K$10,P10,0)))))))))</f>
        <v>0.74909999999999999</v>
      </c>
    </row>
    <row r="15" spans="1:17" x14ac:dyDescent="0.25">
      <c r="A15" s="15" t="s">
        <v>72</v>
      </c>
      <c r="B15" s="15" t="s">
        <v>78</v>
      </c>
      <c r="C15" s="15">
        <f>IF(B15=$K$2,L2,IF(B15=$K$3,L3,IF(B15=$K$4,L4,IF(B15=$K$5,L5,IF(B15=$K$6,L6,IF(B15=$K$7,L7,IF(B15=$K$8,L8,IF(B15=$K$9,L9,IF(B15=$K$10,L10,0)))))))))</f>
        <v>0.67099999999999993</v>
      </c>
      <c r="D15" s="15">
        <f>IF(B15=$K$2,M2,IF(B15=$K$3,M3,IF(B15=$K$4,M4,IF(B15=$K$5,M5,IF(B15=$K$6,M6,IF(B15=$K$7,M7,IF(B15=$K$8,M8,IF(B15=$K$9,M9,IF(B15=$K$10,M10,0)))))))))</f>
        <v>0.42349999999999999</v>
      </c>
      <c r="E15" s="15">
        <f>IF(B15=$K$2,N2,IF(B15=$K$3,N3,IF(B15=$K$4,N4,IF(B15=$K$5,N5,IF(B15=$K$6,N6,IF(B15=$K$7,N7,IF(B15=$K$8,N8,IF(B15=$K$9,N9,IF(B15=$K$10,N10,0)))))))))</f>
        <v>0.375</v>
      </c>
      <c r="F15" s="15">
        <f>IF(B15=$K$2,O2,IF(B15=$K$3,O3,IF(B15=$K$4,O4,IF(B15=$K$5,O5,IF(B15=$K$6,O6,IF(B15=$K$7,O7,IF(B15=$K$8,O8,IF(B15=$K$9,O9,IF(B15=$K$10,O10,0)))))))))</f>
        <v>0.72909999999999997</v>
      </c>
      <c r="G15" s="15">
        <f>IF(B15=$K$2,P2,IF(B15=$K$3,P3,IF(B15=$K$4,P4,IF(B15=$K$5,P5,IF(B15=$K$6,P6,IF(B15=$K$7,P7,IF(B15=$K$8,P8,IF(B15=$K$9,P9,IF(B15=$K$10,P10,0)))))))))</f>
        <v>0.59450000000000003</v>
      </c>
    </row>
  </sheetData>
  <phoneticPr fontId="2" type="noConversion"/>
  <conditionalFormatting sqref="A2:A10">
    <cfRule type="iconSet" priority="1">
      <iconSet iconSet="3Flag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B14" xr:uid="{9B562CA6-C484-461A-8F29-407DF7F7D456}">
      <formula1>$K$2:$K$10</formula1>
    </dataValidation>
    <dataValidation type="list" allowBlank="1" showInputMessage="1" showErrorMessage="1" sqref="B15" xr:uid="{601BF223-AF64-4767-B704-B4256B610AB4}">
      <formula1>$K$2:$K$10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袁孝健 06172151</vt:lpstr>
      <vt:lpstr>动态数据透视表</vt:lpstr>
      <vt:lpstr>项目进度展示图 甘特图</vt:lpstr>
      <vt:lpstr>动态甘特图</vt:lpstr>
      <vt:lpstr>利用名称制作动态图表</vt:lpstr>
      <vt:lpstr>利用数据有效性创建动态图形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Lethe</cp:lastModifiedBy>
  <dcterms:created xsi:type="dcterms:W3CDTF">2019-04-25T00:16:45Z</dcterms:created>
  <dcterms:modified xsi:type="dcterms:W3CDTF">2020-11-15T12:38:32Z</dcterms:modified>
</cp:coreProperties>
</file>