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GitHub\HYUNDAE_AI_Challenge_DACON\"/>
    </mc:Choice>
  </mc:AlternateContent>
  <xr:revisionPtr revIDLastSave="0" documentId="13_ncr:1_{E4B3C737-3E41-4419-B79D-AF9EED8B210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</workbook>
</file>

<file path=xl/calcChain.xml><?xml version="1.0" encoding="utf-8"?>
<calcChain xmlns="http://schemas.openxmlformats.org/spreadsheetml/2006/main">
  <c r="I6" i="1" l="1"/>
  <c r="I22" i="1"/>
  <c r="I17" i="1"/>
  <c r="I19" i="1"/>
  <c r="I11" i="1"/>
  <c r="I7" i="1"/>
  <c r="I3" i="1"/>
  <c r="I21" i="1"/>
  <c r="I24" i="1"/>
  <c r="I18" i="1"/>
  <c r="L18" i="1" s="1"/>
  <c r="I15" i="1"/>
  <c r="I26" i="1"/>
  <c r="I16" i="1"/>
  <c r="I25" i="1"/>
  <c r="I2" i="1"/>
  <c r="I9" i="1"/>
  <c r="I12" i="1"/>
  <c r="I23" i="1"/>
  <c r="I8" i="1"/>
  <c r="I20" i="1"/>
  <c r="I13" i="1"/>
  <c r="I27" i="1"/>
  <c r="I4" i="1"/>
  <c r="I5" i="1"/>
  <c r="I14" i="1"/>
  <c r="I10" i="1"/>
  <c r="G6" i="1"/>
  <c r="G22" i="1"/>
  <c r="G17" i="1"/>
  <c r="G19" i="1"/>
  <c r="G11" i="1"/>
  <c r="G7" i="1"/>
  <c r="G3" i="1"/>
  <c r="G21" i="1"/>
  <c r="G24" i="1"/>
  <c r="G18" i="1"/>
  <c r="G15" i="1"/>
  <c r="G26" i="1"/>
  <c r="G16" i="1"/>
  <c r="G25" i="1"/>
  <c r="G2" i="1"/>
  <c r="G9" i="1"/>
  <c r="G12" i="1"/>
  <c r="G23" i="1"/>
  <c r="G8" i="1"/>
  <c r="G20" i="1"/>
  <c r="G13" i="1"/>
  <c r="G27" i="1"/>
  <c r="G4" i="1"/>
  <c r="G5" i="1"/>
  <c r="G10" i="1"/>
  <c r="K18" i="1" l="1"/>
  <c r="K10" i="1"/>
  <c r="K14" i="1"/>
  <c r="L20" i="1"/>
  <c r="K17" i="1"/>
  <c r="K6" i="1"/>
  <c r="L27" i="1"/>
  <c r="L7" i="1"/>
  <c r="L13" i="1"/>
  <c r="K2" i="1"/>
  <c r="L19" i="1"/>
  <c r="K22" i="1"/>
  <c r="K9" i="1"/>
  <c r="L11" i="1"/>
  <c r="K24" i="1"/>
  <c r="K8" i="1"/>
  <c r="K23" i="1"/>
  <c r="K12" i="1"/>
  <c r="K26" i="1"/>
  <c r="K19" i="1"/>
  <c r="K20" i="1"/>
  <c r="K16" i="1"/>
  <c r="K15" i="1"/>
  <c r="L24" i="1"/>
  <c r="K13" i="1"/>
  <c r="K25" i="1"/>
  <c r="K11" i="1"/>
  <c r="L5" i="1"/>
  <c r="L21" i="1"/>
  <c r="L26" i="1"/>
  <c r="L14" i="1"/>
  <c r="L4" i="1"/>
  <c r="K3" i="1"/>
  <c r="L15" i="1"/>
  <c r="L16" i="1"/>
  <c r="K27" i="1"/>
  <c r="L25" i="1"/>
  <c r="L9" i="1"/>
  <c r="K5" i="1"/>
  <c r="L12" i="1"/>
  <c r="L22" i="1"/>
  <c r="L23" i="1"/>
  <c r="K4" i="1"/>
  <c r="K21" i="1"/>
  <c r="L2" i="1"/>
  <c r="L10" i="1"/>
  <c r="L6" i="1"/>
  <c r="L17" i="1"/>
  <c r="L8" i="1"/>
  <c r="K7" i="1"/>
  <c r="L3" i="1"/>
</calcChain>
</file>

<file path=xl/sharedStrings.xml><?xml version="1.0" encoding="utf-8"?>
<sst xmlns="http://schemas.openxmlformats.org/spreadsheetml/2006/main" count="30" uniqueCount="30">
  <si>
    <t>RandomForest Ensemble</t>
  </si>
  <si>
    <t>XGBoost</t>
  </si>
  <si>
    <t>LGBM</t>
  </si>
  <si>
    <t>ARI_CO</t>
  </si>
  <si>
    <t>ARI_PO</t>
  </si>
  <si>
    <t>SHIP_TYPE_CATEGORY</t>
  </si>
  <si>
    <t>DIST</t>
  </si>
  <si>
    <t>ID</t>
  </si>
  <si>
    <t>BREADTH</t>
  </si>
  <si>
    <t>BUILT</t>
  </si>
  <si>
    <t>DEADWEIGHT</t>
  </si>
  <si>
    <t>DEPTH</t>
  </si>
  <si>
    <t>DRAUGHT</t>
  </si>
  <si>
    <t>GT</t>
  </si>
  <si>
    <t>LENGTH</t>
  </si>
  <si>
    <t>SHIPMANAGER</t>
  </si>
  <si>
    <t>FLAG</t>
  </si>
  <si>
    <t>U_WIND</t>
  </si>
  <si>
    <t>V_WIND</t>
  </si>
  <si>
    <t>AIR_TEMPERATURE</t>
  </si>
  <si>
    <t>BN</t>
  </si>
  <si>
    <t>ATA_LT</t>
  </si>
  <si>
    <t>PORT_SIZE</t>
  </si>
  <si>
    <t>YEAR</t>
  </si>
  <si>
    <t>MONTH</t>
  </si>
  <si>
    <t>DAY</t>
  </si>
  <si>
    <t>HOUR</t>
  </si>
  <si>
    <t>MINUTE</t>
  </si>
  <si>
    <t>WEEKDAY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</si>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</sst>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1" fillId="2" borderId="2" xfId="1" applyFont="1" applyAlignment="1">
      <alignment horizontal="center" vertical="top"/>
    </xf>
    <xf numFmtId="0" fontId="0" fillId="2" borderId="2" xfId="1" applyFont="1"/>
    <xf numFmtId="0" fontId="3" fillId="2" borderId="2" xfId="1" applyFont="1"/>
    <xf numFmtId="0" fontId="1" fillId="2" borderId="1" xfId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1" applyFont="1" applyBorder="1"/>
    <xf numFmtId="0" fontId="0" fillId="0" borderId="2" xfId="0" applyBorder="1"/>
    <xf numFmtId="0" fontId="3" fillId="2" borderId="0" xfId="1" applyFont="1" applyBorder="1"/>
    <xf numFmtId="0" fontId="3" fillId="0" borderId="2" xfId="0" applyFont="1" applyBorder="1"/>
    <xf numFmtId="0" fontId="1" fillId="2" borderId="2" xfId="1" applyFont="1" applyBorder="1" applyAlignment="1">
      <alignment horizontal="center" vertical="top"/>
    </xf>
    <xf numFmtId="0" fontId="0" fillId="0" borderId="0" xfId="0" applyBorder="1"/>
    <xf numFmtId="0" fontId="0" fillId="2" borderId="2" xfId="1" applyFont="1" applyBorder="1"/>
    <xf numFmtId="0" fontId="3" fillId="0" borderId="0" xfId="0" applyFont="1" applyBorder="1"/>
    <xf numFmtId="0" fontId="3" fillId="2" borderId="2" xfId="1" applyFont="1" applyBorder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K13" sqref="K13"/>
    </sheetView>
  </sheetViews>
  <sheetFormatPr defaultRowHeight="15" x14ac:dyDescent="0.25"/>
  <cols>
    <col min="1" max="1" width="21.140625" bestFit="1" customWidth="1"/>
    <col min="2" max="2" width="21.7109375" bestFit="1" customWidth="1"/>
    <col min="3" max="3" width="21.7109375" customWidth="1"/>
    <col min="4" max="4" width="23.42578125" bestFit="1" customWidth="1"/>
    <col min="5" max="5" width="23.42578125" customWidth="1"/>
    <col min="6" max="6" width="12" bestFit="1" customWidth="1"/>
    <col min="7" max="7" width="12" customWidth="1"/>
    <col min="8" max="8" width="6.28515625" bestFit="1" customWidth="1"/>
  </cols>
  <sheetData>
    <row r="1" spans="1:13" x14ac:dyDescent="0.25">
      <c r="B1" s="1"/>
      <c r="C1" s="1"/>
      <c r="D1" s="3" t="s">
        <v>0</v>
      </c>
      <c r="E1" s="1"/>
      <c r="F1" s="1" t="s">
        <v>1</v>
      </c>
      <c r="G1" s="1"/>
      <c r="H1" s="1" t="s">
        <v>2</v>
      </c>
    </row>
    <row r="2" spans="1:13" x14ac:dyDescent="0.25">
      <c r="A2" s="13" t="s">
        <v>14</v>
      </c>
      <c r="B2" s="15"/>
      <c r="C2" s="15"/>
      <c r="D2" s="15">
        <v>2.9670512106735349E-2</v>
      </c>
      <c r="E2" s="15"/>
      <c r="F2" s="15">
        <v>0.12491188943386081</v>
      </c>
      <c r="G2" s="15">
        <f>_xlfn.RANK.AVG(F2,F$2:F$27)</f>
        <v>1</v>
      </c>
      <c r="H2" s="15">
        <v>111</v>
      </c>
      <c r="I2" s="15">
        <f>_xlfn.RANK.AVG(H2,H$2:H$27)</f>
        <v>11</v>
      </c>
      <c r="J2" s="15"/>
      <c r="K2" s="17">
        <f>MIN($C2,$E2,$G2,$I2)</f>
        <v>1</v>
      </c>
      <c r="L2" s="17">
        <f>MAX($C2,$E2,$G2,$I2)</f>
        <v>11</v>
      </c>
    </row>
    <row r="3" spans="1:13" x14ac:dyDescent="0.25">
      <c r="A3" s="7" t="s">
        <v>22</v>
      </c>
      <c r="B3" s="9"/>
      <c r="C3" s="9"/>
      <c r="D3" s="9">
        <v>5.4792908603398097E-2</v>
      </c>
      <c r="E3" s="9"/>
      <c r="F3" s="9">
        <v>0.1175918430089951</v>
      </c>
      <c r="G3" s="9">
        <f>_xlfn.RANK.AVG(F3,F$2:F$27)</f>
        <v>2</v>
      </c>
      <c r="H3" s="9">
        <v>252</v>
      </c>
      <c r="I3" s="9">
        <f>_xlfn.RANK.AVG(H3,H$2:H$27)</f>
        <v>2</v>
      </c>
      <c r="J3" s="9"/>
      <c r="K3" s="11">
        <f>MIN($C3,$E3,$G3,$I3)</f>
        <v>2</v>
      </c>
      <c r="L3" s="11">
        <f>MAX($C3,$E3,$G3,$I3)</f>
        <v>2</v>
      </c>
    </row>
    <row r="4" spans="1:13" x14ac:dyDescent="0.25">
      <c r="A4" s="7" t="s">
        <v>6</v>
      </c>
      <c r="B4" s="9"/>
      <c r="C4" s="9"/>
      <c r="D4" s="9">
        <v>0.22086297451207601</v>
      </c>
      <c r="E4" s="9"/>
      <c r="F4" s="9">
        <v>8.7650328874588013E-2</v>
      </c>
      <c r="G4" s="9">
        <f>_xlfn.RANK.AVG(F4,F$2:F$27)</f>
        <v>3</v>
      </c>
      <c r="H4" s="9">
        <v>567</v>
      </c>
      <c r="I4" s="9">
        <f>_xlfn.RANK.AVG(H4,H$2:H$27)</f>
        <v>1</v>
      </c>
      <c r="J4" s="9"/>
      <c r="K4" s="11">
        <f>MIN($C4,$E4,$G4,$I4)</f>
        <v>1</v>
      </c>
      <c r="L4" s="11">
        <f>MAX($C4,$E4,$G4,$I4)</f>
        <v>3</v>
      </c>
    </row>
    <row r="5" spans="1:13" x14ac:dyDescent="0.25">
      <c r="A5" s="8" t="s">
        <v>5</v>
      </c>
      <c r="B5" s="10"/>
      <c r="C5" s="10"/>
      <c r="D5" s="10">
        <v>1.5593498150553799E-2</v>
      </c>
      <c r="E5" s="10"/>
      <c r="F5" s="10">
        <v>7.6202899217605591E-2</v>
      </c>
      <c r="G5" s="10">
        <f>_xlfn.RANK.AVG(F5,F$2:F$27)</f>
        <v>4</v>
      </c>
      <c r="H5" s="10">
        <v>98</v>
      </c>
      <c r="I5" s="10">
        <f>_xlfn.RANK.AVG(H5,H$2:H$27)</f>
        <v>14.5</v>
      </c>
      <c r="J5" s="10"/>
      <c r="K5" s="12">
        <f>MIN($C5,$E5,$G5,$I5)</f>
        <v>4</v>
      </c>
      <c r="L5" s="12">
        <f>MAX($C5,$E5,$G5,$I5)</f>
        <v>14.5</v>
      </c>
      <c r="M5" s="5"/>
    </row>
    <row r="6" spans="1:13" x14ac:dyDescent="0.25">
      <c r="A6" s="13" t="s">
        <v>28</v>
      </c>
      <c r="B6" s="15"/>
      <c r="C6" s="15"/>
      <c r="D6" s="15">
        <v>2.681607274834109E-2</v>
      </c>
      <c r="E6" s="15"/>
      <c r="F6" s="15">
        <v>5.5090423673391342E-2</v>
      </c>
      <c r="G6" s="15">
        <f>_xlfn.RANK.AVG(F6,F$2:F$27)</f>
        <v>5</v>
      </c>
      <c r="H6" s="15">
        <v>109</v>
      </c>
      <c r="I6" s="15">
        <f>_xlfn.RANK.AVG(H6,H$2:H$27)</f>
        <v>12</v>
      </c>
      <c r="J6" s="15"/>
      <c r="K6" s="17">
        <f>MIN($C6,$E6,$G6,$I6)</f>
        <v>5</v>
      </c>
      <c r="L6" s="17">
        <f>MAX($C6,$E6,$G6,$I6)</f>
        <v>12</v>
      </c>
    </row>
    <row r="7" spans="1:13" x14ac:dyDescent="0.25">
      <c r="A7" s="4" t="s">
        <v>23</v>
      </c>
      <c r="B7" s="5"/>
      <c r="C7" s="5"/>
      <c r="D7" s="5">
        <v>3.3722230278162298E-2</v>
      </c>
      <c r="E7" s="5"/>
      <c r="F7" s="5">
        <v>4.3864965438842773E-2</v>
      </c>
      <c r="G7" s="5">
        <f>_xlfn.RANK.AVG(F7,F$2:F$27)</f>
        <v>6</v>
      </c>
      <c r="H7" s="5">
        <v>147</v>
      </c>
      <c r="I7" s="5">
        <f>_xlfn.RANK.AVG(H7,H$2:H$27)</f>
        <v>5</v>
      </c>
      <c r="J7" s="5"/>
      <c r="K7" s="6">
        <f>MIN($C7,$E7,$G7,$I7)</f>
        <v>5</v>
      </c>
      <c r="L7" s="6">
        <f>MAX($C7,$E7,$G7,$I7)</f>
        <v>6</v>
      </c>
    </row>
    <row r="8" spans="1:13" x14ac:dyDescent="0.25">
      <c r="A8" s="13" t="s">
        <v>10</v>
      </c>
      <c r="B8" s="15"/>
      <c r="C8" s="15"/>
      <c r="D8" s="15">
        <v>5.3119030941345499E-2</v>
      </c>
      <c r="E8" s="15"/>
      <c r="F8" s="15">
        <v>4.2250689119100571E-2</v>
      </c>
      <c r="G8" s="15">
        <f>_xlfn.RANK.AVG(F8,F$2:F$27)</f>
        <v>7</v>
      </c>
      <c r="H8" s="15">
        <v>203</v>
      </c>
      <c r="I8" s="15">
        <f>_xlfn.RANK.AVG(H8,H$2:H$27)</f>
        <v>3</v>
      </c>
      <c r="J8" s="15"/>
      <c r="K8" s="17">
        <f>MIN($C8,$E8,$G8,$I8)</f>
        <v>3</v>
      </c>
      <c r="L8" s="17">
        <f>MAX($C8,$E8,$G8,$I8)</f>
        <v>7</v>
      </c>
    </row>
    <row r="9" spans="1:13" x14ac:dyDescent="0.25">
      <c r="A9" s="13" t="s">
        <v>13</v>
      </c>
      <c r="B9" s="15"/>
      <c r="C9" s="15"/>
      <c r="D9" s="15">
        <v>3.8807631902106988E-2</v>
      </c>
      <c r="E9" s="15"/>
      <c r="F9" s="15">
        <v>3.974514827132225E-2</v>
      </c>
      <c r="G9" s="15">
        <f>_xlfn.RANK.AVG(F9,F$2:F$27)</f>
        <v>8</v>
      </c>
      <c r="H9" s="15">
        <v>152</v>
      </c>
      <c r="I9" s="15">
        <f>_xlfn.RANK.AVG(H9,H$2:H$27)</f>
        <v>4</v>
      </c>
      <c r="J9" s="15"/>
      <c r="K9" s="17">
        <f>MIN($C9,$E9,$G9,$I9)</f>
        <v>4</v>
      </c>
      <c r="L9" s="17">
        <f>MAX($C9,$E9,$G9,$I9)</f>
        <v>8</v>
      </c>
    </row>
    <row r="10" spans="1:13" x14ac:dyDescent="0.25">
      <c r="A10" s="7" t="s">
        <v>3</v>
      </c>
      <c r="B10" s="9"/>
      <c r="C10" s="9"/>
      <c r="D10" s="9">
        <v>1.230833042201626E-2</v>
      </c>
      <c r="E10" s="9"/>
      <c r="F10" s="9">
        <v>3.8789056241512299E-2</v>
      </c>
      <c r="G10" s="9">
        <f>_xlfn.RANK.AVG(F10,F$2:F$27)</f>
        <v>9</v>
      </c>
      <c r="H10" s="9">
        <v>140</v>
      </c>
      <c r="I10" s="9">
        <f>_xlfn.RANK.AVG(H10,H$2:H$27)</f>
        <v>6</v>
      </c>
      <c r="J10" s="9"/>
      <c r="K10" s="11">
        <f>MIN($C10,$E10,$G10,$I10)</f>
        <v>6</v>
      </c>
      <c r="L10" s="11">
        <f>MAX($C10,$E10,$G10,$I10)</f>
        <v>9</v>
      </c>
    </row>
    <row r="11" spans="1:13" x14ac:dyDescent="0.25">
      <c r="A11" s="13" t="s">
        <v>24</v>
      </c>
      <c r="B11" s="15"/>
      <c r="C11" s="15"/>
      <c r="D11" s="15">
        <v>3.3389381293014053E-2</v>
      </c>
      <c r="E11" s="15"/>
      <c r="F11" s="15">
        <v>3.3853825181722641E-2</v>
      </c>
      <c r="G11" s="15">
        <f>_xlfn.RANK.AVG(F11,F$2:F$27)</f>
        <v>10</v>
      </c>
      <c r="H11" s="15">
        <v>123</v>
      </c>
      <c r="I11" s="15">
        <f>_xlfn.RANK.AVG(H11,H$2:H$27)</f>
        <v>9</v>
      </c>
      <c r="J11" s="15"/>
      <c r="K11" s="17">
        <f>MIN($C11,$E11,$G11,$I11)</f>
        <v>9</v>
      </c>
      <c r="L11" s="17">
        <f>MAX($C11,$E11,$G11,$I11)</f>
        <v>10</v>
      </c>
    </row>
    <row r="12" spans="1:13" x14ac:dyDescent="0.25">
      <c r="A12" s="8" t="s">
        <v>12</v>
      </c>
      <c r="B12" s="10"/>
      <c r="C12" s="10"/>
      <c r="D12" s="10">
        <v>2.0164559845605441E-3</v>
      </c>
      <c r="E12" s="10"/>
      <c r="F12" s="10">
        <v>3.1979359686374657E-2</v>
      </c>
      <c r="G12" s="10">
        <f>_xlfn.RANK.AVG(F12,F$2:F$27)</f>
        <v>11</v>
      </c>
      <c r="H12" s="10">
        <v>1</v>
      </c>
      <c r="I12" s="10">
        <f>_xlfn.RANK.AVG(H12,H$2:H$27)</f>
        <v>26</v>
      </c>
      <c r="J12" s="10"/>
      <c r="K12" s="12">
        <f>MIN($C12,$E12,$G12,$I12)</f>
        <v>11</v>
      </c>
      <c r="L12" s="12">
        <f>MAX($C12,$E12,$G12,$I12)</f>
        <v>26</v>
      </c>
    </row>
    <row r="13" spans="1:13" x14ac:dyDescent="0.25">
      <c r="A13" s="1" t="s">
        <v>8</v>
      </c>
      <c r="B13" s="14"/>
      <c r="C13" s="14"/>
      <c r="D13" s="14">
        <v>4.6079856727805017E-3</v>
      </c>
      <c r="E13" s="14"/>
      <c r="F13" s="14">
        <v>2.9952749609947201E-2</v>
      </c>
      <c r="G13" s="14">
        <f>_xlfn.RANK.AVG(F13,F$2:F$27)</f>
        <v>12</v>
      </c>
      <c r="H13" s="14">
        <v>22</v>
      </c>
      <c r="I13" s="14">
        <f>_xlfn.RANK.AVG(H13,H$2:H$27)</f>
        <v>24</v>
      </c>
      <c r="J13" s="14"/>
      <c r="K13" s="16">
        <f>MIN($C13,$E13,$G13,$I13)</f>
        <v>12</v>
      </c>
      <c r="L13" s="16">
        <f>MAX($C13,$E13,$G13,$I13)</f>
        <v>24</v>
      </c>
    </row>
    <row r="14" spans="1:13" x14ac:dyDescent="0.25">
      <c r="A14" s="7" t="s">
        <v>4</v>
      </c>
      <c r="B14" s="9"/>
      <c r="C14" s="9"/>
      <c r="D14" s="9">
        <v>1.6935428395057149E-2</v>
      </c>
      <c r="E14" s="9"/>
      <c r="F14" s="9">
        <v>2.8977707028388981E-2</v>
      </c>
      <c r="G14" s="9" t="s">
        <v>29</v>
      </c>
      <c r="H14" s="9">
        <v>136</v>
      </c>
      <c r="I14" s="9">
        <f>_xlfn.RANK.AVG(H14,H$2:H$27)</f>
        <v>7</v>
      </c>
      <c r="J14" s="9"/>
      <c r="K14" s="11">
        <f>MIN($C14,$E14,$G14,$I14)</f>
        <v>7</v>
      </c>
      <c r="L14" s="11">
        <f>MAX($C14,$E14,$G14,$I14)</f>
        <v>7</v>
      </c>
    </row>
    <row r="15" spans="1:13" x14ac:dyDescent="0.25">
      <c r="A15" s="1" t="s">
        <v>18</v>
      </c>
      <c r="D15">
        <v>3.4695194152833571E-2</v>
      </c>
      <c r="F15">
        <v>2.423022128641605E-2</v>
      </c>
      <c r="G15">
        <f>_xlfn.RANK.AVG(F15,F$2:F$27)</f>
        <v>14</v>
      </c>
      <c r="H15">
        <v>58</v>
      </c>
      <c r="I15">
        <f>_xlfn.RANK.AVG(H15,H$2:H$27)</f>
        <v>21</v>
      </c>
      <c r="K15" s="2">
        <f>MIN($C15,$E15,$G15,$I15)</f>
        <v>14</v>
      </c>
      <c r="L15" s="2">
        <f>MAX($C15,$E15,$G15,$I15)</f>
        <v>21</v>
      </c>
    </row>
    <row r="16" spans="1:13" x14ac:dyDescent="0.25">
      <c r="A16" s="1" t="s">
        <v>16</v>
      </c>
      <c r="D16">
        <v>2.7528077640998891E-2</v>
      </c>
      <c r="F16">
        <v>2.200423926115036E-2</v>
      </c>
      <c r="G16">
        <f>_xlfn.RANK.AVG(F16,F$2:F$27)</f>
        <v>15</v>
      </c>
      <c r="H16">
        <v>107</v>
      </c>
      <c r="I16">
        <f>_xlfn.RANK.AVG(H16,H$2:H$27)</f>
        <v>13</v>
      </c>
      <c r="K16" s="2">
        <f>MIN($C16,$E16,$G16,$I16)</f>
        <v>13</v>
      </c>
      <c r="L16" s="2">
        <f>MAX($C16,$E16,$G16,$I16)</f>
        <v>15</v>
      </c>
    </row>
    <row r="17" spans="1:12" x14ac:dyDescent="0.25">
      <c r="A17" s="13" t="s">
        <v>26</v>
      </c>
      <c r="B17" s="15"/>
      <c r="C17" s="15"/>
      <c r="D17" s="15">
        <v>3.3519145345304223E-2</v>
      </c>
      <c r="E17" s="15"/>
      <c r="F17" s="15">
        <v>2.1810660138726231E-2</v>
      </c>
      <c r="G17" s="15">
        <f>_xlfn.RANK.AVG(F17,F$2:F$27)</f>
        <v>16</v>
      </c>
      <c r="H17" s="15">
        <v>75</v>
      </c>
      <c r="I17" s="15">
        <f>_xlfn.RANK.AVG(H17,H$2:H$27)</f>
        <v>17</v>
      </c>
      <c r="J17" s="15"/>
      <c r="K17" s="17">
        <f>MIN($C17,$E17,$G17,$I17)</f>
        <v>16</v>
      </c>
      <c r="L17" s="17">
        <f>MAX($C17,$E17,$G17,$I17)</f>
        <v>17</v>
      </c>
    </row>
    <row r="18" spans="1:12" x14ac:dyDescent="0.25">
      <c r="A18" s="1" t="s">
        <v>19</v>
      </c>
      <c r="D18">
        <v>3.5299669076174177E-2</v>
      </c>
      <c r="F18">
        <v>2.153412252664566E-2</v>
      </c>
      <c r="G18">
        <f>_xlfn.RANK.AVG(F18,F$2:F$27)</f>
        <v>17</v>
      </c>
      <c r="H18">
        <v>98</v>
      </c>
      <c r="I18">
        <f>_xlfn.RANK.AVG(H18,H$2:H$27)</f>
        <v>14.5</v>
      </c>
      <c r="K18" s="2">
        <f>MIN($C18,$E18,$G18,$I18)</f>
        <v>14.5</v>
      </c>
      <c r="L18" s="2">
        <f>MAX($C18,$E18,$G18,$I18)</f>
        <v>17</v>
      </c>
    </row>
    <row r="19" spans="1:12" x14ac:dyDescent="0.25">
      <c r="A19" s="1" t="s">
        <v>25</v>
      </c>
      <c r="B19" s="14"/>
      <c r="C19" s="14"/>
      <c r="D19" s="14">
        <v>3.9802929630656167E-2</v>
      </c>
      <c r="E19" s="14"/>
      <c r="F19" s="14">
        <v>2.1326508373022079E-2</v>
      </c>
      <c r="G19" s="14">
        <f>_xlfn.RANK.AVG(F19,F$2:F$27)</f>
        <v>18</v>
      </c>
      <c r="H19" s="14">
        <v>61</v>
      </c>
      <c r="I19" s="14">
        <f>_xlfn.RANK.AVG(H19,H$2:H$27)</f>
        <v>19.5</v>
      </c>
      <c r="J19" s="14"/>
      <c r="K19" s="16">
        <f>MIN($C19,$E19,$G19,$I19)</f>
        <v>18</v>
      </c>
      <c r="L19" s="16">
        <f>MAX($C19,$E19,$G19,$I19)</f>
        <v>19.5</v>
      </c>
    </row>
    <row r="20" spans="1:12" x14ac:dyDescent="0.25">
      <c r="A20" s="1" t="s">
        <v>9</v>
      </c>
      <c r="B20" s="14"/>
      <c r="C20" s="14"/>
      <c r="D20" s="14">
        <v>4.2304994395090639E-2</v>
      </c>
      <c r="E20" s="14"/>
      <c r="F20" s="14">
        <v>2.0441533997654911E-2</v>
      </c>
      <c r="G20" s="14">
        <f>_xlfn.RANK.AVG(F20,F$2:F$27)</f>
        <v>19</v>
      </c>
      <c r="H20" s="14">
        <v>127</v>
      </c>
      <c r="I20" s="14">
        <f>_xlfn.RANK.AVG(H20,H$2:H$27)</f>
        <v>8</v>
      </c>
      <c r="J20" s="14"/>
      <c r="K20" s="16">
        <f>MIN($C20,$E20,$G20,$I20)</f>
        <v>8</v>
      </c>
      <c r="L20" s="16">
        <f>MAX($C20,$E20,$G20,$I20)</f>
        <v>19</v>
      </c>
    </row>
    <row r="21" spans="1:12" x14ac:dyDescent="0.25">
      <c r="A21" s="8" t="s">
        <v>21</v>
      </c>
      <c r="B21" s="10"/>
      <c r="C21" s="10"/>
      <c r="D21" s="10">
        <v>3.3723556204008728E-2</v>
      </c>
      <c r="E21" s="10"/>
      <c r="F21" s="10">
        <v>1.977609284222126E-2</v>
      </c>
      <c r="G21" s="10">
        <f>_xlfn.RANK.AVG(F21,F$2:F$27)</f>
        <v>20</v>
      </c>
      <c r="H21" s="10">
        <v>45</v>
      </c>
      <c r="I21" s="10">
        <f>_xlfn.RANK.AVG(H21,H$2:H$27)</f>
        <v>23</v>
      </c>
      <c r="J21" s="10"/>
      <c r="K21" s="12">
        <f>MIN($C21,$E21,$G21,$I21)</f>
        <v>20</v>
      </c>
      <c r="L21" s="12">
        <f>MAX($C21,$E21,$G21,$I21)</f>
        <v>23</v>
      </c>
    </row>
    <row r="22" spans="1:12" x14ac:dyDescent="0.25">
      <c r="A22" s="1" t="s">
        <v>27</v>
      </c>
      <c r="B22" s="14"/>
      <c r="C22" s="14"/>
      <c r="D22" s="14">
        <v>4.3856425072935128E-2</v>
      </c>
      <c r="E22" s="14"/>
      <c r="F22" s="14">
        <v>1.8482910469174389E-2</v>
      </c>
      <c r="G22" s="14">
        <f>_xlfn.RANK.AVG(F22,F$2:F$27)</f>
        <v>21</v>
      </c>
      <c r="H22" s="14">
        <v>61</v>
      </c>
      <c r="I22" s="14">
        <f>_xlfn.RANK.AVG(H22,H$2:H$27)</f>
        <v>19.5</v>
      </c>
      <c r="J22" s="14"/>
      <c r="K22" s="16">
        <f>MIN($C22,$E22,$G22,$I22)</f>
        <v>19.5</v>
      </c>
      <c r="L22" s="16">
        <f>MAX($C22,$E22,$G22,$I22)</f>
        <v>21</v>
      </c>
    </row>
    <row r="23" spans="1:12" x14ac:dyDescent="0.25">
      <c r="A23" s="1" t="s">
        <v>11</v>
      </c>
      <c r="D23">
        <v>2.2194221042638228E-3</v>
      </c>
      <c r="F23">
        <v>1.8335901200771328E-2</v>
      </c>
      <c r="G23">
        <f>_xlfn.RANK.AVG(F23,F$2:F$27)</f>
        <v>22</v>
      </c>
      <c r="H23">
        <v>6</v>
      </c>
      <c r="I23">
        <f>_xlfn.RANK.AVG(H23,H$2:H$27)</f>
        <v>25</v>
      </c>
      <c r="K23" s="2">
        <f>MIN($C23,$E23,$G23,$I23)</f>
        <v>22</v>
      </c>
      <c r="L23" s="2">
        <f>MAX($C23,$E23,$G23,$I23)</f>
        <v>25</v>
      </c>
    </row>
    <row r="24" spans="1:12" x14ac:dyDescent="0.25">
      <c r="A24" s="1" t="s">
        <v>20</v>
      </c>
      <c r="D24">
        <v>3.0728564591038999E-2</v>
      </c>
      <c r="F24">
        <v>1.706613972783089E-2</v>
      </c>
      <c r="G24">
        <f>_xlfn.RANK.AVG(F24,F$2:F$27)</f>
        <v>23</v>
      </c>
      <c r="H24">
        <v>62</v>
      </c>
      <c r="I24">
        <f>_xlfn.RANK.AVG(H24,H$2:H$27)</f>
        <v>18</v>
      </c>
      <c r="K24" s="2">
        <f>MIN($C24,$E24,$G24,$I24)</f>
        <v>18</v>
      </c>
      <c r="L24" s="2">
        <f>MAX($C24,$E24,$G24,$I24)</f>
        <v>23</v>
      </c>
    </row>
    <row r="25" spans="1:12" x14ac:dyDescent="0.25">
      <c r="A25" s="1" t="s">
        <v>15</v>
      </c>
      <c r="B25" s="14"/>
      <c r="C25" s="14"/>
      <c r="D25" s="14">
        <v>4.7735414970881927E-2</v>
      </c>
      <c r="E25" s="14"/>
      <c r="F25" s="14">
        <v>1.6687218099832531E-2</v>
      </c>
      <c r="G25" s="14">
        <f>_xlfn.RANK.AVG(F25,F$2:F$27)</f>
        <v>24</v>
      </c>
      <c r="H25" s="14">
        <v>113</v>
      </c>
      <c r="I25" s="14">
        <f>_xlfn.RANK.AVG(H25,H$2:H$27)</f>
        <v>10</v>
      </c>
      <c r="J25" s="14"/>
      <c r="K25" s="16">
        <f>MIN($C25,$E25,$G25,$I25)</f>
        <v>10</v>
      </c>
      <c r="L25" s="16">
        <f>MAX($C25,$E25,$G25,$I25)</f>
        <v>24</v>
      </c>
    </row>
    <row r="26" spans="1:12" x14ac:dyDescent="0.25">
      <c r="A26" s="1" t="s">
        <v>17</v>
      </c>
      <c r="B26" s="14"/>
      <c r="C26" s="14"/>
      <c r="D26" s="14">
        <v>3.4950252196932492E-2</v>
      </c>
      <c r="E26" s="14"/>
      <c r="F26" s="14">
        <v>1.515492890030146E-2</v>
      </c>
      <c r="G26" s="14">
        <f>_xlfn.RANK.AVG(F26,F$2:F$27)</f>
        <v>25</v>
      </c>
      <c r="H26" s="14">
        <v>46</v>
      </c>
      <c r="I26" s="14">
        <f>_xlfn.RANK.AVG(H26,H$2:H$27)</f>
        <v>22</v>
      </c>
      <c r="J26" s="14"/>
      <c r="K26" s="16">
        <f>MIN($C26,$E26,$G26,$I26)</f>
        <v>22</v>
      </c>
      <c r="L26" s="16">
        <f>MAX($C26,$E26,$G26,$I26)</f>
        <v>25</v>
      </c>
    </row>
    <row r="27" spans="1:12" x14ac:dyDescent="0.25">
      <c r="A27" s="1" t="s">
        <v>7</v>
      </c>
      <c r="B27" s="14"/>
      <c r="C27" s="14"/>
      <c r="D27" s="14">
        <v>5.0993913608733753E-2</v>
      </c>
      <c r="E27" s="14"/>
      <c r="F27" s="14">
        <v>1.2288639321923259E-2</v>
      </c>
      <c r="G27" s="14">
        <f>_xlfn.RANK.AVG(F27,F$2:F$27)</f>
        <v>26</v>
      </c>
      <c r="H27" s="14">
        <v>80</v>
      </c>
      <c r="I27" s="14">
        <f>_xlfn.RANK.AVG(H27,H$2:H$27)</f>
        <v>16</v>
      </c>
      <c r="J27" s="14"/>
      <c r="K27" s="16">
        <f>MIN($C27,$E27,$G27,$I27)</f>
        <v>16</v>
      </c>
      <c r="L27" s="16">
        <f>MAX($C27,$E27,$G27,$I27)</f>
        <v>26</v>
      </c>
    </row>
  </sheetData>
  <autoFilter ref="A1:L1" xr:uid="{F9313B40-305C-4FE0-B9E9-10E6E31CA936}">
    <sortState ref="A2:L27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Eunjeong</cp:lastModifiedBy>
  <dcterms:created xsi:type="dcterms:W3CDTF">2023-10-20T04:31:48Z</dcterms:created>
  <dcterms:modified xsi:type="dcterms:W3CDTF">2023-10-20T07:02:25Z</dcterms:modified>
</cp:coreProperties>
</file>