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M\ter\ets\Inter_Setor\COMPARTILHADO\APRENDIZES\DIGITAL_SOLUTIONS_18\.Excel\Letícia Alves Roth\"/>
    </mc:Choice>
  </mc:AlternateContent>
  <xr:revisionPtr revIDLastSave="0" documentId="13_ncr:1_{FCF27042-758E-4B5D-A2F4-DDAE8E5F8DD3}" xr6:coauthVersionLast="47" xr6:coauthVersionMax="47" xr10:uidLastSave="{00000000-0000-0000-0000-000000000000}"/>
  <bookViews>
    <workbookView xWindow="-28920" yWindow="1620" windowWidth="29040" windowHeight="15720" xr2:uid="{00000000-000D-0000-FFFF-FFFF00000000}"/>
  </bookViews>
  <sheets>
    <sheet name="Exercício" sheetId="2" r:id="rId1"/>
    <sheet name="Soluçã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6" i="2" l="1"/>
  <c r="L26" i="2"/>
  <c r="K26" i="2"/>
  <c r="J26" i="2"/>
  <c r="I26" i="2"/>
  <c r="H26" i="2"/>
  <c r="G26" i="2"/>
  <c r="F26" i="2"/>
  <c r="E26" i="2"/>
  <c r="D26" i="2"/>
  <c r="C26" i="2"/>
  <c r="B26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N22" i="2"/>
  <c r="N20" i="2"/>
  <c r="N21" i="2"/>
  <c r="N19" i="2"/>
  <c r="N18" i="2"/>
  <c r="N17" i="2"/>
  <c r="M22" i="2"/>
  <c r="L22" i="2"/>
  <c r="K22" i="2"/>
  <c r="J22" i="2"/>
  <c r="I22" i="2"/>
  <c r="H22" i="2"/>
  <c r="G22" i="2"/>
  <c r="F22" i="2"/>
  <c r="E22" i="2"/>
  <c r="D22" i="2"/>
  <c r="C22" i="2"/>
  <c r="B22" i="2"/>
  <c r="N12" i="2"/>
  <c r="N11" i="2"/>
  <c r="N10" i="2"/>
  <c r="N9" i="2"/>
  <c r="N8" i="2"/>
  <c r="N7" i="2"/>
  <c r="N6" i="2"/>
  <c r="N4" i="2"/>
  <c r="N3" i="2"/>
  <c r="N2" i="2"/>
  <c r="M12" i="2"/>
  <c r="L12" i="2"/>
  <c r="K12" i="2"/>
  <c r="J12" i="2"/>
  <c r="I12" i="2"/>
  <c r="H12" i="2"/>
  <c r="G12" i="2"/>
  <c r="F12" i="2"/>
  <c r="E12" i="2"/>
  <c r="D12" i="2"/>
  <c r="C12" i="2"/>
  <c r="B12" i="2"/>
  <c r="M31" i="1"/>
  <c r="L31" i="1"/>
  <c r="K31" i="1"/>
  <c r="J31" i="1"/>
  <c r="I31" i="1"/>
  <c r="H31" i="1"/>
  <c r="G31" i="1"/>
  <c r="F31" i="1"/>
  <c r="E31" i="1"/>
  <c r="D31" i="1"/>
  <c r="C31" i="1"/>
  <c r="B31" i="1"/>
  <c r="H30" i="1"/>
  <c r="G30" i="1"/>
  <c r="E30" i="1"/>
  <c r="D30" i="1"/>
  <c r="C30" i="1"/>
  <c r="B30" i="1"/>
  <c r="N26" i="1"/>
  <c r="N25" i="1"/>
  <c r="N24" i="1"/>
  <c r="N23" i="1"/>
  <c r="N22" i="1"/>
  <c r="I27" i="1"/>
  <c r="G27" i="1"/>
  <c r="F27" i="1"/>
  <c r="E27" i="1"/>
  <c r="D27" i="1"/>
  <c r="C27" i="1"/>
  <c r="B27" i="1"/>
  <c r="M27" i="1"/>
  <c r="L27" i="1"/>
  <c r="K27" i="1"/>
  <c r="J27" i="1"/>
  <c r="H27" i="1"/>
  <c r="N19" i="1"/>
  <c r="N15" i="1"/>
  <c r="N14" i="1"/>
  <c r="N13" i="1"/>
  <c r="N12" i="1"/>
  <c r="N11" i="1"/>
  <c r="N10" i="1"/>
  <c r="N9" i="1"/>
  <c r="N8" i="1"/>
  <c r="N7" i="1"/>
  <c r="K19" i="1"/>
  <c r="I19" i="1"/>
  <c r="H19" i="1"/>
  <c r="G19" i="1"/>
  <c r="F19" i="1"/>
  <c r="E19" i="1"/>
  <c r="D19" i="1"/>
  <c r="C19" i="1"/>
  <c r="B19" i="1"/>
  <c r="M19" i="1" l="1"/>
  <c r="L19" i="1"/>
  <c r="J19" i="1"/>
  <c r="F30" i="1" l="1"/>
  <c r="N27" i="1"/>
  <c r="I30" i="1"/>
  <c r="K30" i="1"/>
  <c r="N16" i="1"/>
  <c r="N17" i="1"/>
  <c r="N18" i="1"/>
  <c r="J30" i="1" l="1"/>
  <c r="M30" i="1"/>
  <c r="L30" i="1"/>
  <c r="N30" i="1" l="1"/>
</calcChain>
</file>

<file path=xl/sharedStrings.xml><?xml version="1.0" encoding="utf-8"?>
<sst xmlns="http://schemas.openxmlformats.org/spreadsheetml/2006/main" count="122" uniqueCount="39">
  <si>
    <t>Jan</t>
  </si>
  <si>
    <t>Fev</t>
  </si>
  <si>
    <t>Mar</t>
  </si>
  <si>
    <t>Mai</t>
  </si>
  <si>
    <t>Jun</t>
  </si>
  <si>
    <t>Abr</t>
  </si>
  <si>
    <t>Jul</t>
  </si>
  <si>
    <t>Ago</t>
  </si>
  <si>
    <t>Set</t>
  </si>
  <si>
    <t>Out</t>
  </si>
  <si>
    <t>Nov</t>
  </si>
  <si>
    <t>Dez</t>
  </si>
  <si>
    <t>Despesas</t>
  </si>
  <si>
    <t>Condominio</t>
  </si>
  <si>
    <t>IPVA</t>
  </si>
  <si>
    <t>IPTU</t>
  </si>
  <si>
    <t>Tv cabo</t>
  </si>
  <si>
    <t>Seguro Carro</t>
  </si>
  <si>
    <t>Faculdade</t>
  </si>
  <si>
    <t>Gás</t>
  </si>
  <si>
    <t>Celular</t>
  </si>
  <si>
    <t>Cartão Cred</t>
  </si>
  <si>
    <t>Outros</t>
  </si>
  <si>
    <t>Total Despesa</t>
  </si>
  <si>
    <t>Total</t>
  </si>
  <si>
    <t>Receitas</t>
  </si>
  <si>
    <t>Sálario</t>
  </si>
  <si>
    <t>13º</t>
  </si>
  <si>
    <t>Férias</t>
  </si>
  <si>
    <t>Rendimentos Extras</t>
  </si>
  <si>
    <t>Total Receitas</t>
  </si>
  <si>
    <t>Saldo Mês</t>
  </si>
  <si>
    <t>Saldo Acumulado</t>
  </si>
  <si>
    <t>Saldos</t>
  </si>
  <si>
    <t>Orçamento</t>
  </si>
  <si>
    <t>Cartão Credito</t>
  </si>
  <si>
    <t>Despesa</t>
  </si>
  <si>
    <t>Total receita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</si>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</sst>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4" formatCode="&quot;R$&quot;\ #,##0.00;[Green]\-&quot;R$&quot;\ #,##0.00"/>
    <numFmt numFmtId="165" formatCode="dd"/>
  </numFmts>
  <fonts count="12" x14ac:knownFonts="1">
    <font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0"/>
        <bgColor indexed="64"/>
      </patternFill>
    </fill>
    <fill>
      <gradientFill>
        <stop position="0">
          <color rgb="FF00B050"/>
        </stop>
        <stop position="0.5">
          <color theme="8" tint="-0.49803155613879818"/>
        </stop>
        <stop position="1">
          <color rgb="FF00B050"/>
        </stop>
      </gradient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8">
    <xf numFmtId="0" fontId="0" fillId="0" borderId="0"/>
    <xf numFmtId="44" fontId="2" fillId="0" borderId="0" applyFont="0" applyFill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2" fillId="5" borderId="0" applyNumberFormat="0" applyBorder="0" applyAlignment="0" applyProtection="0"/>
    <xf numFmtId="0" fontId="9" fillId="6" borderId="5" applyNumberFormat="0" applyAlignment="0" applyProtection="0"/>
    <xf numFmtId="0" fontId="2" fillId="7" borderId="0" applyNumberFormat="0" applyBorder="0" applyAlignment="0" applyProtection="0"/>
    <xf numFmtId="49" fontId="2" fillId="8" borderId="6" applyAlignment="0" applyProtection="0"/>
  </cellStyleXfs>
  <cellXfs count="24">
    <xf numFmtId="0" fontId="0" fillId="0" borderId="0" xfId="0"/>
    <xf numFmtId="0" fontId="0" fillId="0" borderId="0" xfId="0" applyFill="1" applyProtection="1">
      <protection hidden="1"/>
    </xf>
    <xf numFmtId="0" fontId="5" fillId="2" borderId="3" xfId="4" applyFon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1" xfId="0" applyBorder="1" applyAlignment="1" applyProtection="1">
      <alignment horizontal="left"/>
      <protection hidden="1"/>
    </xf>
    <xf numFmtId="44" fontId="7" fillId="0" borderId="1" xfId="1" applyFont="1" applyBorder="1" applyAlignment="1" applyProtection="1">
      <alignment horizontal="center"/>
      <protection hidden="1"/>
    </xf>
    <xf numFmtId="44" fontId="7" fillId="0" borderId="3" xfId="1" applyFont="1" applyBorder="1" applyAlignment="1" applyProtection="1">
      <alignment horizontal="center"/>
      <protection hidden="1"/>
    </xf>
    <xf numFmtId="0" fontId="0" fillId="0" borderId="2" xfId="0" applyBorder="1" applyAlignment="1" applyProtection="1">
      <alignment horizontal="left"/>
      <protection hidden="1"/>
    </xf>
    <xf numFmtId="44" fontId="7" fillId="0" borderId="2" xfId="1" applyFont="1" applyBorder="1" applyAlignment="1" applyProtection="1">
      <alignment horizontal="center"/>
      <protection hidden="1"/>
    </xf>
    <xf numFmtId="0" fontId="6" fillId="3" borderId="1" xfId="2" applyFont="1" applyBorder="1" applyAlignment="1" applyProtection="1">
      <alignment horizontal="center"/>
      <protection hidden="1"/>
    </xf>
    <xf numFmtId="44" fontId="8" fillId="3" borderId="1" xfId="1" applyFont="1" applyFill="1" applyBorder="1" applyProtection="1">
      <protection hidden="1"/>
    </xf>
    <xf numFmtId="0" fontId="4" fillId="2" borderId="4" xfId="4" applyFont="1" applyFill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44" fontId="0" fillId="0" borderId="1" xfId="1" applyFont="1" applyBorder="1" applyAlignment="1" applyProtection="1">
      <alignment horizontal="center"/>
      <protection hidden="1"/>
    </xf>
    <xf numFmtId="0" fontId="4" fillId="4" borderId="1" xfId="3" applyFont="1" applyBorder="1" applyAlignment="1" applyProtection="1">
      <alignment horizontal="center"/>
      <protection hidden="1"/>
    </xf>
    <xf numFmtId="44" fontId="4" fillId="4" borderId="1" xfId="3" applyNumberFormat="1" applyFont="1" applyBorder="1" applyAlignment="1" applyProtection="1">
      <alignment horizontal="center"/>
      <protection hidden="1"/>
    </xf>
    <xf numFmtId="0" fontId="10" fillId="7" borderId="5" xfId="6" applyFont="1" applyBorder="1" applyAlignment="1" applyProtection="1">
      <alignment horizontal="left"/>
      <protection hidden="1"/>
    </xf>
    <xf numFmtId="16" fontId="9" fillId="6" borderId="5" xfId="5" applyNumberFormat="1" applyAlignment="1" applyProtection="1">
      <alignment horizontal="center"/>
      <protection hidden="1"/>
    </xf>
    <xf numFmtId="0" fontId="9" fillId="6" borderId="5" xfId="5" applyAlignment="1" applyProtection="1">
      <alignment horizontal="center"/>
      <protection hidden="1"/>
    </xf>
    <xf numFmtId="44" fontId="9" fillId="6" borderId="5" xfId="5" applyNumberFormat="1" applyProtection="1">
      <protection hidden="1"/>
    </xf>
    <xf numFmtId="164" fontId="0" fillId="0" borderId="0" xfId="0" quotePrefix="1" applyNumberFormat="1" applyProtection="1">
      <protection hidden="1"/>
    </xf>
    <xf numFmtId="165" fontId="0" fillId="0" borderId="0" xfId="0" applyNumberFormat="1" applyProtection="1">
      <protection hidden="1"/>
    </xf>
    <xf numFmtId="164" fontId="0" fillId="0" borderId="0" xfId="0" applyNumberFormat="1" applyProtection="1">
      <protection hidden="1"/>
    </xf>
    <xf numFmtId="0" fontId="1" fillId="9" borderId="0" xfId="0" applyFont="1" applyFill="1" applyAlignment="1" applyProtection="1">
      <alignment horizontal="center" vertical="center"/>
      <protection hidden="1"/>
    </xf>
  </cellXfs>
  <cellStyles count="8">
    <cellStyle name="40% - Ênfase6" xfId="4" builtinId="51"/>
    <cellStyle name="60% - Ênfase6" xfId="6" builtinId="52"/>
    <cellStyle name="Ênfase1" xfId="3" builtinId="29"/>
    <cellStyle name="Moeda" xfId="1" builtinId="4"/>
    <cellStyle name="Normal" xfId="0" builtinId="0"/>
    <cellStyle name="p::v Condition Cells" xfId="7" xr:uid="{83C9384E-D655-407A-9BAB-36C937159769}"/>
    <cellStyle name="Ruim" xfId="2" builtinId="27"/>
    <cellStyle name="Saída" xfId="5" builtinId="21"/>
  </cellStyles>
  <dxfs count="4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border outline="0">
        <top style="thin">
          <color indexed="64"/>
        </top>
      </border>
    </dxf>
    <dxf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1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9"/>
      <tableStyleElement type="headerRow" dxfId="38"/>
    </tableStyle>
  </tableStyles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3" displayName="Tabela3" ref="A6:N18" totalsRowShown="0" headerRowDxfId="37" dataDxfId="35" headerRowBorderDxfId="36" tableBorderDxfId="34" headerRowCellStyle="40% - Ênfase6">
  <autoFilter ref="A6:N18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000000-0010-0000-0000-000001000000}" name="Despesas" dataDxfId="33"/>
    <tableColumn id="3" xr3:uid="{00000000-0010-0000-0000-000003000000}" name="Jan" dataDxfId="32" dataCellStyle="Moeda"/>
    <tableColumn id="4" xr3:uid="{00000000-0010-0000-0000-000004000000}" name="Fev" dataDxfId="31" dataCellStyle="Moeda"/>
    <tableColumn id="5" xr3:uid="{00000000-0010-0000-0000-000005000000}" name="Mar" dataDxfId="30" dataCellStyle="Moeda"/>
    <tableColumn id="6" xr3:uid="{00000000-0010-0000-0000-000006000000}" name="Abr" dataDxfId="29" dataCellStyle="Moeda"/>
    <tableColumn id="7" xr3:uid="{00000000-0010-0000-0000-000007000000}" name="Mai" dataDxfId="28" dataCellStyle="Moeda"/>
    <tableColumn id="8" xr3:uid="{00000000-0010-0000-0000-000008000000}" name="Jun" dataDxfId="27" dataCellStyle="Moeda"/>
    <tableColumn id="9" xr3:uid="{00000000-0010-0000-0000-000009000000}" name="Jul" dataDxfId="26" dataCellStyle="Moeda"/>
    <tableColumn id="10" xr3:uid="{00000000-0010-0000-0000-00000A000000}" name="Ago" dataDxfId="25" dataCellStyle="Moeda"/>
    <tableColumn id="11" xr3:uid="{00000000-0010-0000-0000-00000B000000}" name="Set" dataDxfId="24" dataCellStyle="Moeda"/>
    <tableColumn id="12" xr3:uid="{00000000-0010-0000-0000-00000C000000}" name="Out" dataDxfId="23" dataCellStyle="Moeda"/>
    <tableColumn id="13" xr3:uid="{00000000-0010-0000-0000-00000D000000}" name="Nov" dataDxfId="22" dataCellStyle="Moeda"/>
    <tableColumn id="14" xr3:uid="{00000000-0010-0000-0000-00000E000000}" name="Dez" dataDxfId="21" dataCellStyle="Moeda"/>
    <tableColumn id="15" xr3:uid="{00000000-0010-0000-0000-00000F000000}" name="Total" dataDxfId="20" dataCellStyle="Moeda">
      <calculatedColumnFormula>SUM(Tabela3[[#This Row],[Jan]:[Dez]])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ela6" displayName="Tabela6" ref="A21:N26" totalsRowShown="0" headerRowDxfId="19" dataDxfId="17" headerRowBorderDxfId="18" tableBorderDxfId="16" headerRowCellStyle="40% - Ênfase6">
  <autoFilter ref="A21:N26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000000-0010-0000-0100-000001000000}" name="Receitas" dataDxfId="15"/>
    <tableColumn id="2" xr3:uid="{00000000-0010-0000-0100-000002000000}" name="Jan" dataDxfId="14" dataCellStyle="Moeda"/>
    <tableColumn id="3" xr3:uid="{00000000-0010-0000-0100-000003000000}" name="Fev" dataDxfId="13" dataCellStyle="Moeda"/>
    <tableColumn id="4" xr3:uid="{00000000-0010-0000-0100-000004000000}" name="Mar" dataDxfId="12" dataCellStyle="Moeda"/>
    <tableColumn id="5" xr3:uid="{00000000-0010-0000-0100-000005000000}" name="Abr" dataDxfId="11" dataCellStyle="Moeda"/>
    <tableColumn id="6" xr3:uid="{00000000-0010-0000-0100-000006000000}" name="Mai" dataDxfId="10" dataCellStyle="Moeda"/>
    <tableColumn id="7" xr3:uid="{00000000-0010-0000-0100-000007000000}" name="Jun" dataDxfId="9" dataCellStyle="Moeda"/>
    <tableColumn id="8" xr3:uid="{00000000-0010-0000-0100-000008000000}" name="Jul" dataDxfId="8" dataCellStyle="Moeda"/>
    <tableColumn id="9" xr3:uid="{00000000-0010-0000-0100-000009000000}" name="Ago" dataDxfId="7" dataCellStyle="Moeda"/>
    <tableColumn id="10" xr3:uid="{00000000-0010-0000-0100-00000A000000}" name="Set" dataDxfId="6" dataCellStyle="Moeda"/>
    <tableColumn id="11" xr3:uid="{00000000-0010-0000-0100-00000B000000}" name="Out" dataDxfId="5" dataCellStyle="Moeda"/>
    <tableColumn id="12" xr3:uid="{00000000-0010-0000-0100-00000C000000}" name="Nov" dataDxfId="4" dataCellStyle="Moeda"/>
    <tableColumn id="13" xr3:uid="{00000000-0010-0000-0100-00000D000000}" name="Dez" dataDxfId="3" dataCellStyle="Moeda"/>
    <tableColumn id="14" xr3:uid="{00000000-0010-0000-0100-00000E000000}" name="Total" dataDxfId="2" dataCellStyle="Moeda">
      <calculatedColumnFormula>SUM(B22:M22)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6"/>
  <sheetViews>
    <sheetView tabSelected="1" workbookViewId="0">
      <selection activeCell="G31" sqref="G31"/>
    </sheetView>
  </sheetViews>
  <sheetFormatPr defaultRowHeight="14.5" x14ac:dyDescent="0.35"/>
  <cols>
    <col min="1" max="1" width="18.90625" bestFit="1" customWidth="1"/>
    <col min="2" max="9" width="12.08984375" bestFit="1" customWidth="1"/>
    <col min="10" max="14" width="13.36328125" bestFit="1" customWidth="1"/>
  </cols>
  <sheetData>
    <row r="1" spans="1:14" x14ac:dyDescent="0.35">
      <c r="A1" t="s">
        <v>36</v>
      </c>
      <c r="B1" t="s">
        <v>0</v>
      </c>
      <c r="C1" t="s">
        <v>1</v>
      </c>
      <c r="D1" t="s">
        <v>2</v>
      </c>
      <c r="E1" t="s">
        <v>5</v>
      </c>
      <c r="F1" t="s">
        <v>3</v>
      </c>
      <c r="G1" t="s">
        <v>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24</v>
      </c>
    </row>
    <row r="2" spans="1:14" x14ac:dyDescent="0.35">
      <c r="A2" t="s">
        <v>13</v>
      </c>
      <c r="B2">
        <v>320</v>
      </c>
      <c r="C2">
        <v>320</v>
      </c>
      <c r="D2">
        <v>320</v>
      </c>
      <c r="E2">
        <v>320</v>
      </c>
      <c r="F2">
        <v>320</v>
      </c>
      <c r="G2">
        <v>320</v>
      </c>
      <c r="H2">
        <v>320</v>
      </c>
      <c r="I2">
        <v>320</v>
      </c>
      <c r="J2">
        <v>320</v>
      </c>
      <c r="K2">
        <v>320</v>
      </c>
      <c r="L2">
        <v>320</v>
      </c>
      <c r="M2">
        <v>320</v>
      </c>
      <c r="N2">
        <f>SUM(B2:M2)</f>
        <v>3840</v>
      </c>
    </row>
    <row r="3" spans="1:14" x14ac:dyDescent="0.35">
      <c r="A3" t="s">
        <v>14</v>
      </c>
      <c r="B3">
        <v>422</v>
      </c>
      <c r="C3">
        <v>422</v>
      </c>
      <c r="D3">
        <v>422</v>
      </c>
      <c r="N3">
        <f>SUM(B3:M3)</f>
        <v>1266</v>
      </c>
    </row>
    <row r="4" spans="1:14" x14ac:dyDescent="0.35">
      <c r="A4" t="s">
        <v>15</v>
      </c>
      <c r="B4">
        <v>50</v>
      </c>
      <c r="C4">
        <v>50</v>
      </c>
      <c r="D4">
        <v>50</v>
      </c>
      <c r="E4">
        <v>50</v>
      </c>
      <c r="F4">
        <v>50</v>
      </c>
      <c r="G4">
        <v>50</v>
      </c>
      <c r="H4">
        <v>50</v>
      </c>
      <c r="I4">
        <v>50</v>
      </c>
      <c r="J4">
        <v>50</v>
      </c>
      <c r="K4">
        <v>50</v>
      </c>
      <c r="N4">
        <f>SUM(B4:M4)</f>
        <v>500</v>
      </c>
    </row>
    <row r="5" spans="1:14" x14ac:dyDescent="0.35">
      <c r="A5" t="s">
        <v>16</v>
      </c>
      <c r="B5">
        <v>119</v>
      </c>
      <c r="C5">
        <v>119</v>
      </c>
      <c r="D5">
        <v>119</v>
      </c>
      <c r="E5">
        <v>119</v>
      </c>
      <c r="F5">
        <v>119</v>
      </c>
      <c r="G5">
        <v>119</v>
      </c>
      <c r="H5">
        <v>119</v>
      </c>
      <c r="I5">
        <v>119</v>
      </c>
      <c r="J5">
        <v>119</v>
      </c>
      <c r="K5">
        <v>119</v>
      </c>
      <c r="L5">
        <v>119</v>
      </c>
      <c r="M5">
        <v>119</v>
      </c>
    </row>
    <row r="6" spans="1:14" x14ac:dyDescent="0.35">
      <c r="A6" t="s">
        <v>17</v>
      </c>
      <c r="E6">
        <v>400</v>
      </c>
      <c r="F6">
        <v>400</v>
      </c>
      <c r="G6">
        <v>400</v>
      </c>
      <c r="H6">
        <v>400</v>
      </c>
      <c r="N6">
        <f>SUM(B6:M6)</f>
        <v>1600</v>
      </c>
    </row>
    <row r="7" spans="1:14" x14ac:dyDescent="0.35">
      <c r="A7" t="s">
        <v>18</v>
      </c>
      <c r="B7">
        <v>799</v>
      </c>
      <c r="C7">
        <v>799</v>
      </c>
      <c r="D7">
        <v>799</v>
      </c>
      <c r="E7">
        <v>799</v>
      </c>
      <c r="F7">
        <v>799</v>
      </c>
      <c r="G7">
        <v>799</v>
      </c>
      <c r="H7">
        <v>799</v>
      </c>
      <c r="I7">
        <v>799</v>
      </c>
      <c r="J7">
        <v>799</v>
      </c>
      <c r="K7">
        <v>799</v>
      </c>
      <c r="L7">
        <v>799</v>
      </c>
      <c r="M7">
        <v>799</v>
      </c>
      <c r="N7">
        <f>SUM(B7:M7)</f>
        <v>9588</v>
      </c>
    </row>
    <row r="8" spans="1:14" x14ac:dyDescent="0.35">
      <c r="A8" t="s">
        <v>19</v>
      </c>
      <c r="B8">
        <v>65</v>
      </c>
      <c r="D8">
        <v>65</v>
      </c>
      <c r="F8">
        <v>65</v>
      </c>
      <c r="H8">
        <v>65</v>
      </c>
      <c r="J8">
        <v>65</v>
      </c>
      <c r="L8">
        <v>65</v>
      </c>
      <c r="N8">
        <f>SUM(B8:M8)</f>
        <v>390</v>
      </c>
    </row>
    <row r="9" spans="1:14" x14ac:dyDescent="0.35">
      <c r="A9" t="s">
        <v>20</v>
      </c>
      <c r="B9">
        <v>60</v>
      </c>
      <c r="C9">
        <v>60</v>
      </c>
      <c r="D9">
        <v>60</v>
      </c>
      <c r="E9">
        <v>60</v>
      </c>
      <c r="F9">
        <v>60</v>
      </c>
      <c r="G9">
        <v>60</v>
      </c>
      <c r="H9">
        <v>60</v>
      </c>
      <c r="I9">
        <v>60</v>
      </c>
      <c r="J9">
        <v>60</v>
      </c>
      <c r="K9">
        <v>60</v>
      </c>
      <c r="L9">
        <v>60</v>
      </c>
      <c r="M9">
        <v>60</v>
      </c>
      <c r="N9">
        <f>SUM(B9:M9)</f>
        <v>720</v>
      </c>
    </row>
    <row r="10" spans="1:14" x14ac:dyDescent="0.35">
      <c r="A10" t="s">
        <v>21</v>
      </c>
      <c r="B10">
        <v>1500</v>
      </c>
      <c r="C10">
        <v>1500</v>
      </c>
      <c r="D10">
        <v>1500</v>
      </c>
      <c r="E10">
        <v>1500</v>
      </c>
      <c r="F10">
        <v>1500</v>
      </c>
      <c r="G10">
        <v>1500</v>
      </c>
      <c r="H10">
        <v>1500</v>
      </c>
      <c r="I10">
        <v>1500</v>
      </c>
      <c r="J10">
        <v>1500</v>
      </c>
      <c r="K10">
        <v>1500</v>
      </c>
      <c r="L10">
        <v>1500</v>
      </c>
      <c r="M10">
        <v>1500</v>
      </c>
      <c r="N10">
        <f>SUM(B10:M10)</f>
        <v>18000</v>
      </c>
    </row>
    <row r="11" spans="1:14" x14ac:dyDescent="0.35">
      <c r="A11" t="s">
        <v>22</v>
      </c>
      <c r="K11">
        <v>3500</v>
      </c>
      <c r="L11">
        <v>50000</v>
      </c>
      <c r="M11">
        <v>60000</v>
      </c>
      <c r="N11">
        <f>SUM(B11:M11)</f>
        <v>113500</v>
      </c>
    </row>
    <row r="12" spans="1:14" x14ac:dyDescent="0.35">
      <c r="A12" t="s">
        <v>23</v>
      </c>
      <c r="B12">
        <f>SUM(B2:B11)</f>
        <v>3335</v>
      </c>
      <c r="C12">
        <f>SUM(C2:C11)</f>
        <v>3270</v>
      </c>
      <c r="D12">
        <f>SUM(D2:D11)</f>
        <v>3335</v>
      </c>
      <c r="E12">
        <f>SUM(E2:E11)</f>
        <v>3248</v>
      </c>
      <c r="F12">
        <f>SUM(F2:F11)</f>
        <v>3313</v>
      </c>
      <c r="G12">
        <f>SUM(G2:G11)</f>
        <v>3248</v>
      </c>
      <c r="H12">
        <f>SUM(H2:H11)</f>
        <v>3313</v>
      </c>
      <c r="I12">
        <f>SUM(I2:I11)</f>
        <v>2848</v>
      </c>
      <c r="J12">
        <f>SUM(J2:J11)</f>
        <v>2913</v>
      </c>
      <c r="K12">
        <f>SUM(K2:K11)</f>
        <v>6348</v>
      </c>
      <c r="L12">
        <f>SUM(L2:L11)</f>
        <v>52863</v>
      </c>
      <c r="M12">
        <f>SUM(M2:M11)</f>
        <v>62798</v>
      </c>
      <c r="N12">
        <f>SUM(B12:M12)</f>
        <v>150832</v>
      </c>
    </row>
    <row r="16" spans="1:14" x14ac:dyDescent="0.35">
      <c r="A16" t="s">
        <v>25</v>
      </c>
      <c r="B16" t="s">
        <v>0</v>
      </c>
      <c r="C16" t="s">
        <v>1</v>
      </c>
      <c r="D16" t="s">
        <v>2</v>
      </c>
      <c r="E16" t="s">
        <v>5</v>
      </c>
      <c r="F16" t="s">
        <v>3</v>
      </c>
      <c r="G16" t="s">
        <v>4</v>
      </c>
      <c r="H16" t="s">
        <v>6</v>
      </c>
      <c r="I16" t="s">
        <v>7</v>
      </c>
      <c r="J16" t="s">
        <v>8</v>
      </c>
      <c r="K16" t="s">
        <v>9</v>
      </c>
      <c r="L16" t="s">
        <v>10</v>
      </c>
      <c r="M16" t="s">
        <v>11</v>
      </c>
      <c r="N16" t="s">
        <v>24</v>
      </c>
    </row>
    <row r="17" spans="1:14" x14ac:dyDescent="0.35">
      <c r="A17" t="s">
        <v>26</v>
      </c>
      <c r="B17">
        <v>4000</v>
      </c>
      <c r="C17">
        <v>4000</v>
      </c>
      <c r="D17">
        <v>4000</v>
      </c>
      <c r="E17">
        <v>4000</v>
      </c>
      <c r="F17">
        <v>1000</v>
      </c>
      <c r="G17">
        <v>4000</v>
      </c>
      <c r="H17">
        <v>4000</v>
      </c>
      <c r="I17">
        <v>4000</v>
      </c>
      <c r="J17">
        <v>4000</v>
      </c>
      <c r="K17">
        <v>4000</v>
      </c>
      <c r="L17">
        <v>4000</v>
      </c>
      <c r="M17">
        <v>4000</v>
      </c>
      <c r="N17">
        <f>SUM(B17:M17)</f>
        <v>45000</v>
      </c>
    </row>
    <row r="18" spans="1:14" x14ac:dyDescent="0.35">
      <c r="A18" t="s">
        <v>27</v>
      </c>
      <c r="L18">
        <v>2000</v>
      </c>
      <c r="M18">
        <v>2000</v>
      </c>
      <c r="N18">
        <f>SUM(B18:M18)</f>
        <v>4000</v>
      </c>
    </row>
    <row r="19" spans="1:14" x14ac:dyDescent="0.35">
      <c r="A19" t="s">
        <v>28</v>
      </c>
      <c r="E19">
        <v>5200</v>
      </c>
      <c r="N19">
        <f>SUM(B19:M19)</f>
        <v>5200</v>
      </c>
    </row>
    <row r="20" spans="1:14" x14ac:dyDescent="0.35">
      <c r="A20" t="s">
        <v>29</v>
      </c>
      <c r="B20">
        <v>100</v>
      </c>
      <c r="C20">
        <v>100</v>
      </c>
      <c r="D20">
        <v>100</v>
      </c>
      <c r="E20">
        <v>100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100</v>
      </c>
      <c r="N20">
        <f>SUM(B20:M20)</f>
        <v>1200</v>
      </c>
    </row>
    <row r="21" spans="1:14" x14ac:dyDescent="0.35">
      <c r="A21" t="s">
        <v>22</v>
      </c>
      <c r="N21">
        <f>SUM(B21:M21)</f>
        <v>0</v>
      </c>
    </row>
    <row r="22" spans="1:14" x14ac:dyDescent="0.35">
      <c r="A22" t="s">
        <v>37</v>
      </c>
      <c r="B22">
        <f>SUM(B17:B21)</f>
        <v>4100</v>
      </c>
      <c r="C22">
        <f>SUM(C17:C21)</f>
        <v>4100</v>
      </c>
      <c r="D22">
        <f>SUM(D17:D21)</f>
        <v>4100</v>
      </c>
      <c r="E22">
        <f>SUM(E17:E21)</f>
        <v>9300</v>
      </c>
      <c r="F22">
        <f>SUM(F17:F21)</f>
        <v>1100</v>
      </c>
      <c r="G22">
        <f>SUM(G17:G21)</f>
        <v>4100</v>
      </c>
      <c r="H22">
        <f>SUM(H17:H21)</f>
        <v>4100</v>
      </c>
      <c r="I22">
        <f>SUM(I17:I21)</f>
        <v>4100</v>
      </c>
      <c r="J22">
        <f>SUM(J17:J21)</f>
        <v>4100</v>
      </c>
      <c r="K22">
        <f>SUM(K17:K21)</f>
        <v>4100</v>
      </c>
      <c r="L22">
        <f>SUM(L17:L21)</f>
        <v>6100</v>
      </c>
      <c r="M22">
        <f>SUM(M17:M21)</f>
        <v>6100</v>
      </c>
      <c r="N22">
        <f>SUM(B22:M22)</f>
        <v>55400</v>
      </c>
    </row>
    <row r="24" spans="1:14" x14ac:dyDescent="0.35">
      <c r="A24" t="s">
        <v>38</v>
      </c>
      <c r="B24" t="s">
        <v>0</v>
      </c>
      <c r="C24" t="s">
        <v>1</v>
      </c>
      <c r="D24" t="s">
        <v>2</v>
      </c>
      <c r="E24" t="s">
        <v>5</v>
      </c>
      <c r="F24" t="s">
        <v>3</v>
      </c>
      <c r="G24" t="s">
        <v>4</v>
      </c>
      <c r="H24" t="s">
        <v>6</v>
      </c>
      <c r="I24" t="s">
        <v>7</v>
      </c>
      <c r="J24" t="s">
        <v>8</v>
      </c>
      <c r="K24" t="s">
        <v>9</v>
      </c>
      <c r="L24" t="s">
        <v>10</v>
      </c>
      <c r="M24" t="s">
        <v>11</v>
      </c>
      <c r="N24" t="s">
        <v>24</v>
      </c>
    </row>
    <row r="25" spans="1:14" x14ac:dyDescent="0.35">
      <c r="A25" t="s">
        <v>31</v>
      </c>
      <c r="B25">
        <f>B22-B12</f>
        <v>765</v>
      </c>
      <c r="C25">
        <f>C22-C12</f>
        <v>830</v>
      </c>
      <c r="D25">
        <f>D22-D12</f>
        <v>765</v>
      </c>
      <c r="E25">
        <f>E22-E12</f>
        <v>6052</v>
      </c>
      <c r="F25">
        <f>F22-F12</f>
        <v>-2213</v>
      </c>
      <c r="G25">
        <f>G22-G12</f>
        <v>852</v>
      </c>
      <c r="H25">
        <f>H22-H12</f>
        <v>787</v>
      </c>
      <c r="I25">
        <f>I22-I12</f>
        <v>1252</v>
      </c>
      <c r="J25">
        <f>J22-J12</f>
        <v>1187</v>
      </c>
      <c r="K25">
        <f>K22-K12</f>
        <v>-2248</v>
      </c>
      <c r="L25">
        <f>L22-L12</f>
        <v>-46763</v>
      </c>
      <c r="M25">
        <f>M22-M12</f>
        <v>-56698</v>
      </c>
      <c r="N25">
        <f>N22-N12</f>
        <v>-95432</v>
      </c>
    </row>
    <row r="26" spans="1:14" x14ac:dyDescent="0.35">
      <c r="A26" t="s">
        <v>32</v>
      </c>
      <c r="B26">
        <f>SUM(B25:B25)</f>
        <v>765</v>
      </c>
      <c r="C26">
        <f>SUM(B26,C25)</f>
        <v>1595</v>
      </c>
      <c r="D26">
        <f>SUM(C26,D25)</f>
        <v>2360</v>
      </c>
      <c r="E26">
        <f>SUM(D26,E25)</f>
        <v>8412</v>
      </c>
      <c r="F26">
        <f>SUM(E26,F25)</f>
        <v>6199</v>
      </c>
      <c r="G26">
        <f>SUM(F26,G25)</f>
        <v>7051</v>
      </c>
      <c r="H26">
        <f>SUM(G26,H25)</f>
        <v>7838</v>
      </c>
      <c r="I26">
        <f>SUM(H26,I25)</f>
        <v>9090</v>
      </c>
      <c r="J26">
        <f>SUM(I26,J25)</f>
        <v>10277</v>
      </c>
      <c r="K26">
        <f>SUM(J26,K25)</f>
        <v>8029</v>
      </c>
      <c r="L26">
        <f>SUM(K26,L25)</f>
        <v>-38734</v>
      </c>
      <c r="M26">
        <f>SUM(L26,M25)</f>
        <v>-95432</v>
      </c>
    </row>
  </sheetData>
  <pageMargins left="0.511811024" right="0.511811024" top="0.78740157499999996" bottom="0.78740157499999996" header="0.31496062000000002" footer="0.31496062000000002"/>
  <customProperties>
    <customPr name="EpmWorksheetKeyString_GU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"/>
  <sheetViews>
    <sheetView showGridLines="0" topLeftCell="A12" zoomScale="110" zoomScaleNormal="110" zoomScalePageLayoutView="130" workbookViewId="0">
      <selection activeCell="N31" sqref="N31"/>
    </sheetView>
  </sheetViews>
  <sheetFormatPr defaultColWidth="9.08984375" defaultRowHeight="14.5" x14ac:dyDescent="0.35"/>
  <cols>
    <col min="1" max="1" width="20.6328125" style="3" customWidth="1"/>
    <col min="2" max="2" width="26.36328125" style="3" bestFit="1" customWidth="1"/>
    <col min="3" max="3" width="13" style="3" bestFit="1" customWidth="1"/>
    <col min="4" max="7" width="14.08984375" style="3" bestFit="1" customWidth="1"/>
    <col min="8" max="9" width="14.6328125" style="3" bestFit="1" customWidth="1"/>
    <col min="10" max="14" width="15.36328125" style="3" bestFit="1" customWidth="1"/>
    <col min="15" max="15" width="15.08984375" style="3" customWidth="1"/>
    <col min="16" max="16" width="4.08984375" style="3" customWidth="1"/>
    <col min="17" max="16384" width="9.08984375" style="1"/>
  </cols>
  <sheetData>
    <row r="1" spans="1:16" ht="15" customHeight="1" x14ac:dyDescent="0.35">
      <c r="A1" s="23" t="s">
        <v>34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 ht="15" customHeight="1" x14ac:dyDescent="0.3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1:16" ht="15" customHeight="1" x14ac:dyDescent="0.3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1:16" ht="15" customHeight="1" x14ac:dyDescent="0.3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6" spans="1:16" x14ac:dyDescent="0.35">
      <c r="A6" s="2" t="s">
        <v>12</v>
      </c>
      <c r="B6" s="2" t="s">
        <v>0</v>
      </c>
      <c r="C6" s="2" t="s">
        <v>1</v>
      </c>
      <c r="D6" s="2" t="s">
        <v>2</v>
      </c>
      <c r="E6" s="2" t="s">
        <v>5</v>
      </c>
      <c r="F6" s="2" t="s">
        <v>3</v>
      </c>
      <c r="G6" s="2" t="s">
        <v>4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24</v>
      </c>
    </row>
    <row r="7" spans="1:16" x14ac:dyDescent="0.35">
      <c r="A7" s="4" t="s">
        <v>13</v>
      </c>
      <c r="B7" s="5">
        <v>320</v>
      </c>
      <c r="C7" s="5">
        <v>320</v>
      </c>
      <c r="D7" s="5">
        <v>320</v>
      </c>
      <c r="E7" s="5">
        <v>320</v>
      </c>
      <c r="F7" s="5">
        <v>320</v>
      </c>
      <c r="G7" s="5">
        <v>320</v>
      </c>
      <c r="H7" s="5">
        <v>320</v>
      </c>
      <c r="I7" s="5">
        <v>320</v>
      </c>
      <c r="J7" s="5">
        <v>320</v>
      </c>
      <c r="K7" s="5">
        <v>320</v>
      </c>
      <c r="L7" s="5">
        <v>320</v>
      </c>
      <c r="M7" s="5">
        <v>320</v>
      </c>
      <c r="N7" s="6">
        <f>SUM(Tabela3[[#This Row],[Jan]:[Dez]])</f>
        <v>3840</v>
      </c>
    </row>
    <row r="8" spans="1:16" x14ac:dyDescent="0.35">
      <c r="A8" s="4" t="s">
        <v>14</v>
      </c>
      <c r="B8" s="5">
        <v>422</v>
      </c>
      <c r="C8" s="5">
        <v>422</v>
      </c>
      <c r="D8" s="5">
        <v>422</v>
      </c>
      <c r="E8" s="5"/>
      <c r="F8" s="5"/>
      <c r="G8" s="5"/>
      <c r="H8" s="5"/>
      <c r="I8" s="5"/>
      <c r="J8" s="5"/>
      <c r="K8" s="5"/>
      <c r="L8" s="5"/>
      <c r="M8" s="5"/>
      <c r="N8" s="5">
        <f>SUM(Tabela3[[#This Row],[Jan]:[Dez]])</f>
        <v>1266</v>
      </c>
    </row>
    <row r="9" spans="1:16" x14ac:dyDescent="0.35">
      <c r="A9" s="4" t="s">
        <v>15</v>
      </c>
      <c r="B9" s="5">
        <v>50</v>
      </c>
      <c r="C9" s="5">
        <v>50</v>
      </c>
      <c r="D9" s="5">
        <v>50</v>
      </c>
      <c r="E9" s="5">
        <v>50</v>
      </c>
      <c r="F9" s="5">
        <v>50</v>
      </c>
      <c r="G9" s="5">
        <v>50</v>
      </c>
      <c r="H9" s="5">
        <v>50</v>
      </c>
      <c r="I9" s="5">
        <v>50</v>
      </c>
      <c r="J9" s="5">
        <v>50</v>
      </c>
      <c r="K9" s="5">
        <v>50</v>
      </c>
      <c r="L9" s="5"/>
      <c r="M9" s="5"/>
      <c r="N9" s="5">
        <f>SUM(Tabela3[[#This Row],[Jan]:[Dez]])</f>
        <v>500</v>
      </c>
    </row>
    <row r="10" spans="1:16" x14ac:dyDescent="0.35">
      <c r="A10" s="4" t="s">
        <v>16</v>
      </c>
      <c r="B10" s="5">
        <v>119</v>
      </c>
      <c r="C10" s="5">
        <v>119</v>
      </c>
      <c r="D10" s="5">
        <v>119</v>
      </c>
      <c r="E10" s="5">
        <v>119</v>
      </c>
      <c r="F10" s="5">
        <v>119</v>
      </c>
      <c r="G10" s="5">
        <v>119</v>
      </c>
      <c r="H10" s="5">
        <v>119</v>
      </c>
      <c r="I10" s="5">
        <v>119</v>
      </c>
      <c r="J10" s="5">
        <v>119</v>
      </c>
      <c r="K10" s="5">
        <v>119</v>
      </c>
      <c r="L10" s="5">
        <v>119</v>
      </c>
      <c r="M10" s="5">
        <v>119</v>
      </c>
      <c r="N10" s="5">
        <f>SUM(Tabela3[[#This Row],[Jan]:[Dez]])</f>
        <v>1428</v>
      </c>
    </row>
    <row r="11" spans="1:16" x14ac:dyDescent="0.35">
      <c r="A11" s="4" t="s">
        <v>17</v>
      </c>
      <c r="B11" s="5"/>
      <c r="C11" s="5"/>
      <c r="D11" s="5"/>
      <c r="E11" s="5">
        <v>400</v>
      </c>
      <c r="F11" s="5">
        <v>400</v>
      </c>
      <c r="G11" s="5">
        <v>400</v>
      </c>
      <c r="H11" s="5">
        <v>400</v>
      </c>
      <c r="I11" s="5"/>
      <c r="J11" s="5"/>
      <c r="K11" s="5"/>
      <c r="L11" s="5"/>
      <c r="M11" s="5"/>
      <c r="N11" s="5">
        <f>SUM(Tabela3[[#This Row],[Jan]:[Dez]])</f>
        <v>1600</v>
      </c>
    </row>
    <row r="12" spans="1:16" x14ac:dyDescent="0.35">
      <c r="A12" s="4" t="s">
        <v>18</v>
      </c>
      <c r="B12" s="5">
        <v>799</v>
      </c>
      <c r="C12" s="5">
        <v>799</v>
      </c>
      <c r="D12" s="5">
        <v>799</v>
      </c>
      <c r="E12" s="5">
        <v>799</v>
      </c>
      <c r="F12" s="5">
        <v>799</v>
      </c>
      <c r="G12" s="5">
        <v>799</v>
      </c>
      <c r="H12" s="5">
        <v>799</v>
      </c>
      <c r="I12" s="5">
        <v>799</v>
      </c>
      <c r="J12" s="5">
        <v>799</v>
      </c>
      <c r="K12" s="5">
        <v>799</v>
      </c>
      <c r="L12" s="5">
        <v>799</v>
      </c>
      <c r="M12" s="5">
        <v>799</v>
      </c>
      <c r="N12" s="5">
        <f>SUM(Tabela3[[#This Row],[Jan]:[Dez]])</f>
        <v>9588</v>
      </c>
    </row>
    <row r="13" spans="1:16" x14ac:dyDescent="0.35">
      <c r="A13" s="4" t="s">
        <v>19</v>
      </c>
      <c r="B13" s="5">
        <v>65</v>
      </c>
      <c r="C13" s="5"/>
      <c r="D13" s="5">
        <v>65</v>
      </c>
      <c r="E13" s="5"/>
      <c r="F13" s="5">
        <v>65</v>
      </c>
      <c r="G13" s="5"/>
      <c r="H13" s="5">
        <v>65</v>
      </c>
      <c r="I13" s="5"/>
      <c r="J13" s="5">
        <v>65</v>
      </c>
      <c r="K13" s="5"/>
      <c r="L13" s="5">
        <v>65</v>
      </c>
      <c r="M13" s="5"/>
      <c r="N13" s="5">
        <f>SUM(Tabela3[[#This Row],[Jan]:[Dez]])</f>
        <v>390</v>
      </c>
    </row>
    <row r="14" spans="1:16" x14ac:dyDescent="0.35">
      <c r="A14" s="4" t="s">
        <v>20</v>
      </c>
      <c r="B14" s="5">
        <v>60</v>
      </c>
      <c r="C14" s="5">
        <v>60</v>
      </c>
      <c r="D14" s="5">
        <v>60</v>
      </c>
      <c r="E14" s="5">
        <v>60</v>
      </c>
      <c r="F14" s="5">
        <v>60</v>
      </c>
      <c r="G14" s="5">
        <v>60</v>
      </c>
      <c r="H14" s="5">
        <v>60</v>
      </c>
      <c r="I14" s="5">
        <v>60</v>
      </c>
      <c r="J14" s="5">
        <v>60</v>
      </c>
      <c r="K14" s="5">
        <v>60</v>
      </c>
      <c r="L14" s="5">
        <v>60</v>
      </c>
      <c r="M14" s="5">
        <v>60</v>
      </c>
      <c r="N14" s="5">
        <f>SUM(Tabela3[[#This Row],[Jan]:[Dez]])</f>
        <v>720</v>
      </c>
    </row>
    <row r="15" spans="1:16" x14ac:dyDescent="0.35">
      <c r="A15" s="4" t="s">
        <v>35</v>
      </c>
      <c r="B15" s="5">
        <v>1500</v>
      </c>
      <c r="C15" s="5">
        <v>1500</v>
      </c>
      <c r="D15" s="5">
        <v>1500</v>
      </c>
      <c r="E15" s="5">
        <v>1500</v>
      </c>
      <c r="F15" s="5">
        <v>1500</v>
      </c>
      <c r="G15" s="5">
        <v>1500</v>
      </c>
      <c r="H15" s="5">
        <v>1500</v>
      </c>
      <c r="I15" s="5">
        <v>1500</v>
      </c>
      <c r="J15" s="5">
        <v>1500</v>
      </c>
      <c r="K15" s="5">
        <v>1500</v>
      </c>
      <c r="L15" s="5">
        <v>1500</v>
      </c>
      <c r="M15" s="5">
        <v>1500</v>
      </c>
      <c r="N15" s="5">
        <f>SUM(Tabela3[[#This Row],[Jan]:[Dez]])</f>
        <v>18000</v>
      </c>
    </row>
    <row r="16" spans="1:16" x14ac:dyDescent="0.35">
      <c r="A16" s="4" t="s">
        <v>22</v>
      </c>
      <c r="B16" s="5"/>
      <c r="C16" s="5"/>
      <c r="D16" s="5"/>
      <c r="E16" s="5"/>
      <c r="F16" s="5"/>
      <c r="G16" s="5"/>
      <c r="H16" s="5"/>
      <c r="I16" s="5"/>
      <c r="J16" s="5"/>
      <c r="K16" s="5">
        <v>3500</v>
      </c>
      <c r="L16" s="5">
        <v>50000</v>
      </c>
      <c r="M16" s="5">
        <v>60000</v>
      </c>
      <c r="N16" s="5">
        <f>SUM(Tabela3[[#This Row],[Jan]:[Dez]])</f>
        <v>113500</v>
      </c>
    </row>
    <row r="17" spans="1:14" x14ac:dyDescent="0.3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>
        <f>SUM(Tabela3[[#This Row],[Jan]:[Dez]])</f>
        <v>0</v>
      </c>
    </row>
    <row r="18" spans="1:14" x14ac:dyDescent="0.35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>
        <f>SUM(Tabela3[[#This Row],[Jan]:[Dez]])</f>
        <v>0</v>
      </c>
    </row>
    <row r="19" spans="1:14" x14ac:dyDescent="0.35">
      <c r="A19" s="9" t="s">
        <v>23</v>
      </c>
      <c r="B19" s="10">
        <f t="shared" ref="B19:I19" si="0">SUM(B7:B18)</f>
        <v>3335</v>
      </c>
      <c r="C19" s="10">
        <f t="shared" si="0"/>
        <v>3270</v>
      </c>
      <c r="D19" s="10">
        <f t="shared" si="0"/>
        <v>3335</v>
      </c>
      <c r="E19" s="10">
        <f t="shared" si="0"/>
        <v>3248</v>
      </c>
      <c r="F19" s="10">
        <f t="shared" si="0"/>
        <v>3313</v>
      </c>
      <c r="G19" s="10">
        <f t="shared" si="0"/>
        <v>3248</v>
      </c>
      <c r="H19" s="10">
        <f t="shared" si="0"/>
        <v>3313</v>
      </c>
      <c r="I19" s="10">
        <f t="shared" si="0"/>
        <v>2848</v>
      </c>
      <c r="J19" s="10">
        <f t="shared" ref="J19:M19" si="1">SUM(J7:J18)</f>
        <v>2913</v>
      </c>
      <c r="K19" s="10">
        <f>SUM(K7:K18)</f>
        <v>6348</v>
      </c>
      <c r="L19" s="10">
        <f t="shared" si="1"/>
        <v>52863</v>
      </c>
      <c r="M19" s="10">
        <f t="shared" si="1"/>
        <v>62798</v>
      </c>
      <c r="N19" s="10">
        <f>SUM(Tabela3[Total])</f>
        <v>150832</v>
      </c>
    </row>
    <row r="21" spans="1:14" x14ac:dyDescent="0.35">
      <c r="A21" s="11" t="s">
        <v>25</v>
      </c>
      <c r="B21" s="2" t="s">
        <v>0</v>
      </c>
      <c r="C21" s="2" t="s">
        <v>1</v>
      </c>
      <c r="D21" s="2" t="s">
        <v>2</v>
      </c>
      <c r="E21" s="2" t="s">
        <v>5</v>
      </c>
      <c r="F21" s="2" t="s">
        <v>3</v>
      </c>
      <c r="G21" s="2" t="s">
        <v>4</v>
      </c>
      <c r="H21" s="2" t="s">
        <v>6</v>
      </c>
      <c r="I21" s="2" t="s">
        <v>7</v>
      </c>
      <c r="J21" s="2" t="s">
        <v>8</v>
      </c>
      <c r="K21" s="2" t="s">
        <v>9</v>
      </c>
      <c r="L21" s="2" t="s">
        <v>10</v>
      </c>
      <c r="M21" s="2" t="s">
        <v>11</v>
      </c>
      <c r="N21" s="2" t="s">
        <v>24</v>
      </c>
    </row>
    <row r="22" spans="1:14" x14ac:dyDescent="0.35">
      <c r="A22" s="12" t="s">
        <v>26</v>
      </c>
      <c r="B22" s="13">
        <v>4000</v>
      </c>
      <c r="C22" s="13">
        <v>4000</v>
      </c>
      <c r="D22" s="13">
        <v>4000</v>
      </c>
      <c r="E22" s="13">
        <v>4000</v>
      </c>
      <c r="F22" s="13">
        <v>1000</v>
      </c>
      <c r="G22" s="13">
        <v>4000</v>
      </c>
      <c r="H22" s="13">
        <v>4000</v>
      </c>
      <c r="I22" s="13">
        <v>4000</v>
      </c>
      <c r="J22" s="13">
        <v>4000</v>
      </c>
      <c r="K22" s="13">
        <v>4000</v>
      </c>
      <c r="L22" s="13">
        <v>4000</v>
      </c>
      <c r="M22" s="13">
        <v>4000</v>
      </c>
      <c r="N22" s="13">
        <f>SUM(B22:M22)</f>
        <v>45000</v>
      </c>
    </row>
    <row r="23" spans="1:14" x14ac:dyDescent="0.35">
      <c r="A23" s="12" t="s">
        <v>27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>
        <v>2000</v>
      </c>
      <c r="M23" s="13">
        <v>2000</v>
      </c>
      <c r="N23" s="13">
        <f>SUM(B23:M23)</f>
        <v>4000</v>
      </c>
    </row>
    <row r="24" spans="1:14" x14ac:dyDescent="0.35">
      <c r="A24" s="12" t="s">
        <v>28</v>
      </c>
      <c r="B24" s="13"/>
      <c r="C24" s="13"/>
      <c r="D24" s="13"/>
      <c r="E24" s="13">
        <v>5200</v>
      </c>
      <c r="F24" s="13"/>
      <c r="G24" s="13"/>
      <c r="H24" s="13"/>
      <c r="I24" s="13"/>
      <c r="J24" s="13"/>
      <c r="K24" s="13"/>
      <c r="L24" s="13"/>
      <c r="M24" s="13"/>
      <c r="N24" s="13">
        <f>SUM(B24:M24)</f>
        <v>5200</v>
      </c>
    </row>
    <row r="25" spans="1:14" x14ac:dyDescent="0.35">
      <c r="A25" s="12" t="s">
        <v>29</v>
      </c>
      <c r="B25" s="13">
        <v>100</v>
      </c>
      <c r="C25" s="13">
        <v>100</v>
      </c>
      <c r="D25" s="13">
        <v>100</v>
      </c>
      <c r="E25" s="13">
        <v>100</v>
      </c>
      <c r="F25" s="13">
        <v>100</v>
      </c>
      <c r="G25" s="13">
        <v>100</v>
      </c>
      <c r="H25" s="13">
        <v>100</v>
      </c>
      <c r="I25" s="13">
        <v>100</v>
      </c>
      <c r="J25" s="13">
        <v>100</v>
      </c>
      <c r="K25" s="13">
        <v>100</v>
      </c>
      <c r="L25" s="13">
        <v>100</v>
      </c>
      <c r="M25" s="13">
        <v>100</v>
      </c>
      <c r="N25" s="13">
        <f>SUM(B25:M25)</f>
        <v>1200</v>
      </c>
    </row>
    <row r="26" spans="1:14" x14ac:dyDescent="0.35">
      <c r="A26" s="12" t="s">
        <v>22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>
        <f>SUM(B26:M26)</f>
        <v>0</v>
      </c>
    </row>
    <row r="27" spans="1:14" x14ac:dyDescent="0.35">
      <c r="A27" s="14" t="s">
        <v>30</v>
      </c>
      <c r="B27" s="15">
        <f t="shared" ref="B27:G27" si="2">SUM(B22:B26)</f>
        <v>4100</v>
      </c>
      <c r="C27" s="15">
        <f t="shared" si="2"/>
        <v>4100</v>
      </c>
      <c r="D27" s="15">
        <f t="shared" si="2"/>
        <v>4100</v>
      </c>
      <c r="E27" s="15">
        <f t="shared" si="2"/>
        <v>9300</v>
      </c>
      <c r="F27" s="15">
        <f t="shared" si="2"/>
        <v>1100</v>
      </c>
      <c r="G27" s="15">
        <f t="shared" si="2"/>
        <v>4100</v>
      </c>
      <c r="H27" s="15">
        <f t="shared" ref="H27:M27" si="3">SUM(H22:H26)</f>
        <v>4100</v>
      </c>
      <c r="I27" s="15">
        <f>SUM(I22:I26)</f>
        <v>4100</v>
      </c>
      <c r="J27" s="15">
        <f t="shared" si="3"/>
        <v>4100</v>
      </c>
      <c r="K27" s="15">
        <f t="shared" si="3"/>
        <v>4100</v>
      </c>
      <c r="L27" s="15">
        <f t="shared" si="3"/>
        <v>6100</v>
      </c>
      <c r="M27" s="15">
        <f t="shared" si="3"/>
        <v>6100</v>
      </c>
      <c r="N27" s="15">
        <f>SUM(Tabela6[Total])</f>
        <v>55400</v>
      </c>
    </row>
    <row r="29" spans="1:14" x14ac:dyDescent="0.35">
      <c r="A29" s="16" t="s">
        <v>33</v>
      </c>
      <c r="B29" s="17">
        <v>44562</v>
      </c>
      <c r="C29" s="18" t="s">
        <v>1</v>
      </c>
      <c r="D29" s="18" t="s">
        <v>2</v>
      </c>
      <c r="E29" s="18" t="s">
        <v>5</v>
      </c>
      <c r="F29" s="18" t="s">
        <v>3</v>
      </c>
      <c r="G29" s="18" t="s">
        <v>4</v>
      </c>
      <c r="H29" s="18" t="s">
        <v>6</v>
      </c>
      <c r="I29" s="18" t="s">
        <v>7</v>
      </c>
      <c r="J29" s="18" t="s">
        <v>8</v>
      </c>
      <c r="K29" s="18" t="s">
        <v>9</v>
      </c>
      <c r="L29" s="18" t="s">
        <v>10</v>
      </c>
      <c r="M29" s="18" t="s">
        <v>11</v>
      </c>
      <c r="N29" s="18" t="s">
        <v>24</v>
      </c>
    </row>
    <row r="30" spans="1:14" x14ac:dyDescent="0.35">
      <c r="A30" s="16" t="s">
        <v>31</v>
      </c>
      <c r="B30" s="19">
        <f>B27-B19</f>
        <v>765</v>
      </c>
      <c r="C30" s="19">
        <f>C27-C19</f>
        <v>830</v>
      </c>
      <c r="D30" s="19">
        <f>D27-D19</f>
        <v>765</v>
      </c>
      <c r="E30" s="19">
        <f>E27-E19</f>
        <v>6052</v>
      </c>
      <c r="F30" s="19">
        <f t="shared" ref="F30" si="4">F27-F19</f>
        <v>-2213</v>
      </c>
      <c r="G30" s="19">
        <f>G27-G19</f>
        <v>852</v>
      </c>
      <c r="H30" s="19">
        <f>H27-H19</f>
        <v>787</v>
      </c>
      <c r="I30" s="19">
        <f t="shared" ref="I30:K30" si="5">I27-I19</f>
        <v>1252</v>
      </c>
      <c r="J30" s="19">
        <f t="shared" si="5"/>
        <v>1187</v>
      </c>
      <c r="K30" s="19">
        <f t="shared" si="5"/>
        <v>-2248</v>
      </c>
      <c r="L30" s="19">
        <f t="shared" ref="L30" si="6">L27-L19</f>
        <v>-46763</v>
      </c>
      <c r="M30" s="19">
        <f>M27-M19</f>
        <v>-56698</v>
      </c>
      <c r="N30" s="19">
        <f>SUM(B30:M30)</f>
        <v>-95432</v>
      </c>
    </row>
    <row r="31" spans="1:14" x14ac:dyDescent="0.35">
      <c r="A31" s="16" t="s">
        <v>32</v>
      </c>
      <c r="B31" s="19">
        <f>SUM($B30:B30)</f>
        <v>765</v>
      </c>
      <c r="C31" s="19">
        <f>SUM($B30:C30)</f>
        <v>1595</v>
      </c>
      <c r="D31" s="19">
        <f>SUM($B30:D30)</f>
        <v>2360</v>
      </c>
      <c r="E31" s="19">
        <f>SUM($B30:E30)</f>
        <v>8412</v>
      </c>
      <c r="F31" s="19">
        <f>SUM($B30:F30)</f>
        <v>6199</v>
      </c>
      <c r="G31" s="19">
        <f>SUM($B30:G30)</f>
        <v>7051</v>
      </c>
      <c r="H31" s="19">
        <f>SUM($B30:H30)</f>
        <v>7838</v>
      </c>
      <c r="I31" s="19">
        <f>SUM($B30:I30)</f>
        <v>9090</v>
      </c>
      <c r="J31" s="19">
        <f>SUM($B30:J30)</f>
        <v>10277</v>
      </c>
      <c r="K31" s="19">
        <f>SUM($B30:K30)</f>
        <v>8029</v>
      </c>
      <c r="L31" s="19">
        <f>SUM($B30:L30)</f>
        <v>-38734</v>
      </c>
      <c r="M31" s="19">
        <f>SUM($B30:M30)</f>
        <v>-95432</v>
      </c>
      <c r="N31" s="19"/>
    </row>
    <row r="35" spans="1:2" x14ac:dyDescent="0.35">
      <c r="A35" s="20"/>
      <c r="B35" s="21"/>
    </row>
    <row r="36" spans="1:2" x14ac:dyDescent="0.35">
      <c r="A36" s="20"/>
    </row>
    <row r="37" spans="1:2" x14ac:dyDescent="0.35">
      <c r="A37" s="22"/>
    </row>
  </sheetData>
  <mergeCells count="1">
    <mergeCell ref="A1:P4"/>
  </mergeCells>
  <phoneticPr fontId="11" type="noConversion"/>
  <conditionalFormatting sqref="B30:N31">
    <cfRule type="cellIs" dxfId="1" priority="3" operator="lessThan">
      <formula>0</formula>
    </cfRule>
    <cfRule type="cellIs" dxfId="0" priority="4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customProperties>
    <customPr name="EpmWorksheetKeyString_GUID" r:id="rId2"/>
  </customProperties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Exercício</vt:lpstr>
      <vt:lpstr>Solução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francis.franquini@br.bosch.com</dc:creator>
  <cp:lastModifiedBy>ETS-EngineeringTechnicalSchool BOT-ResearchDevelopment</cp:lastModifiedBy>
  <dcterms:created xsi:type="dcterms:W3CDTF">2018-07-18T18:01:29Z</dcterms:created>
  <dcterms:modified xsi:type="dcterms:W3CDTF">2025-04-09T11:56:38Z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00206b4b-c6a9-4ec2-9c56-bd7216dc6b31</vt:lpwstr>
  </property>
</Properties>
</file>