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ustomProperty6.bin" ContentType="application/vnd.openxmlformats-officedocument.spreadsheetml.customProperty"/>
  <Override PartName="/xl/drawings/drawing5.xml" ContentType="application/vnd.openxmlformats-officedocument.drawing+xml"/>
  <Override PartName="/xl/customProperty7.bin" ContentType="application/vnd.openxmlformats-officedocument.spreadsheetml.customProperty"/>
  <Override PartName="/xl/drawings/drawing6.xml" ContentType="application/vnd.openxmlformats-officedocument.drawing+xml"/>
  <Override PartName="/xl/customProperty8.bin" ContentType="application/vnd.openxmlformats-officedocument.spreadsheetml.customProperty"/>
  <Override PartName="/xl/drawings/drawing7.xml" ContentType="application/vnd.openxmlformats-officedocument.drawing+xml"/>
  <Override PartName="/xl/customProperty9.bin" ContentType="application/vnd.openxmlformats-officedocument.spreadsheetml.customProperty"/>
  <Override PartName="/xl/drawings/drawing8.xml" ContentType="application/vnd.openxmlformats-officedocument.drawing+xml"/>
  <Override PartName="/xl/customProperty10.bin" ContentType="application/vnd.openxmlformats-officedocument.spreadsheetml.customProperty"/>
  <Override PartName="/xl/drawings/drawing9.xml" ContentType="application/vnd.openxmlformats-officedocument.drawing+xml"/>
  <Override PartName="/xl/customProperty11.bin" ContentType="application/vnd.openxmlformats-officedocument.spreadsheetml.customProperty"/>
  <Override PartName="/xl/drawings/drawing10.xml" ContentType="application/vnd.openxmlformats-officedocument.drawing+xml"/>
  <Override PartName="/xl/customProperty12.bin" ContentType="application/vnd.openxmlformats-officedocument.spreadsheetml.customProperty"/>
  <Override PartName="/xl/drawings/drawing11.xml" ContentType="application/vnd.openxmlformats-officedocument.drawing+xml"/>
  <Override PartName="/xl/customProperty13.bin" ContentType="application/vnd.openxmlformats-officedocument.spreadsheetml.customProperty"/>
  <Override PartName="/xl/drawings/drawing12.xml" ContentType="application/vnd.openxmlformats-officedocument.drawing+xml"/>
  <Override PartName="/xl/customProperty14.bin" ContentType="application/vnd.openxmlformats-officedocument.spreadsheetml.customProperty"/>
  <Override PartName="/xl/drawings/drawing13.xml" ContentType="application/vnd.openxmlformats-officedocument.drawing+xml"/>
  <Override PartName="/xl/customProperty15.bin" ContentType="application/vnd.openxmlformats-officedocument.spreadsheetml.customProperty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ustomProperty16.bin" ContentType="application/vnd.openxmlformats-officedocument.spreadsheetml.customProperty"/>
  <Override PartName="/xl/drawings/drawing15.xml" ContentType="application/vnd.openxmlformats-officedocument.drawing+xml"/>
  <Override PartName="/xl/customProperty17.bin" ContentType="application/vnd.openxmlformats-officedocument.spreadsheetml.customProperty"/>
  <Override PartName="/xl/drawings/drawing16.xml" ContentType="application/vnd.openxmlformats-officedocument.drawing+xml"/>
  <Override PartName="/xl/customProperty18.bin" ContentType="application/vnd.openxmlformats-officedocument.spreadsheetml.customProperty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EC53673F-EAF6-4088-BA99-411444CBC9CE}" xr6:coauthVersionLast="47" xr6:coauthVersionMax="47" xr10:uidLastSave="{00000000-0000-0000-0000-000000000000}"/>
  <bookViews>
    <workbookView xWindow="28680" yWindow="-120" windowWidth="29040" windowHeight="15840" tabRatio="947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8" l="1"/>
  <c r="C6" i="8"/>
  <c r="D23" i="3" l="1"/>
  <c r="C11" i="3"/>
  <c r="B4" i="1" l="1"/>
  <c r="B5" i="1"/>
  <c r="D4" i="26"/>
  <c r="D5" i="26"/>
  <c r="D6" i="20"/>
  <c r="D4" i="20"/>
  <c r="D5" i="24"/>
  <c r="D4" i="24"/>
  <c r="D8" i="23"/>
  <c r="D7" i="23"/>
  <c r="D6" i="22"/>
  <c r="D5" i="22"/>
  <c r="D4" i="22"/>
  <c r="E16" i="15"/>
  <c r="E18" i="15"/>
  <c r="E17" i="15"/>
  <c r="B3" i="15"/>
  <c r="E15" i="15" s="1"/>
  <c r="E12" i="9"/>
  <c r="E11" i="9"/>
  <c r="D9" i="17"/>
  <c r="D11" i="17"/>
  <c r="D10" i="17"/>
  <c r="D8" i="17"/>
  <c r="D7" i="17"/>
  <c r="D6" i="17"/>
  <c r="D5" i="17"/>
  <c r="D4" i="17"/>
  <c r="C7" i="8"/>
  <c r="C5" i="8"/>
  <c r="C4" i="8"/>
  <c r="D21" i="3"/>
  <c r="D17" i="3"/>
  <c r="D16" i="3"/>
  <c r="D15" i="3"/>
  <c r="D5" i="23" l="1"/>
  <c r="C15" i="3"/>
  <c r="C5" i="23"/>
  <c r="C4" i="26"/>
  <c r="B9" i="3"/>
  <c r="C5" i="26"/>
  <c r="D12" i="23" l="1"/>
  <c r="D11" i="23"/>
  <c r="D10" i="23"/>
  <c r="D9" i="23"/>
  <c r="D6" i="23"/>
  <c r="D4" i="23"/>
  <c r="C5" i="22"/>
  <c r="C8" i="23"/>
  <c r="C5" i="24"/>
  <c r="C10" i="23"/>
  <c r="C6" i="22"/>
  <c r="C4" i="23"/>
  <c r="C9" i="23"/>
  <c r="C7" i="23"/>
  <c r="C4" i="24"/>
  <c r="C6" i="23"/>
  <c r="C11" i="23"/>
  <c r="C12" i="23"/>
  <c r="C4" i="22"/>
  <c r="A13" i="13"/>
  <c r="B5" i="12" l="1"/>
  <c r="B4" i="12"/>
  <c r="D7" i="20"/>
  <c r="D5" i="20"/>
  <c r="A4" i="1"/>
  <c r="B3" i="13" l="1"/>
  <c r="B3" i="9"/>
  <c r="E9" i="9" s="1"/>
  <c r="D6" i="9"/>
  <c r="D16" i="15"/>
  <c r="D15" i="15"/>
  <c r="D9" i="9"/>
  <c r="C5" i="20"/>
  <c r="B21" i="9"/>
  <c r="D8" i="9"/>
  <c r="D6" i="15"/>
  <c r="D16" i="9"/>
  <c r="D14" i="15"/>
  <c r="D15" i="9"/>
  <c r="C6" i="20"/>
  <c r="D12" i="9"/>
  <c r="D8" i="15"/>
  <c r="D9" i="15"/>
  <c r="C9" i="17"/>
  <c r="D12" i="15"/>
  <c r="D10" i="9"/>
  <c r="D13" i="15"/>
  <c r="D10" i="15"/>
  <c r="D14" i="9"/>
  <c r="D11" i="9"/>
  <c r="D7" i="9"/>
  <c r="D13" i="9"/>
  <c r="D18" i="15"/>
  <c r="C7" i="20"/>
  <c r="D17" i="15"/>
  <c r="D11" i="15"/>
  <c r="D7" i="15"/>
  <c r="C4" i="20"/>
  <c r="B6" i="13" l="1"/>
  <c r="B7" i="13"/>
  <c r="E13" i="15"/>
  <c r="E6" i="9"/>
  <c r="E15" i="9"/>
  <c r="E16" i="9"/>
  <c r="A11" i="13"/>
  <c r="B12" i="15"/>
  <c r="E7" i="15"/>
  <c r="E14" i="15"/>
  <c r="E6" i="15"/>
  <c r="E9" i="15"/>
  <c r="E11" i="15"/>
  <c r="E12" i="15"/>
  <c r="E10" i="15"/>
  <c r="E8" i="15"/>
  <c r="E14" i="9"/>
  <c r="E13" i="9"/>
  <c r="E10" i="9"/>
  <c r="E8" i="9"/>
  <c r="E7" i="9"/>
  <c r="B15" i="15"/>
  <c r="B14" i="15"/>
  <c r="B13" i="15"/>
  <c r="C21" i="9"/>
  <c r="A10" i="3"/>
  <c r="C10" i="3" s="1"/>
  <c r="A9" i="3"/>
  <c r="C9" i="3" s="1"/>
  <c r="C14" i="16"/>
  <c r="C9" i="16"/>
  <c r="C8" i="16"/>
  <c r="D22" i="3"/>
  <c r="B10" i="3"/>
  <c r="B5" i="8"/>
  <c r="C16" i="3"/>
  <c r="B7" i="8"/>
  <c r="A7" i="13"/>
  <c r="C6" i="17"/>
  <c r="C7" i="17"/>
  <c r="A6" i="13"/>
  <c r="C10" i="17"/>
  <c r="B8" i="8"/>
  <c r="C23" i="3"/>
  <c r="C4" i="17"/>
  <c r="C11" i="17"/>
  <c r="B4" i="8"/>
  <c r="B11" i="3"/>
  <c r="C5" i="17"/>
  <c r="C22" i="3"/>
  <c r="A5" i="12"/>
  <c r="C21" i="3"/>
  <c r="C17" i="3"/>
  <c r="A4" i="12"/>
  <c r="C8" i="17"/>
  <c r="B6" i="8"/>
  <c r="D4" i="5" l="1"/>
  <c r="D5" i="5"/>
  <c r="E5" i="5" s="1"/>
  <c r="D6" i="5"/>
  <c r="E6" i="5" s="1"/>
  <c r="D7" i="5"/>
  <c r="E7" i="5" s="1"/>
  <c r="D8" i="5"/>
  <c r="E8" i="5" s="1"/>
  <c r="E4" i="5" l="1"/>
  <c r="E9" i="5"/>
</calcChain>
</file>

<file path=xl/sharedStrings.xml><?xml version="1.0" encoding="utf-8"?>
<sst xmlns="http://schemas.openxmlformats.org/spreadsheetml/2006/main" count="337" uniqueCount="250">
  <si>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</si>
  <si>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</si>
  <si>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</si>
  <si>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</si>
  <si>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</si>
  <si>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</si>
  <si>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</si>
  <si>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</si>
  <si>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</si>
  <si>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</si>
  <si>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</si>
  <si>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</si>
  <si>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</si>
  <si>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</si>
  <si>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</si>
  <si>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</si>
  <si>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</si>
  <si>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</si>
  <si>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</si>
  <si>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</si>
  <si>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</si>
  <si>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</si>
  <si>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</si>
  <si>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</si>
  <si>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</si>
  <si>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</si>
  <si>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</si>
  <si>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</si>
  <si>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</si>
  <si>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</si>
  <si>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</si>
  <si>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</si>
  <si>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</si>
  <si>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</si>
  <si>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</si>
  <si>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</si>
  <si>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</si>
  <si>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</si>
  <si>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</si>
  <si>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</si>
  <si>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</si>
  <si>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</si>
  <si>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</si>
  <si>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</si>
  <si>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</si>
  <si>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</si>
  <si>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</si>
  <si>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</si>
  <si>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</si>
  <si>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</si>
  <si>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</si>
  <si>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</si>
  <si>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</si>
  <si>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</si>
  <si>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</si>
  <si>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</si>
  <si>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</si>
  <si>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</si>
  <si>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</si>
  <si>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</si>
  <si>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</si>
  <si>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</si>
  <si>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</si>
  <si>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</si>
  <si>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</si>
  <si>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</si>
  <si>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</si>
  <si>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</si>
  <si>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</si>
  <si>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</si>
  <si>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</si>
  <si>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</si>
  <si>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</si>
  <si>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</si>
  <si>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</si>
  <si>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</si>
  <si>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</si>
  <si>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</si>
  <si>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</si>
  <si>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</si>
  <si>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</si>
  <si>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</si>
  <si>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</si>
  <si>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</si>
  <si>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</si>
  <si>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</si>
  <si>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</si>
  <si>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</si>
  <si>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</si>
  <si>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</si>
  <si>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</si>
  <si>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</si>
  <si>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</si>
  <si>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</si>
  <si>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</si>
  <si>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</si>
  <si>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</si>
  <si>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</si>
  <si>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</si>
  <si>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</si>
  <si>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</si>
  <si>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</si>
  <si>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</si>
  <si>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</si>
  <si>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</si>
  <si>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</si>
  <si>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</si>
  <si>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</si>
  <si>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</si>
  <si>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</si>
  <si>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</si>
  <si>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</si>
  <si>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</si>
  <si>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</si>
  <si>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</si>
  <si>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</si>
  <si>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</si>
  <si>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</si>
  <si>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</si>
  <si>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</si>
  <si>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</si>
  <si>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</si>
  <si>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</si>
  <si>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</si>
  <si>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</si>
  <si>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</si>
  <si>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</si>
  <si>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</si>
  <si>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</si>
  <si>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</si>
  <si>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</si>
  <si>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</si>
  <si>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</si>
  <si>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</si>
  <si>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</si>
  <si>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</si>
  <si>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</si>
  <si>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</si>
  <si>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</si>
  <si>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</si>
  <si>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</si>
  <si>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</si>
  <si>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</si>
  <si>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</si>
  <si>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</si>
  <si>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</si>
  <si>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</si>
  <si>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</si>
  <si>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</si>
  <si>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</si>
  <si>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</si>
  <si>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</si>
  <si>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</si>
  <si>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</si>
  <si>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</si>
  <si>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</si>
  <si>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</si>
  <si>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</si>
  <si>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</si>
  <si>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</si>
  <si>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</si>
  <si>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</si>
  <si>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</si>
  <si>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</si>
  <si>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</si>
  <si>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</si>
  <si>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</si>
  <si>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</si>
  <si>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</si>
  <si>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</si>
  <si>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</si>
  <si>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</si>
  <si>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</si>
  <si>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</si>
  <si>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</si>
  <si>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</si>
  <si>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</si>
  <si>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</si>
  <si>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</si>
  <si>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</si>
  <si>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</si>
  <si>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</si>
  <si>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</si>
  <si>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</si>
  <si>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</si>
  <si>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</si>
  <si>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</si>
  <si>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</si>
  <si>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</si>
  <si>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</si>
  <si>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</si>
  <si>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</si>
  <si>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</si>
  <si>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</si>
  <si>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</si>
  <si>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</si>
  <si>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</si>
  <si>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</si>
  <si>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</si>
  <si>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</si>
  <si>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</si>
  <si>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</si>
  <si>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</si>
  <si>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</si>
  <si>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</si>
  <si>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</si>
  <si>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1.</t>
  </si>
  <si>
    <t>2.</t>
  </si>
  <si>
    <t>3.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</si>
  <si>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</si>
  <si>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</si>
  <si>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</si>
  <si>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</si>
  <si>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</si>
  <si>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</si>
  <si>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</si>
  <si>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</si>
  <si>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</si>
  <si>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</si>
  <si>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</si>
  <si>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</si>
  <si>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</si>
  <si>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</si>
  <si>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</si>
  <si>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</si>
  <si>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</si>
  <si>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</si>
  <si>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</si>
  <si>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</si>
  <si>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</si>
  <si>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</si>
  <si>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</si>
  <si>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</si>
  <si>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</si>
  <si>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</si>
  <si>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</si>
  <si>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</si>
  <si>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</si>
  <si>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</si>
  <si>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</si>
  <si>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</si>
  <si>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</si>
  <si>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</si>
  <si>
    <t>Adicionar um Carimbo de Data/Hora a um Cabeçalho/Rodapé da Página</t>
  </si>
  <si>
    <t>Escolha a opção Configurar a Página no separador de opções da Disposição da Página</t>
  </si>
  <si>
    <t>Clique na guia Cabeçalho/Rodapé na caixa de diálogo Configuração da Página</t>
  </si>
  <si>
    <t>Adicione seu texto de seção e clique nos botões Data ou Hora acima</t>
  </si>
  <si>
    <t>Use CHAR(10) com a função TEXT para adicionar uma nova linha</t>
  </si>
  <si>
    <t>TEXTO w/a_x000D_
Quebra de linha</t>
  </si>
  <si>
    <t>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</si>
</sst>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000\-00\-0000"/>
    <numFmt numFmtId="182" formatCode="m/d/yyyy\ h:mm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1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1" xfId="0" applyFont="1" applyFill="1" applyBorder="1" applyAlignment="1">
      <alignment horizontal="left"/>
    </xf>
    <xf numFmtId="182" fontId="3" fillId="4" borderId="4" xfId="3" applyNumberFormat="1" applyAlignment="1">
      <alignment horizontal="center"/>
    </xf>
  </cellXfs>
  <cellStyles count="5">
    <cellStyle name="Entrada" xfId="3" builtinId="20"/>
    <cellStyle name="Hiperlink" xfId="4" builtinId="8"/>
    <cellStyle name="Normal" xfId="0" builtinId="0"/>
    <cellStyle name="Título" xfId="1" builtinId="15" customBuiltin="1"/>
    <cellStyle name="Título 4" xfId="2" builtinId="19" customBuiltin="1"/>
  </cellStyles>
  <dxfs count="12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MySqlDefault" pivot="0" table="0" count="2" xr9:uid="{00000000-0011-0000-FFFF-FFFF01000000}">
      <tableStyleElement type="wholeTable" dxfId="4"/>
      <tableStyleElement type="headerRow" dxfId="3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10496550" y="748665"/>
          <a:ext cx="4956174" cy="452762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Cabeçalho da Página/Rodapé</a:t>
          </a:r>
        </a:p>
        <a:p>
          <a:pPr algn="l"/>
          <a:endParaRPr lang="en-US" sz="1200" b="1"/>
        </a:p>
        <a:p>
          <a:pPr algn="l"/>
          <a:r>
            <a:rPr lang="en-US" sz="1200" b="1"/>
            <a:t>Você não precisa usar a função TEXT para adicionar um cabeçalho de página ou rodapé.</a:t>
          </a:r>
        </a:p>
        <a:p>
          <a:pPr algn="l"/>
          <a:r>
            <a:rPr lang="en-US" sz="1200" b="1"/>
            <a:t>1. Para adicionar um carimbo de Data/Hora a um Cabeçalho de Página/Rodapé primeiro clique no flyout de Configuração de Página na Faixa de Configurações:  Layout da Página&gt; Configuração de Página &gt; Flyout.</a:t>
          </a:r>
        </a:p>
        <a:p>
          <a:pPr algn="l"/>
          <a:r>
            <a:rPr lang="en-US" sz="1200" b="1"/>
            <a:t>2. Na janela de Configuração da Página, carregue na página de Cabeçalho/Rodapé.</a:t>
          </a:r>
        </a:p>
        <a:p>
          <a:pPr algn="l"/>
          <a:r>
            <a:rPr lang="en-US" sz="1200" b="1"/>
            <a:t>3. Adicione o seu texto na secção(s) Esquerda/Centro/Direita e, em seguida, clique nos botões Data ou Hora.</a:t>
          </a: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8</xdr:col>
      <xdr:colOff>136652</xdr:colOff>
      <xdr:row>19</xdr:row>
      <xdr:rowOff>67421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019425"/>
          <a:ext cx="4937252" cy="1115171"/>
        </a:xfrm>
        <a:prstGeom prst="rect">
          <a:avLst/>
        </a:prstGeom>
      </xdr:spPr>
    </xdr:pic>
    <xdr:clientData/>
  </xdr:twoCellAnchor>
  <xdr:twoCellAnchor>
    <xdr:from>
      <xdr:col>7</xdr:col>
      <xdr:colOff>9524</xdr:colOff>
      <xdr:row>18</xdr:row>
      <xdr:rowOff>28574</xdr:rowOff>
    </xdr:from>
    <xdr:to>
      <xdr:col>7</xdr:col>
      <xdr:colOff>590549</xdr:colOff>
      <xdr:row>19</xdr:row>
      <xdr:rowOff>76199</xdr:rowOff>
    </xdr:to>
    <xdr:sp macro="" textlink="">
      <xdr:nvSpPr>
        <xdr:cNvPr id="13" name="Texto Explicativo Retangular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4810124" y="3886199"/>
          <a:ext cx="581025" cy="257175"/>
        </a:xfrm>
        <a:prstGeom prst="wedgeRectCallout">
          <a:avLst>
            <a:gd name="adj1" fmla="val 63320"/>
            <a:gd name="adj2" fmla="val 17666"/>
          </a:avLst>
        </a:prstGeom>
        <a:solidFill>
          <a:srgbClr val="227447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pt-BR" sz="1100" b="1"/>
            <a:t>Flyout</a:t>
          </a: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385841</xdr:colOff>
      <xdr:row>41</xdr:row>
      <xdr:rowOff>127856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486275"/>
          <a:ext cx="5186441" cy="431885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19</xdr:col>
      <xdr:colOff>108976</xdr:colOff>
      <xdr:row>36</xdr:row>
      <xdr:rowOff>202262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4486275"/>
          <a:ext cx="6281176" cy="3345512"/>
        </a:xfrm>
        <a:prstGeom prst="rect">
          <a:avLst/>
        </a:prstGeom>
      </xdr:spPr>
    </xdr:pic>
    <xdr:clientData/>
  </xdr:twoCellAnchor>
  <xdr:twoCellAnchor>
    <xdr:from>
      <xdr:col>16</xdr:col>
      <xdr:colOff>180974</xdr:colOff>
      <xdr:row>26</xdr:row>
      <xdr:rowOff>47624</xdr:rowOff>
    </xdr:from>
    <xdr:to>
      <xdr:col>17</xdr:col>
      <xdr:colOff>342900</xdr:colOff>
      <xdr:row>28</xdr:row>
      <xdr:rowOff>38100</xdr:rowOff>
    </xdr:to>
    <xdr:sp macro="" textlink="">
      <xdr:nvSpPr>
        <xdr:cNvPr id="18" name="Texto Explicativo Retangular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/>
      </xdr:nvSpPr>
      <xdr:spPr>
        <a:xfrm>
          <a:off x="11153774" y="5581649"/>
          <a:ext cx="847726" cy="409576"/>
        </a:xfrm>
        <a:prstGeom prst="wedgeRectCallout">
          <a:avLst>
            <a:gd name="adj1" fmla="val -212218"/>
            <a:gd name="adj2" fmla="val 58148"/>
          </a:avLst>
        </a:prstGeom>
        <a:solidFill>
          <a:srgbClr val="227447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pt-BR" sz="1100" b="1"/>
            <a:t>Seleção de Data/Tempo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2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1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DxfId="0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5" Type="http://schemas.openxmlformats.org/officeDocument/2006/relationships/drawing" Target="../drawings/drawing12.xml"/><Relationship Id="rId4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5" Type="http://schemas.openxmlformats.org/officeDocument/2006/relationships/drawing" Target="../drawings/drawing5.xml"/><Relationship Id="rId4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tabSelected="1" workbookViewId="0">
      <selection activeCell="B11" sqref="B11"/>
    </sheetView>
  </sheetViews>
  <sheetFormatPr defaultRowHeight="16.8" x14ac:dyDescent="0.4"/>
  <cols>
    <col min="2" max="2" width="26.8984375" customWidth="1"/>
    <col min="3" max="3" width="60" bestFit="1" customWidth="1"/>
  </cols>
  <sheetData>
    <row r="2" spans="2:6" ht="23.4" x14ac:dyDescent="0.45">
      <c r="B2" s="44" t="s">
        <v>148</v>
      </c>
    </row>
    <row r="4" spans="2:6" x14ac:dyDescent="0.4">
      <c r="B4" t="s">
        <v>162</v>
      </c>
    </row>
    <row r="6" spans="2:6" x14ac:dyDescent="0.4">
      <c r="B6" s="46" t="s">
        <v>210</v>
      </c>
    </row>
    <row r="8" spans="2:6" x14ac:dyDescent="0.4">
      <c r="B8" t="s">
        <v>241</v>
      </c>
    </row>
    <row r="9" spans="2:6" x14ac:dyDescent="0.4">
      <c r="F9" s="82"/>
    </row>
    <row r="10" spans="2:6" x14ac:dyDescent="0.4">
      <c r="B10" t="s">
        <v>147</v>
      </c>
      <c r="C10" t="s">
        <v>123</v>
      </c>
    </row>
    <row r="11" spans="2:6" x14ac:dyDescent="0.4">
      <c r="B11" s="110" t="s">
        <v>111</v>
      </c>
      <c r="C11" t="s">
        <v>153</v>
      </c>
    </row>
    <row r="12" spans="2:6" x14ac:dyDescent="0.4">
      <c r="B12" s="110" t="s">
        <v>150</v>
      </c>
      <c r="C12" t="s">
        <v>154</v>
      </c>
    </row>
    <row r="13" spans="2:6" x14ac:dyDescent="0.4">
      <c r="B13" s="110" t="s">
        <v>146</v>
      </c>
      <c r="C13" t="s">
        <v>155</v>
      </c>
    </row>
    <row r="14" spans="2:6" x14ac:dyDescent="0.4">
      <c r="B14" s="110" t="s">
        <v>173</v>
      </c>
      <c r="C14" t="s">
        <v>156</v>
      </c>
    </row>
    <row r="15" spans="2:6" x14ac:dyDescent="0.4">
      <c r="B15" s="110" t="s">
        <v>174</v>
      </c>
      <c r="C15" t="s">
        <v>179</v>
      </c>
    </row>
    <row r="16" spans="2:6" x14ac:dyDescent="0.4">
      <c r="B16" s="110" t="s">
        <v>175</v>
      </c>
      <c r="C16" t="s">
        <v>181</v>
      </c>
    </row>
    <row r="17" spans="2:3" x14ac:dyDescent="0.4">
      <c r="B17" s="110" t="s">
        <v>176</v>
      </c>
      <c r="C17" t="s">
        <v>180</v>
      </c>
    </row>
    <row r="18" spans="2:3" x14ac:dyDescent="0.4">
      <c r="B18" s="110" t="s">
        <v>117</v>
      </c>
      <c r="C18" t="s">
        <v>232</v>
      </c>
    </row>
    <row r="19" spans="2:3" x14ac:dyDescent="0.4">
      <c r="B19" s="110" t="s">
        <v>118</v>
      </c>
      <c r="C19" t="s">
        <v>233</v>
      </c>
    </row>
    <row r="20" spans="2:3" x14ac:dyDescent="0.4">
      <c r="B20" s="110" t="s">
        <v>234</v>
      </c>
      <c r="C20" t="s">
        <v>235</v>
      </c>
    </row>
    <row r="21" spans="2:3" x14ac:dyDescent="0.4">
      <c r="B21" s="110" t="s">
        <v>120</v>
      </c>
      <c r="C21" t="s">
        <v>182</v>
      </c>
    </row>
    <row r="22" spans="2:3" x14ac:dyDescent="0.4">
      <c r="B22" s="110" t="s">
        <v>151</v>
      </c>
      <c r="C22" t="s">
        <v>186</v>
      </c>
    </row>
    <row r="23" spans="2:3" x14ac:dyDescent="0.4">
      <c r="B23" s="110" t="s">
        <v>177</v>
      </c>
      <c r="C23" t="s">
        <v>187</v>
      </c>
    </row>
    <row r="24" spans="2:3" x14ac:dyDescent="0.4">
      <c r="B24" s="110" t="s">
        <v>121</v>
      </c>
      <c r="C24" t="s">
        <v>236</v>
      </c>
    </row>
    <row r="25" spans="2:3" x14ac:dyDescent="0.4">
      <c r="B25" s="110" t="s">
        <v>152</v>
      </c>
      <c r="C25" t="s">
        <v>184</v>
      </c>
    </row>
    <row r="26" spans="2:3" x14ac:dyDescent="0.4">
      <c r="B26" s="110" t="s">
        <v>178</v>
      </c>
      <c r="C26" t="s">
        <v>185</v>
      </c>
    </row>
    <row r="27" spans="2:3" x14ac:dyDescent="0.4">
      <c r="B27" s="110" t="s">
        <v>211</v>
      </c>
      <c r="C27" t="s">
        <v>212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customProperties>
    <customPr name="EpmWorksheetKeyString_GUID" r:id="rId3"/>
  </customProperties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zoomScale="180" zoomScaleNormal="180" workbookViewId="0">
      <selection activeCell="C12" sqref="C12"/>
    </sheetView>
  </sheetViews>
  <sheetFormatPr defaultRowHeight="16.8" x14ac:dyDescent="0.4"/>
  <cols>
    <col min="1" max="1" width="14" bestFit="1" customWidth="1"/>
    <col min="2" max="2" width="22.3984375" bestFit="1" customWidth="1"/>
    <col min="3" max="3" width="26.09765625" customWidth="1"/>
    <col min="4" max="4" width="8.09765625" bestFit="1" customWidth="1"/>
    <col min="6" max="6" width="9.19921875" bestFit="1" customWidth="1"/>
    <col min="15" max="15" width="12.09765625" bestFit="1" customWidth="1"/>
  </cols>
  <sheetData>
    <row r="1" spans="1:6" ht="23.4" x14ac:dyDescent="0.45">
      <c r="A1" s="44" t="s">
        <v>214</v>
      </c>
    </row>
    <row r="2" spans="1:6" ht="17.399999999999999" thickBot="1" x14ac:dyDescent="0.45"/>
    <row r="3" spans="1:6" ht="17.399999999999999" thickBot="1" x14ac:dyDescent="0.45">
      <c r="A3" s="2" t="s">
        <v>1</v>
      </c>
      <c r="B3" s="1" t="s">
        <v>123</v>
      </c>
      <c r="C3" s="1" t="s">
        <v>12</v>
      </c>
      <c r="D3" s="1" t="s">
        <v>91</v>
      </c>
    </row>
    <row r="4" spans="1:6" x14ac:dyDescent="0.4">
      <c r="A4" s="69">
        <v>4.34</v>
      </c>
      <c r="B4" s="3" t="s">
        <v>222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4">
      <c r="A5" s="112">
        <v>0.34</v>
      </c>
      <c r="B5" s="6" t="s">
        <v>242</v>
      </c>
      <c r="C5" s="6" t="str">
        <f t="shared" ca="1" si="0"/>
        <v>=ARRUMAR(TEXTO(A5;"# ?/?"))</v>
      </c>
      <c r="D5" s="6" t="str">
        <f>TRIM(TEXT(A5,"# ?/?"))</f>
        <v>1/3</v>
      </c>
    </row>
    <row r="6" spans="1:6" x14ac:dyDescent="0.4">
      <c r="A6" s="71">
        <v>4.34</v>
      </c>
      <c r="B6" s="13" t="s">
        <v>223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4">
      <c r="A7" s="112">
        <v>4.34</v>
      </c>
      <c r="B7" s="6" t="s">
        <v>224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4">
      <c r="A8" s="71">
        <v>4.34</v>
      </c>
      <c r="B8" s="13" t="s">
        <v>225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4">
      <c r="A9" s="112">
        <v>4.34</v>
      </c>
      <c r="B9" s="6" t="s">
        <v>226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4">
      <c r="A10" s="71">
        <v>4.34</v>
      </c>
      <c r="B10" s="13" t="s">
        <v>227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4">
      <c r="A11" s="112">
        <v>4.34</v>
      </c>
      <c r="B11" s="6" t="s">
        <v>228</v>
      </c>
      <c r="C11" s="6" t="str">
        <f t="shared" ca="1" si="0"/>
        <v>=TEXTO(A11;"# ?/10")</v>
      </c>
      <c r="D11" s="6" t="str">
        <f>TEXT(A11,"# ?/10")</f>
        <v>4 3/10</v>
      </c>
    </row>
    <row r="12" spans="1:6" ht="17.399999999999999" thickBot="1" x14ac:dyDescent="0.45">
      <c r="A12" s="109">
        <v>4.34</v>
      </c>
      <c r="B12" s="4" t="s">
        <v>229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4">
      <c r="D15" s="11"/>
    </row>
    <row r="17" spans="1:4" x14ac:dyDescent="0.4">
      <c r="D17" s="11"/>
    </row>
    <row r="19" spans="1:4" x14ac:dyDescent="0.4">
      <c r="D19" s="83"/>
    </row>
    <row r="22" spans="1:4" x14ac:dyDescent="0.4">
      <c r="A22" s="46" t="s">
        <v>149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zoomScale="240" zoomScaleNormal="240" workbookViewId="0">
      <selection activeCell="D5" sqref="D5"/>
    </sheetView>
  </sheetViews>
  <sheetFormatPr defaultRowHeight="16.8" x14ac:dyDescent="0.4"/>
  <cols>
    <col min="1" max="1" width="12" customWidth="1"/>
    <col min="2" max="2" width="15.8984375" bestFit="1" customWidth="1"/>
    <col min="3" max="3" width="20.5" customWidth="1"/>
    <col min="4" max="4" width="10.5" customWidth="1"/>
    <col min="6" max="6" width="9.19921875" bestFit="1" customWidth="1"/>
    <col min="15" max="15" width="12.09765625" bestFit="1" customWidth="1"/>
  </cols>
  <sheetData>
    <row r="1" spans="1:4" ht="23.4" x14ac:dyDescent="0.45">
      <c r="A1" s="44" t="s">
        <v>215</v>
      </c>
    </row>
    <row r="2" spans="1:4" ht="17.399999999999999" thickBot="1" x14ac:dyDescent="0.45"/>
    <row r="3" spans="1:4" ht="17.399999999999999" thickBot="1" x14ac:dyDescent="0.45">
      <c r="A3" s="2" t="s">
        <v>1</v>
      </c>
      <c r="B3" s="1" t="s">
        <v>123</v>
      </c>
      <c r="C3" s="1" t="s">
        <v>12</v>
      </c>
      <c r="D3" s="1" t="s">
        <v>91</v>
      </c>
    </row>
    <row r="4" spans="1:4" x14ac:dyDescent="0.4">
      <c r="A4" s="56">
        <v>12200000</v>
      </c>
      <c r="B4" s="52" t="s">
        <v>230</v>
      </c>
      <c r="C4" s="52" t="str">
        <f ca="1">_xlfn.FORMULATEXT(D4)</f>
        <v>=TEXTO(A4;"0,00E+00")</v>
      </c>
      <c r="D4" s="52" t="str">
        <f>TEXT(A4,"0,00E+00")</f>
        <v>1,22E+07</v>
      </c>
    </row>
    <row r="5" spans="1:4" ht="17.399999999999999" thickBot="1" x14ac:dyDescent="0.45">
      <c r="A5" s="57">
        <v>12200000</v>
      </c>
      <c r="B5" s="4" t="s">
        <v>231</v>
      </c>
      <c r="C5" s="4" t="str">
        <f ca="1">_xlfn.FORMULATEXT(D5)</f>
        <v>=TEXTO(A5;"#0,0E+0")</v>
      </c>
      <c r="D5" s="4" t="str">
        <f>TEXT(A5,"#0,0E+0")</f>
        <v>12,2E+6</v>
      </c>
    </row>
    <row r="15" spans="1:4" x14ac:dyDescent="0.4">
      <c r="A15" s="46" t="s">
        <v>149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zoomScale="180" zoomScaleNormal="180" workbookViewId="0">
      <selection activeCell="D7" sqref="D7"/>
    </sheetView>
  </sheetViews>
  <sheetFormatPr defaultRowHeight="16.8" x14ac:dyDescent="0.4"/>
  <cols>
    <col min="1" max="1" width="12.5" customWidth="1"/>
    <col min="2" max="2" width="19.09765625" bestFit="1" customWidth="1"/>
    <col min="3" max="3" width="44.8984375" bestFit="1" customWidth="1"/>
    <col min="4" max="4" width="12.59765625" bestFit="1" customWidth="1"/>
  </cols>
  <sheetData>
    <row r="1" spans="1:4" ht="23.4" x14ac:dyDescent="0.45">
      <c r="A1" s="44" t="s">
        <v>167</v>
      </c>
      <c r="B1" s="44"/>
    </row>
    <row r="2" spans="1:4" ht="17.399999999999999" thickBot="1" x14ac:dyDescent="0.45"/>
    <row r="3" spans="1:4" ht="17.399999999999999" thickBot="1" x14ac:dyDescent="0.45">
      <c r="A3" s="2" t="s">
        <v>1</v>
      </c>
      <c r="B3" s="2" t="s">
        <v>123</v>
      </c>
      <c r="C3" s="1" t="s">
        <v>12</v>
      </c>
      <c r="D3" s="1" t="s">
        <v>91</v>
      </c>
    </row>
    <row r="4" spans="1:4" x14ac:dyDescent="0.4">
      <c r="A4" s="3">
        <v>12345</v>
      </c>
      <c r="B4" s="3" t="s">
        <v>163</v>
      </c>
      <c r="C4" s="3" t="str">
        <f ca="1">_xlfn.FORMULATEXT(D4)</f>
        <v>=TEXTO(A4;"000000000")</v>
      </c>
      <c r="D4" s="3" t="str">
        <f>TEXT(A4,"000000000")</f>
        <v>000012345</v>
      </c>
    </row>
    <row r="5" spans="1:4" x14ac:dyDescent="0.4">
      <c r="A5" s="6">
        <v>123456789</v>
      </c>
      <c r="B5" s="6" t="s">
        <v>164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4">
      <c r="A6" s="13">
        <v>123456789012</v>
      </c>
      <c r="B6" s="13" t="s">
        <v>165</v>
      </c>
      <c r="C6" s="13" t="str">
        <f ca="1">_xlfn.FORMULATEXT(D6)</f>
        <v>=TEXTO(A6;"[&lt;=999999999]#####-####;(###) #####-####")</v>
      </c>
      <c r="D6" s="13" t="str">
        <f>TEXT(A6,"[&lt;=999999999]#####-####;(###) #####-####")</f>
        <v>(123) 45678-9012</v>
      </c>
    </row>
    <row r="7" spans="1:4" ht="17.399999999999999" thickBot="1" x14ac:dyDescent="0.45">
      <c r="A7" s="18">
        <v>123456789</v>
      </c>
      <c r="B7" s="18" t="s">
        <v>166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4">
      <c r="A10" s="46" t="s">
        <v>149</v>
      </c>
    </row>
    <row r="14" spans="1:4" x14ac:dyDescent="0.4">
      <c r="A14" s="53"/>
    </row>
    <row r="15" spans="1:4" x14ac:dyDescent="0.4">
      <c r="A15" s="54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F26"/>
  <sheetViews>
    <sheetView showGridLines="0" zoomScale="170" zoomScaleNormal="170" workbookViewId="0">
      <selection activeCell="F7" sqref="F7"/>
    </sheetView>
  </sheetViews>
  <sheetFormatPr defaultRowHeight="16.8" x14ac:dyDescent="0.4"/>
  <cols>
    <col min="1" max="1" width="10.59765625" customWidth="1"/>
    <col min="2" max="2" width="20.3984375" bestFit="1" customWidth="1"/>
    <col min="3" max="3" width="4.3984375" style="19" customWidth="1"/>
    <col min="5" max="5" width="18.5" customWidth="1"/>
    <col min="6" max="6" width="20.19921875" bestFit="1" customWidth="1"/>
    <col min="7" max="7" width="2.59765625" customWidth="1"/>
    <col min="9" max="9" width="13.19921875" customWidth="1"/>
  </cols>
  <sheetData>
    <row r="1" spans="1:6" ht="23.4" x14ac:dyDescent="0.45">
      <c r="A1" s="44" t="s">
        <v>183</v>
      </c>
      <c r="C1"/>
    </row>
    <row r="2" spans="1:6" ht="17.399999999999999" thickBot="1" x14ac:dyDescent="0.45">
      <c r="C2"/>
    </row>
    <row r="3" spans="1:6" ht="34.200000000000003" thickBot="1" x14ac:dyDescent="0.45">
      <c r="A3" s="102" t="s">
        <v>86</v>
      </c>
      <c r="B3" s="23" t="s">
        <v>87</v>
      </c>
      <c r="C3"/>
      <c r="D3" s="25" t="s">
        <v>41</v>
      </c>
      <c r="E3" s="25" t="s">
        <v>42</v>
      </c>
    </row>
    <row r="4" spans="1:6" x14ac:dyDescent="0.4">
      <c r="A4" s="103" t="s">
        <v>51</v>
      </c>
      <c r="B4" s="24" t="s">
        <v>52</v>
      </c>
      <c r="C4"/>
      <c r="D4" s="30" t="s">
        <v>43</v>
      </c>
      <c r="E4" s="26" t="s">
        <v>44</v>
      </c>
      <c r="F4" t="s">
        <v>249</v>
      </c>
    </row>
    <row r="5" spans="1:6" x14ac:dyDescent="0.4">
      <c r="A5" s="34" t="s">
        <v>53</v>
      </c>
      <c r="B5" s="21" t="s">
        <v>54</v>
      </c>
      <c r="C5"/>
      <c r="D5" s="31" t="s">
        <v>45</v>
      </c>
      <c r="E5" s="27" t="s">
        <v>46</v>
      </c>
    </row>
    <row r="6" spans="1:6" x14ac:dyDescent="0.4">
      <c r="A6" s="99" t="s">
        <v>55</v>
      </c>
      <c r="B6" s="20" t="s">
        <v>56</v>
      </c>
      <c r="C6"/>
      <c r="D6" s="32" t="s">
        <v>47</v>
      </c>
      <c r="E6" s="28" t="s">
        <v>48</v>
      </c>
    </row>
    <row r="7" spans="1:6" ht="17.399999999999999" thickBot="1" x14ac:dyDescent="0.45">
      <c r="A7" s="34" t="s">
        <v>57</v>
      </c>
      <c r="B7" s="21" t="s">
        <v>58</v>
      </c>
      <c r="C7"/>
      <c r="D7" s="33" t="s">
        <v>50</v>
      </c>
      <c r="E7" s="29" t="s">
        <v>49</v>
      </c>
    </row>
    <row r="8" spans="1:6" x14ac:dyDescent="0.4">
      <c r="A8" s="99" t="s">
        <v>59</v>
      </c>
      <c r="B8" s="20" t="s">
        <v>60</v>
      </c>
      <c r="C8"/>
    </row>
    <row r="9" spans="1:6" x14ac:dyDescent="0.4">
      <c r="A9" s="34" t="s">
        <v>61</v>
      </c>
      <c r="B9" s="21" t="s">
        <v>62</v>
      </c>
      <c r="C9"/>
    </row>
    <row r="10" spans="1:6" x14ac:dyDescent="0.4">
      <c r="A10" s="99" t="s">
        <v>63</v>
      </c>
      <c r="B10" s="20" t="s">
        <v>64</v>
      </c>
      <c r="C10"/>
    </row>
    <row r="11" spans="1:6" x14ac:dyDescent="0.4">
      <c r="A11" s="34" t="s">
        <v>65</v>
      </c>
      <c r="B11" s="21" t="s">
        <v>66</v>
      </c>
      <c r="C11"/>
    </row>
    <row r="12" spans="1:6" x14ac:dyDescent="0.4">
      <c r="A12" s="99" t="s">
        <v>67</v>
      </c>
      <c r="B12" s="20" t="s">
        <v>68</v>
      </c>
      <c r="C12"/>
    </row>
    <row r="13" spans="1:6" x14ac:dyDescent="0.4">
      <c r="A13" s="34" t="s">
        <v>69</v>
      </c>
      <c r="B13" s="21" t="s">
        <v>70</v>
      </c>
      <c r="C13"/>
    </row>
    <row r="14" spans="1:6" x14ac:dyDescent="0.4">
      <c r="A14" s="99" t="s">
        <v>71</v>
      </c>
      <c r="B14" s="20" t="s">
        <v>72</v>
      </c>
      <c r="C14"/>
    </row>
    <row r="15" spans="1:6" x14ac:dyDescent="0.4">
      <c r="A15" s="34" t="s">
        <v>73</v>
      </c>
      <c r="B15" s="21" t="s">
        <v>74</v>
      </c>
      <c r="C15"/>
    </row>
    <row r="16" spans="1:6" x14ac:dyDescent="0.4">
      <c r="A16" s="99" t="s">
        <v>75</v>
      </c>
      <c r="B16" s="20" t="s">
        <v>76</v>
      </c>
      <c r="C16"/>
    </row>
    <row r="17" spans="1:3" x14ac:dyDescent="0.4">
      <c r="A17" s="34" t="s">
        <v>77</v>
      </c>
      <c r="B17" s="21" t="s">
        <v>78</v>
      </c>
      <c r="C17"/>
    </row>
    <row r="18" spans="1:3" x14ac:dyDescent="0.4">
      <c r="A18" s="99" t="s">
        <v>79</v>
      </c>
      <c r="B18" s="20" t="s">
        <v>80</v>
      </c>
      <c r="C18"/>
    </row>
    <row r="19" spans="1:3" x14ac:dyDescent="0.4">
      <c r="A19" s="34" t="s">
        <v>81</v>
      </c>
      <c r="B19" s="21" t="s">
        <v>82</v>
      </c>
      <c r="C19"/>
    </row>
    <row r="20" spans="1:3" x14ac:dyDescent="0.4">
      <c r="A20" s="99" t="s">
        <v>83</v>
      </c>
      <c r="B20" s="20" t="s">
        <v>84</v>
      </c>
      <c r="C20"/>
    </row>
    <row r="21" spans="1:3" ht="17.399999999999999" thickBot="1" x14ac:dyDescent="0.45">
      <c r="A21" s="100"/>
      <c r="B21" s="101" t="s">
        <v>85</v>
      </c>
      <c r="C21"/>
    </row>
    <row r="24" spans="1:3" x14ac:dyDescent="0.4">
      <c r="A24" s="46" t="s">
        <v>168</v>
      </c>
    </row>
    <row r="26" spans="1:3" x14ac:dyDescent="0.4">
      <c r="A26" s="46" t="s">
        <v>149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zoomScale="210" zoomScaleNormal="210" workbookViewId="0">
      <selection activeCell="B5" sqref="B5"/>
    </sheetView>
  </sheetViews>
  <sheetFormatPr defaultRowHeight="16.8" x14ac:dyDescent="0.4"/>
  <cols>
    <col min="1" max="1" width="43.19921875" customWidth="1"/>
    <col min="2" max="2" width="34.8984375" bestFit="1" customWidth="1"/>
    <col min="3" max="3" width="2.8984375" customWidth="1"/>
    <col min="4" max="6" width="15.59765625" customWidth="1"/>
  </cols>
  <sheetData>
    <row r="1" spans="1:6" ht="23.4" x14ac:dyDescent="0.45">
      <c r="A1" s="44" t="s">
        <v>170</v>
      </c>
    </row>
    <row r="2" spans="1:6" ht="17.399999999999999" thickBot="1" x14ac:dyDescent="0.45">
      <c r="D2" s="45" t="s">
        <v>171</v>
      </c>
    </row>
    <row r="3" spans="1:6" ht="17.399999999999999" thickBot="1" x14ac:dyDescent="0.45">
      <c r="A3" s="1" t="s">
        <v>12</v>
      </c>
      <c r="B3" s="1" t="s">
        <v>91</v>
      </c>
      <c r="D3" s="1" t="s">
        <v>88</v>
      </c>
      <c r="E3" s="67" t="s">
        <v>89</v>
      </c>
      <c r="F3" s="67" t="s">
        <v>90</v>
      </c>
    </row>
    <row r="4" spans="1:6" ht="17.399999999999999" thickBot="1" x14ac:dyDescent="0.4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169</v>
      </c>
      <c r="E4" s="36">
        <v>2800</v>
      </c>
      <c r="F4" s="37">
        <v>0.4</v>
      </c>
    </row>
    <row r="5" spans="1:6" ht="17.399999999999999" thickBot="1" x14ac:dyDescent="0.4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4">
      <c r="A13" s="46" t="s">
        <v>149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zoomScale="170" zoomScaleNormal="170" workbookViewId="0">
      <selection activeCell="C4" sqref="C4"/>
    </sheetView>
  </sheetViews>
  <sheetFormatPr defaultRowHeight="16.8" x14ac:dyDescent="0.4"/>
  <cols>
    <col min="1" max="1" width="15.8984375" customWidth="1"/>
    <col min="2" max="2" width="22.09765625" customWidth="1"/>
    <col min="3" max="3" width="33" bestFit="1" customWidth="1"/>
    <col min="4" max="4" width="19.69921875" bestFit="1" customWidth="1"/>
  </cols>
  <sheetData>
    <row r="1" spans="1:4" ht="23.4" x14ac:dyDescent="0.45">
      <c r="A1" s="44" t="s">
        <v>216</v>
      </c>
      <c r="B1" s="44"/>
    </row>
    <row r="3" spans="1:4" x14ac:dyDescent="0.4">
      <c r="A3" s="111" t="s">
        <v>1</v>
      </c>
      <c r="B3" t="s">
        <v>123</v>
      </c>
      <c r="C3" t="s">
        <v>12</v>
      </c>
      <c r="D3" t="s">
        <v>91</v>
      </c>
    </row>
    <row r="4" spans="1:4" x14ac:dyDescent="0.4">
      <c r="A4" s="111" t="s">
        <v>239</v>
      </c>
      <c r="B4" t="s">
        <v>238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4">
      <c r="A5" s="111">
        <v>123456</v>
      </c>
      <c r="B5" t="s">
        <v>240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4">
      <c r="A8" s="46" t="s">
        <v>149</v>
      </c>
    </row>
    <row r="12" spans="1:4" x14ac:dyDescent="0.4">
      <c r="A12" s="53"/>
    </row>
    <row r="13" spans="1:4" x14ac:dyDescent="0.4">
      <c r="A13" s="84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zoomScale="200" zoomScaleNormal="200" workbookViewId="0">
      <selection activeCell="D9" sqref="D9"/>
    </sheetView>
  </sheetViews>
  <sheetFormatPr defaultRowHeight="16.8" x14ac:dyDescent="0.4"/>
  <cols>
    <col min="1" max="1" width="4.3984375" customWidth="1"/>
    <col min="2" max="4" width="10.59765625" customWidth="1"/>
    <col min="5" max="5" width="13.09765625" customWidth="1"/>
  </cols>
  <sheetData>
    <row r="1" spans="1:5" ht="23.4" x14ac:dyDescent="0.45">
      <c r="A1" s="44" t="s">
        <v>172</v>
      </c>
    </row>
    <row r="2" spans="1:5" ht="17.399999999999999" thickBot="1" x14ac:dyDescent="0.45"/>
    <row r="3" spans="1:5" ht="34.200000000000003" thickBot="1" x14ac:dyDescent="0.45">
      <c r="B3" s="16" t="s">
        <v>5</v>
      </c>
      <c r="C3" s="16" t="s">
        <v>217</v>
      </c>
      <c r="D3" s="16" t="s">
        <v>218</v>
      </c>
      <c r="E3" s="16" t="s">
        <v>11</v>
      </c>
    </row>
    <row r="4" spans="1:5" x14ac:dyDescent="0.4">
      <c r="B4" s="15" t="s">
        <v>6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4">
      <c r="B5" s="14" t="s">
        <v>7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4">
      <c r="B6" s="12" t="s">
        <v>8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4">
      <c r="B7" s="14" t="s">
        <v>9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399999999999999" thickBot="1" x14ac:dyDescent="0.45">
      <c r="B8" s="17" t="s">
        <v>10</v>
      </c>
      <c r="C8" s="4">
        <v>12345</v>
      </c>
      <c r="D8" s="4" t="str">
        <f>TEXT(B8,"00000")</f>
        <v>12345</v>
      </c>
      <c r="E8" s="4">
        <f>--D8</f>
        <v>12345</v>
      </c>
    </row>
    <row r="9" spans="1:5" ht="17.399999999999999" thickBot="1" x14ac:dyDescent="0.45">
      <c r="A9" s="11"/>
      <c r="D9" s="6"/>
      <c r="E9" s="4">
        <f>--D4+2</f>
        <v>3</v>
      </c>
    </row>
    <row r="11" spans="1:5" x14ac:dyDescent="0.4">
      <c r="A11" s="46" t="s">
        <v>149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zoomScale="180" zoomScaleNormal="180" workbookViewId="0">
      <selection activeCell="B5" sqref="B5"/>
    </sheetView>
  </sheetViews>
  <sheetFormatPr defaultRowHeight="16.8" x14ac:dyDescent="0.4"/>
  <cols>
    <col min="1" max="1" width="50.59765625" customWidth="1"/>
    <col min="2" max="2" width="42.09765625" customWidth="1"/>
  </cols>
  <sheetData>
    <row r="1" spans="1:2" ht="23.4" x14ac:dyDescent="0.45">
      <c r="A1" s="44" t="s">
        <v>247</v>
      </c>
    </row>
    <row r="2" spans="1:2" ht="17.399999999999999" thickBot="1" x14ac:dyDescent="0.45"/>
    <row r="3" spans="1:2" ht="34.200000000000003" thickBot="1" x14ac:dyDescent="0.45">
      <c r="A3" s="16" t="s">
        <v>12</v>
      </c>
      <c r="B3" s="16" t="s">
        <v>248</v>
      </c>
    </row>
    <row r="4" spans="1:2" ht="34.200000000000003" thickBot="1" x14ac:dyDescent="0.45">
      <c r="A4" s="55" t="str">
        <f ca="1">_xlfn.FORMULATEXT('New line'!$B$4:$B$4)</f>
        <v>="Today is: "&amp;CARACT(10)&amp;TEXTO(HOJE();"mm/dd/aa")</v>
      </c>
      <c r="B4" s="104" t="str">
        <f ca="1">"Today is: "&amp;CHAR(10)&amp;TEXT(TODAY(),"mm/dd/aa")</f>
        <v>Today is: 
05/25/22</v>
      </c>
    </row>
    <row r="5" spans="1:2" x14ac:dyDescent="0.4">
      <c r="B5" t="str">
        <f>CHAR(47)</f>
        <v>/</v>
      </c>
    </row>
    <row r="12" spans="1:2" x14ac:dyDescent="0.4">
      <c r="A12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topLeftCell="A10" workbookViewId="0">
      <selection activeCell="J30" sqref="J30"/>
    </sheetView>
  </sheetViews>
  <sheetFormatPr defaultRowHeight="16.8" x14ac:dyDescent="0.4"/>
  <sheetData>
    <row r="1" spans="1:2" ht="23.4" x14ac:dyDescent="0.45">
      <c r="A1" s="44" t="s">
        <v>243</v>
      </c>
    </row>
    <row r="14" spans="1:2" x14ac:dyDescent="0.4">
      <c r="A14" s="80" t="s">
        <v>206</v>
      </c>
      <c r="B14" s="45" t="s">
        <v>244</v>
      </c>
    </row>
    <row r="21" spans="1:11" x14ac:dyDescent="0.4">
      <c r="A21" s="81" t="s">
        <v>207</v>
      </c>
      <c r="B21" s="45" t="s">
        <v>245</v>
      </c>
      <c r="J21" s="80" t="s">
        <v>208</v>
      </c>
      <c r="K21" s="45" t="s">
        <v>246</v>
      </c>
    </row>
    <row r="45" spans="1:1" x14ac:dyDescent="0.4">
      <c r="A45" s="46"/>
    </row>
  </sheetData>
  <pageMargins left="0.7" right="0.7" top="0.75" bottom="0.75" header="0.3" footer="0.3"/>
  <pageSetup orientation="portrait" r:id="rId1"/>
  <headerFooter>
    <oddHeader>&amp;LReport Time: &amp;T&amp;RReport Date: &amp;D</oddHead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workbookViewId="0">
      <selection activeCell="A18" sqref="A18:XFD18"/>
    </sheetView>
  </sheetViews>
  <sheetFormatPr defaultRowHeight="16.8" x14ac:dyDescent="0.4"/>
  <cols>
    <col min="1" max="1" width="13.5" customWidth="1"/>
    <col min="2" max="2" width="64.8984375" bestFit="1" customWidth="1"/>
    <col min="3" max="3" width="12.69921875" bestFit="1" customWidth="1"/>
    <col min="5" max="5" width="11.09765625" bestFit="1" customWidth="1"/>
  </cols>
  <sheetData>
    <row r="1" spans="1:9" ht="23.4" x14ac:dyDescent="0.45">
      <c r="A1" s="44" t="s">
        <v>188</v>
      </c>
    </row>
    <row r="2" spans="1:9" ht="17.399999999999999" thickBot="1" x14ac:dyDescent="0.45"/>
    <row r="3" spans="1:9" ht="17.399999999999999" thickBot="1" x14ac:dyDescent="0.45">
      <c r="A3" s="1" t="s">
        <v>122</v>
      </c>
      <c r="B3" s="1" t="s">
        <v>123</v>
      </c>
      <c r="C3" s="2" t="s">
        <v>40</v>
      </c>
      <c r="I3" s="45" t="s">
        <v>137</v>
      </c>
    </row>
    <row r="4" spans="1:9" x14ac:dyDescent="0.4">
      <c r="A4" s="63" t="s">
        <v>112</v>
      </c>
      <c r="B4" s="98" t="s">
        <v>124</v>
      </c>
      <c r="C4" s="63">
        <v>1234.56</v>
      </c>
    </row>
    <row r="5" spans="1:9" x14ac:dyDescent="0.4">
      <c r="A5" s="59" t="s">
        <v>113</v>
      </c>
      <c r="B5" s="87" t="s">
        <v>125</v>
      </c>
      <c r="C5" s="88">
        <v>1234.56</v>
      </c>
      <c r="D5" s="41"/>
    </row>
    <row r="6" spans="1:9" x14ac:dyDescent="0.4">
      <c r="A6" s="58" t="s">
        <v>114</v>
      </c>
      <c r="B6" s="86" t="s">
        <v>127</v>
      </c>
      <c r="C6" s="85">
        <v>1234.56</v>
      </c>
    </row>
    <row r="7" spans="1:9" x14ac:dyDescent="0.4">
      <c r="A7" s="59" t="s">
        <v>115</v>
      </c>
      <c r="B7" s="87" t="s">
        <v>128</v>
      </c>
      <c r="C7" s="89">
        <v>1234.56</v>
      </c>
    </row>
    <row r="8" spans="1:9" ht="67.2" x14ac:dyDescent="0.4">
      <c r="A8" s="58" t="s">
        <v>116</v>
      </c>
      <c r="B8" s="86" t="s">
        <v>129</v>
      </c>
      <c r="C8" s="90">
        <f ca="1">TODAY()</f>
        <v>44706</v>
      </c>
    </row>
    <row r="9" spans="1:9" ht="67.2" x14ac:dyDescent="0.4">
      <c r="A9" s="59" t="s">
        <v>95</v>
      </c>
      <c r="B9" s="87" t="s">
        <v>130</v>
      </c>
      <c r="C9" s="91">
        <f ca="1">NOW()</f>
        <v>44706.452237731479</v>
      </c>
    </row>
    <row r="10" spans="1:9" ht="33.6" x14ac:dyDescent="0.4">
      <c r="A10" s="58" t="s">
        <v>117</v>
      </c>
      <c r="B10" s="86" t="s">
        <v>131</v>
      </c>
      <c r="C10" s="92">
        <v>0.123</v>
      </c>
    </row>
    <row r="11" spans="1:9" x14ac:dyDescent="0.4">
      <c r="A11" s="59" t="s">
        <v>118</v>
      </c>
      <c r="B11" s="87" t="s">
        <v>133</v>
      </c>
      <c r="C11" s="93">
        <v>1.75</v>
      </c>
    </row>
    <row r="12" spans="1:9" ht="74.25" customHeight="1" x14ac:dyDescent="0.4">
      <c r="A12" s="58" t="s">
        <v>119</v>
      </c>
      <c r="B12" s="86" t="s">
        <v>132</v>
      </c>
      <c r="C12" s="94">
        <v>123456789</v>
      </c>
    </row>
    <row r="13" spans="1:9" ht="33.6" x14ac:dyDescent="0.4">
      <c r="A13" s="59" t="s">
        <v>0</v>
      </c>
      <c r="B13" s="87" t="s">
        <v>126</v>
      </c>
      <c r="C13" s="59">
        <v>1234</v>
      </c>
    </row>
    <row r="14" spans="1:9" ht="100.8" x14ac:dyDescent="0.4">
      <c r="A14" s="58" t="s">
        <v>120</v>
      </c>
      <c r="B14" s="86" t="s">
        <v>134</v>
      </c>
      <c r="C14" s="95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399999999999999" thickBot="1" x14ac:dyDescent="0.45">
      <c r="A15" s="60" t="s">
        <v>121</v>
      </c>
      <c r="B15" s="96" t="s">
        <v>135</v>
      </c>
      <c r="C15" s="97" t="s">
        <v>136</v>
      </c>
    </row>
    <row r="18" spans="1:1" x14ac:dyDescent="0.4">
      <c r="A18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topLeftCell="A4" zoomScale="130" zoomScaleNormal="130" workbookViewId="0">
      <selection activeCell="B21" sqref="B21"/>
    </sheetView>
  </sheetViews>
  <sheetFormatPr defaultRowHeight="16.8" x14ac:dyDescent="0.4"/>
  <cols>
    <col min="1" max="1" width="17.8984375" bestFit="1" customWidth="1"/>
    <col min="2" max="2" width="19.8984375" bestFit="1" customWidth="1"/>
    <col min="3" max="3" width="33" bestFit="1" customWidth="1"/>
    <col min="4" max="4" width="37.09765625" bestFit="1" customWidth="1"/>
  </cols>
  <sheetData>
    <row r="1" spans="1:4" ht="23.4" x14ac:dyDescent="0.45">
      <c r="A1" s="44" t="s">
        <v>138</v>
      </c>
    </row>
    <row r="3" spans="1:4" x14ac:dyDescent="0.4">
      <c r="A3" s="45" t="s">
        <v>139</v>
      </c>
    </row>
    <row r="4" spans="1:4" x14ac:dyDescent="0.4">
      <c r="A4" s="45"/>
    </row>
    <row r="5" spans="1:4" x14ac:dyDescent="0.4">
      <c r="A5" s="45" t="s">
        <v>140</v>
      </c>
    </row>
    <row r="6" spans="1:4" x14ac:dyDescent="0.4">
      <c r="A6" s="45"/>
    </row>
    <row r="7" spans="1:4" ht="17.399999999999999" thickBot="1" x14ac:dyDescent="0.45">
      <c r="A7" s="45" t="s">
        <v>237</v>
      </c>
    </row>
    <row r="8" spans="1:4" ht="17.399999999999999" thickBot="1" x14ac:dyDescent="0.45">
      <c r="A8" s="2" t="s">
        <v>1</v>
      </c>
      <c r="B8" s="1" t="s">
        <v>12</v>
      </c>
      <c r="C8" s="1" t="s">
        <v>91</v>
      </c>
    </row>
    <row r="9" spans="1:4" x14ac:dyDescent="0.4">
      <c r="A9" s="107">
        <f ca="1">TODAY()</f>
        <v>44706</v>
      </c>
      <c r="B9" s="3" t="str">
        <f ca="1">_xlfn.FORMULATEXT(C9)</f>
        <v>=TEXTO(A9;"MM/DD/AA")</v>
      </c>
      <c r="C9" s="3" t="str">
        <f ca="1">TEXT(A9,"MM/DD/AA")</f>
        <v>05/25/22</v>
      </c>
    </row>
    <row r="10" spans="1:4" x14ac:dyDescent="0.4">
      <c r="A10" s="108">
        <f ca="1">TODAY()</f>
        <v>44706</v>
      </c>
      <c r="B10" s="6" t="str">
        <f ca="1">_xlfn.FORMULATEXT(C10)</f>
        <v>=TEXTO(A10;"DDDD")</v>
      </c>
      <c r="C10" s="6" t="str">
        <f ca="1">TEXT(A10,"DDDD")</f>
        <v>quarta-feira</v>
      </c>
    </row>
    <row r="11" spans="1:4" ht="17.399999999999999" thickBot="1" x14ac:dyDescent="0.45">
      <c r="A11" s="109">
        <v>0.28499999999999998</v>
      </c>
      <c r="B11" s="4" t="str">
        <f ca="1">_xlfn.FORMULATEXT(C11)</f>
        <v>=TEXTO(A11;"0,00%")</v>
      </c>
      <c r="C11" s="4" t="str">
        <f>TEXT(A11,"0,00%")</f>
        <v>28,50%</v>
      </c>
    </row>
    <row r="13" spans="1:4" ht="17.399999999999999" thickBot="1" x14ac:dyDescent="0.45">
      <c r="A13" s="45" t="s">
        <v>141</v>
      </c>
    </row>
    <row r="14" spans="1:4" ht="17.399999999999999" thickBot="1" x14ac:dyDescent="0.45">
      <c r="A14" s="1" t="s">
        <v>143</v>
      </c>
      <c r="B14" s="2" t="s">
        <v>1</v>
      </c>
      <c r="C14" s="7" t="s">
        <v>12</v>
      </c>
      <c r="D14" s="7" t="s">
        <v>91</v>
      </c>
    </row>
    <row r="15" spans="1:4" x14ac:dyDescent="0.4">
      <c r="A15" s="3" t="s">
        <v>2</v>
      </c>
      <c r="B15" s="105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4">
      <c r="A16" s="6" t="s">
        <v>4</v>
      </c>
      <c r="B16" s="106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399999999999999" thickBot="1" x14ac:dyDescent="0.45">
      <c r="A17" s="4" t="s">
        <v>3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399999999999999" thickBot="1" x14ac:dyDescent="0.45">
      <c r="A19" s="45" t="s">
        <v>142</v>
      </c>
    </row>
    <row r="20" spans="1:4" ht="17.399999999999999" thickBot="1" x14ac:dyDescent="0.45">
      <c r="A20" s="1" t="s">
        <v>143</v>
      </c>
      <c r="B20" s="2" t="s">
        <v>1</v>
      </c>
      <c r="C20" s="7" t="s">
        <v>12</v>
      </c>
      <c r="D20" s="7" t="s">
        <v>91</v>
      </c>
    </row>
    <row r="21" spans="1:4" x14ac:dyDescent="0.4">
      <c r="A21" s="3" t="s">
        <v>2</v>
      </c>
      <c r="B21" s="105">
        <v>40982</v>
      </c>
      <c r="C21" s="8" t="str">
        <f ca="1">_xlfn.FORMULATEXT(D21)</f>
        <v>=A21&amp;" "&amp;TEXTO(B21;"dd/mm/aa")</v>
      </c>
      <c r="D21" s="8" t="str">
        <f>A21&amp;" "&amp;TEXT(B21,"dd/mm/aa")</f>
        <v>Report Printed on: 14/03/12</v>
      </c>
    </row>
    <row r="22" spans="1:4" x14ac:dyDescent="0.4">
      <c r="A22" s="6" t="s">
        <v>4</v>
      </c>
      <c r="B22" s="106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399999999999999" thickBot="1" x14ac:dyDescent="0.45">
      <c r="A23" s="4" t="s">
        <v>3</v>
      </c>
      <c r="B23" s="5">
        <v>66348.72</v>
      </c>
      <c r="C23" s="10" t="str">
        <f ca="1">_xlfn.FORMULATEXT(D23)</f>
        <v>=A23&amp;" "&amp;TEXTO(B23;"$#.###,##")</v>
      </c>
      <c r="D23" s="10" t="str">
        <f>A23&amp;" "&amp;TEXT(B23,"$#.###,##")</f>
        <v>Weekly Revenue: $66.348,72</v>
      </c>
    </row>
    <row r="26" spans="1:4" x14ac:dyDescent="0.4">
      <c r="A26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zoomScale="140" zoomScaleNormal="140" workbookViewId="0">
      <selection activeCell="C9" sqref="C9"/>
    </sheetView>
  </sheetViews>
  <sheetFormatPr defaultRowHeight="16.8" x14ac:dyDescent="0.4"/>
  <cols>
    <col min="1" max="1" width="17.3984375" customWidth="1"/>
    <col min="2" max="2" width="20.69921875" customWidth="1"/>
    <col min="3" max="3" width="12.69921875" customWidth="1"/>
  </cols>
  <sheetData>
    <row r="1" spans="1:3" ht="23.4" x14ac:dyDescent="0.45">
      <c r="A1" s="44" t="s">
        <v>146</v>
      </c>
    </row>
    <row r="2" spans="1:3" ht="17.399999999999999" thickBot="1" x14ac:dyDescent="0.45"/>
    <row r="3" spans="1:3" ht="17.399999999999999" thickBot="1" x14ac:dyDescent="0.45">
      <c r="A3" s="2" t="s">
        <v>1</v>
      </c>
      <c r="B3" s="1" t="s">
        <v>12</v>
      </c>
      <c r="C3" s="1" t="s">
        <v>91</v>
      </c>
    </row>
    <row r="4" spans="1:3" x14ac:dyDescent="0.4">
      <c r="A4" s="113">
        <v>12200000</v>
      </c>
      <c r="B4" s="3" t="str">
        <f ca="1">_xlfn.FORMULATEXT(C4)</f>
        <v>=TEXTO(A4;"#,##")</v>
      </c>
      <c r="C4" s="3" t="str">
        <f>TEXT(A4,"#,##")</f>
        <v>12200000,</v>
      </c>
    </row>
    <row r="5" spans="1:3" x14ac:dyDescent="0.4">
      <c r="A5" s="114">
        <v>2200000.2000000002</v>
      </c>
      <c r="B5" s="6" t="str">
        <f ca="1">_xlfn.FORMULATEXT(C5)</f>
        <v>=TEXTO(A5;"0.000,00")</v>
      </c>
      <c r="C5" s="6" t="str">
        <f>TEXT(A5,"0.000,00")</f>
        <v>2.200.000,20</v>
      </c>
    </row>
    <row r="6" spans="1:3" x14ac:dyDescent="0.4">
      <c r="A6" s="115">
        <v>12200000.449999999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4">
      <c r="A7" s="114">
        <v>1220000000</v>
      </c>
      <c r="B7" s="6" t="str">
        <f ca="1">_xlfn.FORMULATEXT(C7)</f>
        <v>=TEXTO(A7;"#.###,0.")</v>
      </c>
      <c r="C7" s="6" t="str">
        <f>TEXT(A7,"#.###,0.")</f>
        <v>1.220.000,0</v>
      </c>
    </row>
    <row r="8" spans="1:3" ht="17.399999999999999" thickBot="1" x14ac:dyDescent="0.45">
      <c r="A8" s="116">
        <v>12200000000.154499</v>
      </c>
      <c r="B8" s="4" t="str">
        <f ca="1">_xlfn.FORMULATEXT(C8)</f>
        <v>=TEXTO(A8;"0.0,,")</v>
      </c>
      <c r="C8" s="4" t="str">
        <f>TEXT(A8,"0.0,,")</f>
        <v>12.200.000.000,,</v>
      </c>
    </row>
    <row r="11" spans="1:3" x14ac:dyDescent="0.4">
      <c r="A11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topLeftCell="A4" zoomScale="150" zoomScaleNormal="150" workbookViewId="0">
      <selection activeCell="A14" sqref="A14"/>
    </sheetView>
  </sheetViews>
  <sheetFormatPr defaultRowHeight="16.8" x14ac:dyDescent="0.4"/>
  <cols>
    <col min="1" max="1" width="7.8984375" customWidth="1"/>
    <col min="2" max="2" width="35.3984375" customWidth="1"/>
    <col min="3" max="3" width="32.59765625" customWidth="1"/>
    <col min="4" max="4" width="10.5" customWidth="1"/>
    <col min="5" max="5" width="6" customWidth="1"/>
    <col min="6" max="6" width="9.19921875" bestFit="1" customWidth="1"/>
  </cols>
  <sheetData>
    <row r="1" spans="1:13" ht="23.4" x14ac:dyDescent="0.45">
      <c r="A1" s="44" t="s">
        <v>145</v>
      </c>
    </row>
    <row r="2" spans="1:13" ht="17.399999999999999" thickBot="1" x14ac:dyDescent="0.45">
      <c r="M2" s="45" t="s">
        <v>198</v>
      </c>
    </row>
    <row r="3" spans="1:13" ht="17.399999999999999" thickBot="1" x14ac:dyDescent="0.45">
      <c r="A3" s="67" t="s">
        <v>1</v>
      </c>
      <c r="B3" s="1" t="s">
        <v>123</v>
      </c>
      <c r="C3" s="1" t="s">
        <v>12</v>
      </c>
      <c r="D3" s="1" t="s">
        <v>91</v>
      </c>
    </row>
    <row r="4" spans="1:13" x14ac:dyDescent="0.4">
      <c r="A4" s="63">
        <v>1234.56</v>
      </c>
      <c r="B4" s="63" t="s">
        <v>144</v>
      </c>
      <c r="C4" s="63" t="str">
        <f t="shared" ref="C4:C11" ca="1" si="0">_xlfn.FORMULATEXT(D4)</f>
        <v>=TEXTO(A4;"0,00")</v>
      </c>
      <c r="D4" s="63" t="str">
        <f>TEXT(A4,"0,00")</f>
        <v>1234,56</v>
      </c>
      <c r="G4" s="47"/>
    </row>
    <row r="5" spans="1:13" x14ac:dyDescent="0.4">
      <c r="A5" s="59">
        <v>1234.56</v>
      </c>
      <c r="B5" s="59" t="s">
        <v>195</v>
      </c>
      <c r="C5" s="59" t="str">
        <f t="shared" ca="1" si="0"/>
        <v>=TEXTO(A5;"#.##0")</v>
      </c>
      <c r="D5" s="59" t="str">
        <f>TEXT(A5,"#.##0")</f>
        <v>1.235</v>
      </c>
    </row>
    <row r="6" spans="1:13" ht="17.399999999999999" thickBot="1" x14ac:dyDescent="0.45">
      <c r="A6" s="64">
        <v>1234.56</v>
      </c>
      <c r="B6" s="64" t="s">
        <v>196</v>
      </c>
      <c r="C6" s="64" t="str">
        <f t="shared" ca="1" si="0"/>
        <v>=TEXTO(A6;"#.##0,00")</v>
      </c>
      <c r="D6" s="64" t="str">
        <f>TEXT(A6,"#.##0,00")</f>
        <v>1.234,56</v>
      </c>
    </row>
    <row r="7" spans="1:13" x14ac:dyDescent="0.4">
      <c r="A7" s="59">
        <v>1234.56</v>
      </c>
      <c r="B7" s="59" t="s">
        <v>191</v>
      </c>
      <c r="C7" s="59" t="str">
        <f t="shared" ca="1" si="0"/>
        <v>=TEXTO(A7;"$#.##0")</v>
      </c>
      <c r="D7" s="59" t="str">
        <f>TEXT(A7,"$#.##0")</f>
        <v>$1.235</v>
      </c>
    </row>
    <row r="8" spans="1:13" x14ac:dyDescent="0.4">
      <c r="A8" s="58">
        <v>1234.56</v>
      </c>
      <c r="B8" s="58" t="s">
        <v>192</v>
      </c>
      <c r="C8" s="58" t="str">
        <f t="shared" ca="1" si="0"/>
        <v>=TEXTO(A8;"$#.##0,00")</v>
      </c>
      <c r="D8" s="85" t="str">
        <f>TEXT(A8,"$#.##0,00")</f>
        <v>$1.234,56</v>
      </c>
    </row>
    <row r="9" spans="1:13" ht="17.399999999999999" thickBot="1" x14ac:dyDescent="0.45">
      <c r="A9" s="65">
        <v>-1234.56</v>
      </c>
      <c r="B9" s="65" t="s">
        <v>197</v>
      </c>
      <c r="C9" s="65" t="str">
        <f t="shared" ca="1" si="0"/>
        <v>=TEXTO(A9;"$#,##0._);[vermelho]($#,##0.)")</v>
      </c>
      <c r="D9" s="65" t="str">
        <f>TEXT(A9,"$#,##0._);[vermelho]($#,##0.)")</f>
        <v>($1,235)</v>
      </c>
    </row>
    <row r="10" spans="1:13" x14ac:dyDescent="0.4">
      <c r="A10" s="58">
        <v>1234.56</v>
      </c>
      <c r="B10" s="58" t="s">
        <v>193</v>
      </c>
      <c r="C10" s="58" t="str">
        <f t="shared" ca="1" si="0"/>
        <v>=TEXTO(A10;"$ * #.##0")</v>
      </c>
      <c r="D10" s="58" t="str">
        <f>TEXT(A10,"$ * #.##0")</f>
        <v>$ 1.235</v>
      </c>
    </row>
    <row r="11" spans="1:13" ht="17.399999999999999" thickBot="1" x14ac:dyDescent="0.45">
      <c r="A11" s="60">
        <v>1234.56</v>
      </c>
      <c r="B11" s="60" t="s">
        <v>194</v>
      </c>
      <c r="C11" s="60" t="str">
        <f t="shared" ca="1" si="0"/>
        <v>=TEXTO(A11;"$ * #.##0,00")</v>
      </c>
      <c r="D11" s="60" t="str">
        <f>TEXT(A11,"$ * #.##0,00")</f>
        <v>$ 1.234,56</v>
      </c>
      <c r="F11" s="42"/>
    </row>
    <row r="13" spans="1:13" x14ac:dyDescent="0.4">
      <c r="A13" s="45" t="s">
        <v>189</v>
      </c>
    </row>
    <row r="14" spans="1:13" x14ac:dyDescent="0.4">
      <c r="A14" s="66">
        <v>-1234.56</v>
      </c>
      <c r="B14" s="6" t="s">
        <v>190</v>
      </c>
    </row>
    <row r="15" spans="1:13" x14ac:dyDescent="0.4">
      <c r="A15" s="42"/>
    </row>
    <row r="17" spans="1:1" x14ac:dyDescent="0.4">
      <c r="A17" s="46" t="s">
        <v>149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topLeftCell="A10" zoomScale="170" zoomScaleNormal="170" workbookViewId="0">
      <selection activeCell="E9" sqref="E9"/>
    </sheetView>
  </sheetViews>
  <sheetFormatPr defaultRowHeight="16.8" x14ac:dyDescent="0.4"/>
  <cols>
    <col min="1" max="1" width="11.69921875" customWidth="1"/>
    <col min="2" max="2" width="17.5" customWidth="1"/>
    <col min="3" max="3" width="9.69921875" customWidth="1"/>
    <col min="4" max="4" width="18.69921875" customWidth="1"/>
    <col min="5" max="5" width="10.09765625" customWidth="1"/>
  </cols>
  <sheetData>
    <row r="1" spans="1:5" ht="23.4" x14ac:dyDescent="0.45">
      <c r="A1" s="44" t="s">
        <v>160</v>
      </c>
    </row>
    <row r="2" spans="1:5" ht="23.4" x14ac:dyDescent="0.45">
      <c r="A2" s="44"/>
    </row>
    <row r="3" spans="1:5" x14ac:dyDescent="0.4">
      <c r="A3" s="68" t="s">
        <v>199</v>
      </c>
      <c r="B3" s="48">
        <f ca="1">TODAY()</f>
        <v>44706</v>
      </c>
    </row>
    <row r="4" spans="1:5" ht="17.399999999999999" thickBot="1" x14ac:dyDescent="0.45"/>
    <row r="5" spans="1:5" ht="17.399999999999999" thickBot="1" x14ac:dyDescent="0.45">
      <c r="A5" s="23" t="s">
        <v>13</v>
      </c>
      <c r="B5" s="23" t="s">
        <v>14</v>
      </c>
      <c r="C5" s="23" t="s">
        <v>200</v>
      </c>
      <c r="D5" s="23" t="s">
        <v>12</v>
      </c>
      <c r="E5" s="23" t="s">
        <v>91</v>
      </c>
    </row>
    <row r="6" spans="1:5" x14ac:dyDescent="0.4">
      <c r="A6" s="24" t="s">
        <v>15</v>
      </c>
      <c r="B6" s="24" t="s">
        <v>16</v>
      </c>
      <c r="C6" s="24" t="s">
        <v>17</v>
      </c>
      <c r="D6" s="24" t="str">
        <f ca="1">_xlfn.FORMULATEXT(E6)</f>
        <v>=TEXTO(B3;"m")</v>
      </c>
      <c r="E6" s="24" t="str">
        <f ca="1">TEXT(B3,"m")</f>
        <v>5</v>
      </c>
    </row>
    <row r="7" spans="1:5" x14ac:dyDescent="0.4">
      <c r="A7" s="21" t="s">
        <v>15</v>
      </c>
      <c r="B7" s="21" t="s">
        <v>18</v>
      </c>
      <c r="C7" s="21" t="s">
        <v>19</v>
      </c>
      <c r="D7" s="21" t="str">
        <f t="shared" ref="D7:D16" ca="1" si="0">_xlfn.FORMULATEXT(E7)</f>
        <v>=TEXTO(B3;"mm")</v>
      </c>
      <c r="E7" s="21" t="str">
        <f ca="1">TEXT(B3,"mm")</f>
        <v>05</v>
      </c>
    </row>
    <row r="8" spans="1:5" x14ac:dyDescent="0.4">
      <c r="A8" s="20" t="s">
        <v>15</v>
      </c>
      <c r="B8" s="20" t="s">
        <v>20</v>
      </c>
      <c r="C8" s="20" t="s">
        <v>21</v>
      </c>
      <c r="D8" s="20" t="str">
        <f t="shared" ca="1" si="0"/>
        <v>=TEXTO(B3;"mmm")</v>
      </c>
      <c r="E8" s="20" t="str">
        <f ca="1">TEXT(B3,"mmm")</f>
        <v>mai</v>
      </c>
    </row>
    <row r="9" spans="1:5" x14ac:dyDescent="0.4">
      <c r="A9" s="21" t="s">
        <v>15</v>
      </c>
      <c r="B9" s="21" t="s">
        <v>22</v>
      </c>
      <c r="C9" s="21" t="s">
        <v>23</v>
      </c>
      <c r="D9" s="21" t="str">
        <f t="shared" ca="1" si="0"/>
        <v>=TEXTO(B3;"mmmm")</v>
      </c>
      <c r="E9" s="21" t="str">
        <f ca="1">TEXT(B3,"mmmm")</f>
        <v>maio</v>
      </c>
    </row>
    <row r="10" spans="1:5" ht="17.399999999999999" thickBot="1" x14ac:dyDescent="0.45">
      <c r="A10" s="51" t="s">
        <v>15</v>
      </c>
      <c r="B10" s="51" t="s">
        <v>24</v>
      </c>
      <c r="C10" s="51" t="s">
        <v>25</v>
      </c>
      <c r="D10" s="51" t="str">
        <f t="shared" ca="1" si="0"/>
        <v>=TEXTO(B3;"mmmmm")</v>
      </c>
      <c r="E10" s="51" t="str">
        <f ca="1">TEXT(B3,"mmmmm")</f>
        <v>m</v>
      </c>
    </row>
    <row r="11" spans="1:5" x14ac:dyDescent="0.4">
      <c r="A11" s="21" t="s">
        <v>26</v>
      </c>
      <c r="B11" s="21" t="s">
        <v>27</v>
      </c>
      <c r="C11" s="21" t="s">
        <v>28</v>
      </c>
      <c r="D11" s="21" t="str">
        <f t="shared" ca="1" si="0"/>
        <v>=TEXTO(11;"d")</v>
      </c>
      <c r="E11" s="21" t="str">
        <f>TEXT(11,"d")</f>
        <v>11</v>
      </c>
    </row>
    <row r="12" spans="1:5" x14ac:dyDescent="0.4">
      <c r="A12" s="20" t="s">
        <v>26</v>
      </c>
      <c r="B12" s="20" t="s">
        <v>29</v>
      </c>
      <c r="C12" s="20" t="s">
        <v>30</v>
      </c>
      <c r="D12" s="20" t="str">
        <f t="shared" ca="1" si="0"/>
        <v>=TEXTO(5;"dd")</v>
      </c>
      <c r="E12" s="20" t="str">
        <f>TEXT(5,"dd")</f>
        <v>05</v>
      </c>
    </row>
    <row r="13" spans="1:5" x14ac:dyDescent="0.4">
      <c r="A13" s="21" t="s">
        <v>26</v>
      </c>
      <c r="B13" s="21" t="s">
        <v>31</v>
      </c>
      <c r="C13" s="21" t="s">
        <v>32</v>
      </c>
      <c r="D13" s="21" t="str">
        <f t="shared" ca="1" si="0"/>
        <v>=TEXTO(B3;"ddd")</v>
      </c>
      <c r="E13" s="21" t="str">
        <f ca="1">TEXT(B3,"ddd")</f>
        <v>qua</v>
      </c>
    </row>
    <row r="14" spans="1:5" ht="17.399999999999999" thickBot="1" x14ac:dyDescent="0.45">
      <c r="A14" s="51" t="s">
        <v>26</v>
      </c>
      <c r="B14" s="51" t="s">
        <v>33</v>
      </c>
      <c r="C14" s="51" t="s">
        <v>34</v>
      </c>
      <c r="D14" s="51" t="str">
        <f t="shared" ca="1" si="0"/>
        <v>=TEXTO(B3;"dddd")</v>
      </c>
      <c r="E14" s="51" t="str">
        <f ca="1">TEXT(B3,"dddd")</f>
        <v>quarta-feira</v>
      </c>
    </row>
    <row r="15" spans="1:5" x14ac:dyDescent="0.4">
      <c r="A15" s="21" t="s">
        <v>35</v>
      </c>
      <c r="B15" s="21" t="s">
        <v>36</v>
      </c>
      <c r="C15" s="21" t="s">
        <v>37</v>
      </c>
      <c r="D15" s="21" t="str">
        <f t="shared" ca="1" si="0"/>
        <v>=TEXTO(B3;"aa")</v>
      </c>
      <c r="E15" s="21" t="str">
        <f ca="1">TEXT(B3,"aa")</f>
        <v>22</v>
      </c>
    </row>
    <row r="16" spans="1:5" ht="17.399999999999999" thickBot="1" x14ac:dyDescent="0.45">
      <c r="A16" s="22" t="s">
        <v>35</v>
      </c>
      <c r="B16" s="22" t="s">
        <v>38</v>
      </c>
      <c r="C16" s="22" t="s">
        <v>39</v>
      </c>
      <c r="D16" s="22" t="str">
        <f t="shared" ca="1" si="0"/>
        <v>=TEXTO(B3;"aaaa")</v>
      </c>
      <c r="E16" s="22" t="str">
        <f ca="1">TEXT(B3,"aaaa")</f>
        <v>2022</v>
      </c>
    </row>
    <row r="18" spans="1:3" x14ac:dyDescent="0.4">
      <c r="A18" s="45" t="s">
        <v>157</v>
      </c>
    </row>
    <row r="19" spans="1:3" ht="17.399999999999999" thickBot="1" x14ac:dyDescent="0.45"/>
    <row r="20" spans="1:3" ht="17.399999999999999" thickBot="1" x14ac:dyDescent="0.45">
      <c r="B20" s="1" t="s">
        <v>12</v>
      </c>
      <c r="C20" s="1" t="s">
        <v>91</v>
      </c>
    </row>
    <row r="21" spans="1:3" ht="17.399999999999999" thickBot="1" x14ac:dyDescent="0.45">
      <c r="B21" s="35" t="str">
        <f ca="1">_xlfn.FORMULATEXT(C21)</f>
        <v>=TEXTO(StartDate;"m")</v>
      </c>
      <c r="C21" s="35" t="str">
        <f ca="1">TEXT(StartDate,"m")</f>
        <v>5</v>
      </c>
    </row>
    <row r="23" spans="1:3" x14ac:dyDescent="0.4">
      <c r="A23" s="46" t="s">
        <v>158</v>
      </c>
    </row>
    <row r="25" spans="1:3" x14ac:dyDescent="0.4">
      <c r="A25" s="46" t="s">
        <v>149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topLeftCell="A7" zoomScale="160" zoomScaleNormal="160" workbookViewId="0">
      <selection activeCell="E17" sqref="E17"/>
    </sheetView>
  </sheetViews>
  <sheetFormatPr defaultRowHeight="16.8" x14ac:dyDescent="0.4"/>
  <cols>
    <col min="1" max="1" width="19.3984375" customWidth="1"/>
    <col min="2" max="2" width="10.8984375" customWidth="1"/>
    <col min="3" max="3" width="12.59765625" customWidth="1"/>
    <col min="4" max="4" width="21.5" customWidth="1"/>
    <col min="5" max="5" width="10.09765625" customWidth="1"/>
    <col min="8" max="8" width="13.3984375" bestFit="1" customWidth="1"/>
  </cols>
  <sheetData>
    <row r="1" spans="1:8" ht="23.4" x14ac:dyDescent="0.45">
      <c r="A1" s="44" t="s">
        <v>159</v>
      </c>
    </row>
    <row r="3" spans="1:8" x14ac:dyDescent="0.4">
      <c r="A3" t="s">
        <v>201</v>
      </c>
      <c r="B3" s="49">
        <f ca="1">NOW()</f>
        <v>44706.452237731479</v>
      </c>
    </row>
    <row r="4" spans="1:8" ht="17.399999999999999" thickBot="1" x14ac:dyDescent="0.45"/>
    <row r="5" spans="1:8" ht="17.399999999999999" thickBot="1" x14ac:dyDescent="0.45">
      <c r="A5" s="1" t="s">
        <v>13</v>
      </c>
      <c r="B5" s="2" t="s">
        <v>14</v>
      </c>
      <c r="C5" s="1" t="s">
        <v>200</v>
      </c>
      <c r="D5" s="1" t="s">
        <v>12</v>
      </c>
      <c r="E5" s="1" t="s">
        <v>91</v>
      </c>
    </row>
    <row r="6" spans="1:8" x14ac:dyDescent="0.4">
      <c r="A6" s="3" t="s">
        <v>92</v>
      </c>
      <c r="B6" s="69" t="s">
        <v>96</v>
      </c>
      <c r="C6" s="3" t="s">
        <v>100</v>
      </c>
      <c r="D6" s="3" t="str">
        <f ca="1">_xlfn.FORMULATEXT(E6)</f>
        <v>=TEXTO(B3;"h")</v>
      </c>
      <c r="E6" s="3" t="str">
        <f ca="1">TEXT(B3,"h")</f>
        <v>10</v>
      </c>
    </row>
    <row r="7" spans="1:8" ht="17.399999999999999" thickBot="1" x14ac:dyDescent="0.45">
      <c r="A7" s="50" t="s">
        <v>92</v>
      </c>
      <c r="B7" s="70" t="s">
        <v>97</v>
      </c>
      <c r="C7" s="50" t="s">
        <v>102</v>
      </c>
      <c r="D7" s="50" t="str">
        <f t="shared" ref="D7:D18" ca="1" si="0">_xlfn.FORMULATEXT(E7)</f>
        <v>=TEXTO(B3;"hh")</v>
      </c>
      <c r="E7" s="50" t="str">
        <f ca="1">TEXT(B3,"hh")</f>
        <v>10</v>
      </c>
      <c r="H7" s="40"/>
    </row>
    <row r="8" spans="1:8" x14ac:dyDescent="0.4">
      <c r="A8" s="13" t="s">
        <v>93</v>
      </c>
      <c r="B8" s="71" t="s">
        <v>98</v>
      </c>
      <c r="C8" s="13" t="s">
        <v>17</v>
      </c>
      <c r="D8" s="13" t="str">
        <f t="shared" ca="1" si="0"/>
        <v>=TEXTO(B3;"m")</v>
      </c>
      <c r="E8" s="13" t="str">
        <f ca="1">TEXT(B3,"m")</f>
        <v>5</v>
      </c>
    </row>
    <row r="9" spans="1:8" ht="17.399999999999999" thickBot="1" x14ac:dyDescent="0.45">
      <c r="A9" s="50" t="s">
        <v>93</v>
      </c>
      <c r="B9" s="70" t="s">
        <v>99</v>
      </c>
      <c r="C9" s="50" t="s">
        <v>19</v>
      </c>
      <c r="D9" s="50" t="str">
        <f t="shared" ca="1" si="0"/>
        <v>=TEXTO(B3;"mm")</v>
      </c>
      <c r="E9" s="50" t="str">
        <f ca="1">TEXT(B3,"mm")</f>
        <v>05</v>
      </c>
    </row>
    <row r="10" spans="1:8" x14ac:dyDescent="0.4">
      <c r="A10" s="13" t="s">
        <v>94</v>
      </c>
      <c r="B10" s="71" t="s">
        <v>98</v>
      </c>
      <c r="C10" s="13" t="s">
        <v>101</v>
      </c>
      <c r="D10" s="13" t="str">
        <f t="shared" ca="1" si="0"/>
        <v>=TEXTO(B3;"s")</v>
      </c>
      <c r="E10" s="13" t="str">
        <f ca="1">TEXT(B3,"s")</f>
        <v>13</v>
      </c>
    </row>
    <row r="11" spans="1:8" ht="17.399999999999999" thickBot="1" x14ac:dyDescent="0.45">
      <c r="A11" s="50" t="s">
        <v>94</v>
      </c>
      <c r="B11" s="70" t="s">
        <v>99</v>
      </c>
      <c r="C11" s="50" t="s">
        <v>103</v>
      </c>
      <c r="D11" s="50" t="str">
        <f t="shared" ca="1" si="0"/>
        <v>=TEXTO(B3;"ss")</v>
      </c>
      <c r="E11" s="50" t="str">
        <f ca="1">TEXT(B3,"ss")</f>
        <v>13</v>
      </c>
    </row>
    <row r="12" spans="1:8" x14ac:dyDescent="0.4">
      <c r="A12" s="13" t="s">
        <v>95</v>
      </c>
      <c r="B12" s="72">
        <f ca="1">StartTime</f>
        <v>44706.452237731479</v>
      </c>
      <c r="C12" s="13" t="s">
        <v>104</v>
      </c>
      <c r="D12" s="13" t="str">
        <f t="shared" ca="1" si="0"/>
        <v>=TEXTO(B3;"h AM/PM")</v>
      </c>
      <c r="E12" s="13" t="str">
        <f ca="1">TEXT(B3,"h AM/PM")</f>
        <v>10 AM</v>
      </c>
    </row>
    <row r="13" spans="1:8" x14ac:dyDescent="0.4">
      <c r="A13" s="6" t="s">
        <v>95</v>
      </c>
      <c r="B13" s="73">
        <f ca="1">StartTime</f>
        <v>44706.452237731479</v>
      </c>
      <c r="C13" s="6" t="s">
        <v>105</v>
      </c>
      <c r="D13" s="6" t="str">
        <f t="shared" ca="1" si="0"/>
        <v>=TEXTO(B3;"h:mm AM/PM")</v>
      </c>
      <c r="E13" s="6" t="str">
        <f ca="1">TEXT(B3,"h:mm AM/PM")</f>
        <v>10:51 AM</v>
      </c>
    </row>
    <row r="14" spans="1:8" x14ac:dyDescent="0.4">
      <c r="A14" s="13" t="s">
        <v>95</v>
      </c>
      <c r="B14" s="74">
        <f ca="1">StartTime</f>
        <v>44706.452237731479</v>
      </c>
      <c r="C14" s="13" t="s">
        <v>106</v>
      </c>
      <c r="D14" s="13" t="str">
        <f t="shared" ca="1" si="0"/>
        <v>=TEXTO(B3;"h:mm:ss A/P")</v>
      </c>
      <c r="E14" s="13" t="str">
        <f ca="1">TEXT(B3,"h:mm:ss A/P")</f>
        <v>10:51:13 A</v>
      </c>
    </row>
    <row r="15" spans="1:8" ht="17.399999999999999" thickBot="1" x14ac:dyDescent="0.45">
      <c r="A15" s="50" t="s">
        <v>95</v>
      </c>
      <c r="B15" s="75">
        <f ca="1">StartTime</f>
        <v>44706.452237731479</v>
      </c>
      <c r="C15" s="50" t="s">
        <v>109</v>
      </c>
      <c r="D15" s="50" t="str">
        <f t="shared" ca="1" si="0"/>
        <v>=TEXTO(B3;"h:mm:ss,00")</v>
      </c>
      <c r="E15" s="50" t="str">
        <f ca="1">TEXT(B3,"h:mm:ss,00")</f>
        <v>10:51:13,34</v>
      </c>
    </row>
    <row r="16" spans="1:8" ht="33.6" x14ac:dyDescent="0.4">
      <c r="A16" s="62" t="s">
        <v>202</v>
      </c>
      <c r="B16" s="76">
        <v>1.2930555555555556</v>
      </c>
      <c r="C16" s="20" t="s">
        <v>107</v>
      </c>
      <c r="D16" s="20" t="str">
        <f t="shared" ca="1" si="0"/>
        <v>=TEXTO(B16;"[h]:mm")</v>
      </c>
      <c r="E16" s="20" t="str">
        <f>TEXT(B16,"[h]:mm")</f>
        <v>31:02</v>
      </c>
    </row>
    <row r="17" spans="1:5" ht="33.6" x14ac:dyDescent="0.4">
      <c r="A17" s="61" t="s">
        <v>203</v>
      </c>
      <c r="B17" s="77">
        <v>4.3240740740740739E-2</v>
      </c>
      <c r="C17" s="21" t="s">
        <v>108</v>
      </c>
      <c r="D17" s="21" t="str">
        <f t="shared" ca="1" si="0"/>
        <v>=TEXTO(B17;"[mm]:ss")</v>
      </c>
      <c r="E17" s="21" t="str">
        <f>TEXT(B17,"[mm]:ss")</f>
        <v>62:16</v>
      </c>
    </row>
    <row r="18" spans="1:5" ht="34.200000000000003" thickBot="1" x14ac:dyDescent="0.45">
      <c r="A18" s="78" t="s">
        <v>204</v>
      </c>
      <c r="B18" s="79">
        <v>4.3238425925925923E-2</v>
      </c>
      <c r="C18" s="22" t="s">
        <v>110</v>
      </c>
      <c r="D18" s="22" t="str">
        <f t="shared" ca="1" si="0"/>
        <v>=TEXTO(B18;"[ss],00")</v>
      </c>
      <c r="E18" s="22" t="str">
        <f>TEXT(B18,"[ss],00")</f>
        <v>3735,80</v>
      </c>
    </row>
    <row r="21" spans="1:5" x14ac:dyDescent="0.4">
      <c r="A21" s="46" t="s">
        <v>149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zoomScale="170" zoomScaleNormal="170" workbookViewId="0">
      <selection activeCell="B8" sqref="B8"/>
    </sheetView>
  </sheetViews>
  <sheetFormatPr defaultRowHeight="16.8" x14ac:dyDescent="0.4"/>
  <cols>
    <col min="1" max="1" width="49.5" customWidth="1"/>
    <col min="2" max="2" width="25.5" bestFit="1" customWidth="1"/>
    <col min="3" max="4" width="9" customWidth="1"/>
  </cols>
  <sheetData>
    <row r="1" spans="1:2" ht="23.4" x14ac:dyDescent="0.45">
      <c r="A1" s="44" t="s">
        <v>161</v>
      </c>
    </row>
    <row r="3" spans="1:2" x14ac:dyDescent="0.4">
      <c r="A3" t="s">
        <v>205</v>
      </c>
      <c r="B3" s="117">
        <f ca="1">NOW()</f>
        <v>44706.452237731479</v>
      </c>
    </row>
    <row r="4" spans="1:2" ht="17.399999999999999" thickBot="1" x14ac:dyDescent="0.45"/>
    <row r="5" spans="1:2" ht="17.399999999999999" thickBot="1" x14ac:dyDescent="0.45">
      <c r="A5" s="2" t="s">
        <v>12</v>
      </c>
      <c r="B5" s="2" t="s">
        <v>91</v>
      </c>
    </row>
    <row r="6" spans="1:2" x14ac:dyDescent="0.4">
      <c r="A6" s="38" t="str">
        <f ca="1">_xlfn.FORMULATEXT(B6)</f>
        <v>="Date: "&amp;TEXTO(B3;"mm/dd/aaaa")</v>
      </c>
      <c r="B6" s="38" t="str">
        <f ca="1">"Date: "&amp;TEXT(B3,"mm/dd/aaaa")</f>
        <v>Date: 05/25/2022</v>
      </c>
    </row>
    <row r="7" spans="1:2" ht="17.399999999999999" thickBot="1" x14ac:dyDescent="0.45">
      <c r="A7" s="39" t="str">
        <f ca="1">_xlfn.FORMULATEXT(B7)</f>
        <v>="Date-time: " &amp; TEXTO(B3; "d/m/aaaa h:mm AM/PM")</v>
      </c>
      <c r="B7" s="39" t="str">
        <f ca="1">"Date-time: " &amp; TEXT(B3, "d/m/aaaa h:mm AM/PM")</f>
        <v>Date-time: 25/5/2022 10:51 AM</v>
      </c>
    </row>
    <row r="10" spans="1:2" x14ac:dyDescent="0.4">
      <c r="A10" s="45" t="s">
        <v>209</v>
      </c>
    </row>
    <row r="11" spans="1:2" x14ac:dyDescent="0.4">
      <c r="A11" t="str">
        <f ca="1">"Today is "&amp;TEXT(B3,"dddd, mmmm yyyy")&amp;", and the current time is "&amp;TEXT(B3,"hh/mm AM/PM")&amp;"."</f>
        <v>Today is quarta-feira, maio yyyy, and the current time is 10/51 AM.</v>
      </c>
    </row>
    <row r="13" spans="1:2" x14ac:dyDescent="0.4">
      <c r="A13" t="str">
        <f ca="1">_xlfn.FORMULATEXT(A11)</f>
        <v>="Today is "&amp;TEXTO(B3;"dddd, mmmm yyyy")&amp;", and the current time is "&amp;TEXTO(B3;"hh/mm AM/PM")&amp;"."</v>
      </c>
    </row>
    <row r="20" spans="1:1" x14ac:dyDescent="0.4">
      <c r="A20" s="46" t="s">
        <v>149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zoomScale="200" zoomScaleNormal="200" workbookViewId="0">
      <selection activeCell="A8" sqref="A8"/>
    </sheetView>
  </sheetViews>
  <sheetFormatPr defaultRowHeight="16.8" x14ac:dyDescent="0.4"/>
  <cols>
    <col min="1" max="1" width="14" bestFit="1" customWidth="1"/>
    <col min="2" max="2" width="11.19921875" bestFit="1" customWidth="1"/>
    <col min="3" max="3" width="17.5" bestFit="1" customWidth="1"/>
    <col min="4" max="4" width="7.69921875" customWidth="1"/>
    <col min="6" max="6" width="9.19921875" bestFit="1" customWidth="1"/>
    <col min="15" max="15" width="12.09765625" bestFit="1" customWidth="1"/>
  </cols>
  <sheetData>
    <row r="1" spans="1:7" ht="23.4" x14ac:dyDescent="0.45">
      <c r="A1" s="44" t="s">
        <v>213</v>
      </c>
    </row>
    <row r="2" spans="1:7" ht="17.399999999999999" thickBot="1" x14ac:dyDescent="0.45"/>
    <row r="3" spans="1:7" ht="17.399999999999999" thickBot="1" x14ac:dyDescent="0.45">
      <c r="A3" s="2" t="s">
        <v>1</v>
      </c>
      <c r="B3" s="1" t="s">
        <v>123</v>
      </c>
      <c r="C3" s="1" t="s">
        <v>12</v>
      </c>
      <c r="D3" s="1" t="s">
        <v>91</v>
      </c>
    </row>
    <row r="4" spans="1:7" x14ac:dyDescent="0.4">
      <c r="A4" s="3">
        <v>0.24474008839296191</v>
      </c>
      <c r="B4" s="3" t="s">
        <v>219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4">
      <c r="A5" s="6">
        <v>0.24474008839296191</v>
      </c>
      <c r="B5" s="6" t="s">
        <v>220</v>
      </c>
      <c r="C5" s="6" t="str">
        <f t="shared" ca="1" si="0"/>
        <v>=TEXTO(A5;"0,0%")</v>
      </c>
      <c r="D5" s="6" t="str">
        <f>TEXT(A5,"0,0%")</f>
        <v>24,5%</v>
      </c>
    </row>
    <row r="6" spans="1:7" ht="17.399999999999999" thickBot="1" x14ac:dyDescent="0.45">
      <c r="A6" s="4">
        <v>0.24474008839296191</v>
      </c>
      <c r="B6" s="4" t="s">
        <v>221</v>
      </c>
      <c r="C6" s="4" t="str">
        <f t="shared" ca="1" si="0"/>
        <v>=TEXTO(A6;"0,00%")</v>
      </c>
      <c r="D6" s="4" t="str">
        <f>TEXT(A6,"0,00%")</f>
        <v>24,47%</v>
      </c>
    </row>
    <row r="16" spans="1:7" x14ac:dyDescent="0.4">
      <c r="A16" s="46" t="s">
        <v>149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2022-05-25T13:53:27Z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717be114-2b61-4abc-9b65-3a28a639cec3</vt:lpwstr>
  </property>
</Properties>
</file>