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C30AEA79-6DB0-477D-B4D1-F2E564FE76B9}" xr6:coauthVersionLast="47" xr6:coauthVersionMax="47" xr10:uidLastSave="{00000000-0000-0000-0000-000000000000}"/>
  <bookViews>
    <workbookView xWindow="-120" yWindow="-120" windowWidth="29040" windowHeight="15840" tabRatio="709" activeTab="3" xr2:uid="{CE48C23B-202D-45CD-BE1E-00156137F932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</calcChain>
</file>

<file path=xl/sharedStrings.xml><?xml version="1.0" encoding="utf-8"?>
<sst xmlns="http://schemas.openxmlformats.org/spreadsheetml/2006/main" count="541" uniqueCount="118">
  <si>
    <t>Data</t>
  </si>
  <si>
    <t>Tipo</t>
  </si>
  <si>
    <t>Categoria</t>
  </si>
  <si>
    <t>Descrição</t>
  </si>
  <si>
    <t>Valor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</si>
  <si>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</si>
  <si>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</si>
  <si>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</si>
  <si>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</si>
  <si>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</si>
  <si>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</si>
  <si>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</si>
  <si>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</si>
  <si>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Cartão de Crédito Visa</t>
  </si>
  <si>
    <t>Cartão de Crédito Master</t>
  </si>
  <si>
    <t>Pago</t>
  </si>
  <si>
    <t>Prestação Habitacional</t>
  </si>
  <si>
    <t>Alimentação</t>
  </si>
  <si>
    <t>Transporte</t>
  </si>
  <si>
    <t>Lazer</t>
  </si>
  <si>
    <t>Educação</t>
  </si>
  <si>
    <t>Vestuário</t>
  </si>
  <si>
    <t>Pix</t>
  </si>
  <si>
    <t>Presentes</t>
  </si>
  <si>
    <t>Pet</t>
  </si>
  <si>
    <t>Beleza</t>
  </si>
  <si>
    <t>LUISA AIDAR SAO JOSE DO R 52,00D</t>
  </si>
  <si>
    <t>SALGADOS MATIAS</t>
  </si>
  <si>
    <t>DanielaCosta</t>
  </si>
  <si>
    <t>DEBORA CORREA DE ARAUJO</t>
  </si>
  <si>
    <t>LOURENCO E RIBEIRO PA</t>
  </si>
  <si>
    <t>LUISA AIDAR</t>
  </si>
  <si>
    <t>KeyllaVitoria</t>
  </si>
  <si>
    <t>MAGALU 02/02</t>
  </si>
  <si>
    <t>HOTELSCOM 07/12</t>
  </si>
  <si>
    <t>EDITORA GEM LTDA. 03/04</t>
  </si>
  <si>
    <t>COSTA CRUZEIRO 03/12</t>
  </si>
  <si>
    <t>CLINICA Bucomaxilofacial 07/10</t>
  </si>
  <si>
    <t>TÊNIS VEJA 01/03</t>
  </si>
  <si>
    <t>CLINICA Bucomaxilofacial 03/10</t>
  </si>
  <si>
    <t>DrogariaBem 02/02</t>
  </si>
  <si>
    <t>PADARIA SANTA PAULA</t>
  </si>
  <si>
    <t>NEW LANCHES</t>
  </si>
  <si>
    <t>RichardVinicius</t>
  </si>
  <si>
    <t>ThiagoDaSilvaCama</t>
  </si>
  <si>
    <t>ANDREAS FOOD COMERCIO</t>
  </si>
  <si>
    <t>JAH DO ACAI</t>
  </si>
  <si>
    <t>RESTAURANTE PEIXE &amp; CIA</t>
  </si>
  <si>
    <t>POSTO SCHMITT LTDA</t>
  </si>
  <si>
    <t>RedeCanovas</t>
  </si>
  <si>
    <t>PET SHOP NIWA LTDA ME</t>
  </si>
  <si>
    <t>CASA GOURMET DELIV</t>
  </si>
  <si>
    <t>LuizEduardo</t>
  </si>
  <si>
    <t>ClaudioAparecidoB</t>
  </si>
  <si>
    <t>IDEAL ATACADO</t>
  </si>
  <si>
    <t>TESLA ELETRIC</t>
  </si>
  <si>
    <t>BERLIM AUTO POSTO DE R</t>
  </si>
  <si>
    <t>KarinaAraujoChoca</t>
  </si>
  <si>
    <t>AGUA DOCE CACHACARIA</t>
  </si>
  <si>
    <t>AutoPosto MIRASSOL</t>
  </si>
  <si>
    <t>AzisNicolasDahwac</t>
  </si>
  <si>
    <t>ZP*BENDITO CUPIM RP</t>
  </si>
  <si>
    <t>CHILLI BEANS IGUATE 05/10</t>
  </si>
  <si>
    <t>RODOBENS COM LOC DE VE 04/06</t>
  </si>
  <si>
    <t>PAG*SuperTrocaDeOleo 04/05</t>
  </si>
  <si>
    <t>PORTO SEGURO SEGUROS 01/10</t>
  </si>
  <si>
    <t>APPLE.COM/BILL</t>
  </si>
  <si>
    <t>RicardoCosmeGomes</t>
  </si>
  <si>
    <t>PIZZUP</t>
  </si>
  <si>
    <t>TALITA MARQUES</t>
  </si>
  <si>
    <t>PG *TON STUDIO 034</t>
  </si>
  <si>
    <t>PASTELARIA FUJI ALEXAN</t>
  </si>
  <si>
    <t>LcaSuplementosE</t>
  </si>
  <si>
    <t>AMAZON BR</t>
  </si>
  <si>
    <t>MP*ESPETOSDAEDDI</t>
  </si>
  <si>
    <t>LOJAS LIVIA</t>
  </si>
  <si>
    <t>SAO VALENTIM DROGARIA</t>
  </si>
  <si>
    <t>CEA SRP 233 ECPC</t>
  </si>
  <si>
    <t>AndreLuizFirmino</t>
  </si>
  <si>
    <t>KWUS GAIVOTA II</t>
  </si>
  <si>
    <t>CHURRASCARIA</t>
  </si>
  <si>
    <t>SOS GAS</t>
  </si>
  <si>
    <t>ClubeDoBoliche</t>
  </si>
  <si>
    <t>Pedrokelvinstelut</t>
  </si>
  <si>
    <t>POSTO MONTE CARLO AERO</t>
  </si>
  <si>
    <t>JulianeAparecida</t>
  </si>
  <si>
    <t>Quero2Ingressos</t>
  </si>
  <si>
    <t>LLSorveteria</t>
  </si>
  <si>
    <t>RichardViniciusDe</t>
  </si>
  <si>
    <t>GilbertoSilva</t>
  </si>
  <si>
    <t>Débito automático</t>
  </si>
  <si>
    <t>Moradia</t>
  </si>
  <si>
    <t>MERCADOLIVRE - Capacete</t>
  </si>
  <si>
    <t>Seguro</t>
  </si>
  <si>
    <t>ALLIANZ S/A</t>
  </si>
  <si>
    <t>Casa</t>
  </si>
  <si>
    <t>MAGALU - Toalhas</t>
  </si>
  <si>
    <t>Faxina</t>
  </si>
  <si>
    <t>PRATIK SPORT - Caneleira Pedro</t>
  </si>
  <si>
    <t>NETSHOES 01/06 - Tênis João</t>
  </si>
  <si>
    <t>NATURA - OS Pedro</t>
  </si>
  <si>
    <t>BENDITO CUPIM RP</t>
  </si>
  <si>
    <t>EDITORA GEM LTDA. 10/12</t>
  </si>
  <si>
    <t>Saúde</t>
  </si>
  <si>
    <t>GilbertoSilva OLIMPIA</t>
  </si>
  <si>
    <t>Viagem</t>
  </si>
  <si>
    <t>Eletrônicos</t>
  </si>
  <si>
    <t>WORLD TENNIS 10/10</t>
  </si>
  <si>
    <t>Carolina de jesus</t>
  </si>
  <si>
    <t>Sambar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</si>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</sst>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B6F54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5" borderId="1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0" fontId="0" fillId="4" borderId="0" xfId="0" applyFill="1"/>
    <xf numFmtId="44" fontId="0" fillId="0" borderId="0" xfId="1" applyFont="1"/>
    <xf numFmtId="44" fontId="0" fillId="0" borderId="0" xfId="0" applyNumberFormat="1"/>
    <xf numFmtId="0" fontId="3" fillId="5" borderId="1" xfId="2"/>
  </cellXfs>
  <cellStyles count="3">
    <cellStyle name="Entrada" xfId="2" builtinId="20"/>
    <cellStyle name="Moeda" xfId="1" builtinId="4"/>
    <cellStyle name="Normal" xfId="0" builtinId="0"/>
  </cellStyles>
  <dxfs count="6">
    <dxf>
      <numFmt numFmtId="19" formatCode="dd/mm/yyyy"/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ED0D6D50-F36F-4122-BD01-A8A606446C6E}">
      <tableStyleElement type="wholeTable" dxfId="5"/>
      <tableStyleElement type="headerRow" dxfId="4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2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571428571428571E-2"/>
          <c:y val="0"/>
          <c:w val="0.96857142857142853"/>
          <c:h val="0.87275063175242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Controller!$A$4:$A$12</c:f>
              <c:strCache>
                <c:ptCount val="8"/>
                <c:pt idx="0">
                  <c:v>Alimentação</c:v>
                </c:pt>
                <c:pt idx="1">
                  <c:v>Beleza</c:v>
                </c:pt>
                <c:pt idx="2">
                  <c:v>Casa</c:v>
                </c:pt>
                <c:pt idx="3">
                  <c:v>Moradia</c:v>
                </c:pt>
                <c:pt idx="4">
                  <c:v>Saúde</c:v>
                </c:pt>
                <c:pt idx="5">
                  <c:v>Seguro</c:v>
                </c:pt>
                <c:pt idx="6">
                  <c:v>Transporte</c:v>
                </c:pt>
                <c:pt idx="7">
                  <c:v>Vestuário</c:v>
                </c:pt>
              </c:strCache>
            </c:strRef>
          </c:cat>
          <c:val>
            <c:numRef>
              <c:f>Controller!$B$4:$B$12</c:f>
              <c:numCache>
                <c:formatCode>"R$"\ #,##0.00</c:formatCode>
                <c:ptCount val="8"/>
                <c:pt idx="0">
                  <c:v>1146.52</c:v>
                </c:pt>
                <c:pt idx="1">
                  <c:v>40</c:v>
                </c:pt>
                <c:pt idx="2">
                  <c:v>371.8</c:v>
                </c:pt>
                <c:pt idx="3">
                  <c:v>1904.39</c:v>
                </c:pt>
                <c:pt idx="4">
                  <c:v>36.9</c:v>
                </c:pt>
                <c:pt idx="5">
                  <c:v>356.25</c:v>
                </c:pt>
                <c:pt idx="6">
                  <c:v>290.56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E-4432-8A5D-C7006D326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36760320"/>
        <c:axId val="1837583728"/>
      </c:barChart>
      <c:catAx>
        <c:axId val="14367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7583728"/>
        <c:crosses val="autoZero"/>
        <c:auto val="1"/>
        <c:lblAlgn val="ctr"/>
        <c:lblOffset val="100"/>
        <c:noMultiLvlLbl val="0"/>
      </c:catAx>
      <c:valAx>
        <c:axId val="18375837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367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555555555555556E-2"/>
          <c:y val="4.9056603773584909E-2"/>
          <c:w val="0.96444444444444444"/>
          <c:h val="0.87094993314514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Controller!$D$4:$D$5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Controller!$E$4:$E$5</c:f>
              <c:numCache>
                <c:formatCode>"R$"\ #,##0.00</c:formatCode>
                <c:ptCount val="1"/>
                <c:pt idx="0">
                  <c:v>10004.82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4-42D6-A7A6-4623C7A09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645935"/>
        <c:axId val="615433743"/>
      </c:barChart>
      <c:catAx>
        <c:axId val="52464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433743"/>
        <c:crosses val="autoZero"/>
        <c:auto val="1"/>
        <c:lblAlgn val="ctr"/>
        <c:lblOffset val="100"/>
        <c:noMultiLvlLbl val="0"/>
      </c:catAx>
      <c:valAx>
        <c:axId val="6154337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2464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A-4DB7-824D-A2B8F221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437423"/>
        <c:axId val="133642259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6000">
                  <a:srgbClr val="FB6F54"/>
                </a:gs>
                <a:gs pos="0">
                  <a:srgbClr val="FB6F54"/>
                </a:gs>
                <a:gs pos="74000">
                  <a:schemeClr val="bg1"/>
                </a:gs>
                <a:gs pos="83000">
                  <a:schemeClr val="bg1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A-4DB7-824D-A2B8F221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8420543"/>
        <c:axId val="447506655"/>
      </c:barChart>
      <c:catAx>
        <c:axId val="15294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422591"/>
        <c:crosses val="autoZero"/>
        <c:auto val="1"/>
        <c:lblAlgn val="ctr"/>
        <c:lblOffset val="100"/>
        <c:noMultiLvlLbl val="0"/>
      </c:catAx>
      <c:valAx>
        <c:axId val="133642259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9437423"/>
        <c:crosses val="autoZero"/>
        <c:crossBetween val="between"/>
      </c:valAx>
      <c:valAx>
        <c:axId val="44750665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338420543"/>
        <c:crosses val="max"/>
        <c:crossBetween val="between"/>
      </c:valAx>
      <c:catAx>
        <c:axId val="1338420543"/>
        <c:scaling>
          <c:orientation val="minMax"/>
        </c:scaling>
        <c:delete val="1"/>
        <c:axPos val="b"/>
        <c:majorTickMark val="out"/>
        <c:minorTickMark val="none"/>
        <c:tickLblPos val="nextTo"/>
        <c:crossAx val="447506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468313</xdr:colOff>
      <xdr:row>29</xdr:row>
      <xdr:rowOff>49223</xdr:rowOff>
    </xdr:from>
    <xdr:to>
      <xdr:col>17</xdr:col>
      <xdr:colOff>466725</xdr:colOff>
      <xdr:row>54</xdr:row>
      <xdr:rowOff>111136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8230EAE4-083A-7973-EB03-C465B195ACE7}"/>
            </a:ext>
          </a:extLst>
        </xdr:cNvPr>
        <xdr:cNvGrpSpPr/>
      </xdr:nvGrpSpPr>
      <xdr:grpSpPr>
        <a:xfrm>
          <a:off x="2075657" y="5573723"/>
          <a:ext cx="9332912" cy="4824413"/>
          <a:chOff x="2151064" y="4113212"/>
          <a:chExt cx="9777412" cy="462597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0100366E-1517-8D78-7C84-BA52EFF64B94}"/>
              </a:ext>
            </a:extLst>
          </xdr:cNvPr>
          <xdr:cNvGrpSpPr/>
        </xdr:nvGrpSpPr>
        <xdr:grpSpPr>
          <a:xfrm>
            <a:off x="2151064" y="4113212"/>
            <a:ext cx="9777412" cy="4625975"/>
            <a:chOff x="2462213" y="4438650"/>
            <a:chExt cx="9777412" cy="46259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B0277AD-1381-4310-8D90-C20AF48326F4}"/>
                </a:ext>
              </a:extLst>
            </xdr:cNvPr>
            <xdr:cNvSpPr/>
          </xdr:nvSpPr>
          <xdr:spPr>
            <a:xfrm>
              <a:off x="2462213" y="4525962"/>
              <a:ext cx="9777412" cy="453866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CE46F5EB-FFC3-42F4-8CAD-9367B33825A1}"/>
                </a:ext>
              </a:extLst>
            </xdr:cNvPr>
            <xdr:cNvSpPr/>
          </xdr:nvSpPr>
          <xdr:spPr>
            <a:xfrm>
              <a:off x="2470151" y="4438650"/>
              <a:ext cx="9769473" cy="73818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5989314-07AA-4BEC-8A87-80C3AED051D9}"/>
              </a:ext>
            </a:extLst>
          </xdr:cNvPr>
          <xdr:cNvGraphicFramePr>
            <a:graphicFrameLocks/>
          </xdr:cNvGraphicFramePr>
        </xdr:nvGraphicFramePr>
        <xdr:xfrm>
          <a:off x="2593976" y="5278437"/>
          <a:ext cx="8890000" cy="3413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65311EBA-2F6C-4918-8038-23971F3688A3}"/>
              </a:ext>
            </a:extLst>
          </xdr:cNvPr>
          <xdr:cNvSpPr txBox="1"/>
        </xdr:nvSpPr>
        <xdr:spPr>
          <a:xfrm>
            <a:off x="3149601" y="4318001"/>
            <a:ext cx="3051174" cy="50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6EDBEC25-F42B-5DB3-F2F9-72B02DFE30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44750" y="4206874"/>
            <a:ext cx="690563" cy="69056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468313</xdr:colOff>
      <xdr:row>10</xdr:row>
      <xdr:rowOff>0</xdr:rowOff>
    </xdr:from>
    <xdr:to>
      <xdr:col>10</xdr:col>
      <xdr:colOff>508000</xdr:colOff>
      <xdr:row>28</xdr:row>
      <xdr:rowOff>87324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865AD6D-BD53-667A-E78F-DD86E8950A7A}"/>
            </a:ext>
          </a:extLst>
        </xdr:cNvPr>
        <xdr:cNvGrpSpPr/>
      </xdr:nvGrpSpPr>
      <xdr:grpSpPr>
        <a:xfrm>
          <a:off x="2075657" y="1905000"/>
          <a:ext cx="5290343" cy="3516324"/>
          <a:chOff x="2151064" y="110314"/>
          <a:chExt cx="6596061" cy="3858436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C7F70C9F-D465-B575-E283-285A9C15385B}"/>
              </a:ext>
            </a:extLst>
          </xdr:cNvPr>
          <xdr:cNvGrpSpPr/>
        </xdr:nvGrpSpPr>
        <xdr:grpSpPr>
          <a:xfrm>
            <a:off x="2151064" y="126999"/>
            <a:ext cx="6596061" cy="3841751"/>
            <a:chOff x="3857626" y="55562"/>
            <a:chExt cx="6596062" cy="3841751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6876FBA0-8129-BBEF-BCE6-FF85DAFE50E0}"/>
                </a:ext>
              </a:extLst>
            </xdr:cNvPr>
            <xdr:cNvSpPr/>
          </xdr:nvSpPr>
          <xdr:spPr>
            <a:xfrm>
              <a:off x="3865563" y="246063"/>
              <a:ext cx="6588125" cy="36512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2B3B6DAD-24F7-3D65-2075-4E05D16C01C5}"/>
                </a:ext>
              </a:extLst>
            </xdr:cNvPr>
            <xdr:cNvSpPr/>
          </xdr:nvSpPr>
          <xdr:spPr>
            <a:xfrm>
              <a:off x="3857626" y="55562"/>
              <a:ext cx="6596062" cy="73818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0F044E1-697C-4469-943A-4E3B8C20DD63}"/>
              </a:ext>
            </a:extLst>
          </xdr:cNvPr>
          <xdr:cNvGraphicFramePr>
            <a:graphicFrameLocks/>
          </xdr:cNvGraphicFramePr>
        </xdr:nvGraphicFramePr>
        <xdr:xfrm>
          <a:off x="2166938" y="1143000"/>
          <a:ext cx="6413498" cy="25638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FB06B6B6-E874-E655-CCC0-29C34781A826}"/>
              </a:ext>
            </a:extLst>
          </xdr:cNvPr>
          <xdr:cNvSpPr txBox="1"/>
        </xdr:nvSpPr>
        <xdr:spPr>
          <a:xfrm>
            <a:off x="3103563" y="261938"/>
            <a:ext cx="4048124" cy="50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FE972D5B-3E4C-D704-B319-CFB6E926AA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77251" y="110314"/>
            <a:ext cx="739000" cy="7390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8</xdr:row>
      <xdr:rowOff>127001</xdr:rowOff>
    </xdr:from>
    <xdr:to>
      <xdr:col>0</xdr:col>
      <xdr:colOff>1651000</xdr:colOff>
      <xdr:row>22</xdr:row>
      <xdr:rowOff>79376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0046C0CB-62A0-4208-8D6F-0D4E1B31F2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587501"/>
              <a:ext cx="1603375" cy="250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468312</xdr:colOff>
      <xdr:row>1</xdr:row>
      <xdr:rowOff>0</xdr:rowOff>
    </xdr:from>
    <xdr:to>
      <xdr:col>21</xdr:col>
      <xdr:colOff>0</xdr:colOff>
      <xdr:row>5</xdr:row>
      <xdr:rowOff>63500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A7B3A915-CA24-4610-8923-D68F436586C8}"/>
            </a:ext>
          </a:extLst>
        </xdr:cNvPr>
        <xdr:cNvSpPr/>
      </xdr:nvSpPr>
      <xdr:spPr>
        <a:xfrm>
          <a:off x="2151062" y="182563"/>
          <a:ext cx="11755438" cy="7937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603250</xdr:colOff>
      <xdr:row>1</xdr:row>
      <xdr:rowOff>63500</xdr:rowOff>
    </xdr:from>
    <xdr:to>
      <xdr:col>3</xdr:col>
      <xdr:colOff>95250</xdr:colOff>
      <xdr:row>4</xdr:row>
      <xdr:rowOff>142875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29AE1093-1AA0-462C-AF44-58A326C3EFDF}"/>
            </a:ext>
          </a:extLst>
        </xdr:cNvPr>
        <xdr:cNvSpPr/>
      </xdr:nvSpPr>
      <xdr:spPr>
        <a:xfrm>
          <a:off x="2286000" y="246063"/>
          <a:ext cx="714375" cy="627062"/>
        </a:xfrm>
        <a:prstGeom prst="round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190501</xdr:colOff>
      <xdr:row>1</xdr:row>
      <xdr:rowOff>119062</xdr:rowOff>
    </xdr:from>
    <xdr:ext cx="1534587" cy="433452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3B472988-A2D0-585A-8D9D-043B316B5191}"/>
            </a:ext>
          </a:extLst>
        </xdr:cNvPr>
        <xdr:cNvSpPr txBox="1"/>
      </xdr:nvSpPr>
      <xdr:spPr>
        <a:xfrm>
          <a:off x="3095626" y="301625"/>
          <a:ext cx="1534587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Hello, Letícia</a:t>
          </a:r>
        </a:p>
      </xdr:txBody>
    </xdr:sp>
    <xdr:clientData/>
  </xdr:oneCellAnchor>
  <xdr:oneCellAnchor>
    <xdr:from>
      <xdr:col>3</xdr:col>
      <xdr:colOff>222250</xdr:colOff>
      <xdr:row>3</xdr:row>
      <xdr:rowOff>111125</xdr:rowOff>
    </xdr:from>
    <xdr:ext cx="1926233" cy="279948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AC9539B3-8127-4EAF-BC54-303911AB34DF}"/>
            </a:ext>
          </a:extLst>
        </xdr:cNvPr>
        <xdr:cNvSpPr txBox="1"/>
      </xdr:nvSpPr>
      <xdr:spPr>
        <a:xfrm>
          <a:off x="3127375" y="658813"/>
          <a:ext cx="1926233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bg1">
                  <a:lumMod val="8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oneCellAnchor>
  <xdr:twoCellAnchor>
    <xdr:from>
      <xdr:col>10</xdr:col>
      <xdr:colOff>111125</xdr:colOff>
      <xdr:row>2</xdr:row>
      <xdr:rowOff>15875</xdr:rowOff>
    </xdr:from>
    <xdr:to>
      <xdr:col>16</xdr:col>
      <xdr:colOff>571499</xdr:colOff>
      <xdr:row>4</xdr:row>
      <xdr:rowOff>63500</xdr:rowOff>
    </xdr:to>
    <xdr:grpSp>
      <xdr:nvGrpSpPr>
        <xdr:cNvPr id="31" name="Agrupar 3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A5F142D-0907-A03D-31ED-088E02754D31}"/>
            </a:ext>
          </a:extLst>
        </xdr:cNvPr>
        <xdr:cNvGrpSpPr/>
      </xdr:nvGrpSpPr>
      <xdr:grpSpPr>
        <a:xfrm>
          <a:off x="6969125" y="396875"/>
          <a:ext cx="3960812" cy="428625"/>
          <a:chOff x="7294563" y="381000"/>
          <a:chExt cx="4127499" cy="412750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7CFC94E8-2CCA-4822-980C-20990FF8A37B}"/>
              </a:ext>
            </a:extLst>
          </xdr:cNvPr>
          <xdr:cNvSpPr/>
        </xdr:nvSpPr>
        <xdr:spPr>
          <a:xfrm>
            <a:off x="7294563" y="381000"/>
            <a:ext cx="4127499" cy="41275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C0437113-2420-4D72-AE80-D2245E345A6C}"/>
              </a:ext>
            </a:extLst>
          </xdr:cNvPr>
          <xdr:cNvSpPr txBox="1"/>
        </xdr:nvSpPr>
        <xdr:spPr>
          <a:xfrm>
            <a:off x="7294563" y="412749"/>
            <a:ext cx="1238352" cy="2799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tx1">
                    <a:lumMod val="50000"/>
                    <a:lumOff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dados...</a:t>
            </a:r>
          </a:p>
        </xdr:txBody>
      </xdr:sp>
      <xdr:pic>
        <xdr:nvPicPr>
          <xdr:cNvPr id="30" name="Gráfico 29" descr="Lupa com preenchimento sólido">
            <a:extLst>
              <a:ext uri="{FF2B5EF4-FFF2-40B4-BE49-F238E27FC236}">
                <a16:creationId xmlns:a16="http://schemas.microsoft.com/office/drawing/2014/main" id="{6DC2C943-FF95-70E0-305C-FA9EAEACF8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017250" y="444500"/>
            <a:ext cx="293687" cy="293687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555626</xdr:colOff>
      <xdr:row>0</xdr:row>
      <xdr:rowOff>174625</xdr:rowOff>
    </xdr:from>
    <xdr:to>
      <xdr:col>3</xdr:col>
      <xdr:colOff>206375</xdr:colOff>
      <xdr:row>5</xdr:row>
      <xdr:rowOff>125915</xdr:rowOff>
    </xdr:to>
    <xdr:pic>
      <xdr:nvPicPr>
        <xdr:cNvPr id="35" name="Imagem 34" descr="Personagem 3d png | PNGWing">
          <a:extLst>
            <a:ext uri="{FF2B5EF4-FFF2-40B4-BE49-F238E27FC236}">
              <a16:creationId xmlns:a16="http://schemas.microsoft.com/office/drawing/2014/main" id="{AE485D6D-EB08-6DE4-D286-EF14D697C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5778" b="89778" l="9778" r="89778">
                      <a14:foregroundMark x1="34667" y1="5778" x2="46222" y2="8000"/>
                      <a14:backgroundMark x1="56444" y1="83556" x2="64444" y2="84444"/>
                    </a14:backgroundRemoval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6" y="174625"/>
          <a:ext cx="873124" cy="86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1</xdr:row>
      <xdr:rowOff>111125</xdr:rowOff>
    </xdr:from>
    <xdr:to>
      <xdr:col>1</xdr:col>
      <xdr:colOff>1</xdr:colOff>
      <xdr:row>5</xdr:row>
      <xdr:rowOff>15875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2CF4EF2A-A944-6AD6-C090-AEFA5C450653}"/>
            </a:ext>
          </a:extLst>
        </xdr:cNvPr>
        <xdr:cNvSpPr/>
      </xdr:nvSpPr>
      <xdr:spPr>
        <a:xfrm>
          <a:off x="1" y="293688"/>
          <a:ext cx="1682750" cy="635000"/>
        </a:xfrm>
        <a:prstGeom prst="roundRect">
          <a:avLst>
            <a:gd name="adj" fmla="val 45417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79375</xdr:colOff>
      <xdr:row>2</xdr:row>
      <xdr:rowOff>71438</xdr:rowOff>
    </xdr:from>
    <xdr:ext cx="1052019" cy="311496"/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FD7C8CF7-44AE-8999-E5AF-946F0D29DA5D}"/>
            </a:ext>
          </a:extLst>
        </xdr:cNvPr>
        <xdr:cNvSpPr txBox="1"/>
      </xdr:nvSpPr>
      <xdr:spPr>
        <a:xfrm>
          <a:off x="79375" y="436563"/>
          <a:ext cx="105201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chemeClr val="bg1"/>
              </a:solidFill>
            </a:rPr>
            <a:t>Money App</a:t>
          </a:r>
        </a:p>
      </xdr:txBody>
    </xdr:sp>
    <xdr:clientData/>
  </xdr:oneCellAnchor>
  <xdr:twoCellAnchor editAs="oneCell">
    <xdr:from>
      <xdr:col>0</xdr:col>
      <xdr:colOff>1111251</xdr:colOff>
      <xdr:row>1</xdr:row>
      <xdr:rowOff>176211</xdr:rowOff>
    </xdr:from>
    <xdr:to>
      <xdr:col>0</xdr:col>
      <xdr:colOff>1547814</xdr:colOff>
      <xdr:row>4</xdr:row>
      <xdr:rowOff>65087</xdr:rowOff>
    </xdr:to>
    <xdr:pic>
      <xdr:nvPicPr>
        <xdr:cNvPr id="39" name="Gráfico 38" descr="Dinheiro com preenchimento sólido">
          <a:extLst>
            <a:ext uri="{FF2B5EF4-FFF2-40B4-BE49-F238E27FC236}">
              <a16:creationId xmlns:a16="http://schemas.microsoft.com/office/drawing/2014/main" id="{92C693FC-66C7-B825-6210-0FBD96DC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11251" y="358774"/>
          <a:ext cx="436563" cy="436563"/>
        </a:xfrm>
        <a:prstGeom prst="rect">
          <a:avLst/>
        </a:prstGeom>
      </xdr:spPr>
    </xdr:pic>
    <xdr:clientData/>
  </xdr:twoCellAnchor>
  <xdr:twoCellAnchor>
    <xdr:from>
      <xdr:col>11</xdr:col>
      <xdr:colOff>374650</xdr:colOff>
      <xdr:row>10</xdr:row>
      <xdr:rowOff>55863</xdr:rowOff>
    </xdr:from>
    <xdr:to>
      <xdr:col>20</xdr:col>
      <xdr:colOff>414337</xdr:colOff>
      <xdr:row>28</xdr:row>
      <xdr:rowOff>128599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92C11742-BC4C-4CFA-BE55-66D3DD850FF0}"/>
            </a:ext>
          </a:extLst>
        </xdr:cNvPr>
        <xdr:cNvGrpSpPr/>
      </xdr:nvGrpSpPr>
      <xdr:grpSpPr>
        <a:xfrm>
          <a:off x="7816056" y="1960863"/>
          <a:ext cx="5290344" cy="3501736"/>
          <a:chOff x="3857626" y="55562"/>
          <a:chExt cx="6596062" cy="3841751"/>
        </a:xfrm>
      </xdr:grpSpPr>
      <xdr:sp macro="" textlink="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2BA739E0-3870-E236-E350-BA4C80B68C1C}"/>
              </a:ext>
            </a:extLst>
          </xdr:cNvPr>
          <xdr:cNvSpPr/>
        </xdr:nvSpPr>
        <xdr:spPr>
          <a:xfrm>
            <a:off x="3865563" y="246063"/>
            <a:ext cx="6588125" cy="36512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3" name="Retângulo: Cantos Superiores Arredondados 52">
            <a:extLst>
              <a:ext uri="{FF2B5EF4-FFF2-40B4-BE49-F238E27FC236}">
                <a16:creationId xmlns:a16="http://schemas.microsoft.com/office/drawing/2014/main" id="{07D50C96-519B-7F87-F0F4-F55F6BEAAC44}"/>
              </a:ext>
            </a:extLst>
          </xdr:cNvPr>
          <xdr:cNvSpPr/>
        </xdr:nvSpPr>
        <xdr:spPr>
          <a:xfrm>
            <a:off x="3857626" y="55562"/>
            <a:ext cx="6596062" cy="73818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12</xdr:col>
      <xdr:colOff>563515</xdr:colOff>
      <xdr:row>10</xdr:row>
      <xdr:rowOff>173840</xdr:rowOff>
    </xdr:from>
    <xdr:to>
      <xdr:col>18</xdr:col>
      <xdr:colOff>296620</xdr:colOff>
      <xdr:row>13</xdr:row>
      <xdr:rowOff>70299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B91ECDDF-7860-09D8-42AC-24DD948E25C3}"/>
            </a:ext>
          </a:extLst>
        </xdr:cNvPr>
        <xdr:cNvSpPr txBox="1"/>
      </xdr:nvSpPr>
      <xdr:spPr>
        <a:xfrm>
          <a:off x="8969328" y="1999465"/>
          <a:ext cx="3400230" cy="444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twoCellAnchor>
  <xdr:twoCellAnchor>
    <xdr:from>
      <xdr:col>11</xdr:col>
      <xdr:colOff>480641</xdr:colOff>
      <xdr:row>10</xdr:row>
      <xdr:rowOff>53968</xdr:rowOff>
    </xdr:from>
    <xdr:to>
      <xdr:col>12</xdr:col>
      <xdr:colOff>490178</xdr:colOff>
      <xdr:row>13</xdr:row>
      <xdr:rowOff>127005</xdr:rowOff>
    </xdr:to>
    <xdr:pic>
      <xdr:nvPicPr>
        <xdr:cNvPr id="51" name="Gráfico 50" descr="Cofrinho estrutura de tópicos">
          <a:extLst>
            <a:ext uri="{FF2B5EF4-FFF2-40B4-BE49-F238E27FC236}">
              <a16:creationId xmlns:a16="http://schemas.microsoft.com/office/drawing/2014/main" id="{BD97100A-07D3-403A-A89C-68B9F77EB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8275266" y="1879593"/>
          <a:ext cx="620725" cy="620725"/>
        </a:xfrm>
        <a:prstGeom prst="rect">
          <a:avLst/>
        </a:prstGeom>
      </xdr:spPr>
    </xdr:pic>
    <xdr:clientData/>
  </xdr:twoCellAnchor>
  <xdr:twoCellAnchor>
    <xdr:from>
      <xdr:col>12</xdr:col>
      <xdr:colOff>476250</xdr:colOff>
      <xdr:row>14</xdr:row>
      <xdr:rowOff>47625</xdr:rowOff>
    </xdr:from>
    <xdr:to>
      <xdr:col>19</xdr:col>
      <xdr:colOff>523875</xdr:colOff>
      <xdr:row>27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252A36-FF5E-4FB9-A75E-E7EC6B742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icia Andrade de Arruda Marcari" refreshedDate="45621.577134375002" createdVersion="8" refreshedVersion="8" minRefreshableVersion="3" recordCount="103" xr:uid="{3513E265-34A5-49D4-8348-75CE848DA7E6}">
  <cacheSource type="worksheet">
    <worksheetSource name="tbl_operations"/>
  </cacheSource>
  <cacheFields count="8">
    <cacheField name="Data" numFmtId="14">
      <sharedItems containsNonDate="0" containsDate="1" containsString="0" containsBlank="1" minDate="2024-01-24T00:00:00" maxDate="2024-11-22T00:00:00"/>
    </cacheField>
    <cacheField name="mês" numFmtId="1">
      <sharedItems containsSemiMixedTypes="0" containsString="0" containsNumber="1" containsInteger="1" minValue="1" maxValue="11" count="8">
        <n v="1"/>
        <n v="2"/>
        <n v="4"/>
        <n v="7"/>
        <n v="8"/>
        <n v="9"/>
        <n v="10"/>
        <n v="11"/>
      </sharedItems>
    </cacheField>
    <cacheField name="Tipo" numFmtId="0">
      <sharedItems containsBlank="1" count="3">
        <s v="SAÍDA"/>
        <s v="ENTRADA"/>
        <m/>
      </sharedItems>
    </cacheField>
    <cacheField name="Categoria" numFmtId="0">
      <sharedItems containsBlank="1" count="16">
        <s v="Educação"/>
        <s v="Vestuário"/>
        <s v="Saúde"/>
        <s v="Viagem"/>
        <s v="Transporte"/>
        <s v="Presentes"/>
        <s v="Alimentação"/>
        <s v="Lazer"/>
        <s v="Eletrônicos"/>
        <s v="Beleza"/>
        <s v="Pet"/>
        <s v="Casa"/>
        <s v="Seguro"/>
        <s v="Renda Fixa"/>
        <s v="Moradia"/>
        <m/>
      </sharedItems>
    </cacheField>
    <cacheField name="Descrição" numFmtId="0">
      <sharedItems containsBlank="1"/>
    </cacheField>
    <cacheField name="Valor" numFmtId="164">
      <sharedItems containsString="0" containsBlank="1" containsNumber="1" minValue="4" maxValue="10004.82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6118082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d v="2024-01-24T00:00:00"/>
    <x v="0"/>
    <x v="0"/>
    <x v="0"/>
    <s v="EDITORA GEM LTDA. 10/12"/>
    <n v="199"/>
    <s v="Cartão de Crédito Master"/>
    <s v="Pago"/>
  </r>
  <r>
    <d v="2024-02-06T00:00:00"/>
    <x v="1"/>
    <x v="0"/>
    <x v="1"/>
    <s v="WORLD TENNIS 10/10"/>
    <n v="39.99"/>
    <s v="Cartão de Crédito Master"/>
    <s v="Pago"/>
  </r>
  <r>
    <d v="2024-04-12T00:00:00"/>
    <x v="2"/>
    <x v="0"/>
    <x v="2"/>
    <s v="CLINICA Bucomaxilofacial 07/10"/>
    <n v="98.8"/>
    <s v="Cartão de Crédito Visa"/>
    <s v="Pago"/>
  </r>
  <r>
    <d v="2024-04-18T00:00:00"/>
    <x v="2"/>
    <x v="0"/>
    <x v="3"/>
    <s v="HOTELSCOM 07/12"/>
    <n v="413.64"/>
    <s v="Cartão de Crédito Master"/>
    <s v="Pago"/>
  </r>
  <r>
    <d v="2024-07-06T00:00:00"/>
    <x v="3"/>
    <x v="0"/>
    <x v="1"/>
    <s v="CHILLI BEANS IGUATE 05/10"/>
    <n v="64.989999999999995"/>
    <s v="Cartão de Crédito Master"/>
    <s v="Pago"/>
  </r>
  <r>
    <d v="2024-07-22T00:00:00"/>
    <x v="3"/>
    <x v="0"/>
    <x v="4"/>
    <s v="RODOBENS COM LOC DE VE 04/06"/>
    <n v="402.78"/>
    <s v="Cartão de Crédito Master"/>
    <s v="Pago"/>
  </r>
  <r>
    <d v="2024-07-22T00:00:00"/>
    <x v="3"/>
    <x v="0"/>
    <x v="4"/>
    <s v="PAG*SuperTrocaDeOleo 04/05"/>
    <n v="104"/>
    <s v="Cartão de Crédito Master"/>
    <s v="Pago"/>
  </r>
  <r>
    <d v="2024-08-22T00:00:00"/>
    <x v="4"/>
    <x v="0"/>
    <x v="2"/>
    <s v="CLINICA Bucomaxilofacial 03/10"/>
    <n v="98.8"/>
    <s v="Cartão de Crédito Visa"/>
    <s v="Pago"/>
  </r>
  <r>
    <d v="2024-08-26T00:00:00"/>
    <x v="4"/>
    <x v="0"/>
    <x v="0"/>
    <s v="EDITORA GEM LTDA. 03/04"/>
    <n v="889.53"/>
    <s v="Cartão de Crédito Master"/>
    <s v="Pago"/>
  </r>
  <r>
    <d v="2024-08-28T00:00:00"/>
    <x v="4"/>
    <x v="0"/>
    <x v="3"/>
    <s v="COSTA CRUZEIRO 03/12"/>
    <n v="624.74"/>
    <s v="Cartão de Crédito Visa"/>
    <s v="Pago"/>
  </r>
  <r>
    <d v="2024-09-09T00:00:00"/>
    <x v="5"/>
    <x v="0"/>
    <x v="2"/>
    <s v="DrogariaBem 02/02"/>
    <n v="139.9"/>
    <s v="Cartão de Crédito Visa"/>
    <s v="Pago"/>
  </r>
  <r>
    <d v="2024-09-13T00:00:00"/>
    <x v="5"/>
    <x v="0"/>
    <x v="5"/>
    <s v="MAGALU 02/02"/>
    <n v="62.49"/>
    <s v="Cartão de Crédito Master"/>
    <s v="Pago"/>
  </r>
  <r>
    <d v="2024-10-05T00:00:00"/>
    <x v="6"/>
    <x v="0"/>
    <x v="6"/>
    <s v="ThiagoDaSilvaCama"/>
    <n v="28"/>
    <s v="Cartão de Crédito Visa"/>
    <s v="Pago"/>
  </r>
  <r>
    <d v="2024-10-05T00:00:00"/>
    <x v="6"/>
    <x v="0"/>
    <x v="7"/>
    <s v="ClubeDoBoliche"/>
    <n v="161.41999999999999"/>
    <s v="Cartão de Crédito Visa"/>
    <s v="Pago"/>
  </r>
  <r>
    <d v="2024-10-05T00:00:00"/>
    <x v="6"/>
    <x v="0"/>
    <x v="6"/>
    <s v="Pedrokelvinstelut"/>
    <n v="48.9"/>
    <s v="Cartão de Crédito Visa"/>
    <s v="Pago"/>
  </r>
  <r>
    <d v="2024-10-05T00:00:00"/>
    <x v="6"/>
    <x v="0"/>
    <x v="6"/>
    <s v="GilbertoSilva OLIMPIA"/>
    <n v="24"/>
    <s v="Cartão de Crédito Visa"/>
    <s v="Pago"/>
  </r>
  <r>
    <d v="2024-10-06T00:00:00"/>
    <x v="6"/>
    <x v="0"/>
    <x v="6"/>
    <s v="RESTAURANTE PEIXE &amp; CIA"/>
    <n v="156.63999999999999"/>
    <s v="Cartão de Crédito Visa"/>
    <s v="Pago"/>
  </r>
  <r>
    <d v="2024-10-08T00:00:00"/>
    <x v="6"/>
    <x v="0"/>
    <x v="4"/>
    <s v="BERLIM AUTO POSTO DE R"/>
    <n v="124.85"/>
    <s v="Cartão de Crédito Visa"/>
    <s v="Pago"/>
  </r>
  <r>
    <d v="2024-10-08T00:00:00"/>
    <x v="6"/>
    <x v="0"/>
    <x v="8"/>
    <s v="APPLE.COM/BILL"/>
    <n v="14.9"/>
    <s v="Cartão de Crédito Visa"/>
    <s v="Pago"/>
  </r>
  <r>
    <d v="2024-10-08T00:00:00"/>
    <x v="6"/>
    <x v="0"/>
    <x v="4"/>
    <s v="RedeCanovas"/>
    <n v="200"/>
    <s v="Cartão de Crédito Visa"/>
    <s v="Pago"/>
  </r>
  <r>
    <d v="2024-10-09T00:00:00"/>
    <x v="6"/>
    <x v="0"/>
    <x v="6"/>
    <s v="RicardoCosmeGomes"/>
    <n v="28"/>
    <s v="Cartão de Crédito Visa"/>
    <s v="Pago"/>
  </r>
  <r>
    <d v="2024-10-10T00:00:00"/>
    <x v="6"/>
    <x v="0"/>
    <x v="6"/>
    <s v="PIZZUP"/>
    <n v="49.9"/>
    <s v="Cartão de Crédito Visa"/>
    <s v="Pago"/>
  </r>
  <r>
    <d v="2024-10-10T00:00:00"/>
    <x v="6"/>
    <x v="0"/>
    <x v="6"/>
    <s v="POSTO MONTE CARLO AERO"/>
    <n v="5.99"/>
    <s v="Cartão de Crédito Visa"/>
    <s v="Pago"/>
  </r>
  <r>
    <d v="2024-10-11T00:00:00"/>
    <x v="6"/>
    <x v="0"/>
    <x v="6"/>
    <s v="SALGADOS MATIAS"/>
    <n v="30"/>
    <s v="Cartão de Crédito Master"/>
    <s v="Pago"/>
  </r>
  <r>
    <d v="2024-10-11T00:00:00"/>
    <x v="6"/>
    <x v="0"/>
    <x v="6"/>
    <s v="TALITA MARQUES"/>
    <n v="33"/>
    <s v="Cartão de Crédito Visa"/>
    <s v="Pago"/>
  </r>
  <r>
    <d v="2024-10-11T00:00:00"/>
    <x v="6"/>
    <x v="0"/>
    <x v="6"/>
    <s v="JulianeAparecida"/>
    <n v="16"/>
    <s v="Cartão de Crédito Visa"/>
    <s v="Pago"/>
  </r>
  <r>
    <d v="2024-10-12T00:00:00"/>
    <x v="6"/>
    <x v="0"/>
    <x v="7"/>
    <s v="Quero2Ingressos"/>
    <n v="65"/>
    <s v="Cartão de Crédito Visa"/>
    <s v="Pago"/>
  </r>
  <r>
    <d v="2024-10-13T00:00:00"/>
    <x v="6"/>
    <x v="0"/>
    <x v="6"/>
    <s v="BENDITO CUPIM RP"/>
    <n v="253.77"/>
    <s v="Cartão de Crédito Visa"/>
    <s v="Pago"/>
  </r>
  <r>
    <d v="2024-10-13T00:00:00"/>
    <x v="6"/>
    <x v="0"/>
    <x v="6"/>
    <s v="LLSorveteria"/>
    <n v="61"/>
    <s v="Cartão de Crédito Visa"/>
    <s v="Pago"/>
  </r>
  <r>
    <d v="2024-10-14T00:00:00"/>
    <x v="6"/>
    <x v="0"/>
    <x v="9"/>
    <s v="PG *TON STUDIO 034"/>
    <n v="35"/>
    <s v="Cartão de Crédito Visa"/>
    <s v="Pago"/>
  </r>
  <r>
    <d v="2024-10-14T00:00:00"/>
    <x v="6"/>
    <x v="0"/>
    <x v="6"/>
    <s v="PASTELARIA FUJI ALEXAN"/>
    <n v="36"/>
    <s v="Cartão de Crédito Visa"/>
    <s v="Pago"/>
  </r>
  <r>
    <d v="2024-10-14T00:00:00"/>
    <x v="6"/>
    <x v="0"/>
    <x v="4"/>
    <s v="RedeCanovas"/>
    <n v="179.42"/>
    <s v="Cartão de Crédito Visa"/>
    <s v="Pago"/>
  </r>
  <r>
    <d v="2024-10-15T00:00:00"/>
    <x v="6"/>
    <x v="0"/>
    <x v="6"/>
    <s v="PIZZUP"/>
    <n v="39.9"/>
    <s v="Cartão de Crédito Visa"/>
    <s v="Pago"/>
  </r>
  <r>
    <d v="2024-10-15T00:00:00"/>
    <x v="6"/>
    <x v="0"/>
    <x v="6"/>
    <s v="LcaSuplementosE"/>
    <n v="89.9"/>
    <s v="Cartão de Crédito Visa"/>
    <s v="Pago"/>
  </r>
  <r>
    <d v="2024-10-16T00:00:00"/>
    <x v="6"/>
    <x v="0"/>
    <x v="6"/>
    <s v="DanielaCosta"/>
    <n v="20.5"/>
    <s v="Cartão de Crédito Master"/>
    <s v="Pago"/>
  </r>
  <r>
    <d v="2024-10-16T00:00:00"/>
    <x v="6"/>
    <x v="0"/>
    <x v="6"/>
    <s v="DEBORA CORREA DE ARAUJO"/>
    <n v="4"/>
    <s v="Cartão de Crédito Master"/>
    <s v="Pago"/>
  </r>
  <r>
    <d v="2024-10-16T00:00:00"/>
    <x v="6"/>
    <x v="0"/>
    <x v="0"/>
    <s v="AMAZON BR"/>
    <n v="36.619999999999997"/>
    <s v="Cartão de Crédito Visa"/>
    <s v="Pago"/>
  </r>
  <r>
    <d v="2024-10-17T00:00:00"/>
    <x v="6"/>
    <x v="0"/>
    <x v="6"/>
    <s v="LOURENCO E RIBEIRO PA"/>
    <n v="8"/>
    <s v="Cartão de Crédito Master"/>
    <s v="Pago"/>
  </r>
  <r>
    <d v="2024-10-17T00:00:00"/>
    <x v="6"/>
    <x v="0"/>
    <x v="9"/>
    <s v="NATURA - OS Pedro"/>
    <n v="39.99"/>
    <s v="Cartão de Crédito Master"/>
    <s v="Pago"/>
  </r>
  <r>
    <d v="2024-10-17T00:00:00"/>
    <x v="6"/>
    <x v="0"/>
    <x v="6"/>
    <s v="MP*ESPETOSDAEDDI"/>
    <n v="29"/>
    <s v="Cartão de Crédito Visa"/>
    <s v="Pago"/>
  </r>
  <r>
    <d v="2024-10-18T00:00:00"/>
    <x v="6"/>
    <x v="0"/>
    <x v="6"/>
    <s v="SALGADOS MATIAS"/>
    <n v="53"/>
    <s v="Cartão de Crédito Master"/>
    <s v="Pago"/>
  </r>
  <r>
    <d v="2024-10-18T00:00:00"/>
    <x v="6"/>
    <x v="0"/>
    <x v="6"/>
    <s v="NEW LANCHES"/>
    <n v="61"/>
    <s v="Cartão de Crédito Master"/>
    <s v="Pago"/>
  </r>
  <r>
    <d v="2024-10-18T00:00:00"/>
    <x v="6"/>
    <x v="0"/>
    <x v="6"/>
    <s v="RESTAURANTE PEIXE &amp; CIA"/>
    <n v="150"/>
    <s v="Cartão de Crédito Master"/>
    <s v="Pago"/>
  </r>
  <r>
    <d v="2024-10-18T00:00:00"/>
    <x v="6"/>
    <x v="0"/>
    <x v="1"/>
    <s v="PRATIK SPORT - Caneleira Pedro"/>
    <n v="64"/>
    <s v="Cartão de Crédito Visa"/>
    <s v="Pago"/>
  </r>
  <r>
    <d v="2024-10-18T00:00:00"/>
    <x v="6"/>
    <x v="0"/>
    <x v="9"/>
    <s v="LOJAS LIVIA"/>
    <n v="33.549999999999997"/>
    <s v="Cartão de Crédito Visa"/>
    <s v="Pago"/>
  </r>
  <r>
    <d v="2024-10-19T00:00:00"/>
    <x v="6"/>
    <x v="0"/>
    <x v="6"/>
    <s v="POSTO SCHMITT LTDA"/>
    <n v="12.49"/>
    <s v="Cartão de Crédito Master"/>
    <s v="Pago"/>
  </r>
  <r>
    <d v="2024-10-19T00:00:00"/>
    <x v="6"/>
    <x v="0"/>
    <x v="6"/>
    <s v="POSTO SCHMITT LTDA"/>
    <n v="22.98"/>
    <s v="Cartão de Crédito Master"/>
    <s v="Pago"/>
  </r>
  <r>
    <d v="2024-10-19T00:00:00"/>
    <x v="6"/>
    <x v="0"/>
    <x v="4"/>
    <s v="POSTO SCHMITT LTDA"/>
    <n v="100"/>
    <s v="Cartão de Crédito Master"/>
    <s v="Pago"/>
  </r>
  <r>
    <d v="2024-10-19T00:00:00"/>
    <x v="6"/>
    <x v="0"/>
    <x v="1"/>
    <s v="NETSHOES 01/06 - Tênis João"/>
    <n v="50"/>
    <s v="Cartão de Crédito Master"/>
    <s v="Pago"/>
  </r>
  <r>
    <d v="2024-10-20T00:00:00"/>
    <x v="6"/>
    <x v="0"/>
    <x v="6"/>
    <s v="ANDREAS FOOD COMERCIO"/>
    <n v="98.1"/>
    <s v="Cartão de Crédito Master"/>
    <s v="Pago"/>
  </r>
  <r>
    <d v="2024-10-21T00:00:00"/>
    <x v="6"/>
    <x v="0"/>
    <x v="4"/>
    <s v="RedeCanovas"/>
    <n v="156.04"/>
    <s v="Cartão de Crédito Master"/>
    <s v="Pago"/>
  </r>
  <r>
    <d v="2024-10-22T00:00:00"/>
    <x v="6"/>
    <x v="0"/>
    <x v="10"/>
    <s v="PET SHOP NIWA LTDA ME"/>
    <n v="40"/>
    <s v="Cartão de Crédito Master"/>
    <s v="Pago"/>
  </r>
  <r>
    <d v="2024-10-22T00:00:00"/>
    <x v="6"/>
    <x v="0"/>
    <x v="6"/>
    <s v="PIZZUP"/>
    <n v="49.9"/>
    <s v="Cartão de Crédito Visa"/>
    <s v="Pago"/>
  </r>
  <r>
    <d v="2024-10-22T00:00:00"/>
    <x v="6"/>
    <x v="0"/>
    <x v="2"/>
    <s v="SAO VALENTIM DROGARIA"/>
    <n v="20.82"/>
    <s v="Cartão de Crédito Visa"/>
    <s v="Pago"/>
  </r>
  <r>
    <d v="2024-10-23T00:00:00"/>
    <x v="6"/>
    <x v="0"/>
    <x v="1"/>
    <s v="TÊNIS VEJA 01/03"/>
    <n v="86.67"/>
    <s v="Cartão de Crédito Visa"/>
    <s v="Pago"/>
  </r>
  <r>
    <d v="2024-10-24T00:00:00"/>
    <x v="6"/>
    <x v="0"/>
    <x v="6"/>
    <s v="LOURENCO E RIBEIRO PA"/>
    <n v="6"/>
    <s v="Cartão de Crédito Master"/>
    <s v="Pago"/>
  </r>
  <r>
    <d v="2024-10-25T00:00:00"/>
    <x v="6"/>
    <x v="0"/>
    <x v="6"/>
    <s v="LUISA AIDAR"/>
    <n v="48"/>
    <s v="Cartão de Crédito Master"/>
    <s v="Pago"/>
  </r>
  <r>
    <d v="2024-10-25T00:00:00"/>
    <x v="6"/>
    <x v="0"/>
    <x v="6"/>
    <s v="LUISA AIDAR SAO JOSE DO R 52,00D"/>
    <n v="52"/>
    <s v="Cartão de Crédito Master"/>
    <s v="Pago"/>
  </r>
  <r>
    <d v="2024-10-25T00:00:00"/>
    <x v="6"/>
    <x v="0"/>
    <x v="6"/>
    <s v="CASA GOURMET DELIV"/>
    <n v="71"/>
    <s v="Cartão de Crédito Master"/>
    <s v="Pago"/>
  </r>
  <r>
    <d v="2024-10-25T00:00:00"/>
    <x v="6"/>
    <x v="0"/>
    <x v="6"/>
    <s v="LuizEduardo"/>
    <n v="56"/>
    <s v="Cartão de Crédito Master"/>
    <s v="Pago"/>
  </r>
  <r>
    <d v="2024-10-25T00:00:00"/>
    <x v="6"/>
    <x v="0"/>
    <x v="6"/>
    <s v="LUISA AIDAR"/>
    <n v="12"/>
    <s v="Cartão de Crédito Master"/>
    <s v="Pago"/>
  </r>
  <r>
    <d v="2024-10-25T00:00:00"/>
    <x v="6"/>
    <x v="0"/>
    <x v="6"/>
    <s v="ClaudioAparecidoB"/>
    <n v="36"/>
    <s v="Cartão de Crédito Master"/>
    <s v="Pago"/>
  </r>
  <r>
    <d v="2024-10-26T00:00:00"/>
    <x v="6"/>
    <x v="0"/>
    <x v="4"/>
    <s v="RedeCanovas"/>
    <n v="191.53"/>
    <s v="Cartão de Crédito Master"/>
    <s v="Pago"/>
  </r>
  <r>
    <d v="2024-10-26T00:00:00"/>
    <x v="6"/>
    <x v="0"/>
    <x v="11"/>
    <s v="IDEAL ATACADO"/>
    <n v="25.58"/>
    <s v="Cartão de Crédito Master"/>
    <s v="Pago"/>
  </r>
  <r>
    <d v="2024-10-26T00:00:00"/>
    <x v="6"/>
    <x v="0"/>
    <x v="5"/>
    <s v="CEA SRP 233 ECPC"/>
    <n v="75.98"/>
    <s v="Cartão de Crédito Visa"/>
    <s v="Pago"/>
  </r>
  <r>
    <d v="2024-10-26T00:00:00"/>
    <x v="6"/>
    <x v="0"/>
    <x v="6"/>
    <s v="Sambar"/>
    <n v="21.99"/>
    <s v="Cartão de Crédito Visa"/>
    <s v="Pago"/>
  </r>
  <r>
    <d v="2024-10-28T00:00:00"/>
    <x v="6"/>
    <x v="0"/>
    <x v="11"/>
    <s v="TESLA ELETRIC"/>
    <n v="58.68"/>
    <s v="Cartão de Crédito Master"/>
    <s v="Pago"/>
  </r>
  <r>
    <d v="2024-10-28T00:00:00"/>
    <x v="6"/>
    <x v="0"/>
    <x v="4"/>
    <s v="BERLIM AUTO POSTO DE R"/>
    <n v="120.02"/>
    <s v="Cartão de Crédito Master"/>
    <s v="Pago"/>
  </r>
  <r>
    <d v="2024-10-28T00:00:00"/>
    <x v="6"/>
    <x v="0"/>
    <x v="6"/>
    <s v="AndreLuizFirmino"/>
    <n v="39"/>
    <s v="Cartão de Crédito Visa"/>
    <s v="Pago"/>
  </r>
  <r>
    <d v="2024-10-28T00:00:00"/>
    <x v="6"/>
    <x v="0"/>
    <x v="6"/>
    <s v="PASTELARIA FUJI ALEXAN"/>
    <n v="24"/>
    <s v="Cartão de Crédito Visa"/>
    <s v="Pago"/>
  </r>
  <r>
    <d v="2024-10-29T00:00:00"/>
    <x v="6"/>
    <x v="0"/>
    <x v="6"/>
    <s v="PIZZUP"/>
    <n v="99.8"/>
    <s v="Cartão de Crédito Visa"/>
    <s v="Pago"/>
  </r>
  <r>
    <d v="2024-10-30T00:00:00"/>
    <x v="6"/>
    <x v="0"/>
    <x v="6"/>
    <s v="KWUS GAIVOTA II"/>
    <n v="4.8899999999999997"/>
    <s v="Cartão de Crédito Visa"/>
    <s v="Pago"/>
  </r>
  <r>
    <d v="2024-11-01T00:00:00"/>
    <x v="7"/>
    <x v="0"/>
    <x v="6"/>
    <s v="RichardVinicius"/>
    <n v="34"/>
    <s v="Cartão de Crédito Master"/>
    <s v="Pago"/>
  </r>
  <r>
    <d v="2024-11-01T00:00:00"/>
    <x v="7"/>
    <x v="0"/>
    <x v="6"/>
    <s v="ThiagoDaSilvaCama"/>
    <n v="23"/>
    <s v="Cartão de Crédito Master"/>
    <s v="Pago"/>
  </r>
  <r>
    <d v="2024-11-01T00:00:00"/>
    <x v="7"/>
    <x v="0"/>
    <x v="6"/>
    <s v="KarinaAraujoChoca"/>
    <n v="40"/>
    <s v="Cartão de Crédito Master"/>
    <s v="Pago"/>
  </r>
  <r>
    <d v="2024-11-01T00:00:00"/>
    <x v="7"/>
    <x v="0"/>
    <x v="6"/>
    <s v="CHURRASCARIA"/>
    <n v="25"/>
    <s v="Cartão de Crédito Visa"/>
    <s v="Pago"/>
  </r>
  <r>
    <d v="2024-11-01T00:00:00"/>
    <x v="7"/>
    <x v="0"/>
    <x v="6"/>
    <s v="ThiagoDaSilvaCama"/>
    <n v="22"/>
    <s v="Cartão de Crédito Visa"/>
    <s v="Pago"/>
  </r>
  <r>
    <d v="2024-11-01T00:00:00"/>
    <x v="7"/>
    <x v="0"/>
    <x v="6"/>
    <s v="RichardViniciusDe"/>
    <n v="43"/>
    <s v="Cartão de Crédito Visa"/>
    <s v="Pago"/>
  </r>
  <r>
    <d v="2024-11-01T00:00:00"/>
    <x v="7"/>
    <x v="0"/>
    <x v="6"/>
    <s v="GilbertoSilva"/>
    <n v="48"/>
    <s v="Cartão de Crédito Visa"/>
    <s v="Pago"/>
  </r>
  <r>
    <d v="2024-11-02T00:00:00"/>
    <x v="7"/>
    <x v="0"/>
    <x v="6"/>
    <s v="ANDREAS FOOD COMERCIO"/>
    <n v="14.9"/>
    <s v="Cartão de Crédito Master"/>
    <s v="Pago"/>
  </r>
  <r>
    <d v="2024-11-02T00:00:00"/>
    <x v="7"/>
    <x v="0"/>
    <x v="6"/>
    <s v="ANDREAS FOOD COMERCIO"/>
    <n v="29.5"/>
    <s v="Cartão de Crédito Master"/>
    <s v="Pago"/>
  </r>
  <r>
    <d v="2024-11-02T00:00:00"/>
    <x v="7"/>
    <x v="0"/>
    <x v="6"/>
    <s v="AGUA DOCE CACHACARIA"/>
    <n v="225.46"/>
    <s v="Cartão de Crédito Master"/>
    <s v="Pago"/>
  </r>
  <r>
    <d v="2024-11-02T00:00:00"/>
    <x v="7"/>
    <x v="0"/>
    <x v="4"/>
    <s v="AutoPosto MIRASSOL"/>
    <n v="170.82"/>
    <s v="Cartão de Crédito Master"/>
    <s v="Pago"/>
  </r>
  <r>
    <d v="2024-11-03T00:00:00"/>
    <x v="7"/>
    <x v="0"/>
    <x v="6"/>
    <s v="RESTAURANTE PEIXE &amp; CIA"/>
    <n v="211.79"/>
    <s v="Cartão de Crédito Master"/>
    <s v="Pago"/>
  </r>
  <r>
    <d v="2024-11-03T00:00:00"/>
    <x v="7"/>
    <x v="0"/>
    <x v="11"/>
    <s v="MAGALU - Toalhas"/>
    <n v="79.8"/>
    <s v="Cartão de Crédito Master"/>
    <s v="Pago"/>
  </r>
  <r>
    <d v="2024-11-03T00:00:00"/>
    <x v="7"/>
    <x v="0"/>
    <x v="11"/>
    <s v="SOS GAS"/>
    <n v="122"/>
    <s v="Cartão de Crédito Visa"/>
    <s v="Pago"/>
  </r>
  <r>
    <d v="2024-11-03T00:00:00"/>
    <x v="7"/>
    <x v="0"/>
    <x v="2"/>
    <s v="SAO VALENTIM DROGARIA"/>
    <n v="36.9"/>
    <s v="Cartão de Crédito Visa"/>
    <s v="Pago"/>
  </r>
  <r>
    <d v="2024-11-04T00:00:00"/>
    <x v="7"/>
    <x v="0"/>
    <x v="6"/>
    <s v="KeyllaVitoria"/>
    <n v="15"/>
    <s v="Cartão de Crédito Master"/>
    <s v="Pago"/>
  </r>
  <r>
    <d v="2024-11-04T00:00:00"/>
    <x v="7"/>
    <x v="0"/>
    <x v="12"/>
    <s v="PORTO SEGURO SEGUROS 01/10"/>
    <n v="137.62"/>
    <s v="Cartão de Crédito Master"/>
    <s v="Pago"/>
  </r>
  <r>
    <d v="2024-11-05T00:00:00"/>
    <x v="7"/>
    <x v="0"/>
    <x v="6"/>
    <s v="LOURENCO E RIBEIRO PA"/>
    <n v="10.5"/>
    <s v="Cartão de Crédito Master"/>
    <s v="Pago"/>
  </r>
  <r>
    <d v="2024-11-05T00:00:00"/>
    <x v="7"/>
    <x v="0"/>
    <x v="9"/>
    <s v="Carolina de jesus"/>
    <n v="40"/>
    <s v="Cartão de Crédito Visa"/>
    <s v="Pago"/>
  </r>
  <r>
    <d v="2024-11-05T00:00:00"/>
    <x v="7"/>
    <x v="0"/>
    <x v="4"/>
    <s v="RedeCanovas"/>
    <n v="119.74"/>
    <s v="Cartão de Crédito Visa"/>
    <s v="Pago"/>
  </r>
  <r>
    <d v="2024-11-06T00:00:00"/>
    <x v="7"/>
    <x v="0"/>
    <x v="6"/>
    <s v="AzisNicolasDahwac"/>
    <n v="72"/>
    <s v="Cartão de Crédito Master"/>
    <s v="Pago"/>
  </r>
  <r>
    <d v="2024-11-06T00:00:00"/>
    <x v="7"/>
    <x v="0"/>
    <x v="12"/>
    <s v="ALLIANZ S/A"/>
    <n v="218.63"/>
    <s v="Cartão de Crédito Master"/>
    <s v="Pago"/>
  </r>
  <r>
    <d v="2024-11-08T00:00:00"/>
    <x v="7"/>
    <x v="0"/>
    <x v="6"/>
    <s v="PADARIA SANTA PAULA"/>
    <n v="6.4"/>
    <s v="Cartão de Crédito Master"/>
    <s v="Pago"/>
  </r>
  <r>
    <d v="2024-11-09T00:00:00"/>
    <x v="7"/>
    <x v="0"/>
    <x v="6"/>
    <s v="JAH DO ACAI"/>
    <n v="22.09"/>
    <s v="Cartão de Crédito Master"/>
    <s v="Pago"/>
  </r>
  <r>
    <d v="2024-11-09T00:00:00"/>
    <x v="7"/>
    <x v="0"/>
    <x v="6"/>
    <s v="ANDREAS FOOD COMERCIO"/>
    <n v="36.9"/>
    <s v="Cartão de Crédito Master"/>
    <s v="Pago"/>
  </r>
  <r>
    <d v="2024-11-09T00:00:00"/>
    <x v="7"/>
    <x v="0"/>
    <x v="1"/>
    <s v="MERCADOLIVRE - Capacete"/>
    <n v="139"/>
    <s v="Cartão de Crédito Master"/>
    <s v="Pago"/>
  </r>
  <r>
    <d v="2024-11-10T00:00:00"/>
    <x v="7"/>
    <x v="0"/>
    <x v="6"/>
    <s v="ZP*BENDITO CUPIM RP"/>
    <n v="266.98"/>
    <s v="Cartão de Crédito Master"/>
    <s v="Pago"/>
  </r>
  <r>
    <d v="2024-11-12T00:00:00"/>
    <x v="7"/>
    <x v="0"/>
    <x v="11"/>
    <s v="Faxina"/>
    <n v="170"/>
    <s v="Pix"/>
    <s v="Pago"/>
  </r>
  <r>
    <d v="2024-11-21T00:00:00"/>
    <x v="7"/>
    <x v="1"/>
    <x v="13"/>
    <s v="Salário mensal"/>
    <n v="10004.82"/>
    <s v="Transferência"/>
    <s v="Recebido"/>
  </r>
  <r>
    <d v="2024-11-21T00:00:00"/>
    <x v="7"/>
    <x v="0"/>
    <x v="14"/>
    <s v="Prestação Habitacional"/>
    <n v="1904.39"/>
    <s v="Débito automático"/>
    <s v="Pago"/>
  </r>
  <r>
    <m/>
    <x v="0"/>
    <x v="2"/>
    <x v="1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A4427-CB82-447A-A5D6-6A045280997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3:E5" firstHeaderRow="1" firstDataRow="1" firstDataCol="1" rowPageCount="1" colPageCount="1"/>
  <pivotFields count="8">
    <pivotField showAll="0"/>
    <pivotField numFmtId="1" showAll="0"/>
    <pivotField axis="axisPage" showAll="0">
      <items count="4">
        <item x="1"/>
        <item x="0"/>
        <item x="2"/>
        <item t="default"/>
      </items>
    </pivotField>
    <pivotField axis="axisRow" showAll="0">
      <items count="17">
        <item x="6"/>
        <item x="9"/>
        <item x="11"/>
        <item x="0"/>
        <item x="8"/>
        <item x="7"/>
        <item x="14"/>
        <item x="10"/>
        <item x="5"/>
        <item x="13"/>
        <item x="2"/>
        <item x="12"/>
        <item x="4"/>
        <item x="1"/>
        <item x="3"/>
        <item x="1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ED878-7C63-4065-ADE9-D723E5F63CE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2" firstHeaderRow="1" firstDataRow="1" firstDataCol="1" rowPageCount="1" colPageCount="1"/>
  <pivotFields count="8">
    <pivotField showAll="0"/>
    <pivotField numFmtI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7">
        <item x="6"/>
        <item x="9"/>
        <item x="11"/>
        <item x="0"/>
        <item x="8"/>
        <item x="7"/>
        <item x="14"/>
        <item x="10"/>
        <item x="5"/>
        <item x="13"/>
        <item x="2"/>
        <item x="12"/>
        <item x="4"/>
        <item x="1"/>
        <item x="3"/>
        <item x="1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6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49FCA2C-26B9-4FF2-9CF7-C592A3476596}" sourceName="mês">
  <pivotTables>
    <pivotTable tabId="2" name="Tabela dinâmica1"/>
  </pivotTables>
  <data>
    <tabular pivotCacheId="611808216">
      <items count="8">
        <i x="0"/>
        <i x="1"/>
        <i x="2"/>
        <i x="3"/>
        <i x="4"/>
        <i x="5"/>
        <i x="6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2AC2F45-4FD1-408D-B625-6A1CF4B335A3}" cache="SegmentaçãodeDados_mês" caption="mês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B87A31-7EC5-4B3C-922A-4AA9BE12EE7A}" name="tbl_operations" displayName="tbl_operations" ref="A1:H104" totalsRowShown="0">
  <autoFilter ref="A1:H104" xr:uid="{A8B87A31-7EC5-4B3C-922A-4AA9BE12EE7A}"/>
  <sortState xmlns:xlrd2="http://schemas.microsoft.com/office/spreadsheetml/2017/richdata2" ref="A2:H104">
    <sortCondition ref="A1:A104"/>
  </sortState>
  <tableColumns count="8">
    <tableColumn id="1" xr3:uid="{9799950D-9EFE-41DC-BC6B-FC76A247803D}" name="Data" dataDxfId="3"/>
    <tableColumn id="8" xr3:uid="{9C437103-4799-4203-958D-A78BCA6C4266}" name="mês" dataDxfId="2">
      <calculatedColumnFormula>MONTH(tbl_operations[[#This Row],[Data]])</calculatedColumnFormula>
    </tableColumn>
    <tableColumn id="2" xr3:uid="{CA590A9A-75C0-4080-96C9-C54E6F89479F}" name="Tipo"/>
    <tableColumn id="3" xr3:uid="{DE4EDE6E-7488-4783-81B6-506AD2A2E3DF}" name="Categoria"/>
    <tableColumn id="4" xr3:uid="{E81ECC2A-92E2-4E7E-9546-405E63EA5950}" name="Descrição"/>
    <tableColumn id="5" xr3:uid="{C4C97816-77C3-4DC5-A605-0BD99787D439}" name="Valor" dataDxfId="1"/>
    <tableColumn id="6" xr3:uid="{E8083184-D71C-4F48-B0C1-1D5DC64243A9}" name="Operação Bancária"/>
    <tableColumn id="7" xr3:uid="{91D788DC-6FBA-4166-AB16-80FBA6C4C18D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4DCEF3-9E53-478E-B8EF-5EDB9B3408DF}" name="Tabela2" displayName="Tabela2" ref="C6:D18" totalsRowShown="0">
  <autoFilter ref="C6:D18" xr:uid="{C94DCEF3-9E53-478E-B8EF-5EDB9B3408DF}"/>
  <tableColumns count="2">
    <tableColumn id="1" xr3:uid="{17C9F5F7-F241-4760-B357-8C96061E0B5B}" name="Data de Lançamento" dataDxfId="0"/>
    <tableColumn id="2" xr3:uid="{BC8FD6CF-4E60-412B-9FD2-E7334D324054}" name="Depósito Reservado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59DB-C8B7-44B3-A0CC-B12559A59D00}">
  <sheetPr codeName="Planilha1">
    <tabColor rgb="FF00B0F0"/>
  </sheetPr>
  <dimension ref="A1:H10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  <col min="2" max="2" width="10.42578125" customWidth="1"/>
    <col min="4" max="4" width="10.7109375" customWidth="1"/>
    <col min="5" max="5" width="46.5703125" bestFit="1" customWidth="1"/>
    <col min="6" max="6" width="12.42578125" bestFit="1" customWidth="1"/>
    <col min="7" max="7" width="22.140625" bestFit="1" customWidth="1"/>
  </cols>
  <sheetData>
    <row r="1" spans="1:8" x14ac:dyDescent="0.25">
      <c r="A1" t="s">
        <v>0</v>
      </c>
      <c r="B1" t="s">
        <v>113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</row>
    <row r="2" spans="1:8" x14ac:dyDescent="0.25">
      <c r="A2" s="1">
        <v>45315</v>
      </c>
      <c r="B2" s="7">
        <f>MONTH(tbl_operations[[#This Row],[Data]])</f>
        <v>1</v>
      </c>
      <c r="C2" t="s">
        <v>12</v>
      </c>
      <c r="D2" t="s">
        <v>20</v>
      </c>
      <c r="E2" t="s">
        <v>102</v>
      </c>
      <c r="F2" s="2">
        <v>199</v>
      </c>
      <c r="G2" t="s">
        <v>14</v>
      </c>
      <c r="H2" t="s">
        <v>15</v>
      </c>
    </row>
    <row r="3" spans="1:8" x14ac:dyDescent="0.25">
      <c r="A3" s="1">
        <v>45328</v>
      </c>
      <c r="B3" s="7">
        <f>MONTH(tbl_operations[[#This Row],[Data]])</f>
        <v>2</v>
      </c>
      <c r="C3" t="s">
        <v>12</v>
      </c>
      <c r="D3" t="s">
        <v>21</v>
      </c>
      <c r="E3" t="s">
        <v>107</v>
      </c>
      <c r="F3" s="2">
        <v>39.99</v>
      </c>
      <c r="G3" t="s">
        <v>14</v>
      </c>
      <c r="H3" t="s">
        <v>15</v>
      </c>
    </row>
    <row r="4" spans="1:8" x14ac:dyDescent="0.25">
      <c r="A4" s="1">
        <v>45394</v>
      </c>
      <c r="B4" s="7">
        <f>MONTH(tbl_operations[[#This Row],[Data]])</f>
        <v>4</v>
      </c>
      <c r="C4" t="s">
        <v>12</v>
      </c>
      <c r="D4" t="s">
        <v>103</v>
      </c>
      <c r="E4" t="s">
        <v>37</v>
      </c>
      <c r="F4" s="2">
        <v>98.8</v>
      </c>
      <c r="G4" t="s">
        <v>13</v>
      </c>
      <c r="H4" t="s">
        <v>15</v>
      </c>
    </row>
    <row r="5" spans="1:8" x14ac:dyDescent="0.25">
      <c r="A5" s="1">
        <v>45400</v>
      </c>
      <c r="B5" s="7">
        <f>MONTH(tbl_operations[[#This Row],[Data]])</f>
        <v>4</v>
      </c>
      <c r="C5" t="s">
        <v>12</v>
      </c>
      <c r="D5" t="s">
        <v>105</v>
      </c>
      <c r="E5" t="s">
        <v>34</v>
      </c>
      <c r="F5" s="2">
        <v>413.64</v>
      </c>
      <c r="G5" t="s">
        <v>14</v>
      </c>
      <c r="H5" t="s">
        <v>15</v>
      </c>
    </row>
    <row r="6" spans="1:8" x14ac:dyDescent="0.25">
      <c r="A6" s="1">
        <v>45479</v>
      </c>
      <c r="B6" s="7">
        <f>MONTH(tbl_operations[[#This Row],[Data]])</f>
        <v>7</v>
      </c>
      <c r="C6" t="s">
        <v>12</v>
      </c>
      <c r="D6" t="s">
        <v>21</v>
      </c>
      <c r="E6" t="s">
        <v>62</v>
      </c>
      <c r="F6" s="2">
        <v>64.989999999999995</v>
      </c>
      <c r="G6" t="s">
        <v>14</v>
      </c>
      <c r="H6" t="s">
        <v>15</v>
      </c>
    </row>
    <row r="7" spans="1:8" x14ac:dyDescent="0.25">
      <c r="A7" s="1">
        <v>45495</v>
      </c>
      <c r="B7" s="7">
        <f>MONTH(tbl_operations[[#This Row],[Data]])</f>
        <v>7</v>
      </c>
      <c r="C7" t="s">
        <v>12</v>
      </c>
      <c r="D7" t="s">
        <v>18</v>
      </c>
      <c r="E7" t="s">
        <v>63</v>
      </c>
      <c r="F7" s="2">
        <v>402.78</v>
      </c>
      <c r="G7" t="s">
        <v>14</v>
      </c>
      <c r="H7" t="s">
        <v>15</v>
      </c>
    </row>
    <row r="8" spans="1:8" x14ac:dyDescent="0.25">
      <c r="A8" s="1">
        <v>45495</v>
      </c>
      <c r="B8" s="7">
        <f>MONTH(tbl_operations[[#This Row],[Data]])</f>
        <v>7</v>
      </c>
      <c r="C8" t="s">
        <v>12</v>
      </c>
      <c r="D8" t="s">
        <v>18</v>
      </c>
      <c r="E8" t="s">
        <v>64</v>
      </c>
      <c r="F8" s="2">
        <v>104</v>
      </c>
      <c r="G8" t="s">
        <v>14</v>
      </c>
      <c r="H8" t="s">
        <v>15</v>
      </c>
    </row>
    <row r="9" spans="1:8" x14ac:dyDescent="0.25">
      <c r="A9" s="1">
        <v>45526</v>
      </c>
      <c r="B9" s="7">
        <f>MONTH(tbl_operations[[#This Row],[Data]])</f>
        <v>8</v>
      </c>
      <c r="C9" t="s">
        <v>12</v>
      </c>
      <c r="D9" t="s">
        <v>103</v>
      </c>
      <c r="E9" t="s">
        <v>39</v>
      </c>
      <c r="F9" s="2">
        <v>98.8</v>
      </c>
      <c r="G9" t="s">
        <v>13</v>
      </c>
      <c r="H9" t="s">
        <v>15</v>
      </c>
    </row>
    <row r="10" spans="1:8" x14ac:dyDescent="0.25">
      <c r="A10" s="1">
        <v>45530</v>
      </c>
      <c r="B10" s="7">
        <f>MONTH(tbl_operations[[#This Row],[Data]])</f>
        <v>8</v>
      </c>
      <c r="C10" t="s">
        <v>12</v>
      </c>
      <c r="D10" t="s">
        <v>20</v>
      </c>
      <c r="E10" t="s">
        <v>35</v>
      </c>
      <c r="F10" s="2">
        <v>889.53</v>
      </c>
      <c r="G10" t="s">
        <v>14</v>
      </c>
      <c r="H10" t="s">
        <v>15</v>
      </c>
    </row>
    <row r="11" spans="1:8" x14ac:dyDescent="0.25">
      <c r="A11" s="1">
        <v>45532</v>
      </c>
      <c r="B11" s="7">
        <f>MONTH(tbl_operations[[#This Row],[Data]])</f>
        <v>8</v>
      </c>
      <c r="C11" t="s">
        <v>12</v>
      </c>
      <c r="D11" t="s">
        <v>105</v>
      </c>
      <c r="E11" t="s">
        <v>36</v>
      </c>
      <c r="F11" s="2">
        <v>624.74</v>
      </c>
      <c r="G11" t="s">
        <v>13</v>
      </c>
      <c r="H11" t="s">
        <v>15</v>
      </c>
    </row>
    <row r="12" spans="1:8" x14ac:dyDescent="0.25">
      <c r="A12" s="1">
        <v>45544</v>
      </c>
      <c r="B12" s="7">
        <f>MONTH(tbl_operations[[#This Row],[Data]])</f>
        <v>9</v>
      </c>
      <c r="C12" t="s">
        <v>12</v>
      </c>
      <c r="D12" t="s">
        <v>103</v>
      </c>
      <c r="E12" t="s">
        <v>40</v>
      </c>
      <c r="F12" s="2">
        <v>139.9</v>
      </c>
      <c r="G12" t="s">
        <v>13</v>
      </c>
      <c r="H12" t="s">
        <v>15</v>
      </c>
    </row>
    <row r="13" spans="1:8" x14ac:dyDescent="0.25">
      <c r="A13" s="1">
        <v>45548</v>
      </c>
      <c r="B13" s="7">
        <f>MONTH(tbl_operations[[#This Row],[Data]])</f>
        <v>9</v>
      </c>
      <c r="C13" t="s">
        <v>12</v>
      </c>
      <c r="D13" t="s">
        <v>23</v>
      </c>
      <c r="E13" t="s">
        <v>33</v>
      </c>
      <c r="F13" s="2">
        <v>62.49</v>
      </c>
      <c r="G13" t="s">
        <v>14</v>
      </c>
      <c r="H13" t="s">
        <v>15</v>
      </c>
    </row>
    <row r="14" spans="1:8" x14ac:dyDescent="0.25">
      <c r="A14" s="1">
        <v>45570</v>
      </c>
      <c r="B14" s="7">
        <f>MONTH(tbl_operations[[#This Row],[Data]])</f>
        <v>10</v>
      </c>
      <c r="C14" t="s">
        <v>12</v>
      </c>
      <c r="D14" t="s">
        <v>17</v>
      </c>
      <c r="E14" t="s">
        <v>44</v>
      </c>
      <c r="F14" s="2">
        <v>28</v>
      </c>
      <c r="G14" t="s">
        <v>13</v>
      </c>
      <c r="H14" t="s">
        <v>15</v>
      </c>
    </row>
    <row r="15" spans="1:8" x14ac:dyDescent="0.25">
      <c r="A15" s="1">
        <v>45570</v>
      </c>
      <c r="B15" s="7">
        <f>MONTH(tbl_operations[[#This Row],[Data]])</f>
        <v>10</v>
      </c>
      <c r="C15" t="s">
        <v>12</v>
      </c>
      <c r="D15" t="s">
        <v>19</v>
      </c>
      <c r="E15" t="s">
        <v>82</v>
      </c>
      <c r="F15" s="2">
        <v>161.41999999999999</v>
      </c>
      <c r="G15" t="s">
        <v>13</v>
      </c>
      <c r="H15" t="s">
        <v>15</v>
      </c>
    </row>
    <row r="16" spans="1:8" x14ac:dyDescent="0.25">
      <c r="A16" s="1">
        <v>45570</v>
      </c>
      <c r="B16" s="7">
        <f>MONTH(tbl_operations[[#This Row],[Data]])</f>
        <v>10</v>
      </c>
      <c r="C16" t="s">
        <v>12</v>
      </c>
      <c r="D16" t="s">
        <v>17</v>
      </c>
      <c r="E16" t="s">
        <v>83</v>
      </c>
      <c r="F16" s="2">
        <v>48.9</v>
      </c>
      <c r="G16" t="s">
        <v>13</v>
      </c>
      <c r="H16" t="s">
        <v>15</v>
      </c>
    </row>
    <row r="17" spans="1:8" x14ac:dyDescent="0.25">
      <c r="A17" s="1">
        <v>45570</v>
      </c>
      <c r="B17" s="7">
        <f>MONTH(tbl_operations[[#This Row],[Data]])</f>
        <v>10</v>
      </c>
      <c r="C17" t="s">
        <v>12</v>
      </c>
      <c r="D17" t="s">
        <v>17</v>
      </c>
      <c r="E17" t="s">
        <v>104</v>
      </c>
      <c r="F17" s="2">
        <v>24</v>
      </c>
      <c r="G17" t="s">
        <v>13</v>
      </c>
      <c r="H17" t="s">
        <v>15</v>
      </c>
    </row>
    <row r="18" spans="1:8" x14ac:dyDescent="0.25">
      <c r="A18" s="1">
        <v>45571</v>
      </c>
      <c r="B18" s="7">
        <f>MONTH(tbl_operations[[#This Row],[Data]])</f>
        <v>10</v>
      </c>
      <c r="C18" t="s">
        <v>12</v>
      </c>
      <c r="D18" t="s">
        <v>17</v>
      </c>
      <c r="E18" t="s">
        <v>47</v>
      </c>
      <c r="F18" s="2">
        <v>156.63999999999999</v>
      </c>
      <c r="G18" t="s">
        <v>13</v>
      </c>
      <c r="H18" t="s">
        <v>15</v>
      </c>
    </row>
    <row r="19" spans="1:8" x14ac:dyDescent="0.25">
      <c r="A19" s="1">
        <v>45573</v>
      </c>
      <c r="B19" s="7">
        <f>MONTH(tbl_operations[[#This Row],[Data]])</f>
        <v>10</v>
      </c>
      <c r="C19" t="s">
        <v>12</v>
      </c>
      <c r="D19" t="s">
        <v>18</v>
      </c>
      <c r="E19" t="s">
        <v>56</v>
      </c>
      <c r="F19" s="2">
        <v>124.85</v>
      </c>
      <c r="G19" t="s">
        <v>13</v>
      </c>
      <c r="H19" t="s">
        <v>15</v>
      </c>
    </row>
    <row r="20" spans="1:8" x14ac:dyDescent="0.25">
      <c r="A20" s="1">
        <v>45573</v>
      </c>
      <c r="B20" s="7">
        <f>MONTH(tbl_operations[[#This Row],[Data]])</f>
        <v>10</v>
      </c>
      <c r="C20" t="s">
        <v>12</v>
      </c>
      <c r="D20" t="s">
        <v>106</v>
      </c>
      <c r="E20" t="s">
        <v>66</v>
      </c>
      <c r="F20" s="2">
        <v>14.9</v>
      </c>
      <c r="G20" t="s">
        <v>13</v>
      </c>
      <c r="H20" t="s">
        <v>15</v>
      </c>
    </row>
    <row r="21" spans="1:8" x14ac:dyDescent="0.25">
      <c r="A21" s="1">
        <v>45573</v>
      </c>
      <c r="B21" s="7">
        <f>MONTH(tbl_operations[[#This Row],[Data]])</f>
        <v>10</v>
      </c>
      <c r="C21" t="s">
        <v>12</v>
      </c>
      <c r="D21" t="s">
        <v>18</v>
      </c>
      <c r="E21" t="s">
        <v>49</v>
      </c>
      <c r="F21" s="2">
        <v>200</v>
      </c>
      <c r="G21" t="s">
        <v>13</v>
      </c>
      <c r="H21" t="s">
        <v>15</v>
      </c>
    </row>
    <row r="22" spans="1:8" x14ac:dyDescent="0.25">
      <c r="A22" s="1">
        <v>45574</v>
      </c>
      <c r="B22" s="7">
        <f>MONTH(tbl_operations[[#This Row],[Data]])</f>
        <v>10</v>
      </c>
      <c r="C22" t="s">
        <v>12</v>
      </c>
      <c r="D22" t="s">
        <v>17</v>
      </c>
      <c r="E22" t="s">
        <v>67</v>
      </c>
      <c r="F22" s="2">
        <v>28</v>
      </c>
      <c r="G22" t="s">
        <v>13</v>
      </c>
      <c r="H22" t="s">
        <v>15</v>
      </c>
    </row>
    <row r="23" spans="1:8" x14ac:dyDescent="0.25">
      <c r="A23" s="1">
        <v>45575</v>
      </c>
      <c r="B23" s="7">
        <f>MONTH(tbl_operations[[#This Row],[Data]])</f>
        <v>10</v>
      </c>
      <c r="C23" t="s">
        <v>12</v>
      </c>
      <c r="D23" t="s">
        <v>17</v>
      </c>
      <c r="E23" t="s">
        <v>68</v>
      </c>
      <c r="F23" s="2">
        <v>49.9</v>
      </c>
      <c r="G23" t="s">
        <v>13</v>
      </c>
      <c r="H23" t="s">
        <v>15</v>
      </c>
    </row>
    <row r="24" spans="1:8" x14ac:dyDescent="0.25">
      <c r="A24" s="1">
        <v>45575</v>
      </c>
      <c r="B24" s="7">
        <f>MONTH(tbl_operations[[#This Row],[Data]])</f>
        <v>10</v>
      </c>
      <c r="C24" t="s">
        <v>12</v>
      </c>
      <c r="D24" t="s">
        <v>17</v>
      </c>
      <c r="E24" t="s">
        <v>84</v>
      </c>
      <c r="F24" s="2">
        <v>5.99</v>
      </c>
      <c r="G24" t="s">
        <v>13</v>
      </c>
      <c r="H24" t="s">
        <v>15</v>
      </c>
    </row>
    <row r="25" spans="1:8" x14ac:dyDescent="0.25">
      <c r="A25" s="1">
        <v>45576</v>
      </c>
      <c r="B25" s="7">
        <f>MONTH(tbl_operations[[#This Row],[Data]])</f>
        <v>10</v>
      </c>
      <c r="C25" t="s">
        <v>12</v>
      </c>
      <c r="D25" t="s">
        <v>17</v>
      </c>
      <c r="E25" t="s">
        <v>27</v>
      </c>
      <c r="F25" s="2">
        <v>30</v>
      </c>
      <c r="G25" t="s">
        <v>14</v>
      </c>
      <c r="H25" t="s">
        <v>15</v>
      </c>
    </row>
    <row r="26" spans="1:8" x14ac:dyDescent="0.25">
      <c r="A26" s="1">
        <v>45576</v>
      </c>
      <c r="B26" s="7">
        <f>MONTH(tbl_operations[[#This Row],[Data]])</f>
        <v>10</v>
      </c>
      <c r="C26" t="s">
        <v>12</v>
      </c>
      <c r="D26" t="s">
        <v>17</v>
      </c>
      <c r="E26" t="s">
        <v>69</v>
      </c>
      <c r="F26" s="2">
        <v>33</v>
      </c>
      <c r="G26" t="s">
        <v>13</v>
      </c>
      <c r="H26" t="s">
        <v>15</v>
      </c>
    </row>
    <row r="27" spans="1:8" x14ac:dyDescent="0.25">
      <c r="A27" s="1">
        <v>45576</v>
      </c>
      <c r="B27" s="7">
        <f>MONTH(tbl_operations[[#This Row],[Data]])</f>
        <v>10</v>
      </c>
      <c r="C27" t="s">
        <v>12</v>
      </c>
      <c r="D27" t="s">
        <v>17</v>
      </c>
      <c r="E27" t="s">
        <v>85</v>
      </c>
      <c r="F27" s="2">
        <v>16</v>
      </c>
      <c r="G27" t="s">
        <v>13</v>
      </c>
      <c r="H27" t="s">
        <v>15</v>
      </c>
    </row>
    <row r="28" spans="1:8" x14ac:dyDescent="0.25">
      <c r="A28" s="1">
        <v>45577</v>
      </c>
      <c r="B28" s="7">
        <f>MONTH(tbl_operations[[#This Row],[Data]])</f>
        <v>10</v>
      </c>
      <c r="C28" t="s">
        <v>12</v>
      </c>
      <c r="D28" t="s">
        <v>19</v>
      </c>
      <c r="E28" t="s">
        <v>86</v>
      </c>
      <c r="F28" s="2">
        <v>65</v>
      </c>
      <c r="G28" t="s">
        <v>13</v>
      </c>
      <c r="H28" t="s">
        <v>15</v>
      </c>
    </row>
    <row r="29" spans="1:8" x14ac:dyDescent="0.25">
      <c r="A29" s="1">
        <v>45578</v>
      </c>
      <c r="B29" s="7">
        <f>MONTH(tbl_operations[[#This Row],[Data]])</f>
        <v>10</v>
      </c>
      <c r="C29" t="s">
        <v>12</v>
      </c>
      <c r="D29" t="s">
        <v>17</v>
      </c>
      <c r="E29" t="s">
        <v>101</v>
      </c>
      <c r="F29" s="2">
        <v>253.77</v>
      </c>
      <c r="G29" t="s">
        <v>13</v>
      </c>
      <c r="H29" t="s">
        <v>15</v>
      </c>
    </row>
    <row r="30" spans="1:8" x14ac:dyDescent="0.25">
      <c r="A30" s="1">
        <v>45578</v>
      </c>
      <c r="B30" s="7">
        <f>MONTH(tbl_operations[[#This Row],[Data]])</f>
        <v>10</v>
      </c>
      <c r="C30" t="s">
        <v>12</v>
      </c>
      <c r="D30" t="s">
        <v>17</v>
      </c>
      <c r="E30" t="s">
        <v>87</v>
      </c>
      <c r="F30" s="2">
        <v>61</v>
      </c>
      <c r="G30" t="s">
        <v>13</v>
      </c>
      <c r="H30" t="s">
        <v>15</v>
      </c>
    </row>
    <row r="31" spans="1:8" x14ac:dyDescent="0.25">
      <c r="A31" s="1">
        <v>45579</v>
      </c>
      <c r="B31" s="7">
        <f>MONTH(tbl_operations[[#This Row],[Data]])</f>
        <v>10</v>
      </c>
      <c r="C31" t="s">
        <v>12</v>
      </c>
      <c r="D31" t="s">
        <v>25</v>
      </c>
      <c r="E31" t="s">
        <v>70</v>
      </c>
      <c r="F31" s="2">
        <v>35</v>
      </c>
      <c r="G31" t="s">
        <v>13</v>
      </c>
      <c r="H31" t="s">
        <v>15</v>
      </c>
    </row>
    <row r="32" spans="1:8" x14ac:dyDescent="0.25">
      <c r="A32" s="1">
        <v>45579</v>
      </c>
      <c r="B32" s="7">
        <f>MONTH(tbl_operations[[#This Row],[Data]])</f>
        <v>10</v>
      </c>
      <c r="C32" t="s">
        <v>12</v>
      </c>
      <c r="D32" t="s">
        <v>17</v>
      </c>
      <c r="E32" t="s">
        <v>71</v>
      </c>
      <c r="F32" s="2">
        <v>36</v>
      </c>
      <c r="G32" t="s">
        <v>13</v>
      </c>
      <c r="H32" t="s">
        <v>15</v>
      </c>
    </row>
    <row r="33" spans="1:8" x14ac:dyDescent="0.25">
      <c r="A33" s="1">
        <v>45579</v>
      </c>
      <c r="B33" s="7">
        <f>MONTH(tbl_operations[[#This Row],[Data]])</f>
        <v>10</v>
      </c>
      <c r="C33" t="s">
        <v>12</v>
      </c>
      <c r="D33" t="s">
        <v>18</v>
      </c>
      <c r="E33" t="s">
        <v>49</v>
      </c>
      <c r="F33" s="2">
        <v>179.42</v>
      </c>
      <c r="G33" t="s">
        <v>13</v>
      </c>
      <c r="H33" t="s">
        <v>15</v>
      </c>
    </row>
    <row r="34" spans="1:8" x14ac:dyDescent="0.25">
      <c r="A34" s="1">
        <v>45580</v>
      </c>
      <c r="B34" s="7">
        <f>MONTH(tbl_operations[[#This Row],[Data]])</f>
        <v>10</v>
      </c>
      <c r="C34" t="s">
        <v>12</v>
      </c>
      <c r="D34" t="s">
        <v>17</v>
      </c>
      <c r="E34" t="s">
        <v>68</v>
      </c>
      <c r="F34" s="2">
        <v>39.9</v>
      </c>
      <c r="G34" t="s">
        <v>13</v>
      </c>
      <c r="H34" t="s">
        <v>15</v>
      </c>
    </row>
    <row r="35" spans="1:8" x14ac:dyDescent="0.25">
      <c r="A35" s="1">
        <v>45580</v>
      </c>
      <c r="B35" s="7">
        <f>MONTH(tbl_operations[[#This Row],[Data]])</f>
        <v>10</v>
      </c>
      <c r="C35" t="s">
        <v>12</v>
      </c>
      <c r="D35" t="s">
        <v>17</v>
      </c>
      <c r="E35" t="s">
        <v>72</v>
      </c>
      <c r="F35" s="2">
        <v>89.9</v>
      </c>
      <c r="G35" t="s">
        <v>13</v>
      </c>
      <c r="H35" t="s">
        <v>15</v>
      </c>
    </row>
    <row r="36" spans="1:8" x14ac:dyDescent="0.25">
      <c r="A36" s="1">
        <v>45581</v>
      </c>
      <c r="B36" s="7">
        <f>MONTH(tbl_operations[[#This Row],[Data]])</f>
        <v>10</v>
      </c>
      <c r="C36" t="s">
        <v>12</v>
      </c>
      <c r="D36" t="s">
        <v>17</v>
      </c>
      <c r="E36" t="s">
        <v>28</v>
      </c>
      <c r="F36" s="2">
        <v>20.5</v>
      </c>
      <c r="G36" t="s">
        <v>14</v>
      </c>
      <c r="H36" t="s">
        <v>15</v>
      </c>
    </row>
    <row r="37" spans="1:8" x14ac:dyDescent="0.25">
      <c r="A37" s="1">
        <v>45581</v>
      </c>
      <c r="B37" s="7">
        <f>MONTH(tbl_operations[[#This Row],[Data]])</f>
        <v>10</v>
      </c>
      <c r="C37" t="s">
        <v>12</v>
      </c>
      <c r="D37" t="s">
        <v>17</v>
      </c>
      <c r="E37" t="s">
        <v>29</v>
      </c>
      <c r="F37" s="2">
        <v>4</v>
      </c>
      <c r="G37" t="s">
        <v>14</v>
      </c>
      <c r="H37" t="s">
        <v>15</v>
      </c>
    </row>
    <row r="38" spans="1:8" x14ac:dyDescent="0.25">
      <c r="A38" s="1">
        <v>45581</v>
      </c>
      <c r="B38" s="7">
        <f>MONTH(tbl_operations[[#This Row],[Data]])</f>
        <v>10</v>
      </c>
      <c r="C38" t="s">
        <v>12</v>
      </c>
      <c r="D38" t="s">
        <v>20</v>
      </c>
      <c r="E38" t="s">
        <v>73</v>
      </c>
      <c r="F38" s="2">
        <v>36.619999999999997</v>
      </c>
      <c r="G38" t="s">
        <v>13</v>
      </c>
      <c r="H38" t="s">
        <v>15</v>
      </c>
    </row>
    <row r="39" spans="1:8" x14ac:dyDescent="0.25">
      <c r="A39" s="1">
        <v>45582</v>
      </c>
      <c r="B39" s="7">
        <f>MONTH(tbl_operations[[#This Row],[Data]])</f>
        <v>10</v>
      </c>
      <c r="C39" t="s">
        <v>12</v>
      </c>
      <c r="D39" t="s">
        <v>17</v>
      </c>
      <c r="E39" t="s">
        <v>30</v>
      </c>
      <c r="F39" s="2">
        <v>8</v>
      </c>
      <c r="G39" t="s">
        <v>14</v>
      </c>
      <c r="H39" t="s">
        <v>15</v>
      </c>
    </row>
    <row r="40" spans="1:8" x14ac:dyDescent="0.25">
      <c r="A40" s="1">
        <v>45582</v>
      </c>
      <c r="B40" s="7">
        <f>MONTH(tbl_operations[[#This Row],[Data]])</f>
        <v>10</v>
      </c>
      <c r="C40" t="s">
        <v>12</v>
      </c>
      <c r="D40" t="s">
        <v>25</v>
      </c>
      <c r="E40" t="s">
        <v>100</v>
      </c>
      <c r="F40" s="2">
        <v>39.99</v>
      </c>
      <c r="G40" t="s">
        <v>14</v>
      </c>
      <c r="H40" t="s">
        <v>15</v>
      </c>
    </row>
    <row r="41" spans="1:8" x14ac:dyDescent="0.25">
      <c r="A41" s="1">
        <v>45582</v>
      </c>
      <c r="B41" s="7">
        <f>MONTH(tbl_operations[[#This Row],[Data]])</f>
        <v>10</v>
      </c>
      <c r="C41" t="s">
        <v>12</v>
      </c>
      <c r="D41" t="s">
        <v>17</v>
      </c>
      <c r="E41" t="s">
        <v>74</v>
      </c>
      <c r="F41" s="2">
        <v>29</v>
      </c>
      <c r="G41" t="s">
        <v>13</v>
      </c>
      <c r="H41" t="s">
        <v>15</v>
      </c>
    </row>
    <row r="42" spans="1:8" x14ac:dyDescent="0.25">
      <c r="A42" s="1">
        <v>45583</v>
      </c>
      <c r="B42" s="7">
        <f>MONTH(tbl_operations[[#This Row],[Data]])</f>
        <v>10</v>
      </c>
      <c r="C42" t="s">
        <v>12</v>
      </c>
      <c r="D42" t="s">
        <v>17</v>
      </c>
      <c r="E42" t="s">
        <v>27</v>
      </c>
      <c r="F42" s="2">
        <v>53</v>
      </c>
      <c r="G42" t="s">
        <v>14</v>
      </c>
      <c r="H42" t="s">
        <v>15</v>
      </c>
    </row>
    <row r="43" spans="1:8" x14ac:dyDescent="0.25">
      <c r="A43" s="1">
        <v>45583</v>
      </c>
      <c r="B43" s="7">
        <f>MONTH(tbl_operations[[#This Row],[Data]])</f>
        <v>10</v>
      </c>
      <c r="C43" t="s">
        <v>12</v>
      </c>
      <c r="D43" t="s">
        <v>17</v>
      </c>
      <c r="E43" t="s">
        <v>42</v>
      </c>
      <c r="F43" s="2">
        <v>61</v>
      </c>
      <c r="G43" t="s">
        <v>14</v>
      </c>
      <c r="H43" t="s">
        <v>15</v>
      </c>
    </row>
    <row r="44" spans="1:8" x14ac:dyDescent="0.25">
      <c r="A44" s="1">
        <v>45583</v>
      </c>
      <c r="B44" s="7">
        <f>MONTH(tbl_operations[[#This Row],[Data]])</f>
        <v>10</v>
      </c>
      <c r="C44" t="s">
        <v>12</v>
      </c>
      <c r="D44" t="s">
        <v>17</v>
      </c>
      <c r="E44" t="s">
        <v>47</v>
      </c>
      <c r="F44" s="2">
        <v>150</v>
      </c>
      <c r="G44" t="s">
        <v>14</v>
      </c>
      <c r="H44" t="s">
        <v>15</v>
      </c>
    </row>
    <row r="45" spans="1:8" x14ac:dyDescent="0.25">
      <c r="A45" s="1">
        <v>45583</v>
      </c>
      <c r="B45" s="7">
        <f>MONTH(tbl_operations[[#This Row],[Data]])</f>
        <v>10</v>
      </c>
      <c r="C45" t="s">
        <v>12</v>
      </c>
      <c r="D45" t="s">
        <v>21</v>
      </c>
      <c r="E45" t="s">
        <v>98</v>
      </c>
      <c r="F45" s="2">
        <v>64</v>
      </c>
      <c r="G45" t="s">
        <v>13</v>
      </c>
      <c r="H45" t="s">
        <v>15</v>
      </c>
    </row>
    <row r="46" spans="1:8" x14ac:dyDescent="0.25">
      <c r="A46" s="1">
        <v>45583</v>
      </c>
      <c r="B46" s="7">
        <f>MONTH(tbl_operations[[#This Row],[Data]])</f>
        <v>10</v>
      </c>
      <c r="C46" t="s">
        <v>12</v>
      </c>
      <c r="D46" t="s">
        <v>25</v>
      </c>
      <c r="E46" t="s">
        <v>75</v>
      </c>
      <c r="F46" s="2">
        <v>33.549999999999997</v>
      </c>
      <c r="G46" t="s">
        <v>13</v>
      </c>
      <c r="H46" t="s">
        <v>15</v>
      </c>
    </row>
    <row r="47" spans="1:8" x14ac:dyDescent="0.25">
      <c r="A47" s="1">
        <v>45584</v>
      </c>
      <c r="B47" s="7">
        <f>MONTH(tbl_operations[[#This Row],[Data]])</f>
        <v>10</v>
      </c>
      <c r="C47" t="s">
        <v>12</v>
      </c>
      <c r="D47" t="s">
        <v>17</v>
      </c>
      <c r="E47" t="s">
        <v>48</v>
      </c>
      <c r="F47" s="2">
        <v>12.49</v>
      </c>
      <c r="G47" t="s">
        <v>14</v>
      </c>
      <c r="H47" t="s">
        <v>15</v>
      </c>
    </row>
    <row r="48" spans="1:8" x14ac:dyDescent="0.25">
      <c r="A48" s="1">
        <v>45584</v>
      </c>
      <c r="B48" s="7">
        <f>MONTH(tbl_operations[[#This Row],[Data]])</f>
        <v>10</v>
      </c>
      <c r="C48" t="s">
        <v>12</v>
      </c>
      <c r="D48" t="s">
        <v>17</v>
      </c>
      <c r="E48" t="s">
        <v>48</v>
      </c>
      <c r="F48" s="2">
        <v>22.98</v>
      </c>
      <c r="G48" t="s">
        <v>14</v>
      </c>
      <c r="H48" t="s">
        <v>15</v>
      </c>
    </row>
    <row r="49" spans="1:8" x14ac:dyDescent="0.25">
      <c r="A49" s="1">
        <v>45584</v>
      </c>
      <c r="B49" s="7">
        <f>MONTH(tbl_operations[[#This Row],[Data]])</f>
        <v>10</v>
      </c>
      <c r="C49" t="s">
        <v>12</v>
      </c>
      <c r="D49" t="s">
        <v>18</v>
      </c>
      <c r="E49" t="s">
        <v>48</v>
      </c>
      <c r="F49" s="2">
        <v>100</v>
      </c>
      <c r="G49" t="s">
        <v>14</v>
      </c>
      <c r="H49" t="s">
        <v>15</v>
      </c>
    </row>
    <row r="50" spans="1:8" x14ac:dyDescent="0.25">
      <c r="A50" s="1">
        <v>45584</v>
      </c>
      <c r="B50" s="7">
        <f>MONTH(tbl_operations[[#This Row],[Data]])</f>
        <v>10</v>
      </c>
      <c r="C50" t="s">
        <v>12</v>
      </c>
      <c r="D50" t="s">
        <v>21</v>
      </c>
      <c r="E50" t="s">
        <v>99</v>
      </c>
      <c r="F50" s="2">
        <v>50</v>
      </c>
      <c r="G50" t="s">
        <v>14</v>
      </c>
      <c r="H50" t="s">
        <v>15</v>
      </c>
    </row>
    <row r="51" spans="1:8" x14ac:dyDescent="0.25">
      <c r="A51" s="1">
        <v>45585</v>
      </c>
      <c r="B51" s="7">
        <f>MONTH(tbl_operations[[#This Row],[Data]])</f>
        <v>10</v>
      </c>
      <c r="C51" t="s">
        <v>12</v>
      </c>
      <c r="D51" t="s">
        <v>17</v>
      </c>
      <c r="E51" t="s">
        <v>45</v>
      </c>
      <c r="F51" s="2">
        <v>98.1</v>
      </c>
      <c r="G51" t="s">
        <v>14</v>
      </c>
      <c r="H51" t="s">
        <v>15</v>
      </c>
    </row>
    <row r="52" spans="1:8" x14ac:dyDescent="0.25">
      <c r="A52" s="1">
        <v>45586</v>
      </c>
      <c r="B52" s="7">
        <f>MONTH(tbl_operations[[#This Row],[Data]])</f>
        <v>10</v>
      </c>
      <c r="C52" t="s">
        <v>12</v>
      </c>
      <c r="D52" t="s">
        <v>18</v>
      </c>
      <c r="E52" t="s">
        <v>49</v>
      </c>
      <c r="F52" s="2">
        <v>156.04</v>
      </c>
      <c r="G52" t="s">
        <v>14</v>
      </c>
      <c r="H52" t="s">
        <v>15</v>
      </c>
    </row>
    <row r="53" spans="1:8" x14ac:dyDescent="0.25">
      <c r="A53" s="1">
        <v>45587</v>
      </c>
      <c r="B53" s="7">
        <f>MONTH(tbl_operations[[#This Row],[Data]])</f>
        <v>10</v>
      </c>
      <c r="C53" t="s">
        <v>12</v>
      </c>
      <c r="D53" t="s">
        <v>24</v>
      </c>
      <c r="E53" t="s">
        <v>50</v>
      </c>
      <c r="F53" s="2">
        <v>40</v>
      </c>
      <c r="G53" t="s">
        <v>14</v>
      </c>
      <c r="H53" t="s">
        <v>15</v>
      </c>
    </row>
    <row r="54" spans="1:8" x14ac:dyDescent="0.25">
      <c r="A54" s="1">
        <v>45587</v>
      </c>
      <c r="B54" s="7">
        <f>MONTH(tbl_operations[[#This Row],[Data]])</f>
        <v>10</v>
      </c>
      <c r="C54" t="s">
        <v>12</v>
      </c>
      <c r="D54" t="s">
        <v>17</v>
      </c>
      <c r="E54" t="s">
        <v>68</v>
      </c>
      <c r="F54" s="2">
        <v>49.9</v>
      </c>
      <c r="G54" t="s">
        <v>13</v>
      </c>
      <c r="H54" t="s">
        <v>15</v>
      </c>
    </row>
    <row r="55" spans="1:8" x14ac:dyDescent="0.25">
      <c r="A55" s="1">
        <v>45587</v>
      </c>
      <c r="B55" s="7">
        <f>MONTH(tbl_operations[[#This Row],[Data]])</f>
        <v>10</v>
      </c>
      <c r="C55" t="s">
        <v>12</v>
      </c>
      <c r="D55" t="s">
        <v>103</v>
      </c>
      <c r="E55" t="s">
        <v>76</v>
      </c>
      <c r="F55" s="2">
        <v>20.82</v>
      </c>
      <c r="G55" t="s">
        <v>13</v>
      </c>
      <c r="H55" t="s">
        <v>15</v>
      </c>
    </row>
    <row r="56" spans="1:8" x14ac:dyDescent="0.25">
      <c r="A56" s="1">
        <v>45588</v>
      </c>
      <c r="B56" s="7">
        <f>MONTH(tbl_operations[[#This Row],[Data]])</f>
        <v>10</v>
      </c>
      <c r="C56" t="s">
        <v>12</v>
      </c>
      <c r="D56" t="s">
        <v>21</v>
      </c>
      <c r="E56" t="s">
        <v>38</v>
      </c>
      <c r="F56" s="2">
        <v>86.67</v>
      </c>
      <c r="G56" t="s">
        <v>13</v>
      </c>
      <c r="H56" t="s">
        <v>15</v>
      </c>
    </row>
    <row r="57" spans="1:8" x14ac:dyDescent="0.25">
      <c r="A57" s="1">
        <v>45589</v>
      </c>
      <c r="B57" s="7">
        <f>MONTH(tbl_operations[[#This Row],[Data]])</f>
        <v>10</v>
      </c>
      <c r="C57" t="s">
        <v>12</v>
      </c>
      <c r="D57" t="s">
        <v>17</v>
      </c>
      <c r="E57" t="s">
        <v>30</v>
      </c>
      <c r="F57" s="2">
        <v>6</v>
      </c>
      <c r="G57" t="s">
        <v>14</v>
      </c>
      <c r="H57" t="s">
        <v>15</v>
      </c>
    </row>
    <row r="58" spans="1:8" x14ac:dyDescent="0.25">
      <c r="A58" s="1">
        <v>45590</v>
      </c>
      <c r="B58" s="7">
        <f>MONTH(tbl_operations[[#This Row],[Data]])</f>
        <v>10</v>
      </c>
      <c r="C58" t="s">
        <v>12</v>
      </c>
      <c r="D58" t="s">
        <v>17</v>
      </c>
      <c r="E58" t="s">
        <v>31</v>
      </c>
      <c r="F58" s="2">
        <v>48</v>
      </c>
      <c r="G58" t="s">
        <v>14</v>
      </c>
      <c r="H58" t="s">
        <v>15</v>
      </c>
    </row>
    <row r="59" spans="1:8" x14ac:dyDescent="0.25">
      <c r="A59" s="1">
        <v>45590</v>
      </c>
      <c r="B59" s="7">
        <f>MONTH(tbl_operations[[#This Row],[Data]])</f>
        <v>10</v>
      </c>
      <c r="C59" t="s">
        <v>12</v>
      </c>
      <c r="D59" t="s">
        <v>17</v>
      </c>
      <c r="E59" t="s">
        <v>26</v>
      </c>
      <c r="F59" s="2">
        <v>52</v>
      </c>
      <c r="G59" t="s">
        <v>14</v>
      </c>
      <c r="H59" t="s">
        <v>15</v>
      </c>
    </row>
    <row r="60" spans="1:8" x14ac:dyDescent="0.25">
      <c r="A60" s="1">
        <v>45590</v>
      </c>
      <c r="B60" s="7">
        <f>MONTH(tbl_operations[[#This Row],[Data]])</f>
        <v>10</v>
      </c>
      <c r="C60" t="s">
        <v>12</v>
      </c>
      <c r="D60" t="s">
        <v>17</v>
      </c>
      <c r="E60" t="s">
        <v>51</v>
      </c>
      <c r="F60" s="2">
        <v>71</v>
      </c>
      <c r="G60" t="s">
        <v>14</v>
      </c>
      <c r="H60" t="s">
        <v>15</v>
      </c>
    </row>
    <row r="61" spans="1:8" x14ac:dyDescent="0.25">
      <c r="A61" s="1">
        <v>45590</v>
      </c>
      <c r="B61" s="7">
        <f>MONTH(tbl_operations[[#This Row],[Data]])</f>
        <v>10</v>
      </c>
      <c r="C61" t="s">
        <v>12</v>
      </c>
      <c r="D61" t="s">
        <v>17</v>
      </c>
      <c r="E61" t="s">
        <v>52</v>
      </c>
      <c r="F61" s="2">
        <v>56</v>
      </c>
      <c r="G61" t="s">
        <v>14</v>
      </c>
      <c r="H61" t="s">
        <v>15</v>
      </c>
    </row>
    <row r="62" spans="1:8" x14ac:dyDescent="0.25">
      <c r="A62" s="1">
        <v>45590</v>
      </c>
      <c r="B62" s="7">
        <f>MONTH(tbl_operations[[#This Row],[Data]])</f>
        <v>10</v>
      </c>
      <c r="C62" t="s">
        <v>12</v>
      </c>
      <c r="D62" t="s">
        <v>17</v>
      </c>
      <c r="E62" t="s">
        <v>31</v>
      </c>
      <c r="F62" s="2">
        <v>12</v>
      </c>
      <c r="G62" t="s">
        <v>14</v>
      </c>
      <c r="H62" t="s">
        <v>15</v>
      </c>
    </row>
    <row r="63" spans="1:8" x14ac:dyDescent="0.25">
      <c r="A63" s="1">
        <v>45590</v>
      </c>
      <c r="B63" s="7">
        <f>MONTH(tbl_operations[[#This Row],[Data]])</f>
        <v>10</v>
      </c>
      <c r="C63" t="s">
        <v>12</v>
      </c>
      <c r="D63" t="s">
        <v>17</v>
      </c>
      <c r="E63" t="s">
        <v>53</v>
      </c>
      <c r="F63" s="2">
        <v>36</v>
      </c>
      <c r="G63" t="s">
        <v>14</v>
      </c>
      <c r="H63" t="s">
        <v>15</v>
      </c>
    </row>
    <row r="64" spans="1:8" x14ac:dyDescent="0.25">
      <c r="A64" s="1">
        <v>45591</v>
      </c>
      <c r="B64" s="7">
        <f>MONTH(tbl_operations[[#This Row],[Data]])</f>
        <v>10</v>
      </c>
      <c r="C64" t="s">
        <v>12</v>
      </c>
      <c r="D64" t="s">
        <v>18</v>
      </c>
      <c r="E64" t="s">
        <v>49</v>
      </c>
      <c r="F64" s="2">
        <v>191.53</v>
      </c>
      <c r="G64" t="s">
        <v>14</v>
      </c>
      <c r="H64" t="s">
        <v>15</v>
      </c>
    </row>
    <row r="65" spans="1:8" x14ac:dyDescent="0.25">
      <c r="A65" s="1">
        <v>45591</v>
      </c>
      <c r="B65" s="7">
        <f>MONTH(tbl_operations[[#This Row],[Data]])</f>
        <v>10</v>
      </c>
      <c r="C65" t="s">
        <v>12</v>
      </c>
      <c r="D65" t="s">
        <v>95</v>
      </c>
      <c r="E65" t="s">
        <v>54</v>
      </c>
      <c r="F65" s="2">
        <v>25.58</v>
      </c>
      <c r="G65" t="s">
        <v>14</v>
      </c>
      <c r="H65" t="s">
        <v>15</v>
      </c>
    </row>
    <row r="66" spans="1:8" x14ac:dyDescent="0.25">
      <c r="A66" s="1">
        <v>45591</v>
      </c>
      <c r="B66" s="7">
        <f>MONTH(tbl_operations[[#This Row],[Data]])</f>
        <v>10</v>
      </c>
      <c r="C66" t="s">
        <v>12</v>
      </c>
      <c r="D66" t="s">
        <v>23</v>
      </c>
      <c r="E66" t="s">
        <v>77</v>
      </c>
      <c r="F66" s="2">
        <v>75.98</v>
      </c>
      <c r="G66" t="s">
        <v>13</v>
      </c>
      <c r="H66" t="s">
        <v>15</v>
      </c>
    </row>
    <row r="67" spans="1:8" x14ac:dyDescent="0.25">
      <c r="A67" s="1">
        <v>45591</v>
      </c>
      <c r="B67" s="7">
        <f>MONTH(tbl_operations[[#This Row],[Data]])</f>
        <v>10</v>
      </c>
      <c r="C67" t="s">
        <v>12</v>
      </c>
      <c r="D67" t="s">
        <v>17</v>
      </c>
      <c r="E67" t="s">
        <v>109</v>
      </c>
      <c r="F67" s="2">
        <v>21.99</v>
      </c>
      <c r="G67" t="s">
        <v>13</v>
      </c>
      <c r="H67" t="s">
        <v>15</v>
      </c>
    </row>
    <row r="68" spans="1:8" x14ac:dyDescent="0.25">
      <c r="A68" s="1">
        <v>45593</v>
      </c>
      <c r="B68" s="7">
        <f>MONTH(tbl_operations[[#This Row],[Data]])</f>
        <v>10</v>
      </c>
      <c r="C68" t="s">
        <v>12</v>
      </c>
      <c r="D68" t="s">
        <v>95</v>
      </c>
      <c r="E68" t="s">
        <v>55</v>
      </c>
      <c r="F68" s="2">
        <v>58.68</v>
      </c>
      <c r="G68" t="s">
        <v>14</v>
      </c>
      <c r="H68" t="s">
        <v>15</v>
      </c>
    </row>
    <row r="69" spans="1:8" x14ac:dyDescent="0.25">
      <c r="A69" s="1">
        <v>45593</v>
      </c>
      <c r="B69" s="7">
        <f>MONTH(tbl_operations[[#This Row],[Data]])</f>
        <v>10</v>
      </c>
      <c r="C69" t="s">
        <v>12</v>
      </c>
      <c r="D69" t="s">
        <v>18</v>
      </c>
      <c r="E69" t="s">
        <v>56</v>
      </c>
      <c r="F69" s="2">
        <v>120.02</v>
      </c>
      <c r="G69" t="s">
        <v>14</v>
      </c>
      <c r="H69" t="s">
        <v>15</v>
      </c>
    </row>
    <row r="70" spans="1:8" x14ac:dyDescent="0.25">
      <c r="A70" s="1">
        <v>45593</v>
      </c>
      <c r="B70" s="7">
        <f>MONTH(tbl_operations[[#This Row],[Data]])</f>
        <v>10</v>
      </c>
      <c r="C70" t="s">
        <v>12</v>
      </c>
      <c r="D70" t="s">
        <v>17</v>
      </c>
      <c r="E70" t="s">
        <v>78</v>
      </c>
      <c r="F70" s="2">
        <v>39</v>
      </c>
      <c r="G70" t="s">
        <v>13</v>
      </c>
      <c r="H70" t="s">
        <v>15</v>
      </c>
    </row>
    <row r="71" spans="1:8" x14ac:dyDescent="0.25">
      <c r="A71" s="1">
        <v>45593</v>
      </c>
      <c r="B71" s="7">
        <f>MONTH(tbl_operations[[#This Row],[Data]])</f>
        <v>10</v>
      </c>
      <c r="C71" t="s">
        <v>12</v>
      </c>
      <c r="D71" t="s">
        <v>17</v>
      </c>
      <c r="E71" t="s">
        <v>71</v>
      </c>
      <c r="F71" s="2">
        <v>24</v>
      </c>
      <c r="G71" t="s">
        <v>13</v>
      </c>
      <c r="H71" t="s">
        <v>15</v>
      </c>
    </row>
    <row r="72" spans="1:8" x14ac:dyDescent="0.25">
      <c r="A72" s="1">
        <v>45594</v>
      </c>
      <c r="B72" s="7">
        <f>MONTH(tbl_operations[[#This Row],[Data]])</f>
        <v>10</v>
      </c>
      <c r="C72" t="s">
        <v>12</v>
      </c>
      <c r="D72" t="s">
        <v>17</v>
      </c>
      <c r="E72" t="s">
        <v>68</v>
      </c>
      <c r="F72" s="2">
        <v>99.8</v>
      </c>
      <c r="G72" t="s">
        <v>13</v>
      </c>
      <c r="H72" t="s">
        <v>15</v>
      </c>
    </row>
    <row r="73" spans="1:8" x14ac:dyDescent="0.25">
      <c r="A73" s="1">
        <v>45595</v>
      </c>
      <c r="B73" s="7">
        <f>MONTH(tbl_operations[[#This Row],[Data]])</f>
        <v>10</v>
      </c>
      <c r="C73" t="s">
        <v>12</v>
      </c>
      <c r="D73" t="s">
        <v>17</v>
      </c>
      <c r="E73" t="s">
        <v>79</v>
      </c>
      <c r="F73" s="2">
        <v>4.8899999999999997</v>
      </c>
      <c r="G73" t="s">
        <v>13</v>
      </c>
      <c r="H73" t="s">
        <v>15</v>
      </c>
    </row>
    <row r="74" spans="1:8" x14ac:dyDescent="0.25">
      <c r="A74" s="1">
        <v>45597</v>
      </c>
      <c r="B74" s="7">
        <f>MONTH(tbl_operations[[#This Row],[Data]])</f>
        <v>11</v>
      </c>
      <c r="C74" t="s">
        <v>12</v>
      </c>
      <c r="D74" t="s">
        <v>17</v>
      </c>
      <c r="E74" t="s">
        <v>43</v>
      </c>
      <c r="F74" s="2">
        <v>34</v>
      </c>
      <c r="G74" t="s">
        <v>14</v>
      </c>
      <c r="H74" t="s">
        <v>15</v>
      </c>
    </row>
    <row r="75" spans="1:8" x14ac:dyDescent="0.25">
      <c r="A75" s="1">
        <v>45597</v>
      </c>
      <c r="B75" s="7">
        <f>MONTH(tbl_operations[[#This Row],[Data]])</f>
        <v>11</v>
      </c>
      <c r="C75" t="s">
        <v>12</v>
      </c>
      <c r="D75" t="s">
        <v>17</v>
      </c>
      <c r="E75" t="s">
        <v>44</v>
      </c>
      <c r="F75" s="2">
        <v>23</v>
      </c>
      <c r="G75" t="s">
        <v>14</v>
      </c>
      <c r="H75" t="s">
        <v>15</v>
      </c>
    </row>
    <row r="76" spans="1:8" x14ac:dyDescent="0.25">
      <c r="A76" s="1">
        <v>45597</v>
      </c>
      <c r="B76" s="7">
        <f>MONTH(tbl_operations[[#This Row],[Data]])</f>
        <v>11</v>
      </c>
      <c r="C76" t="s">
        <v>12</v>
      </c>
      <c r="D76" t="s">
        <v>17</v>
      </c>
      <c r="E76" t="s">
        <v>57</v>
      </c>
      <c r="F76" s="2">
        <v>40</v>
      </c>
      <c r="G76" t="s">
        <v>14</v>
      </c>
      <c r="H76" t="s">
        <v>15</v>
      </c>
    </row>
    <row r="77" spans="1:8" x14ac:dyDescent="0.25">
      <c r="A77" s="1">
        <v>45597</v>
      </c>
      <c r="B77" s="7">
        <f>MONTH(tbl_operations[[#This Row],[Data]])</f>
        <v>11</v>
      </c>
      <c r="C77" t="s">
        <v>12</v>
      </c>
      <c r="D77" t="s">
        <v>17</v>
      </c>
      <c r="E77" t="s">
        <v>80</v>
      </c>
      <c r="F77" s="2">
        <v>25</v>
      </c>
      <c r="G77" t="s">
        <v>13</v>
      </c>
      <c r="H77" t="s">
        <v>15</v>
      </c>
    </row>
    <row r="78" spans="1:8" x14ac:dyDescent="0.25">
      <c r="A78" s="1">
        <v>45597</v>
      </c>
      <c r="B78" s="7">
        <f>MONTH(tbl_operations[[#This Row],[Data]])</f>
        <v>11</v>
      </c>
      <c r="C78" t="s">
        <v>12</v>
      </c>
      <c r="D78" t="s">
        <v>17</v>
      </c>
      <c r="E78" t="s">
        <v>44</v>
      </c>
      <c r="F78" s="2">
        <v>22</v>
      </c>
      <c r="G78" t="s">
        <v>13</v>
      </c>
      <c r="H78" t="s">
        <v>15</v>
      </c>
    </row>
    <row r="79" spans="1:8" x14ac:dyDescent="0.25">
      <c r="A79" s="1">
        <v>45597</v>
      </c>
      <c r="B79" s="7">
        <f>MONTH(tbl_operations[[#This Row],[Data]])</f>
        <v>11</v>
      </c>
      <c r="C79" t="s">
        <v>12</v>
      </c>
      <c r="D79" t="s">
        <v>17</v>
      </c>
      <c r="E79" t="s">
        <v>88</v>
      </c>
      <c r="F79" s="2">
        <v>43</v>
      </c>
      <c r="G79" t="s">
        <v>13</v>
      </c>
      <c r="H79" t="s">
        <v>15</v>
      </c>
    </row>
    <row r="80" spans="1:8" x14ac:dyDescent="0.25">
      <c r="A80" s="1">
        <v>45597</v>
      </c>
      <c r="B80" s="7">
        <f>MONTH(tbl_operations[[#This Row],[Data]])</f>
        <v>11</v>
      </c>
      <c r="C80" t="s">
        <v>12</v>
      </c>
      <c r="D80" t="s">
        <v>17</v>
      </c>
      <c r="E80" t="s">
        <v>89</v>
      </c>
      <c r="F80" s="2">
        <v>48</v>
      </c>
      <c r="G80" t="s">
        <v>13</v>
      </c>
      <c r="H80" t="s">
        <v>15</v>
      </c>
    </row>
    <row r="81" spans="1:8" x14ac:dyDescent="0.25">
      <c r="A81" s="1">
        <v>45598</v>
      </c>
      <c r="B81" s="7">
        <f>MONTH(tbl_operations[[#This Row],[Data]])</f>
        <v>11</v>
      </c>
      <c r="C81" t="s">
        <v>12</v>
      </c>
      <c r="D81" t="s">
        <v>17</v>
      </c>
      <c r="E81" t="s">
        <v>45</v>
      </c>
      <c r="F81" s="2">
        <v>14.9</v>
      </c>
      <c r="G81" t="s">
        <v>14</v>
      </c>
      <c r="H81" t="s">
        <v>15</v>
      </c>
    </row>
    <row r="82" spans="1:8" x14ac:dyDescent="0.25">
      <c r="A82" s="1">
        <v>45598</v>
      </c>
      <c r="B82" s="7">
        <f>MONTH(tbl_operations[[#This Row],[Data]])</f>
        <v>11</v>
      </c>
      <c r="C82" t="s">
        <v>12</v>
      </c>
      <c r="D82" t="s">
        <v>17</v>
      </c>
      <c r="E82" t="s">
        <v>45</v>
      </c>
      <c r="F82" s="2">
        <v>29.5</v>
      </c>
      <c r="G82" t="s">
        <v>14</v>
      </c>
      <c r="H82" t="s">
        <v>15</v>
      </c>
    </row>
    <row r="83" spans="1:8" x14ac:dyDescent="0.25">
      <c r="A83" s="1">
        <v>45598</v>
      </c>
      <c r="B83" s="7">
        <f>MONTH(tbl_operations[[#This Row],[Data]])</f>
        <v>11</v>
      </c>
      <c r="C83" t="s">
        <v>12</v>
      </c>
      <c r="D83" t="s">
        <v>17</v>
      </c>
      <c r="E83" t="s">
        <v>58</v>
      </c>
      <c r="F83" s="2">
        <v>225.46</v>
      </c>
      <c r="G83" t="s">
        <v>14</v>
      </c>
      <c r="H83" t="s">
        <v>15</v>
      </c>
    </row>
    <row r="84" spans="1:8" x14ac:dyDescent="0.25">
      <c r="A84" s="1">
        <v>45598</v>
      </c>
      <c r="B84" s="7">
        <f>MONTH(tbl_operations[[#This Row],[Data]])</f>
        <v>11</v>
      </c>
      <c r="C84" t="s">
        <v>12</v>
      </c>
      <c r="D84" t="s">
        <v>18</v>
      </c>
      <c r="E84" t="s">
        <v>59</v>
      </c>
      <c r="F84" s="2">
        <v>170.82</v>
      </c>
      <c r="G84" t="s">
        <v>14</v>
      </c>
      <c r="H84" t="s">
        <v>15</v>
      </c>
    </row>
    <row r="85" spans="1:8" x14ac:dyDescent="0.25">
      <c r="A85" s="1">
        <v>45599</v>
      </c>
      <c r="B85" s="7">
        <f>MONTH(tbl_operations[[#This Row],[Data]])</f>
        <v>11</v>
      </c>
      <c r="C85" t="s">
        <v>12</v>
      </c>
      <c r="D85" t="s">
        <v>17</v>
      </c>
      <c r="E85" t="s">
        <v>47</v>
      </c>
      <c r="F85" s="2">
        <v>211.79</v>
      </c>
      <c r="G85" t="s">
        <v>14</v>
      </c>
      <c r="H85" t="s">
        <v>15</v>
      </c>
    </row>
    <row r="86" spans="1:8" x14ac:dyDescent="0.25">
      <c r="A86" s="1">
        <v>45599</v>
      </c>
      <c r="B86" s="7">
        <f>MONTH(tbl_operations[[#This Row],[Data]])</f>
        <v>11</v>
      </c>
      <c r="C86" t="s">
        <v>12</v>
      </c>
      <c r="D86" t="s">
        <v>95</v>
      </c>
      <c r="E86" t="s">
        <v>96</v>
      </c>
      <c r="F86" s="2">
        <v>79.8</v>
      </c>
      <c r="G86" t="s">
        <v>14</v>
      </c>
      <c r="H86" t="s">
        <v>15</v>
      </c>
    </row>
    <row r="87" spans="1:8" x14ac:dyDescent="0.25">
      <c r="A87" s="1">
        <v>45599</v>
      </c>
      <c r="B87" s="7">
        <f>MONTH(tbl_operations[[#This Row],[Data]])</f>
        <v>11</v>
      </c>
      <c r="C87" t="s">
        <v>12</v>
      </c>
      <c r="D87" t="s">
        <v>95</v>
      </c>
      <c r="E87" t="s">
        <v>81</v>
      </c>
      <c r="F87" s="2">
        <v>122</v>
      </c>
      <c r="G87" t="s">
        <v>13</v>
      </c>
      <c r="H87" t="s">
        <v>15</v>
      </c>
    </row>
    <row r="88" spans="1:8" x14ac:dyDescent="0.25">
      <c r="A88" s="1">
        <v>45599</v>
      </c>
      <c r="B88" s="7">
        <f>MONTH(tbl_operations[[#This Row],[Data]])</f>
        <v>11</v>
      </c>
      <c r="C88" t="s">
        <v>12</v>
      </c>
      <c r="D88" t="s">
        <v>103</v>
      </c>
      <c r="E88" t="s">
        <v>76</v>
      </c>
      <c r="F88" s="2">
        <v>36.9</v>
      </c>
      <c r="G88" t="s">
        <v>13</v>
      </c>
      <c r="H88" t="s">
        <v>15</v>
      </c>
    </row>
    <row r="89" spans="1:8" x14ac:dyDescent="0.25">
      <c r="A89" s="1">
        <v>45600</v>
      </c>
      <c r="B89" s="7">
        <f>MONTH(tbl_operations[[#This Row],[Data]])</f>
        <v>11</v>
      </c>
      <c r="C89" t="s">
        <v>12</v>
      </c>
      <c r="D89" t="s">
        <v>17</v>
      </c>
      <c r="E89" t="s">
        <v>32</v>
      </c>
      <c r="F89" s="2">
        <v>15</v>
      </c>
      <c r="G89" t="s">
        <v>14</v>
      </c>
      <c r="H89" t="s">
        <v>15</v>
      </c>
    </row>
    <row r="90" spans="1:8" x14ac:dyDescent="0.25">
      <c r="A90" s="1">
        <v>45600</v>
      </c>
      <c r="B90" s="7">
        <f>MONTH(tbl_operations[[#This Row],[Data]])</f>
        <v>11</v>
      </c>
      <c r="C90" t="s">
        <v>12</v>
      </c>
      <c r="D90" t="s">
        <v>93</v>
      </c>
      <c r="E90" t="s">
        <v>65</v>
      </c>
      <c r="F90" s="2">
        <v>137.62</v>
      </c>
      <c r="G90" t="s">
        <v>14</v>
      </c>
      <c r="H90" t="s">
        <v>15</v>
      </c>
    </row>
    <row r="91" spans="1:8" x14ac:dyDescent="0.25">
      <c r="A91" s="1">
        <v>45601</v>
      </c>
      <c r="B91" s="7">
        <f>MONTH(tbl_operations[[#This Row],[Data]])</f>
        <v>11</v>
      </c>
      <c r="C91" t="s">
        <v>12</v>
      </c>
      <c r="D91" t="s">
        <v>17</v>
      </c>
      <c r="E91" t="s">
        <v>30</v>
      </c>
      <c r="F91" s="2">
        <v>10.5</v>
      </c>
      <c r="G91" t="s">
        <v>14</v>
      </c>
      <c r="H91" t="s">
        <v>15</v>
      </c>
    </row>
    <row r="92" spans="1:8" x14ac:dyDescent="0.25">
      <c r="A92" s="1">
        <v>45601</v>
      </c>
      <c r="B92" s="7">
        <f>MONTH(tbl_operations[[#This Row],[Data]])</f>
        <v>11</v>
      </c>
      <c r="C92" t="s">
        <v>12</v>
      </c>
      <c r="D92" t="s">
        <v>25</v>
      </c>
      <c r="E92" t="s">
        <v>108</v>
      </c>
      <c r="F92" s="2">
        <v>40</v>
      </c>
      <c r="G92" t="s">
        <v>13</v>
      </c>
      <c r="H92" t="s">
        <v>15</v>
      </c>
    </row>
    <row r="93" spans="1:8" x14ac:dyDescent="0.25">
      <c r="A93" s="1">
        <v>45601</v>
      </c>
      <c r="B93" s="7">
        <f>MONTH(tbl_operations[[#This Row],[Data]])</f>
        <v>11</v>
      </c>
      <c r="C93" t="s">
        <v>12</v>
      </c>
      <c r="D93" t="s">
        <v>18</v>
      </c>
      <c r="E93" t="s">
        <v>49</v>
      </c>
      <c r="F93" s="2">
        <v>119.74</v>
      </c>
      <c r="G93" t="s">
        <v>13</v>
      </c>
      <c r="H93" t="s">
        <v>15</v>
      </c>
    </row>
    <row r="94" spans="1:8" x14ac:dyDescent="0.25">
      <c r="A94" s="1">
        <v>45602</v>
      </c>
      <c r="B94" s="7">
        <f>MONTH(tbl_operations[[#This Row],[Data]])</f>
        <v>11</v>
      </c>
      <c r="C94" t="s">
        <v>12</v>
      </c>
      <c r="D94" t="s">
        <v>17</v>
      </c>
      <c r="E94" t="s">
        <v>60</v>
      </c>
      <c r="F94" s="2">
        <v>72</v>
      </c>
      <c r="G94" t="s">
        <v>14</v>
      </c>
      <c r="H94" t="s">
        <v>15</v>
      </c>
    </row>
    <row r="95" spans="1:8" x14ac:dyDescent="0.25">
      <c r="A95" s="1">
        <v>45602</v>
      </c>
      <c r="B95" s="7">
        <f>MONTH(tbl_operations[[#This Row],[Data]])</f>
        <v>11</v>
      </c>
      <c r="C95" t="s">
        <v>12</v>
      </c>
      <c r="D95" t="s">
        <v>93</v>
      </c>
      <c r="E95" t="s">
        <v>94</v>
      </c>
      <c r="F95" s="2">
        <v>218.63</v>
      </c>
      <c r="G95" t="s">
        <v>14</v>
      </c>
      <c r="H95" t="s">
        <v>15</v>
      </c>
    </row>
    <row r="96" spans="1:8" x14ac:dyDescent="0.25">
      <c r="A96" s="1">
        <v>45604</v>
      </c>
      <c r="B96" s="7">
        <f>MONTH(tbl_operations[[#This Row],[Data]])</f>
        <v>11</v>
      </c>
      <c r="C96" t="s">
        <v>12</v>
      </c>
      <c r="D96" t="s">
        <v>17</v>
      </c>
      <c r="E96" t="s">
        <v>41</v>
      </c>
      <c r="F96" s="2">
        <v>6.4</v>
      </c>
      <c r="G96" t="s">
        <v>14</v>
      </c>
      <c r="H96" t="s">
        <v>15</v>
      </c>
    </row>
    <row r="97" spans="1:8" x14ac:dyDescent="0.25">
      <c r="A97" s="1">
        <v>45605</v>
      </c>
      <c r="B97" s="7">
        <f>MONTH(tbl_operations[[#This Row],[Data]])</f>
        <v>11</v>
      </c>
      <c r="C97" t="s">
        <v>12</v>
      </c>
      <c r="D97" t="s">
        <v>17</v>
      </c>
      <c r="E97" t="s">
        <v>46</v>
      </c>
      <c r="F97" s="2">
        <v>22.09</v>
      </c>
      <c r="G97" t="s">
        <v>14</v>
      </c>
      <c r="H97" t="s">
        <v>15</v>
      </c>
    </row>
    <row r="98" spans="1:8" x14ac:dyDescent="0.25">
      <c r="A98" s="1">
        <v>45605</v>
      </c>
      <c r="B98" s="7">
        <f>MONTH(tbl_operations[[#This Row],[Data]])</f>
        <v>11</v>
      </c>
      <c r="C98" t="s">
        <v>12</v>
      </c>
      <c r="D98" t="s">
        <v>17</v>
      </c>
      <c r="E98" t="s">
        <v>45</v>
      </c>
      <c r="F98" s="2">
        <v>36.9</v>
      </c>
      <c r="G98" t="s">
        <v>14</v>
      </c>
      <c r="H98" t="s">
        <v>15</v>
      </c>
    </row>
    <row r="99" spans="1:8" x14ac:dyDescent="0.25">
      <c r="A99" s="1">
        <v>45605</v>
      </c>
      <c r="B99" s="7">
        <f>MONTH(tbl_operations[[#This Row],[Data]])</f>
        <v>11</v>
      </c>
      <c r="C99" t="s">
        <v>12</v>
      </c>
      <c r="D99" t="s">
        <v>21</v>
      </c>
      <c r="E99" t="s">
        <v>92</v>
      </c>
      <c r="F99" s="2">
        <v>139</v>
      </c>
      <c r="G99" t="s">
        <v>14</v>
      </c>
      <c r="H99" t="s">
        <v>15</v>
      </c>
    </row>
    <row r="100" spans="1:8" x14ac:dyDescent="0.25">
      <c r="A100" s="1">
        <v>45606</v>
      </c>
      <c r="B100" s="7">
        <f>MONTH(tbl_operations[[#This Row],[Data]])</f>
        <v>11</v>
      </c>
      <c r="C100" t="s">
        <v>12</v>
      </c>
      <c r="D100" t="s">
        <v>17</v>
      </c>
      <c r="E100" t="s">
        <v>61</v>
      </c>
      <c r="F100" s="2">
        <v>266.98</v>
      </c>
      <c r="G100" t="s">
        <v>14</v>
      </c>
      <c r="H100" t="s">
        <v>15</v>
      </c>
    </row>
    <row r="101" spans="1:8" x14ac:dyDescent="0.25">
      <c r="A101" s="1">
        <v>45608</v>
      </c>
      <c r="B101" s="7">
        <f>MONTH(tbl_operations[[#This Row],[Data]])</f>
        <v>11</v>
      </c>
      <c r="C101" t="s">
        <v>12</v>
      </c>
      <c r="D101" t="s">
        <v>95</v>
      </c>
      <c r="E101" t="s">
        <v>97</v>
      </c>
      <c r="F101" s="2">
        <v>170</v>
      </c>
      <c r="G101" t="s">
        <v>22</v>
      </c>
      <c r="H101" t="s">
        <v>15</v>
      </c>
    </row>
    <row r="102" spans="1:8" x14ac:dyDescent="0.25">
      <c r="A102" s="1">
        <v>45617</v>
      </c>
      <c r="B102" s="7">
        <f>MONTH(tbl_operations[[#This Row],[Data]])</f>
        <v>11</v>
      </c>
      <c r="C102" t="s">
        <v>7</v>
      </c>
      <c r="D102" t="s">
        <v>8</v>
      </c>
      <c r="E102" t="s">
        <v>9</v>
      </c>
      <c r="F102" s="2">
        <v>10004.82</v>
      </c>
      <c r="G102" t="s">
        <v>10</v>
      </c>
      <c r="H102" t="s">
        <v>11</v>
      </c>
    </row>
    <row r="103" spans="1:8" x14ac:dyDescent="0.25">
      <c r="A103" s="1">
        <v>45617</v>
      </c>
      <c r="B103" s="7">
        <f>MONTH(tbl_operations[[#This Row],[Data]])</f>
        <v>11</v>
      </c>
      <c r="C103" t="s">
        <v>12</v>
      </c>
      <c r="D103" t="s">
        <v>91</v>
      </c>
      <c r="E103" t="s">
        <v>16</v>
      </c>
      <c r="F103" s="2">
        <v>1904.39</v>
      </c>
      <c r="G103" t="s">
        <v>90</v>
      </c>
      <c r="H103" t="s">
        <v>15</v>
      </c>
    </row>
    <row r="104" spans="1:8" x14ac:dyDescent="0.25">
      <c r="A104" s="1"/>
      <c r="B104" s="7">
        <f>MONTH(tbl_operations[[#This Row],[Data]])</f>
        <v>1</v>
      </c>
      <c r="F104" s="2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686A-D8F4-43FA-9E3E-826DEDB5D015}">
  <sheetPr codeName="Planilha2">
    <tabColor rgb="FF00B0F0"/>
  </sheetPr>
  <dimension ref="A1:E12"/>
  <sheetViews>
    <sheetView workbookViewId="0">
      <selection activeCell="A5" sqref="A4:A6"/>
      <pivotSelection pane="bottomRight" showHeader="1" axis="axisRow" activeRow="4" previousRow="4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5" x14ac:dyDescent="0.25"/>
  <cols>
    <col min="1" max="1" width="18" bestFit="1" customWidth="1"/>
    <col min="2" max="2" width="13.85546875" bestFit="1" customWidth="1"/>
    <col min="4" max="4" width="17" bestFit="1" customWidth="1"/>
    <col min="5" max="5" width="13" bestFit="1" customWidth="1"/>
  </cols>
  <sheetData>
    <row r="1" spans="1:5" x14ac:dyDescent="0.25">
      <c r="A1" s="3" t="s">
        <v>1</v>
      </c>
      <c r="B1" t="s">
        <v>12</v>
      </c>
      <c r="D1" s="3" t="s">
        <v>1</v>
      </c>
      <c r="E1" t="s">
        <v>7</v>
      </c>
    </row>
    <row r="3" spans="1:5" x14ac:dyDescent="0.25">
      <c r="A3" s="3" t="s">
        <v>110</v>
      </c>
      <c r="B3" t="s">
        <v>112</v>
      </c>
      <c r="D3" s="3" t="s">
        <v>110</v>
      </c>
      <c r="E3" t="s">
        <v>112</v>
      </c>
    </row>
    <row r="4" spans="1:5" x14ac:dyDescent="0.25">
      <c r="A4" s="4" t="s">
        <v>17</v>
      </c>
      <c r="B4" s="2">
        <v>1146.52</v>
      </c>
      <c r="D4" s="4" t="s">
        <v>8</v>
      </c>
      <c r="E4" s="2">
        <v>10004.82</v>
      </c>
    </row>
    <row r="5" spans="1:5" x14ac:dyDescent="0.25">
      <c r="A5" s="4" t="s">
        <v>25</v>
      </c>
      <c r="B5" s="2">
        <v>40</v>
      </c>
      <c r="D5" s="4" t="s">
        <v>111</v>
      </c>
      <c r="E5" s="2">
        <v>10004.82</v>
      </c>
    </row>
    <row r="6" spans="1:5" x14ac:dyDescent="0.25">
      <c r="A6" s="4" t="s">
        <v>95</v>
      </c>
      <c r="B6" s="2">
        <v>371.8</v>
      </c>
    </row>
    <row r="7" spans="1:5" x14ac:dyDescent="0.25">
      <c r="A7" s="4" t="s">
        <v>91</v>
      </c>
      <c r="B7" s="2">
        <v>1904.39</v>
      </c>
    </row>
    <row r="8" spans="1:5" x14ac:dyDescent="0.25">
      <c r="A8" s="4" t="s">
        <v>103</v>
      </c>
      <c r="B8" s="2">
        <v>36.9</v>
      </c>
    </row>
    <row r="9" spans="1:5" x14ac:dyDescent="0.25">
      <c r="A9" s="4" t="s">
        <v>93</v>
      </c>
      <c r="B9" s="2">
        <v>356.25</v>
      </c>
    </row>
    <row r="10" spans="1:5" x14ac:dyDescent="0.25">
      <c r="A10" s="4" t="s">
        <v>18</v>
      </c>
      <c r="B10" s="2">
        <v>290.56</v>
      </c>
    </row>
    <row r="11" spans="1:5" x14ac:dyDescent="0.25">
      <c r="A11" s="4" t="s">
        <v>21</v>
      </c>
      <c r="B11" s="2">
        <v>139</v>
      </c>
    </row>
    <row r="12" spans="1:5" x14ac:dyDescent="0.25">
      <c r="A12" s="4" t="s">
        <v>111</v>
      </c>
      <c r="B12" s="2">
        <v>4285.42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C840-3E22-41BB-82D1-C7A3BD262381}">
  <sheetPr codeName="Planilha3">
    <tabColor rgb="FF00B0F0"/>
  </sheetPr>
  <dimension ref="C1:D18"/>
  <sheetViews>
    <sheetView topLeftCell="A2" workbookViewId="0">
      <selection activeCell="A5" sqref="A4:A6"/>
    </sheetView>
  </sheetViews>
  <sheetFormatPr defaultRowHeight="15" x14ac:dyDescent="0.25"/>
  <cols>
    <col min="3" max="3" width="20.140625" customWidth="1"/>
    <col min="4" max="4" width="19.5703125" customWidth="1"/>
  </cols>
  <sheetData>
    <row r="1" spans="3:4" s="8" customFormat="1" ht="50.45" customHeight="1" x14ac:dyDescent="0.25"/>
    <row r="3" spans="3:4" x14ac:dyDescent="0.25">
      <c r="C3" s="11" t="s">
        <v>116</v>
      </c>
      <c r="D3" s="10">
        <f>SUM(Tabela2[Depósito Reservado])</f>
        <v>6034</v>
      </c>
    </row>
    <row r="4" spans="3:4" x14ac:dyDescent="0.25">
      <c r="C4" s="11" t="s">
        <v>117</v>
      </c>
      <c r="D4" s="9">
        <v>20000</v>
      </c>
    </row>
    <row r="6" spans="3:4" x14ac:dyDescent="0.25">
      <c r="C6" t="s">
        <v>114</v>
      </c>
      <c r="D6" t="s">
        <v>115</v>
      </c>
    </row>
    <row r="7" spans="3:4" x14ac:dyDescent="0.25">
      <c r="C7" s="1">
        <v>45603</v>
      </c>
      <c r="D7" s="9">
        <v>50</v>
      </c>
    </row>
    <row r="8" spans="3:4" x14ac:dyDescent="0.25">
      <c r="C8" s="1">
        <v>45604</v>
      </c>
      <c r="D8" s="9">
        <v>918</v>
      </c>
    </row>
    <row r="9" spans="3:4" x14ac:dyDescent="0.25">
      <c r="C9" s="1">
        <v>45605</v>
      </c>
      <c r="D9" s="9">
        <v>395</v>
      </c>
    </row>
    <row r="10" spans="3:4" x14ac:dyDescent="0.25">
      <c r="C10" s="1">
        <v>45606</v>
      </c>
      <c r="D10" s="9">
        <v>637</v>
      </c>
    </row>
    <row r="11" spans="3:4" x14ac:dyDescent="0.25">
      <c r="C11" s="1">
        <v>45607</v>
      </c>
      <c r="D11" s="9">
        <v>253</v>
      </c>
    </row>
    <row r="12" spans="3:4" x14ac:dyDescent="0.25">
      <c r="C12" s="1">
        <v>45608</v>
      </c>
      <c r="D12" s="9">
        <v>451</v>
      </c>
    </row>
    <row r="13" spans="3:4" x14ac:dyDescent="0.25">
      <c r="C13" s="1">
        <v>45609</v>
      </c>
      <c r="D13" s="9">
        <v>234</v>
      </c>
    </row>
    <row r="14" spans="3:4" x14ac:dyDescent="0.25">
      <c r="C14" s="1">
        <v>45610</v>
      </c>
      <c r="D14" s="9">
        <v>152</v>
      </c>
    </row>
    <row r="15" spans="3:4" x14ac:dyDescent="0.25">
      <c r="C15" s="1">
        <v>45611</v>
      </c>
      <c r="D15" s="9">
        <v>969</v>
      </c>
    </row>
    <row r="16" spans="3:4" x14ac:dyDescent="0.25">
      <c r="C16" s="1">
        <v>45612</v>
      </c>
      <c r="D16" s="9">
        <v>363</v>
      </c>
    </row>
    <row r="17" spans="3:4" x14ac:dyDescent="0.25">
      <c r="C17" s="1">
        <v>45613</v>
      </c>
      <c r="D17" s="9">
        <v>684</v>
      </c>
    </row>
    <row r="18" spans="3:4" x14ac:dyDescent="0.25">
      <c r="C18" s="1">
        <v>45614</v>
      </c>
      <c r="D18" s="9">
        <v>928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FEF0-364A-43B2-AD3F-4ABEB87151A1}">
  <sheetPr codeName="Planilha4"/>
  <dimension ref="A1:U1"/>
  <sheetViews>
    <sheetView showGridLines="0" showRowColHeaders="0" tabSelected="1" zoomScale="80" zoomScaleNormal="80" workbookViewId="0"/>
  </sheetViews>
  <sheetFormatPr defaultColWidth="0" defaultRowHeight="15" x14ac:dyDescent="0.25"/>
  <cols>
    <col min="1" max="1" width="24.140625" style="5" customWidth="1"/>
    <col min="2" max="21" width="8.7109375" style="6" customWidth="1"/>
    <col min="22" max="16384" width="8.71093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Andrade de Arruda Marcari</dc:creator>
  <cp:lastModifiedBy>Usuario</cp:lastModifiedBy>
  <dcterms:created xsi:type="dcterms:W3CDTF">2024-11-21T12:54:52Z</dcterms:created>
  <dcterms:modified xsi:type="dcterms:W3CDTF">2024-11-26T14:11:54Z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2024-11-21T17:47:17Z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5cf3bd5f-ca44-4daa-978f-8a409c9e362f</vt:lpwstr>
  </property>
  <property fmtid="{D5CDD505-2E9C-101B-9397-08002B2CF9AE}" pid="8" name="MSIP_Label_9333b259-87ee-4762-9a8c-7b0d155dd87f_ContentBits">
    <vt:lpwstr>1</vt:lpwstr>
  </property>
</Properties>
</file>