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tizia.milani\Desktop\"/>
    </mc:Choice>
  </mc:AlternateContent>
  <xr:revisionPtr revIDLastSave="0" documentId="13_ncr:1_{131734ED-CF02-4BC6-BCF3-9386055D20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otti" sheetId="1" r:id="rId1"/>
  </sheets>
  <definedNames>
    <definedName name="_xlnm._FilterDatabase" localSheetId="0" hidden="1">Prodotti!$A$1:$Z$11</definedName>
    <definedName name="_xlnm.Print_Area" localSheetId="0">Prodotti!$A$1:$AL$98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18" i="1" s="1"/>
  <c r="F18" i="1"/>
  <c r="E3" i="1"/>
  <c r="E4" i="1"/>
  <c r="F17" i="1" s="1"/>
  <c r="E5" i="1"/>
  <c r="E6" i="1"/>
  <c r="E7" i="1"/>
  <c r="E8" i="1"/>
  <c r="E9" i="1"/>
  <c r="E10" i="1"/>
  <c r="E11" i="1"/>
  <c r="F19" i="1" s="1"/>
  <c r="E2" i="1"/>
  <c r="F16" i="1" s="1"/>
  <c r="F20" i="1" l="1"/>
  <c r="G16" i="1" s="1"/>
  <c r="C22" i="1"/>
  <c r="C21" i="1"/>
  <c r="C25" i="1"/>
  <c r="C24" i="1"/>
  <c r="C20" i="1"/>
  <c r="C19" i="1"/>
  <c r="C17" i="1"/>
  <c r="C23" i="1"/>
  <c r="C16" i="1"/>
  <c r="G19" i="1" l="1"/>
  <c r="G18" i="1"/>
  <c r="G17" i="1"/>
  <c r="C26" i="1"/>
  <c r="G20" i="1" l="1"/>
</calcChain>
</file>

<file path=xl/sharedStrings.xml><?xml version="1.0" encoding="utf-8"?>
<sst xmlns="http://schemas.openxmlformats.org/spreadsheetml/2006/main" count="47" uniqueCount="22">
  <si>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</si>
  <si>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</si>
  <si>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</si>
  <si>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</si>
  <si>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</si>
  <si>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</si>
  <si>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</si>
  <si>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</si>
  <si>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</si>
  <si>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</si>
  <si>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</si>
  <si>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</si>
  <si>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</si>
  <si>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</si>
  <si>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</si>
  <si>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</si>
  <si>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</si>
  <si>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</si>
  <si>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</si>
  <si>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Prodotti</t>
  </si>
  <si>
    <t>Spesa totale</t>
  </si>
  <si>
    <t>Frequenze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</si>
</sst>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6" fillId="0" borderId="1" xfId="0" applyFont="1" applyBorder="1"/>
    <xf numFmtId="164" fontId="0" fillId="0" borderId="1" xfId="0" applyNumberFormat="1" applyBorder="1"/>
    <xf numFmtId="0" fontId="2" fillId="0" borderId="1" xfId="0" applyFont="1" applyBorder="1"/>
    <xf numFmtId="0" fontId="5" fillId="3" borderId="1" xfId="0" applyFont="1" applyFill="1" applyBorder="1"/>
    <xf numFmtId="164" fontId="7" fillId="3" borderId="1" xfId="0" applyNumberFormat="1" applyFont="1" applyFill="1" applyBorder="1"/>
    <xf numFmtId="0" fontId="2" fillId="0" borderId="2" xfId="0" applyFont="1" applyBorder="1"/>
    <xf numFmtId="164" fontId="0" fillId="0" borderId="2" xfId="0" applyNumberFormat="1" applyBorder="1"/>
    <xf numFmtId="9" fontId="0" fillId="3" borderId="1" xfId="0" applyNumberFormat="1" applyFill="1" applyBorder="1"/>
    <xf numFmtId="9" fontId="0" fillId="0" borderId="1" xfId="1" applyFont="1" applyBorder="1"/>
    <xf numFmtId="9" fontId="5" fillId="3" borderId="1" xfId="0" applyNumberFormat="1" applyFont="1" applyFill="1" applyBorder="1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200" b="1">
                <a:solidFill>
                  <a:sysClr val="windowText" lastClr="000000"/>
                </a:solidFill>
              </a:rPr>
              <a:t>SPESA TOTALE</a:t>
            </a:r>
            <a:r>
              <a:rPr lang="it-IT" sz="1200" b="1" baseline="0">
                <a:solidFill>
                  <a:sysClr val="windowText" lastClr="000000"/>
                </a:solidFill>
              </a:rPr>
              <a:t> PER PRODOTTO</a:t>
            </a:r>
            <a:endParaRPr lang="it-IT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Prodotti!$A$16</c:f>
              <c:strCache>
                <c:ptCount val="1"/>
                <c:pt idx="0">
                  <c:v>Tecnologia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Prodotti!$B$16</c:f>
              <c:numCache>
                <c:formatCode>#,##0.00\ "€"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4-456D-B6A2-0735A1690E10}"/>
            </c:ext>
          </c:extLst>
        </c:ser>
        <c:ser>
          <c:idx val="1"/>
          <c:order val="1"/>
          <c:tx>
            <c:strRef>
              <c:f>Prodotti!$A$17</c:f>
              <c:strCache>
                <c:ptCount val="1"/>
                <c:pt idx="0">
                  <c:v>Cibo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Prodotti!$B$17</c:f>
              <c:numCache>
                <c:formatCode>#,##0.00\ "€"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4-456D-B6A2-0735A1690E10}"/>
            </c:ext>
          </c:extLst>
        </c:ser>
        <c:ser>
          <c:idx val="2"/>
          <c:order val="2"/>
          <c:tx>
            <c:strRef>
              <c:f>Prodotti!$A$18</c:f>
              <c:strCache>
                <c:ptCount val="1"/>
                <c:pt idx="0">
                  <c:v>Pannelli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Prodotti!$B$18</c:f>
              <c:numCache>
                <c:formatCode>#,##0.00\ "€"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4-456D-B6A2-0735A1690E10}"/>
            </c:ext>
          </c:extLst>
        </c:ser>
        <c:ser>
          <c:idx val="3"/>
          <c:order val="3"/>
          <c:tx>
            <c:strRef>
              <c:f>Prodotti!$A$19</c:f>
              <c:strCache>
                <c:ptCount val="1"/>
                <c:pt idx="0">
                  <c:v>Quanti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Prodotti!$B$19</c:f>
              <c:numCache>
                <c:formatCode>#,##0.00\ "€"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4-456D-B6A2-0735A1690E10}"/>
            </c:ext>
          </c:extLst>
        </c:ser>
        <c:ser>
          <c:idx val="4"/>
          <c:order val="4"/>
          <c:tx>
            <c:strRef>
              <c:f>Prodotti!$A$20</c:f>
              <c:strCache>
                <c:ptCount val="1"/>
                <c:pt idx="0">
                  <c:v>Infinito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Prodotti!$B$20</c:f>
              <c:numCache>
                <c:formatCode>#,##0.00\ "€"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4-456D-B6A2-0735A1690E10}"/>
            </c:ext>
          </c:extLst>
        </c:ser>
        <c:ser>
          <c:idx val="5"/>
          <c:order val="5"/>
          <c:tx>
            <c:strRef>
              <c:f>Prodotti!$A$21</c:f>
              <c:strCache>
                <c:ptCount val="1"/>
                <c:pt idx="0">
                  <c:v>Crema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Prodotti!$B$21</c:f>
              <c:numCache>
                <c:formatCode>#,##0.00\ "€"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4-456D-B6A2-0735A1690E10}"/>
            </c:ext>
          </c:extLst>
        </c:ser>
        <c:ser>
          <c:idx val="6"/>
          <c:order val="6"/>
          <c:tx>
            <c:strRef>
              <c:f>Prodotti!$A$22</c:f>
              <c:strCache>
                <c:ptCount val="1"/>
                <c:pt idx="0">
                  <c:v>Acqua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Prodotti!$B$22</c:f>
              <c:numCache>
                <c:formatCode>#,##0.00\ "€"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04-456D-B6A2-0735A1690E10}"/>
            </c:ext>
          </c:extLst>
        </c:ser>
        <c:ser>
          <c:idx val="7"/>
          <c:order val="7"/>
          <c:tx>
            <c:strRef>
              <c:f>Prodotti!$A$23</c:f>
              <c:strCache>
                <c:ptCount val="1"/>
                <c:pt idx="0">
                  <c:v>Orizzonte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Prodotti!$B$23</c:f>
              <c:numCache>
                <c:formatCode>#,##0.00\ "€"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04-456D-B6A2-0735A1690E10}"/>
            </c:ext>
          </c:extLst>
        </c:ser>
        <c:ser>
          <c:idx val="8"/>
          <c:order val="8"/>
          <c:tx>
            <c:strRef>
              <c:f>Prodotti!$A$24</c:f>
              <c:strCache>
                <c:ptCount val="1"/>
                <c:pt idx="0">
                  <c:v>Pianeta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Prodotti!$B$24</c:f>
              <c:numCache>
                <c:formatCode>#,##0.00\ "€"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04-456D-B6A2-0735A1690E10}"/>
            </c:ext>
          </c:extLst>
        </c:ser>
        <c:ser>
          <c:idx val="9"/>
          <c:order val="9"/>
          <c:tx>
            <c:strRef>
              <c:f>Prodotti!$A$25</c:f>
              <c:strCache>
                <c:ptCount val="1"/>
                <c:pt idx="0">
                  <c:v>Vibrazione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Prodotti!$B$25</c:f>
              <c:numCache>
                <c:formatCode>#,##0.00\ "€"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04-456D-B6A2-0735A169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964687"/>
        <c:axId val="1023962767"/>
      </c:barChart>
      <c:catAx>
        <c:axId val="102396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962767"/>
        <c:crosses val="autoZero"/>
        <c:auto val="1"/>
        <c:lblAlgn val="ctr"/>
        <c:lblOffset val="100"/>
        <c:noMultiLvlLbl val="0"/>
      </c:catAx>
      <c:valAx>
        <c:axId val="10239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9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SPESA TOTALE PER PRODOTTO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Prodotti!$B$15</c:f>
              <c:strCache>
                <c:ptCount val="1"/>
                <c:pt idx="0">
                  <c:v>Spesa 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0F-4569-9F64-EE1E09ABB7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60F-4569-9F64-EE1E09ABB7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0F-4569-9F64-EE1E09ABB7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60F-4569-9F64-EE1E09ABB7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0F-4569-9F64-EE1E09ABB7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60F-4569-9F64-EE1E09ABB7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0F-4569-9F64-EE1E09ABB7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60F-4569-9F64-EE1E09ABB7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0F-4569-9F64-EE1E09ABB7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60F-4569-9F64-EE1E09ABB7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60F-4569-9F64-EE1E09ABB7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60F-4569-9F64-EE1E09ABB74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60F-4569-9F64-EE1E09ABB74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60F-4569-9F64-EE1E09ABB74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60F-4569-9F64-EE1E09ABB74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60F-4569-9F64-EE1E09ABB74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60F-4569-9F64-EE1E09ABB74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60F-4569-9F64-EE1E09ABB74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60F-4569-9F64-EE1E09ABB74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260F-4569-9F64-EE1E09ABB74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Prodotti!$A$16:$A$25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Prodotti!$B$16:$B$25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F-4569-9F64-EE1E09ABB74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>
                <a:solidFill>
                  <a:sysClr val="windowText" lastClr="000000"/>
                </a:solidFill>
              </a:rPr>
              <a:t>SPESE</a:t>
            </a:r>
            <a:r>
              <a:rPr lang="it-IT" sz="1200" b="1" baseline="0">
                <a:solidFill>
                  <a:sysClr val="windowText" lastClr="000000"/>
                </a:solidFill>
              </a:rPr>
              <a:t> TOTALE PER AZIENDA</a:t>
            </a:r>
            <a:endParaRPr lang="it-IT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Prodotti!$E$16</c:f>
              <c:strCache>
                <c:ptCount val="1"/>
                <c:pt idx="0">
                  <c:v>Tech Innovations Ltd.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Prodotti!$F$15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Prodotti!$F$16</c:f>
              <c:numCache>
                <c:formatCode>#,##0.00\ "€"</c:formatCode>
                <c:ptCount val="1"/>
                <c:pt idx="0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BDC-A831-E723AB1DA30E}"/>
            </c:ext>
          </c:extLst>
        </c:ser>
        <c:ser>
          <c:idx val="1"/>
          <c:order val="1"/>
          <c:tx>
            <c:strRef>
              <c:f>Prodotti!$E$17</c:f>
              <c:strCache>
                <c:ptCount val="1"/>
                <c:pt idx="0">
                  <c:v>SolarTech Solutions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Prodotti!$F$15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Prodotti!$F$17</c:f>
              <c:numCache>
                <c:formatCode>#,##0.00\ "€"</c:formatCode>
                <c:ptCount val="1"/>
                <c:pt idx="0">
                  <c:v>31100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BDC-A831-E723AB1DA30E}"/>
            </c:ext>
          </c:extLst>
        </c:ser>
        <c:ser>
          <c:idx val="2"/>
          <c:order val="2"/>
          <c:tx>
            <c:strRef>
              <c:f>Prodotti!$E$18</c:f>
              <c:strCache>
                <c:ptCount val="1"/>
                <c:pt idx="0">
                  <c:v>AquaLux Dynamics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Prodotti!$F$15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Prodotti!$F$18</c:f>
              <c:numCache>
                <c:formatCode>#,##0.00\ "€"</c:formatCode>
                <c:ptCount val="1"/>
                <c:pt idx="0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BDC-A831-E723AB1DA30E}"/>
            </c:ext>
          </c:extLst>
        </c:ser>
        <c:ser>
          <c:idx val="3"/>
          <c:order val="3"/>
          <c:tx>
            <c:strRef>
              <c:f>Prodotti!$E$19</c:f>
              <c:strCache>
                <c:ptCount val="1"/>
                <c:pt idx="0">
                  <c:v>EcoVibe Solutions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Prodotti!$F$15</c:f>
              <c:strCache>
                <c:ptCount val="1"/>
                <c:pt idx="0">
                  <c:v>Spesa totale</c:v>
                </c:pt>
              </c:strCache>
            </c:strRef>
          </c:cat>
          <c:val>
            <c:numRef>
              <c:f>Prodotti!$F$19</c:f>
              <c:numCache>
                <c:formatCode>#,##0.00\ "€"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BDC-A831-E723AB1D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819968"/>
        <c:axId val="993820448"/>
      </c:barChart>
      <c:catAx>
        <c:axId val="9938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3820448"/>
        <c:crosses val="autoZero"/>
        <c:auto val="1"/>
        <c:lblAlgn val="ctr"/>
        <c:lblOffset val="100"/>
        <c:noMultiLvlLbl val="0"/>
      </c:catAx>
      <c:valAx>
        <c:axId val="9938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38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SPESA TOTALE PER AZIENDA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Prodotti!$F$15</c:f>
              <c:strCache>
                <c:ptCount val="1"/>
                <c:pt idx="0">
                  <c:v>Spesa 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3-40BA-8411-A4E4802973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3-40BA-8411-A4E4802973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F3-40BA-8411-A4E4802973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F3-40BA-8411-A4E4802973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Prodotti!$E$16:$E$19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Prodotti!$F$16:$F$19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B-4E68-B861-8810BDAA173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269875</xdr:colOff>
      <xdr:row>1</xdr:row>
      <xdr:rowOff>1905</xdr:rowOff>
    </xdr:from>
    <xdr:to>
      <xdr:col>18</xdr:col>
      <xdr:colOff>285750</xdr:colOff>
      <xdr:row>24</xdr:row>
      <xdr:rowOff>15875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D4F883-E68F-8E33-4C22-BB902A88B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1128394</xdr:colOff>
      <xdr:row>66</xdr:row>
      <xdr:rowOff>156845</xdr:rowOff>
    </xdr:from>
    <xdr:to>
      <xdr:col>6</xdr:col>
      <xdr:colOff>444499</xdr:colOff>
      <xdr:row>90</xdr:row>
      <xdr:rowOff>158750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33B1CE4-EC9F-1C3F-9BE8-AA4F6AFB6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</xdr:colOff>
      <xdr:row>28</xdr:row>
      <xdr:rowOff>27305</xdr:rowOff>
    </xdr:from>
    <xdr:to>
      <xdr:col>4</xdr:col>
      <xdr:colOff>1031875</xdr:colOff>
      <xdr:row>44</xdr:row>
      <xdr:rowOff>79375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0C22683-75D7-28A8-7AFB-25520AFD4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821055</xdr:colOff>
      <xdr:row>45</xdr:row>
      <xdr:rowOff>100965</xdr:rowOff>
    </xdr:from>
    <xdr:to>
      <xdr:col>6</xdr:col>
      <xdr:colOff>568960</xdr:colOff>
      <xdr:row>59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D7FE85-2EB7-458E-A180-3AA18113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tabSelected="1" view="pageLayout" topLeftCell="A28" zoomScaleNormal="100" workbookViewId="0">
      <selection activeCell="D6" sqref="D6"/>
    </sheetView>
  </sheetViews>
  <sheetFormatPr defaultColWidth="12.7109375" defaultRowHeight="15.75" customHeight="1" x14ac:dyDescent="0.2"/>
  <cols>
    <col min="1" max="1" width="19.7109375" customWidth="1"/>
    <col min="2" max="3" width="22.28515625" customWidth="1"/>
    <col min="4" max="4" width="15.42578125" customWidth="1"/>
    <col min="5" max="5" width="19.42578125" customWidth="1"/>
    <col min="6" max="6" width="19" bestFit="1" customWidth="1"/>
    <col min="7" max="7" width="20.5703125" bestFit="1" customWidth="1"/>
    <col min="8" max="8" width="12.7109375" customWidth="1"/>
  </cols>
  <sheetData>
    <row r="1" spans="1:2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4" t="s">
        <v>5</v>
      </c>
      <c r="B2" s="14" t="s">
        <v>6</v>
      </c>
      <c r="C2" s="14">
        <v>500</v>
      </c>
      <c r="D2" s="15">
        <v>15.75</v>
      </c>
      <c r="E2" s="16">
        <f>C2*D2</f>
        <v>7875</v>
      </c>
    </row>
    <row r="3" spans="1:26" ht="12.75" x14ac:dyDescent="0.2">
      <c r="A3" s="14" t="s">
        <v>5</v>
      </c>
      <c r="B3" s="14" t="s">
        <v>7</v>
      </c>
      <c r="C3" s="14">
        <v>1200</v>
      </c>
      <c r="D3" s="15">
        <v>8.5</v>
      </c>
      <c r="E3" s="16">
        <f t="shared" ref="E3:E11" si="0">C3*D3</f>
        <v>10200</v>
      </c>
    </row>
    <row r="4" spans="1:26" ht="12.75" x14ac:dyDescent="0.2">
      <c r="A4" s="14" t="s">
        <v>8</v>
      </c>
      <c r="B4" s="14" t="s">
        <v>9</v>
      </c>
      <c r="C4" s="14">
        <v>800</v>
      </c>
      <c r="D4" s="15">
        <v>12.25</v>
      </c>
      <c r="E4" s="16">
        <f t="shared" si="0"/>
        <v>9800</v>
      </c>
    </row>
    <row r="5" spans="1:26" ht="12.75" x14ac:dyDescent="0.2">
      <c r="A5" s="14" t="s">
        <v>5</v>
      </c>
      <c r="B5" s="14" t="s">
        <v>10</v>
      </c>
      <c r="C5" s="14">
        <v>300</v>
      </c>
      <c r="D5" s="15">
        <v>25</v>
      </c>
      <c r="E5" s="16">
        <f t="shared" si="0"/>
        <v>7500</v>
      </c>
    </row>
    <row r="6" spans="1:26" ht="12.75" x14ac:dyDescent="0.2">
      <c r="A6" s="14" t="s">
        <v>8</v>
      </c>
      <c r="B6" s="14" t="s">
        <v>11</v>
      </c>
      <c r="C6" s="14">
        <v>1500</v>
      </c>
      <c r="D6" s="15">
        <v>6.5</v>
      </c>
      <c r="E6" s="16">
        <f t="shared" si="0"/>
        <v>9750</v>
      </c>
    </row>
    <row r="7" spans="1:26" ht="12.75" x14ac:dyDescent="0.2">
      <c r="A7" s="14" t="s">
        <v>12</v>
      </c>
      <c r="B7" s="14" t="s">
        <v>13</v>
      </c>
      <c r="C7" s="14">
        <v>700</v>
      </c>
      <c r="D7" s="15">
        <v>18.75</v>
      </c>
      <c r="E7" s="16">
        <f t="shared" si="0"/>
        <v>13125</v>
      </c>
    </row>
    <row r="8" spans="1:26" ht="12.75" x14ac:dyDescent="0.2">
      <c r="A8" s="14" t="s">
        <v>12</v>
      </c>
      <c r="B8" s="14" t="s">
        <v>14</v>
      </c>
      <c r="C8" s="14">
        <v>900</v>
      </c>
      <c r="D8" s="15">
        <v>14</v>
      </c>
      <c r="E8" s="16">
        <f t="shared" si="0"/>
        <v>12600</v>
      </c>
    </row>
    <row r="9" spans="1:26" ht="12.75" x14ac:dyDescent="0.2">
      <c r="A9" s="14" t="s">
        <v>8</v>
      </c>
      <c r="B9" s="14" t="s">
        <v>15</v>
      </c>
      <c r="C9" s="14">
        <v>1100</v>
      </c>
      <c r="D9" s="15">
        <v>10.5</v>
      </c>
      <c r="E9" s="16">
        <f t="shared" si="0"/>
        <v>11550</v>
      </c>
    </row>
    <row r="10" spans="1:26" ht="12.75" x14ac:dyDescent="0.2">
      <c r="A10" s="14" t="s">
        <v>12</v>
      </c>
      <c r="B10" s="14" t="s">
        <v>16</v>
      </c>
      <c r="C10" s="14">
        <v>600</v>
      </c>
      <c r="D10" s="15">
        <v>20</v>
      </c>
      <c r="E10" s="16">
        <f t="shared" si="0"/>
        <v>12000</v>
      </c>
    </row>
    <row r="11" spans="1:26" ht="12.75" x14ac:dyDescent="0.2">
      <c r="A11" s="14" t="s">
        <v>17</v>
      </c>
      <c r="B11" s="14" t="s">
        <v>18</v>
      </c>
      <c r="C11" s="14">
        <v>1000</v>
      </c>
      <c r="D11" s="15">
        <v>13.5</v>
      </c>
      <c r="E11" s="16">
        <f t="shared" si="0"/>
        <v>13500</v>
      </c>
    </row>
    <row r="15" spans="1:26" ht="15.75" customHeight="1" x14ac:dyDescent="0.25">
      <c r="A15" s="2" t="s">
        <v>19</v>
      </c>
      <c r="B15" s="2" t="s">
        <v>20</v>
      </c>
      <c r="C15" s="2" t="s">
        <v>21</v>
      </c>
      <c r="E15" s="2" t="s">
        <v>0</v>
      </c>
      <c r="F15" s="2" t="s">
        <v>20</v>
      </c>
      <c r="G15" s="2" t="s">
        <v>21</v>
      </c>
    </row>
    <row r="16" spans="1:26" ht="15.75" customHeight="1" x14ac:dyDescent="0.2">
      <c r="A16" s="3" t="s">
        <v>6</v>
      </c>
      <c r="B16" s="4">
        <v>7875</v>
      </c>
      <c r="C16" s="11">
        <f>B16/$B$26</f>
        <v>7.2984244670991655E-2</v>
      </c>
      <c r="E16" s="5" t="s">
        <v>5</v>
      </c>
      <c r="F16" s="4">
        <f>SUMIF($A$2:$A$11,E16,$E$2:$E$11)</f>
        <v>25575</v>
      </c>
      <c r="G16" s="11">
        <f>F16/$F$20</f>
        <v>0.23702502316960147</v>
      </c>
    </row>
    <row r="17" spans="1:7" ht="15.75" customHeight="1" x14ac:dyDescent="0.2">
      <c r="A17" s="5" t="s">
        <v>7</v>
      </c>
      <c r="B17" s="4">
        <v>10200</v>
      </c>
      <c r="C17" s="11">
        <f>B17/$B$26</f>
        <v>9.4531974050046333E-2</v>
      </c>
      <c r="E17" s="5" t="s">
        <v>8</v>
      </c>
      <c r="F17" s="4">
        <f t="shared" ref="F17:F19" si="1">SUMIF($A$2:$A$11,E17,$E$2:$E$11)</f>
        <v>31100</v>
      </c>
      <c r="G17" s="11">
        <f t="shared" ref="G17:G19" si="2">F17/$F$20</f>
        <v>0.28822984244670991</v>
      </c>
    </row>
    <row r="18" spans="1:7" ht="15.75" customHeight="1" x14ac:dyDescent="0.2">
      <c r="A18" s="5" t="s">
        <v>9</v>
      </c>
      <c r="B18" s="4">
        <v>9800</v>
      </c>
      <c r="C18" s="11">
        <f>B18/$B$26</f>
        <v>9.0824837812789619E-2</v>
      </c>
      <c r="E18" s="5" t="s">
        <v>12</v>
      </c>
      <c r="F18" s="4">
        <f t="shared" si="1"/>
        <v>37725</v>
      </c>
      <c r="G18" s="11">
        <f t="shared" si="2"/>
        <v>0.34962928637627433</v>
      </c>
    </row>
    <row r="19" spans="1:7" ht="15.75" customHeight="1" x14ac:dyDescent="0.2">
      <c r="A19" s="5" t="s">
        <v>10</v>
      </c>
      <c r="B19" s="4">
        <v>7500</v>
      </c>
      <c r="C19" s="11">
        <f>B19/$B$26</f>
        <v>6.9508804448563485E-2</v>
      </c>
      <c r="E19" s="5" t="s">
        <v>17</v>
      </c>
      <c r="F19" s="4">
        <f t="shared" si="1"/>
        <v>13500</v>
      </c>
      <c r="G19" s="11">
        <f t="shared" si="2"/>
        <v>0.12511584800741427</v>
      </c>
    </row>
    <row r="20" spans="1:7" ht="15.75" customHeight="1" x14ac:dyDescent="0.2">
      <c r="A20" s="5" t="s">
        <v>11</v>
      </c>
      <c r="B20" s="4">
        <v>9750</v>
      </c>
      <c r="C20" s="11">
        <f>B20/$B$26</f>
        <v>9.036144578313253E-2</v>
      </c>
      <c r="E20" s="6" t="s">
        <v>4</v>
      </c>
      <c r="F20" s="6">
        <f>SUM(F16:F19)</f>
        <v>107900</v>
      </c>
      <c r="G20" s="12">
        <f>SUM(G16:G19)</f>
        <v>1</v>
      </c>
    </row>
    <row r="21" spans="1:7" ht="15.75" customHeight="1" x14ac:dyDescent="0.2">
      <c r="A21" s="5" t="s">
        <v>13</v>
      </c>
      <c r="B21" s="4">
        <v>13125</v>
      </c>
      <c r="C21" s="11">
        <f>B21/$B$26</f>
        <v>0.1216404077849861</v>
      </c>
    </row>
    <row r="22" spans="1:7" ht="15.75" customHeight="1" x14ac:dyDescent="0.2">
      <c r="A22" s="5" t="s">
        <v>14</v>
      </c>
      <c r="B22" s="4">
        <v>12600</v>
      </c>
      <c r="C22" s="11">
        <f>B22/$B$26</f>
        <v>0.11677479147358666</v>
      </c>
    </row>
    <row r="23" spans="1:7" ht="15.75" customHeight="1" x14ac:dyDescent="0.2">
      <c r="A23" s="5" t="s">
        <v>15</v>
      </c>
      <c r="B23" s="4">
        <v>11550</v>
      </c>
      <c r="C23" s="11">
        <f>B23/$B$26</f>
        <v>0.10704355885078777</v>
      </c>
    </row>
    <row r="24" spans="1:7" ht="15.75" customHeight="1" x14ac:dyDescent="0.2">
      <c r="A24" s="5" t="s">
        <v>16</v>
      </c>
      <c r="B24" s="4">
        <v>12000</v>
      </c>
      <c r="C24" s="11">
        <f>B24/$B$26</f>
        <v>0.11121408711770157</v>
      </c>
    </row>
    <row r="25" spans="1:7" ht="15.75" customHeight="1" x14ac:dyDescent="0.2">
      <c r="A25" s="8" t="s">
        <v>18</v>
      </c>
      <c r="B25" s="9">
        <v>13500</v>
      </c>
      <c r="C25" s="11">
        <f>B25/$B$26</f>
        <v>0.12511584800741427</v>
      </c>
    </row>
    <row r="26" spans="1:7" ht="15.75" customHeight="1" x14ac:dyDescent="0.2">
      <c r="A26" s="6" t="s">
        <v>4</v>
      </c>
      <c r="B26" s="7">
        <f>SUM(B16:B25)</f>
        <v>107900</v>
      </c>
      <c r="C26" s="10">
        <f>SUM(C16:C25)</f>
        <v>0.99999999999999989</v>
      </c>
    </row>
  </sheetData>
  <pageMargins left="0.19685039370078741" right="0.19685039370078741" top="0.39370078740157483" bottom="0.39370078740157483" header="0.19685039370078741" footer="0.19685039370078741"/>
  <pageSetup paperSize="9" scale="61" orientation="portrait" r:id="rId1"/>
  <headerFooter>
    <oddHeader>&amp;LSpese recenti</oddHeader>
    <oddFooter>&amp;CPagina &amp;P&amp;R&amp;D</oddFooter>
  </headerFooter>
  <rowBreaks count="2" manualBreakCount="2">
    <brk id="27" max="37" man="1"/>
    <brk id="61" max="16383" man="1"/>
  </rowBreaks>
  <colBreaks count="2" manualBreakCount="2">
    <brk id="8" max="97" man="1"/>
    <brk id="21" max="9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Letizia Milani</cp:lastModifiedBy>
  <dcterms:modified xsi:type="dcterms:W3CDTF">2025-02-20T11:37:55Z</dcterms:modified>
</cp:coreProperties>
</file>