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letiz\OneDrive\Desktop\L\Corsi\Corso EPICODE - Data Analyst\M1 Excel\Pratica\Funzioni logiche e di ricerca\"/>
    </mc:Choice>
  </mc:AlternateContent>
  <xr:revisionPtr revIDLastSave="0" documentId="13_ncr:1_{99C86312-AA30-4A23-AB6B-FC5F7B3EF47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archeggio" sheetId="1" r:id="rId1"/>
    <sheet name="Frutta" sheetId="2" r:id="rId2"/>
  </sheets>
  <definedNames>
    <definedName name="_xlnm._FilterDatabase" localSheetId="1" hidden="1">Frutta!$A$1:$Z$47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6" i="2" l="1"/>
  <c r="F9" i="2"/>
  <c r="I3" i="1" a="1"/>
  <c r="I3" i="1" s="1"/>
  <c r="I4" i="1" a="1"/>
  <c r="I4" i="1"/>
  <c r="I5" i="1" a="1"/>
  <c r="I5" i="1"/>
  <c r="I6" i="1" a="1"/>
  <c r="I6" i="1"/>
  <c r="I7" i="1" a="1"/>
  <c r="I7" i="1" s="1"/>
  <c r="I8" i="1" a="1"/>
  <c r="I8" i="1"/>
  <c r="I9" i="1" a="1"/>
  <c r="I9" i="1"/>
  <c r="I10" i="1" a="1"/>
  <c r="I10" i="1"/>
  <c r="I11" i="1" a="1"/>
  <c r="I11" i="1" s="1"/>
  <c r="I12" i="1" a="1"/>
  <c r="I12" i="1"/>
  <c r="I13" i="1" a="1"/>
  <c r="I13" i="1"/>
  <c r="I14" i="1" a="1"/>
  <c r="I14" i="1"/>
  <c r="I15" i="1" a="1"/>
  <c r="I15" i="1" s="1"/>
  <c r="I16" i="1" a="1"/>
  <c r="I16" i="1"/>
  <c r="I17" i="1" a="1"/>
  <c r="I17" i="1"/>
  <c r="I18" i="1" a="1"/>
  <c r="I18" i="1"/>
  <c r="I19" i="1" a="1"/>
  <c r="I19" i="1" s="1"/>
  <c r="I20" i="1" a="1"/>
  <c r="I20" i="1"/>
  <c r="I21" i="1" a="1"/>
  <c r="I21" i="1"/>
  <c r="I22" i="1" a="1"/>
  <c r="I22" i="1"/>
  <c r="I23" i="1" a="1"/>
  <c r="I23" i="1" s="1"/>
  <c r="I24" i="1" a="1"/>
  <c r="I24" i="1"/>
  <c r="I25" i="1" a="1"/>
  <c r="I25" i="1"/>
  <c r="I26" i="1" a="1"/>
  <c r="I26" i="1"/>
  <c r="I27" i="1" a="1"/>
  <c r="I27" i="1" s="1"/>
  <c r="I28" i="1" a="1"/>
  <c r="I28" i="1"/>
  <c r="I29" i="1" a="1"/>
  <c r="I29" i="1"/>
  <c r="I30" i="1" a="1"/>
  <c r="I30" i="1"/>
  <c r="I31" i="1" a="1"/>
  <c r="I31" i="1" s="1"/>
  <c r="I32" i="1" a="1"/>
  <c r="I32" i="1"/>
  <c r="I33" i="1" a="1"/>
  <c r="I33" i="1"/>
  <c r="I34" i="1" a="1"/>
  <c r="I34" i="1"/>
  <c r="I35" i="1" a="1"/>
  <c r="I35" i="1" s="1"/>
  <c r="I36" i="1" a="1"/>
  <c r="I36" i="1"/>
  <c r="I37" i="1" a="1"/>
  <c r="I37" i="1"/>
  <c r="I38" i="1" a="1"/>
  <c r="I38" i="1"/>
  <c r="I39" i="1" a="1"/>
  <c r="I39" i="1" s="1"/>
  <c r="I40" i="1" a="1"/>
  <c r="I40" i="1"/>
  <c r="I41" i="1" a="1"/>
  <c r="I41" i="1"/>
  <c r="I42" i="1" a="1"/>
  <c r="I42" i="1"/>
  <c r="I43" i="1" a="1"/>
  <c r="I43" i="1" s="1"/>
  <c r="I44" i="1" a="1"/>
  <c r="I44" i="1"/>
  <c r="I45" i="1" a="1"/>
  <c r="I45" i="1"/>
  <c r="I46" i="1" a="1"/>
  <c r="I46" i="1"/>
  <c r="I47" i="1" a="1"/>
  <c r="I47" i="1" s="1"/>
  <c r="I48" i="1" a="1"/>
  <c r="I48" i="1"/>
  <c r="I49" i="1" a="1"/>
  <c r="I49" i="1"/>
  <c r="I50" i="1" a="1"/>
  <c r="I50" i="1"/>
  <c r="I51" i="1" a="1"/>
  <c r="I51" i="1" s="1"/>
  <c r="I52" i="1" a="1"/>
  <c r="I52" i="1"/>
  <c r="I53" i="1" a="1"/>
  <c r="I53" i="1"/>
  <c r="I54" i="1" a="1"/>
  <c r="I54" i="1"/>
  <c r="I55" i="1" a="1"/>
  <c r="I55" i="1" s="1"/>
  <c r="I56" i="1" a="1"/>
  <c r="I56" i="1"/>
  <c r="I57" i="1" a="1"/>
  <c r="I57" i="1"/>
  <c r="I58" i="1" a="1"/>
  <c r="I58" i="1"/>
  <c r="I59" i="1" a="1"/>
  <c r="I59" i="1" s="1"/>
  <c r="I60" i="1" a="1"/>
  <c r="I60" i="1"/>
  <c r="I61" i="1" a="1"/>
  <c r="I61" i="1"/>
  <c r="I62" i="1" a="1"/>
  <c r="I62" i="1"/>
  <c r="I63" i="1" a="1"/>
  <c r="I63" i="1" s="1"/>
  <c r="I64" i="1" a="1"/>
  <c r="I64" i="1"/>
  <c r="I65" i="1" a="1"/>
  <c r="I65" i="1"/>
  <c r="I66" i="1" a="1"/>
  <c r="I66" i="1"/>
  <c r="I67" i="1" a="1"/>
  <c r="I67" i="1" s="1"/>
  <c r="I68" i="1" a="1"/>
  <c r="I68" i="1"/>
  <c r="I69" i="1" a="1"/>
  <c r="I69" i="1"/>
  <c r="I70" i="1" a="1"/>
  <c r="I70" i="1"/>
  <c r="I71" i="1" a="1"/>
  <c r="I71" i="1" s="1"/>
  <c r="I72" i="1" a="1"/>
  <c r="I72" i="1"/>
  <c r="I73" i="1" a="1"/>
  <c r="I73" i="1"/>
  <c r="I74" i="1" a="1"/>
  <c r="I74" i="1"/>
  <c r="I75" i="1" a="1"/>
  <c r="I75" i="1" s="1"/>
  <c r="I76" i="1" a="1"/>
  <c r="I76" i="1"/>
  <c r="I77" i="1" a="1"/>
  <c r="I77" i="1"/>
  <c r="I78" i="1" a="1"/>
  <c r="I78" i="1"/>
  <c r="I79" i="1" a="1"/>
  <c r="I79" i="1" s="1"/>
  <c r="I80" i="1" a="1"/>
  <c r="I80" i="1"/>
  <c r="I81" i="1" a="1"/>
  <c r="I81" i="1"/>
  <c r="I82" i="1" a="1"/>
  <c r="I82" i="1"/>
  <c r="I83" i="1" a="1"/>
  <c r="I83" i="1" s="1"/>
  <c r="I84" i="1" a="1"/>
  <c r="I84" i="1" s="1"/>
  <c r="I85" i="1" a="1"/>
  <c r="I85" i="1"/>
  <c r="I86" i="1" a="1"/>
  <c r="I86" i="1"/>
  <c r="I87" i="1" a="1"/>
  <c r="I87" i="1" s="1"/>
  <c r="I88" i="1" a="1"/>
  <c r="I88" i="1" s="1"/>
  <c r="I89" i="1" a="1"/>
  <c r="I89" i="1"/>
  <c r="I90" i="1" a="1"/>
  <c r="I90" i="1"/>
  <c r="I91" i="1" a="1"/>
  <c r="I91" i="1" s="1"/>
  <c r="I92" i="1" a="1"/>
  <c r="I92" i="1" s="1"/>
  <c r="I93" i="1" a="1"/>
  <c r="I93" i="1"/>
  <c r="I94" i="1" a="1"/>
  <c r="I94" i="1"/>
  <c r="I95" i="1" a="1"/>
  <c r="I95" i="1" s="1"/>
  <c r="I96" i="1" a="1"/>
  <c r="I96" i="1" s="1"/>
  <c r="I97" i="1" a="1"/>
  <c r="I97" i="1"/>
  <c r="I98" i="1" a="1"/>
  <c r="I98" i="1"/>
  <c r="I99" i="1" a="1"/>
  <c r="I99" i="1" s="1"/>
  <c r="I100" i="1" a="1"/>
  <c r="I100" i="1" s="1"/>
  <c r="I101" i="1" a="1"/>
  <c r="I101" i="1"/>
  <c r="I2" i="1" a="1"/>
  <c r="I2" i="1" s="1"/>
  <c r="F2" i="2"/>
  <c r="H2" i="1" a="1"/>
  <c r="H2" i="1" s="1"/>
  <c r="G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H15" i="1" a="1"/>
  <c r="H15" i="1" s="1"/>
  <c r="H28" i="1" a="1"/>
  <c r="H28" i="1" s="1"/>
  <c r="H41" i="1" a="1"/>
  <c r="H41" i="1" s="1"/>
  <c r="H47" i="1" a="1"/>
  <c r="H47" i="1" s="1"/>
  <c r="H60" i="1" a="1"/>
  <c r="H60" i="1" s="1"/>
  <c r="H73" i="1" a="1"/>
  <c r="H73" i="1" s="1"/>
  <c r="H79" i="1" a="1"/>
  <c r="H79" i="1" s="1"/>
  <c r="H92" i="1" a="1"/>
  <c r="H92" i="1" s="1"/>
  <c r="E2" i="1" a="1"/>
  <c r="E2" i="1" s="1"/>
  <c r="E92" i="1" a="1"/>
  <c r="E92" i="1" s="1"/>
  <c r="C3" i="1"/>
  <c r="D3" i="1" s="1"/>
  <c r="G3" i="1" s="1"/>
  <c r="C4" i="1"/>
  <c r="D4" i="1" s="1"/>
  <c r="G4" i="1" s="1"/>
  <c r="C5" i="1"/>
  <c r="D5" i="1" s="1"/>
  <c r="G5" i="1" s="1"/>
  <c r="C6" i="1"/>
  <c r="D6" i="1" s="1"/>
  <c r="G6" i="1" s="1"/>
  <c r="C7" i="1"/>
  <c r="D7" i="1" s="1"/>
  <c r="G7" i="1" s="1"/>
  <c r="C8" i="1"/>
  <c r="D8" i="1" s="1"/>
  <c r="G8" i="1" s="1"/>
  <c r="C9" i="1"/>
  <c r="D9" i="1" s="1"/>
  <c r="G9" i="1" s="1"/>
  <c r="C10" i="1"/>
  <c r="D10" i="1" s="1"/>
  <c r="G10" i="1" s="1"/>
  <c r="C11" i="1"/>
  <c r="D11" i="1" s="1"/>
  <c r="G11" i="1" s="1"/>
  <c r="C12" i="1"/>
  <c r="D12" i="1" s="1"/>
  <c r="G12" i="1" s="1"/>
  <c r="C13" i="1"/>
  <c r="D13" i="1" s="1"/>
  <c r="G13" i="1" s="1"/>
  <c r="C14" i="1"/>
  <c r="D14" i="1" s="1"/>
  <c r="G14" i="1" s="1"/>
  <c r="C15" i="1"/>
  <c r="D15" i="1" s="1"/>
  <c r="G15" i="1" s="1"/>
  <c r="C16" i="1"/>
  <c r="D16" i="1" s="1"/>
  <c r="G16" i="1" s="1"/>
  <c r="C17" i="1"/>
  <c r="D17" i="1" s="1"/>
  <c r="G17" i="1" s="1"/>
  <c r="C18" i="1"/>
  <c r="D18" i="1" s="1"/>
  <c r="G18" i="1" s="1"/>
  <c r="C19" i="1"/>
  <c r="D19" i="1" s="1"/>
  <c r="G19" i="1" s="1"/>
  <c r="C20" i="1"/>
  <c r="D20" i="1" s="1"/>
  <c r="G20" i="1" s="1"/>
  <c r="C21" i="1"/>
  <c r="D21" i="1" s="1"/>
  <c r="G21" i="1" s="1"/>
  <c r="C22" i="1"/>
  <c r="D22" i="1" s="1"/>
  <c r="G22" i="1" s="1"/>
  <c r="C23" i="1"/>
  <c r="D23" i="1" s="1"/>
  <c r="G23" i="1" s="1"/>
  <c r="C24" i="1"/>
  <c r="D24" i="1" s="1"/>
  <c r="G24" i="1" s="1"/>
  <c r="C25" i="1"/>
  <c r="D25" i="1" s="1"/>
  <c r="G25" i="1" s="1"/>
  <c r="C26" i="1"/>
  <c r="D26" i="1" s="1"/>
  <c r="G26" i="1" s="1"/>
  <c r="C27" i="1"/>
  <c r="D27" i="1" s="1"/>
  <c r="G27" i="1" s="1"/>
  <c r="C28" i="1"/>
  <c r="D28" i="1" s="1"/>
  <c r="G28" i="1" s="1"/>
  <c r="C29" i="1"/>
  <c r="D29" i="1" s="1"/>
  <c r="G29" i="1" s="1"/>
  <c r="C30" i="1"/>
  <c r="D30" i="1" s="1"/>
  <c r="G30" i="1" s="1"/>
  <c r="C31" i="1"/>
  <c r="D31" i="1" s="1"/>
  <c r="G31" i="1" s="1"/>
  <c r="C32" i="1"/>
  <c r="D32" i="1" s="1"/>
  <c r="G32" i="1" s="1"/>
  <c r="C33" i="1"/>
  <c r="D33" i="1" s="1"/>
  <c r="G33" i="1" s="1"/>
  <c r="C34" i="1"/>
  <c r="D34" i="1" s="1"/>
  <c r="G34" i="1" s="1"/>
  <c r="C35" i="1"/>
  <c r="D35" i="1" s="1"/>
  <c r="G35" i="1" s="1"/>
  <c r="C36" i="1"/>
  <c r="D36" i="1" s="1"/>
  <c r="G36" i="1" s="1"/>
  <c r="C37" i="1"/>
  <c r="D37" i="1" s="1"/>
  <c r="G37" i="1" s="1"/>
  <c r="C38" i="1"/>
  <c r="D38" i="1" s="1"/>
  <c r="G38" i="1" s="1"/>
  <c r="C39" i="1"/>
  <c r="D39" i="1" s="1"/>
  <c r="G39" i="1" s="1"/>
  <c r="C40" i="1"/>
  <c r="D40" i="1" s="1"/>
  <c r="G40" i="1" s="1"/>
  <c r="C41" i="1"/>
  <c r="D41" i="1" s="1"/>
  <c r="G41" i="1" s="1"/>
  <c r="C42" i="1"/>
  <c r="D42" i="1" s="1"/>
  <c r="G42" i="1" s="1"/>
  <c r="C43" i="1"/>
  <c r="D43" i="1" s="1"/>
  <c r="G43" i="1" s="1"/>
  <c r="C44" i="1"/>
  <c r="D44" i="1" s="1"/>
  <c r="G44" i="1" s="1"/>
  <c r="C45" i="1"/>
  <c r="D45" i="1" s="1"/>
  <c r="G45" i="1" s="1"/>
  <c r="C46" i="1"/>
  <c r="D46" i="1" s="1"/>
  <c r="G46" i="1" s="1"/>
  <c r="C47" i="1"/>
  <c r="D47" i="1" s="1"/>
  <c r="G47" i="1" s="1"/>
  <c r="C48" i="1"/>
  <c r="D48" i="1" s="1"/>
  <c r="G48" i="1" s="1"/>
  <c r="C49" i="1"/>
  <c r="D49" i="1" s="1"/>
  <c r="G49" i="1" s="1"/>
  <c r="C50" i="1"/>
  <c r="D50" i="1" s="1"/>
  <c r="G50" i="1" s="1"/>
  <c r="C51" i="1"/>
  <c r="D51" i="1" s="1"/>
  <c r="G51" i="1" s="1"/>
  <c r="C52" i="1"/>
  <c r="D52" i="1" s="1"/>
  <c r="G52" i="1" s="1"/>
  <c r="C53" i="1"/>
  <c r="D53" i="1" s="1"/>
  <c r="G53" i="1" s="1"/>
  <c r="C54" i="1"/>
  <c r="D54" i="1" s="1"/>
  <c r="G54" i="1" s="1"/>
  <c r="C55" i="1"/>
  <c r="D55" i="1" s="1"/>
  <c r="G55" i="1" s="1"/>
  <c r="C56" i="1"/>
  <c r="D56" i="1" s="1"/>
  <c r="G56" i="1" s="1"/>
  <c r="C57" i="1"/>
  <c r="D57" i="1" s="1"/>
  <c r="G57" i="1" s="1"/>
  <c r="C58" i="1"/>
  <c r="D58" i="1" s="1"/>
  <c r="G58" i="1" s="1"/>
  <c r="C59" i="1"/>
  <c r="D59" i="1" s="1"/>
  <c r="G59" i="1" s="1"/>
  <c r="C60" i="1"/>
  <c r="D60" i="1" s="1"/>
  <c r="G60" i="1" s="1"/>
  <c r="C61" i="1"/>
  <c r="D61" i="1" s="1"/>
  <c r="G61" i="1" s="1"/>
  <c r="C62" i="1"/>
  <c r="D62" i="1" s="1"/>
  <c r="G62" i="1" s="1"/>
  <c r="C63" i="1"/>
  <c r="D63" i="1" s="1"/>
  <c r="G63" i="1" s="1"/>
  <c r="C64" i="1"/>
  <c r="D64" i="1" s="1"/>
  <c r="G64" i="1" s="1"/>
  <c r="C65" i="1"/>
  <c r="D65" i="1" s="1"/>
  <c r="G65" i="1" s="1"/>
  <c r="C66" i="1"/>
  <c r="D66" i="1" s="1"/>
  <c r="G66" i="1" s="1"/>
  <c r="C67" i="1"/>
  <c r="D67" i="1" s="1"/>
  <c r="G67" i="1" s="1"/>
  <c r="C68" i="1"/>
  <c r="D68" i="1" s="1"/>
  <c r="G68" i="1" s="1"/>
  <c r="C69" i="1"/>
  <c r="D69" i="1" s="1"/>
  <c r="G69" i="1" s="1"/>
  <c r="C70" i="1"/>
  <c r="D70" i="1" s="1"/>
  <c r="G70" i="1" s="1"/>
  <c r="C71" i="1"/>
  <c r="D71" i="1" s="1"/>
  <c r="G71" i="1" s="1"/>
  <c r="C72" i="1"/>
  <c r="D72" i="1" s="1"/>
  <c r="G72" i="1" s="1"/>
  <c r="C73" i="1"/>
  <c r="D73" i="1" s="1"/>
  <c r="G73" i="1" s="1"/>
  <c r="C74" i="1"/>
  <c r="D74" i="1" s="1"/>
  <c r="G74" i="1" s="1"/>
  <c r="C75" i="1"/>
  <c r="D75" i="1" s="1"/>
  <c r="G75" i="1" s="1"/>
  <c r="C76" i="1"/>
  <c r="D76" i="1" s="1"/>
  <c r="G76" i="1" s="1"/>
  <c r="C77" i="1"/>
  <c r="D77" i="1" s="1"/>
  <c r="G77" i="1" s="1"/>
  <c r="C78" i="1"/>
  <c r="D78" i="1" s="1"/>
  <c r="G78" i="1" s="1"/>
  <c r="C79" i="1"/>
  <c r="D79" i="1" s="1"/>
  <c r="G79" i="1" s="1"/>
  <c r="C80" i="1"/>
  <c r="D80" i="1" s="1"/>
  <c r="G80" i="1" s="1"/>
  <c r="C81" i="1"/>
  <c r="D81" i="1" s="1"/>
  <c r="G81" i="1" s="1"/>
  <c r="C82" i="1"/>
  <c r="D82" i="1" s="1"/>
  <c r="G82" i="1" s="1"/>
  <c r="C83" i="1"/>
  <c r="D83" i="1" s="1"/>
  <c r="G83" i="1" s="1"/>
  <c r="C84" i="1"/>
  <c r="D84" i="1" s="1"/>
  <c r="G84" i="1" s="1"/>
  <c r="C85" i="1"/>
  <c r="D85" i="1" s="1"/>
  <c r="G85" i="1" s="1"/>
  <c r="C86" i="1"/>
  <c r="D86" i="1" s="1"/>
  <c r="G86" i="1" s="1"/>
  <c r="C87" i="1"/>
  <c r="D87" i="1" s="1"/>
  <c r="G87" i="1" s="1"/>
  <c r="C88" i="1"/>
  <c r="D88" i="1" s="1"/>
  <c r="G88" i="1" s="1"/>
  <c r="C89" i="1"/>
  <c r="D89" i="1" s="1"/>
  <c r="G89" i="1" s="1"/>
  <c r="C90" i="1"/>
  <c r="D90" i="1" s="1"/>
  <c r="G90" i="1" s="1"/>
  <c r="C91" i="1"/>
  <c r="D91" i="1" s="1"/>
  <c r="G91" i="1" s="1"/>
  <c r="C92" i="1"/>
  <c r="D92" i="1" s="1"/>
  <c r="G92" i="1" s="1"/>
  <c r="C93" i="1"/>
  <c r="D93" i="1" s="1"/>
  <c r="G93" i="1" s="1"/>
  <c r="C94" i="1"/>
  <c r="D94" i="1" s="1"/>
  <c r="G94" i="1" s="1"/>
  <c r="C95" i="1"/>
  <c r="D95" i="1" s="1"/>
  <c r="G95" i="1" s="1"/>
  <c r="C96" i="1"/>
  <c r="D96" i="1" s="1"/>
  <c r="G96" i="1" s="1"/>
  <c r="C97" i="1"/>
  <c r="D97" i="1" s="1"/>
  <c r="G97" i="1" s="1"/>
  <c r="C98" i="1"/>
  <c r="D98" i="1" s="1"/>
  <c r="G98" i="1" s="1"/>
  <c r="C99" i="1"/>
  <c r="D99" i="1" s="1"/>
  <c r="G99" i="1" s="1"/>
  <c r="C100" i="1"/>
  <c r="D100" i="1" s="1"/>
  <c r="G100" i="1" s="1"/>
  <c r="C101" i="1"/>
  <c r="D101" i="1" s="1"/>
  <c r="G101" i="1" s="1"/>
  <c r="C2" i="1"/>
  <c r="D2" i="1" s="1"/>
  <c r="F10" i="2"/>
  <c r="F11" i="2"/>
  <c r="F12" i="2"/>
  <c r="F13" i="2"/>
  <c r="F3" i="2"/>
  <c r="F4" i="2"/>
  <c r="F5" i="2"/>
  <c r="F6" i="2"/>
  <c r="H98" i="1" l="1" a="1"/>
  <c r="H98" i="1" s="1"/>
  <c r="H34" i="1" a="1"/>
  <c r="H34" i="1" s="1"/>
  <c r="H9" i="1" a="1"/>
  <c r="H9" i="1" s="1"/>
  <c r="E72" i="1" a="1"/>
  <c r="E72" i="1" s="1"/>
  <c r="E4" i="1" a="1"/>
  <c r="E4" i="1" s="1"/>
  <c r="H91" i="1" a="1"/>
  <c r="H91" i="1" s="1"/>
  <c r="H85" i="1" a="1"/>
  <c r="H85" i="1" s="1"/>
  <c r="H78" i="1" a="1"/>
  <c r="H78" i="1" s="1"/>
  <c r="H72" i="1" a="1"/>
  <c r="H72" i="1" s="1"/>
  <c r="H59" i="1" a="1"/>
  <c r="H59" i="1" s="1"/>
  <c r="H53" i="1" a="1"/>
  <c r="H53" i="1" s="1"/>
  <c r="H46" i="1" a="1"/>
  <c r="H46" i="1" s="1"/>
  <c r="H40" i="1" a="1"/>
  <c r="H40" i="1" s="1"/>
  <c r="H27" i="1" a="1"/>
  <c r="H27" i="1" s="1"/>
  <c r="H21" i="1" a="1"/>
  <c r="H21" i="1" s="1"/>
  <c r="H14" i="1" a="1"/>
  <c r="H14" i="1" s="1"/>
  <c r="H8" i="1" a="1"/>
  <c r="H8" i="1" s="1"/>
  <c r="E65" i="1" a="1"/>
  <c r="E65" i="1" s="1"/>
  <c r="H97" i="1" a="1"/>
  <c r="H97" i="1" s="1"/>
  <c r="H90" i="1" a="1"/>
  <c r="H90" i="1" s="1"/>
  <c r="H84" i="1" a="1"/>
  <c r="H84" i="1" s="1"/>
  <c r="H71" i="1" a="1"/>
  <c r="H71" i="1" s="1"/>
  <c r="H65" i="1" a="1"/>
  <c r="H65" i="1" s="1"/>
  <c r="H58" i="1" a="1"/>
  <c r="H58" i="1" s="1"/>
  <c r="H52" i="1" a="1"/>
  <c r="H52" i="1" s="1"/>
  <c r="H39" i="1" a="1"/>
  <c r="H39" i="1" s="1"/>
  <c r="H33" i="1" a="1"/>
  <c r="H33" i="1" s="1"/>
  <c r="H26" i="1" a="1"/>
  <c r="H26" i="1" s="1"/>
  <c r="H20" i="1" a="1"/>
  <c r="H20" i="1" s="1"/>
  <c r="H7" i="1" a="1"/>
  <c r="H7" i="1" s="1"/>
  <c r="E60" i="1" a="1"/>
  <c r="E60" i="1" s="1"/>
  <c r="H96" i="1" a="1"/>
  <c r="H96" i="1" s="1"/>
  <c r="H83" i="1" a="1"/>
  <c r="H83" i="1" s="1"/>
  <c r="H77" i="1" a="1"/>
  <c r="H77" i="1" s="1"/>
  <c r="H70" i="1" a="1"/>
  <c r="H70" i="1" s="1"/>
  <c r="H64" i="1" a="1"/>
  <c r="H64" i="1" s="1"/>
  <c r="H51" i="1" a="1"/>
  <c r="H51" i="1" s="1"/>
  <c r="H45" i="1" a="1"/>
  <c r="H45" i="1" s="1"/>
  <c r="H38" i="1" a="1"/>
  <c r="H38" i="1" s="1"/>
  <c r="H32" i="1" a="1"/>
  <c r="H32" i="1" s="1"/>
  <c r="H19" i="1" a="1"/>
  <c r="H19" i="1" s="1"/>
  <c r="H13" i="1" a="1"/>
  <c r="H13" i="1" s="1"/>
  <c r="H6" i="1" a="1"/>
  <c r="H6" i="1" s="1"/>
  <c r="E41" i="1" a="1"/>
  <c r="E41" i="1" s="1"/>
  <c r="H95" i="1" a="1"/>
  <c r="H95" i="1" s="1"/>
  <c r="H89" i="1" a="1"/>
  <c r="H89" i="1" s="1"/>
  <c r="H82" i="1" a="1"/>
  <c r="H82" i="1" s="1"/>
  <c r="H76" i="1" a="1"/>
  <c r="H76" i="1" s="1"/>
  <c r="H63" i="1" a="1"/>
  <c r="H63" i="1" s="1"/>
  <c r="H57" i="1" a="1"/>
  <c r="H57" i="1" s="1"/>
  <c r="H50" i="1" a="1"/>
  <c r="H50" i="1" s="1"/>
  <c r="H44" i="1" a="1"/>
  <c r="H44" i="1" s="1"/>
  <c r="H31" i="1" a="1"/>
  <c r="H31" i="1" s="1"/>
  <c r="H25" i="1" a="1"/>
  <c r="H25" i="1" s="1"/>
  <c r="H18" i="1" a="1"/>
  <c r="H18" i="1" s="1"/>
  <c r="H12" i="1" a="1"/>
  <c r="H12" i="1" s="1"/>
  <c r="H66" i="1" a="1"/>
  <c r="H66" i="1" s="1"/>
  <c r="E34" i="1" a="1"/>
  <c r="E34" i="1" s="1"/>
  <c r="H101" i="1" a="1"/>
  <c r="H101" i="1" s="1"/>
  <c r="H94" i="1" a="1"/>
  <c r="H94" i="1" s="1"/>
  <c r="H88" i="1" a="1"/>
  <c r="H88" i="1" s="1"/>
  <c r="H75" i="1" a="1"/>
  <c r="H75" i="1" s="1"/>
  <c r="H69" i="1" a="1"/>
  <c r="H69" i="1" s="1"/>
  <c r="H62" i="1" a="1"/>
  <c r="H62" i="1" s="1"/>
  <c r="H56" i="1" a="1"/>
  <c r="H56" i="1" s="1"/>
  <c r="H43" i="1" a="1"/>
  <c r="H43" i="1" s="1"/>
  <c r="H37" i="1" a="1"/>
  <c r="H37" i="1" s="1"/>
  <c r="H30" i="1" a="1"/>
  <c r="H30" i="1" s="1"/>
  <c r="H24" i="1" a="1"/>
  <c r="H24" i="1" s="1"/>
  <c r="H11" i="1" a="1"/>
  <c r="H11" i="1" s="1"/>
  <c r="H5" i="1" a="1"/>
  <c r="H5" i="1" s="1"/>
  <c r="E33" i="1" a="1"/>
  <c r="E33" i="1" s="1"/>
  <c r="H100" i="1" a="1"/>
  <c r="H100" i="1" s="1"/>
  <c r="H87" i="1" a="1"/>
  <c r="H87" i="1" s="1"/>
  <c r="H81" i="1" a="1"/>
  <c r="H81" i="1" s="1"/>
  <c r="H74" i="1" a="1"/>
  <c r="H74" i="1" s="1"/>
  <c r="H68" i="1" a="1"/>
  <c r="H68" i="1" s="1"/>
  <c r="H55" i="1" a="1"/>
  <c r="H55" i="1" s="1"/>
  <c r="H49" i="1" a="1"/>
  <c r="H49" i="1" s="1"/>
  <c r="H42" i="1" a="1"/>
  <c r="H42" i="1" s="1"/>
  <c r="H36" i="1" a="1"/>
  <c r="H36" i="1" s="1"/>
  <c r="H23" i="1" a="1"/>
  <c r="H23" i="1" s="1"/>
  <c r="H17" i="1" a="1"/>
  <c r="H17" i="1" s="1"/>
  <c r="H10" i="1" a="1"/>
  <c r="H10" i="1" s="1"/>
  <c r="H4" i="1" a="1"/>
  <c r="H4" i="1" s="1"/>
  <c r="H99" i="1" a="1"/>
  <c r="H99" i="1" s="1"/>
  <c r="H93" i="1" a="1"/>
  <c r="H93" i="1" s="1"/>
  <c r="H86" i="1" a="1"/>
  <c r="H86" i="1" s="1"/>
  <c r="H80" i="1" a="1"/>
  <c r="H80" i="1" s="1"/>
  <c r="H67" i="1" a="1"/>
  <c r="H67" i="1" s="1"/>
  <c r="H61" i="1" a="1"/>
  <c r="H61" i="1" s="1"/>
  <c r="H54" i="1" a="1"/>
  <c r="H54" i="1" s="1"/>
  <c r="H48" i="1" a="1"/>
  <c r="H48" i="1" s="1"/>
  <c r="H35" i="1" a="1"/>
  <c r="H35" i="1" s="1"/>
  <c r="H29" i="1" a="1"/>
  <c r="H29" i="1" s="1"/>
  <c r="H22" i="1" a="1"/>
  <c r="H22" i="1" s="1"/>
  <c r="H16" i="1" a="1"/>
  <c r="H16" i="1" s="1"/>
  <c r="H3" i="1" a="1"/>
  <c r="H3" i="1" s="1"/>
  <c r="E79" i="1" a="1"/>
  <c r="E79" i="1" s="1"/>
  <c r="E59" i="1" a="1"/>
  <c r="E59" i="1" s="1"/>
  <c r="E28" i="1" a="1"/>
  <c r="E28" i="1" s="1"/>
  <c r="E91" i="1" a="1"/>
  <c r="E91" i="1" s="1"/>
  <c r="E73" i="1" a="1"/>
  <c r="E73" i="1" s="1"/>
  <c r="E47" i="1" a="1"/>
  <c r="E47" i="1" s="1"/>
  <c r="E27" i="1" a="1"/>
  <c r="E27" i="1" s="1"/>
  <c r="E15" i="1" a="1"/>
  <c r="E15" i="1" s="1"/>
  <c r="E71" i="1" a="1"/>
  <c r="E71" i="1" s="1"/>
  <c r="E40" i="1" a="1"/>
  <c r="E40" i="1" s="1"/>
  <c r="E9" i="1" a="1"/>
  <c r="E9" i="1" s="1"/>
  <c r="E98" i="1" a="1"/>
  <c r="E98" i="1" s="1"/>
  <c r="E39" i="1" a="1"/>
  <c r="E39" i="1" s="1"/>
  <c r="E8" i="1" a="1"/>
  <c r="E8" i="1" s="1"/>
  <c r="E97" i="1" a="1"/>
  <c r="E97" i="1" s="1"/>
  <c r="E66" i="1" a="1"/>
  <c r="E66" i="1" s="1"/>
  <c r="E7" i="1" a="1"/>
  <c r="E7" i="1" s="1"/>
  <c r="E86" i="1" a="1"/>
  <c r="E86" i="1" s="1"/>
  <c r="E78" i="1" a="1"/>
  <c r="E78" i="1" s="1"/>
  <c r="E96" i="1" a="1"/>
  <c r="E96" i="1" s="1"/>
  <c r="E90" i="1" a="1"/>
  <c r="E90" i="1" s="1"/>
  <c r="E83" i="1" a="1"/>
  <c r="E83" i="1" s="1"/>
  <c r="E77" i="1" a="1"/>
  <c r="E77" i="1" s="1"/>
  <c r="E64" i="1" a="1"/>
  <c r="E64" i="1" s="1"/>
  <c r="E58" i="1" a="1"/>
  <c r="E58" i="1" s="1"/>
  <c r="E51" i="1" a="1"/>
  <c r="E51" i="1" s="1"/>
  <c r="E45" i="1" a="1"/>
  <c r="E45" i="1" s="1"/>
  <c r="E32" i="1" a="1"/>
  <c r="E32" i="1" s="1"/>
  <c r="E26" i="1" a="1"/>
  <c r="E26" i="1" s="1"/>
  <c r="E19" i="1" a="1"/>
  <c r="E19" i="1" s="1"/>
  <c r="E13" i="1" a="1"/>
  <c r="E13" i="1" s="1"/>
  <c r="E85" i="1" a="1"/>
  <c r="E85" i="1" s="1"/>
  <c r="E52" i="1" a="1"/>
  <c r="E52" i="1" s="1"/>
  <c r="E14" i="1" a="1"/>
  <c r="E14" i="1" s="1"/>
  <c r="E95" i="1" a="1"/>
  <c r="E95" i="1" s="1"/>
  <c r="E89" i="1" a="1"/>
  <c r="E89" i="1" s="1"/>
  <c r="E76" i="1" a="1"/>
  <c r="E76" i="1" s="1"/>
  <c r="E70" i="1" a="1"/>
  <c r="E70" i="1" s="1"/>
  <c r="E63" i="1" a="1"/>
  <c r="E63" i="1" s="1"/>
  <c r="E57" i="1" a="1"/>
  <c r="E57" i="1" s="1"/>
  <c r="E44" i="1" a="1"/>
  <c r="E44" i="1" s="1"/>
  <c r="E38" i="1" a="1"/>
  <c r="E38" i="1" s="1"/>
  <c r="E31" i="1" a="1"/>
  <c r="E31" i="1" s="1"/>
  <c r="E25" i="1" a="1"/>
  <c r="E25" i="1" s="1"/>
  <c r="E12" i="1" a="1"/>
  <c r="E12" i="1" s="1"/>
  <c r="E6" i="1" a="1"/>
  <c r="E6" i="1" s="1"/>
  <c r="E22" i="1" a="1"/>
  <c r="E22" i="1" s="1"/>
  <c r="E53" i="1" a="1"/>
  <c r="E53" i="1" s="1"/>
  <c r="E21" i="1" a="1"/>
  <c r="E21" i="1" s="1"/>
  <c r="E101" i="1" a="1"/>
  <c r="E101" i="1" s="1"/>
  <c r="E88" i="1" a="1"/>
  <c r="E88" i="1" s="1"/>
  <c r="E82" i="1" a="1"/>
  <c r="E82" i="1" s="1"/>
  <c r="E75" i="1" a="1"/>
  <c r="E75" i="1" s="1"/>
  <c r="E69" i="1" a="1"/>
  <c r="E69" i="1" s="1"/>
  <c r="E56" i="1" a="1"/>
  <c r="E56" i="1" s="1"/>
  <c r="E50" i="1" a="1"/>
  <c r="E50" i="1" s="1"/>
  <c r="E43" i="1" a="1"/>
  <c r="E43" i="1" s="1"/>
  <c r="E37" i="1" a="1"/>
  <c r="E37" i="1" s="1"/>
  <c r="E24" i="1" a="1"/>
  <c r="E24" i="1" s="1"/>
  <c r="E18" i="1" a="1"/>
  <c r="E18" i="1" s="1"/>
  <c r="E11" i="1" a="1"/>
  <c r="E11" i="1" s="1"/>
  <c r="E5" i="1" a="1"/>
  <c r="E5" i="1" s="1"/>
  <c r="E46" i="1" a="1"/>
  <c r="E46" i="1" s="1"/>
  <c r="E20" i="1" a="1"/>
  <c r="E20" i="1" s="1"/>
  <c r="E100" i="1" a="1"/>
  <c r="E100" i="1" s="1"/>
  <c r="E94" i="1" a="1"/>
  <c r="E94" i="1" s="1"/>
  <c r="E87" i="1" a="1"/>
  <c r="E87" i="1" s="1"/>
  <c r="E81" i="1" a="1"/>
  <c r="E81" i="1" s="1"/>
  <c r="E68" i="1" a="1"/>
  <c r="E68" i="1" s="1"/>
  <c r="E62" i="1" a="1"/>
  <c r="E62" i="1" s="1"/>
  <c r="E55" i="1" a="1"/>
  <c r="E55" i="1" s="1"/>
  <c r="E49" i="1" a="1"/>
  <c r="E49" i="1" s="1"/>
  <c r="E36" i="1" a="1"/>
  <c r="E36" i="1" s="1"/>
  <c r="E30" i="1" a="1"/>
  <c r="E30" i="1" s="1"/>
  <c r="E23" i="1" a="1"/>
  <c r="E23" i="1" s="1"/>
  <c r="E17" i="1" a="1"/>
  <c r="E17" i="1" s="1"/>
  <c r="E54" i="1" a="1"/>
  <c r="E54" i="1" s="1"/>
  <c r="E84" i="1" a="1"/>
  <c r="E84" i="1" s="1"/>
  <c r="E99" i="1" a="1"/>
  <c r="E99" i="1" s="1"/>
  <c r="E93" i="1" a="1"/>
  <c r="E93" i="1" s="1"/>
  <c r="E80" i="1" a="1"/>
  <c r="E80" i="1" s="1"/>
  <c r="E74" i="1" a="1"/>
  <c r="E74" i="1" s="1"/>
  <c r="E67" i="1" a="1"/>
  <c r="E67" i="1" s="1"/>
  <c r="E61" i="1" a="1"/>
  <c r="E61" i="1" s="1"/>
  <c r="E48" i="1" a="1"/>
  <c r="E48" i="1" s="1"/>
  <c r="E42" i="1" a="1"/>
  <c r="E42" i="1" s="1"/>
  <c r="E35" i="1" a="1"/>
  <c r="E35" i="1" s="1"/>
  <c r="E29" i="1" a="1"/>
  <c r="E29" i="1" s="1"/>
  <c r="E16" i="1" a="1"/>
  <c r="E16" i="1" s="1"/>
  <c r="E10" i="1" a="1"/>
  <c r="E10" i="1" s="1"/>
  <c r="E3" i="1" a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<sst xmlns="http://schemas.openxmlformats.org/spreadsheetml/2006/main" count="184" uniqueCount="128">
  <si>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</si>
  <si>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</si>
  <si>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</si>
  <si>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</si>
  <si>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</si>
  <si>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</si>
  <si>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</si>
  <si>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</si>
  <si>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</si>
  <si>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</si>
  <si>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</si>
  <si>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</si>
  <si>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</si>
  <si>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</si>
  <si>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</si>
  <si>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</si>
  <si>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</si>
  <si>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</si>
  <si>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</si>
  <si>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</si>
  <si>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</si>
  <si>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</si>
  <si>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</si>
  <si>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</si>
  <si>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</si>
  <si>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</si>
  <si>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</si>
  <si>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</si>
  <si>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</si>
  <si>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</si>
  <si>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</si>
  <si>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</si>
  <si>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</si>
  <si>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</si>
  <si>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</si>
  <si>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</si>
  <si>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</si>
  <si>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</si>
  <si>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</si>
  <si>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</si>
  <si>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</si>
  <si>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</si>
  <si>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</si>
  <si>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</si>
  <si>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</si>
  <si>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</si>
  <si>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</si>
  <si>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</si>
  <si>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</si>
  <si>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</si>
  <si>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</si>
  <si>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</si>
  <si>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</si>
  <si>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</si>
  <si>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</si>
  <si>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</si>
  <si>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</si>
  <si>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</si>
  <si>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</si>
  <si>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</si>
  <si>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</si>
  <si>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</si>
  <si>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</si>
  <si>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</si>
  <si>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</si>
  <si>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</si>
  <si>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</si>
  <si>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</si>
  <si>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</si>
  <si>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</si>
  <si>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</si>
  <si>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</si>
  <si>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</si>
  <si>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</si>
  <si>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</si>
  <si>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</si>
  <si>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</si>
  <si>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</si>
  <si>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</si>
  <si>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</si>
  <si>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</si>
  <si>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</si>
  <si>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</si>
  <si>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</si>
  <si>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</si>
  <si>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</si>
  <si>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</si>
  <si>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</si>
  <si>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</si>
  <si>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</si>
  <si>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</si>
  <si>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</si>
  <si>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</si>
  <si>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</si>
  <si>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</si>
  <si>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</si>
  <si>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</si>
  <si>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</si>
  <si>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</si>
  <si>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</si>
  <si>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</si>
  <si>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</si>
  <si>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</si>
  <si>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</si>
  <si>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</si>
  <si>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</si>
  <si>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</si>
  <si>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</si>
  <si>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</si>
  <si>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</si>
  <si>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Conteggio per ogni frutta</t>
  </si>
  <si>
    <t>Frutta</t>
  </si>
  <si>
    <t>Totale per ogni frutta</t>
  </si>
  <si>
    <t>Costo totale di mele peso &gt; 80</t>
  </si>
  <si>
    <t>LETTERA INIZIALE TARGA</t>
  </si>
  <si>
    <t>2 per ogni 30 minuti</t>
  </si>
  <si>
    <t>1,5 per ogni 30 minuti</t>
  </si>
  <si>
    <t>2 per ogni ora</t>
  </si>
  <si>
    <t>TIPOLOGIA VEICOLO_2</t>
  </si>
  <si>
    <t>COSTO_2</t>
  </si>
  <si>
    <t>TIPOLOGIA VEICOLO 3</t>
  </si>
  <si>
    <t>COSTO_3</t>
  </si>
  <si>
    <t>Categoria veicolo</t>
  </si>
  <si>
    <t>Prezzo</t>
  </si>
  <si>
    <t>4 all'ora</t>
  </si>
  <si>
    <t>3 all'ora</t>
  </si>
  <si>
    <t>2 all'ora</t>
  </si>
  <si>
    <t>Prezzo (ore)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</si>
</sst>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5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3" fillId="0" borderId="0" xfId="0" applyFont="1"/>
    <xf numFmtId="164" fontId="2" fillId="0" borderId="1" xfId="0" applyNumberFormat="1" applyFont="1" applyBorder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  <xf numFmtId="0" fontId="3" fillId="0" borderId="1" xfId="0" applyFont="1" applyBorder="1"/>
    <xf numFmtId="0" fontId="4" fillId="0" borderId="1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754380</xdr:colOff>
      <xdr:row>8</xdr:row>
      <xdr:rowOff>22860</xdr:rowOff>
    </xdr:from>
    <xdr:to>
      <xdr:col>14</xdr:col>
      <xdr:colOff>167640</xdr:colOff>
      <xdr:row>25</xdr:row>
      <xdr:rowOff>60960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82A89D3E-1701-BD92-C965-B330F8E18CC2}"/>
            </a:ext>
          </a:extLst>
        </xdr:cNvPr>
        <xdr:cNvSpPr txBox="1"/>
      </xdr:nvSpPr>
      <xdr:spPr>
        <a:xfrm>
          <a:off x="8458200" y="1394460"/>
          <a:ext cx="4762500" cy="2887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/>
            <a:t>ESERCIZIO 1</a:t>
          </a:r>
        </a:p>
        <a:p>
          <a:endParaRPr lang="it-IT" sz="1100"/>
        </a:p>
        <a:p>
          <a:r>
            <a:rPr lang="it-IT" sz="1100"/>
            <a:t>Utilizzate i dati presenti nel foglio “Parcheggioˮ: </a:t>
          </a:r>
        </a:p>
        <a:p>
          <a:r>
            <a:rPr lang="it-IT" sz="1100"/>
            <a:t>La colonna C (“tipologia veicoloˮ) va popolata come segue: </a:t>
          </a:r>
        </a:p>
        <a:p>
          <a:r>
            <a:rPr lang="it-IT" sz="1100"/>
            <a:t>Se la targa presente in colonna A inizia con una lettera compresa tra la A e la F (incluse), inserite uno zero "0";</a:t>
          </a:r>
        </a:p>
        <a:p>
          <a:r>
            <a:rPr lang="it-IT" sz="1100"/>
            <a:t>Se la targa presente in colonna A inizia con una lettera compresa tra la G e la M (incluse), inserite un uno "1";</a:t>
          </a:r>
        </a:p>
        <a:p>
          <a:r>
            <a:rPr lang="it-IT" sz="1100"/>
            <a:t>Se la targa presente in colonna A inizia con una lettera compresa tra la N e la Z (incluse), inserite un due "2". </a:t>
          </a:r>
        </a:p>
        <a:p>
          <a:r>
            <a:rPr lang="it-IT" sz="1100"/>
            <a:t>Considerate ora che il parcheggio in questione costa: </a:t>
          </a:r>
        </a:p>
        <a:p>
          <a:r>
            <a:rPr lang="it-IT" sz="1100"/>
            <a:t>2€ ogni 30 minuti per i veicoli di categoria 0, </a:t>
          </a:r>
        </a:p>
        <a:p>
          <a:r>
            <a:rPr lang="it-IT" sz="1100"/>
            <a:t>1,5€ ogni 30 minuti per i veicoli di cateogoria 1, </a:t>
          </a:r>
        </a:p>
        <a:p>
          <a:r>
            <a:rPr lang="it-IT" sz="1100"/>
            <a:t>2€ ogni ora per i veicoli di cateogira 2. </a:t>
          </a:r>
        </a:p>
        <a:p>
          <a:r>
            <a:rPr lang="it-IT" sz="1100"/>
            <a:t>Popolate la colonna D (“costoˮ) rispettando la logica sopra indicata.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274320</xdr:colOff>
      <xdr:row>5</xdr:row>
      <xdr:rowOff>91440</xdr:rowOff>
    </xdr:from>
    <xdr:to>
      <xdr:col>11</xdr:col>
      <xdr:colOff>769620</xdr:colOff>
      <xdr:row>25</xdr:row>
      <xdr:rowOff>68580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E74F0C64-DF04-9C51-18F5-281489D5EDBA}"/>
            </a:ext>
          </a:extLst>
        </xdr:cNvPr>
        <xdr:cNvSpPr txBox="1"/>
      </xdr:nvSpPr>
      <xdr:spPr>
        <a:xfrm>
          <a:off x="8877300" y="960120"/>
          <a:ext cx="4800600" cy="3345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/>
            <a:t>ESERCIZIO 2</a:t>
          </a:r>
        </a:p>
        <a:p>
          <a:r>
            <a:rPr lang="it-IT" sz="1100"/>
            <a:t>Utilizzando una o più colonne libere (ad esempio la D per indicare il soggetto e la E per il conteggio) contate quante volte ogni frutto compare nella colonna A.</a:t>
          </a:r>
        </a:p>
        <a:p>
          <a:endParaRPr lang="it-IT" sz="1100"/>
        </a:p>
        <a:p>
          <a:r>
            <a:rPr lang="it-IT" sz="1100" b="1"/>
            <a:t>ESERCIZIO 3</a:t>
          </a:r>
        </a:p>
        <a:p>
          <a:r>
            <a:rPr lang="it-IT" sz="1100"/>
            <a:t>Utilizzando una o più colonne libere, calcolate il totale di ogni frutto (ad esempio, per le banane: sommate i valori di colonna B se, nella stessa riga, in colonna A, compare “Bananaˮ).</a:t>
          </a:r>
        </a:p>
        <a:p>
          <a:endParaRPr lang="it-IT" sz="1100"/>
        </a:p>
        <a:p>
          <a:r>
            <a:rPr lang="it-IT" sz="1100" b="1"/>
            <a:t>ESERCIZIO 4</a:t>
          </a:r>
        </a:p>
        <a:p>
          <a:r>
            <a:rPr lang="it-IT" sz="1100"/>
            <a:t>Utilizzando una o più colonne libere, calcolate il costo totale di mele vendute solo nel caso in cui il peso sia superiore a 80 (sommate i valori di colonna C se, nella stessa riga, in colonna A, compare “Melaˮ e in colonna B compare un valore maggiore di 80.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1"/>
  <sheetViews>
    <sheetView workbookViewId="0">
      <selection activeCell="C13" sqref="C13"/>
    </sheetView>
  </sheetViews>
  <sheetFormatPr defaultColWidth="12.5546875" defaultRowHeight="15.75" customHeight="1" x14ac:dyDescent="0.25"/>
  <cols>
    <col min="2" max="2" width="25.44140625" style="10" customWidth="1"/>
    <col min="3" max="3" width="28.33203125" bestFit="1" customWidth="1"/>
    <col min="4" max="4" width="23.33203125" bestFit="1" customWidth="1"/>
    <col min="5" max="6" width="25" hidden="1" customWidth="1"/>
    <col min="7" max="7" width="22.6640625" customWidth="1"/>
    <col min="8" max="8" width="12.5546875" hidden="1" customWidth="1"/>
    <col min="9" max="9" width="0" hidden="1" customWidth="1"/>
    <col min="11" max="11" width="21" bestFit="1" customWidth="1"/>
    <col min="12" max="12" width="19.33203125" bestFit="1" customWidth="1"/>
  </cols>
  <sheetData>
    <row r="1" spans="1:29" ht="15.75" customHeight="1" x14ac:dyDescent="0.25">
      <c r="A1" s="1" t="s">
        <v>0</v>
      </c>
      <c r="B1" s="8" t="s">
        <v>1</v>
      </c>
      <c r="C1" s="11" t="s">
        <v>114</v>
      </c>
      <c r="D1" s="11" t="s">
        <v>2</v>
      </c>
      <c r="E1" s="11" t="s">
        <v>118</v>
      </c>
      <c r="F1" s="11" t="s">
        <v>120</v>
      </c>
      <c r="G1" s="11" t="s">
        <v>3</v>
      </c>
      <c r="H1" s="11" t="s">
        <v>119</v>
      </c>
      <c r="I1" s="11" t="s">
        <v>121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.2" x14ac:dyDescent="0.25">
      <c r="A2" s="2" t="s">
        <v>4</v>
      </c>
      <c r="B2" s="9">
        <v>1.5</v>
      </c>
      <c r="C2" s="2" t="str">
        <f>LEFT(A2,1)</f>
        <v>A</v>
      </c>
      <c r="D2" t="str">
        <f>IF(AND(C2&gt;="A",C2&lt;="F"),"0",IF(AND(C2&gt;="G",C2&lt;="M"),"1",IF(AND(C2&gt;="N",C2&lt;="Z"),"2","")))</f>
        <v>0</v>
      </c>
      <c r="E2" t="str" cm="1">
        <f t="array" ref="E2">_xlfn.IFS(AND(C2&gt;="A",C2&lt;="F"),"0",AND(C2&gt;="G",C2&lt;="N"),"1",AND(C2&gt;="O",C2&lt;="Z"),"2")</f>
        <v>0</v>
      </c>
      <c r="F2">
        <f>IF(C2&lt;="F",0,IF(C2&lt;="M",1,2))</f>
        <v>0</v>
      </c>
      <c r="G2">
        <f>IF(D2="0",((B2*60)/30)*2,IF(D2="1",((B2*60)/30)*1.5,IF(D2="2",B2*2,"")))</f>
        <v>6</v>
      </c>
      <c r="H2" cm="1">
        <f t="array" ref="H2">_xlfn.IFS(D2="0",((B2*60)/30)*2,D2="1",((B2*60)/30)*1.5,D2="2",B2*2)</f>
        <v>6</v>
      </c>
      <c r="I2" cm="1">
        <f t="array" ref="I2">_xlfn.IFS(D2="0",B2*4,D2="1",B2*3,D2="2",B2*2)</f>
        <v>6</v>
      </c>
    </row>
    <row r="3" spans="1:29" ht="13.2" x14ac:dyDescent="0.25">
      <c r="A3" s="2" t="s">
        <v>5</v>
      </c>
      <c r="B3" s="9">
        <v>2.5</v>
      </c>
      <c r="C3" s="2" t="str">
        <f t="shared" ref="C3:C66" si="0">LEFT(A3,1)</f>
        <v>L</v>
      </c>
      <c r="D3" t="str">
        <f t="shared" ref="D3:D66" si="1">IF(AND(C3&gt;="A",C3&lt;="F"),"0",IF(AND(C3&gt;="G",C3&lt;="M"),"1",IF(AND(C3&gt;="N",C3&lt;="Z"),"2","")))</f>
        <v>1</v>
      </c>
      <c r="E3" t="str" cm="1">
        <f t="array" ref="E3">_xlfn.IFS(AND(C3&gt;="A",C3&lt;="F"),"0",AND(C3&gt;="G",C3&lt;="N"),"1",AND(C3&gt;="O",C3&lt;="Z"),"2")</f>
        <v>1</v>
      </c>
      <c r="F3">
        <f>IF(C3&lt;="F",0,IF(C3&lt;="M",1,2))</f>
        <v>1</v>
      </c>
      <c r="G3">
        <f t="shared" ref="G3:G66" si="2">IF(D3="0",((B3*60)/30)*2,IF(D3="1",((B3*60)/30)*1.5,IF(D3="2",B3*2,"")))</f>
        <v>7.5</v>
      </c>
      <c r="H3" cm="1">
        <f t="array" ref="H3">_xlfn.IFS(D3="0",((B3*60)/30)*2,D3="1",((B3*60)/30)*1.5,D3="2",B3*2)</f>
        <v>7.5</v>
      </c>
      <c r="I3" cm="1">
        <f t="array" ref="I3">_xlfn.IFS(D3="0",B3*4,D3="1",B3*3,D3="2",B3*2)</f>
        <v>7.5</v>
      </c>
    </row>
    <row r="4" spans="1:29" ht="13.2" x14ac:dyDescent="0.25">
      <c r="A4" s="2" t="s">
        <v>6</v>
      </c>
      <c r="B4" s="9">
        <v>3.5</v>
      </c>
      <c r="C4" s="2" t="str">
        <f t="shared" si="0"/>
        <v>P</v>
      </c>
      <c r="D4" t="str">
        <f t="shared" si="1"/>
        <v>2</v>
      </c>
      <c r="E4" t="str" cm="1">
        <f t="array" ref="E4">_xlfn.IFS(AND(C4&gt;="A",C4&lt;="F"),"0",AND(C4&gt;="G",C4&lt;="N"),"1",AND(C4&gt;="O",C4&lt;="Z"),"2")</f>
        <v>2</v>
      </c>
      <c r="F4">
        <f t="shared" ref="F4:F66" si="3">IF(C4&lt;="F",0,IF(C4&lt;="M",1,2))</f>
        <v>2</v>
      </c>
      <c r="G4">
        <f t="shared" si="2"/>
        <v>7</v>
      </c>
      <c r="H4" cm="1">
        <f t="array" ref="H4">_xlfn.IFS(D4="0",((B4*60)/30)*2,D4="1",((B4*60)/30)*1.5,D4="2",B4*2)</f>
        <v>7</v>
      </c>
      <c r="I4" cm="1">
        <f t="array" ref="I4">_xlfn.IFS(D4="0",B4*4,D4="1",B4*3,D4="2",B4*2)</f>
        <v>7</v>
      </c>
      <c r="K4" s="12" t="s">
        <v>122</v>
      </c>
      <c r="L4" s="12" t="s">
        <v>123</v>
      </c>
      <c r="M4" s="12" t="s">
        <v>127</v>
      </c>
    </row>
    <row r="5" spans="1:29" ht="13.2" x14ac:dyDescent="0.25">
      <c r="A5" s="2" t="s">
        <v>7</v>
      </c>
      <c r="B5" s="9">
        <v>4.5</v>
      </c>
      <c r="C5" s="2" t="str">
        <f t="shared" si="0"/>
        <v>U</v>
      </c>
      <c r="D5" t="str">
        <f t="shared" si="1"/>
        <v>2</v>
      </c>
      <c r="E5" t="str" cm="1">
        <f t="array" ref="E5">_xlfn.IFS(AND(C5&gt;="A",C5&lt;="F"),"0",AND(C5&gt;="G",C5&lt;="N"),"1",AND(C5&gt;="O",C5&lt;="Z"),"2")</f>
        <v>2</v>
      </c>
      <c r="F5">
        <f t="shared" si="3"/>
        <v>2</v>
      </c>
      <c r="G5">
        <f t="shared" si="2"/>
        <v>9</v>
      </c>
      <c r="H5" cm="1">
        <f t="array" ref="H5">_xlfn.IFS(D5="0",((B5*60)/30)*2,D5="1",((B5*60)/30)*1.5,D5="2",B5*2)</f>
        <v>9</v>
      </c>
      <c r="I5" cm="1">
        <f t="array" ref="I5">_xlfn.IFS(D5="0",B5*4,D5="1",B5*3,D5="2",B5*2)</f>
        <v>9</v>
      </c>
      <c r="K5" s="5">
        <v>0</v>
      </c>
      <c r="L5" s="5" t="s">
        <v>115</v>
      </c>
      <c r="M5" s="13" t="s">
        <v>124</v>
      </c>
    </row>
    <row r="6" spans="1:29" ht="13.2" x14ac:dyDescent="0.25">
      <c r="A6" s="2" t="s">
        <v>8</v>
      </c>
      <c r="B6" s="9">
        <v>5.5</v>
      </c>
      <c r="C6" s="2" t="str">
        <f t="shared" si="0"/>
        <v>W</v>
      </c>
      <c r="D6" t="str">
        <f t="shared" si="1"/>
        <v>2</v>
      </c>
      <c r="E6" t="str" cm="1">
        <f t="array" ref="E6">_xlfn.IFS(AND(C6&gt;="A",C6&lt;="F"),"0",AND(C6&gt;="G",C6&lt;="N"),"1",AND(C6&gt;="O",C6&lt;="Z"),"2")</f>
        <v>2</v>
      </c>
      <c r="F6">
        <f t="shared" si="3"/>
        <v>2</v>
      </c>
      <c r="G6">
        <f t="shared" si="2"/>
        <v>11</v>
      </c>
      <c r="H6" cm="1">
        <f t="array" ref="H6">_xlfn.IFS(D6="0",((B6*60)/30)*2,D6="1",((B6*60)/30)*1.5,D6="2",B6*2)</f>
        <v>11</v>
      </c>
      <c r="I6" cm="1">
        <f t="array" ref="I6">_xlfn.IFS(D6="0",B6*4,D6="1",B6*3,D6="2",B6*2)</f>
        <v>11</v>
      </c>
      <c r="K6" s="5">
        <v>1</v>
      </c>
      <c r="L6" s="5" t="s">
        <v>116</v>
      </c>
      <c r="M6" s="13" t="s">
        <v>125</v>
      </c>
    </row>
    <row r="7" spans="1:29" ht="13.2" x14ac:dyDescent="0.25">
      <c r="A7" s="2" t="s">
        <v>9</v>
      </c>
      <c r="B7" s="9">
        <v>6.5</v>
      </c>
      <c r="C7" s="2" t="str">
        <f t="shared" si="0"/>
        <v>Y</v>
      </c>
      <c r="D7" t="str">
        <f t="shared" si="1"/>
        <v>2</v>
      </c>
      <c r="E7" t="str" cm="1">
        <f t="array" ref="E7">_xlfn.IFS(AND(C7&gt;="A",C7&lt;="F"),"0",AND(C7&gt;="G",C7&lt;="N"),"1",AND(C7&gt;="O",C7&lt;="Z"),"2")</f>
        <v>2</v>
      </c>
      <c r="F7">
        <f t="shared" si="3"/>
        <v>2</v>
      </c>
      <c r="G7">
        <f t="shared" si="2"/>
        <v>13</v>
      </c>
      <c r="H7" cm="1">
        <f t="array" ref="H7">_xlfn.IFS(D7="0",((B7*60)/30)*2,D7="1",((B7*60)/30)*1.5,D7="2",B7*2)</f>
        <v>13</v>
      </c>
      <c r="I7" cm="1">
        <f t="array" ref="I7">_xlfn.IFS(D7="0",B7*4,D7="1",B7*3,D7="2",B7*2)</f>
        <v>13</v>
      </c>
      <c r="K7" s="5">
        <v>2</v>
      </c>
      <c r="L7" s="5" t="s">
        <v>117</v>
      </c>
      <c r="M7" s="13" t="s">
        <v>126</v>
      </c>
    </row>
    <row r="8" spans="1:29" ht="13.2" x14ac:dyDescent="0.25">
      <c r="A8" s="2" t="s">
        <v>10</v>
      </c>
      <c r="B8" s="9">
        <v>7.5</v>
      </c>
      <c r="C8" s="2" t="str">
        <f t="shared" si="0"/>
        <v>A</v>
      </c>
      <c r="D8" t="str">
        <f t="shared" si="1"/>
        <v>0</v>
      </c>
      <c r="E8" t="str" cm="1">
        <f t="array" ref="E8">_xlfn.IFS(AND(C8&gt;="A",C8&lt;="F"),"0",AND(C8&gt;="G",C8&lt;="N"),"1",AND(C8&gt;="O",C8&lt;="Z"),"2")</f>
        <v>0</v>
      </c>
      <c r="F8">
        <f t="shared" si="3"/>
        <v>0</v>
      </c>
      <c r="G8">
        <f t="shared" si="2"/>
        <v>30</v>
      </c>
      <c r="H8" cm="1">
        <f t="array" ref="H8">_xlfn.IFS(D8="0",((B8*60)/30)*2,D8="1",((B8*60)/30)*1.5,D8="2",B8*2)</f>
        <v>30</v>
      </c>
      <c r="I8" cm="1">
        <f t="array" ref="I8">_xlfn.IFS(D8="0",B8*4,D8="1",B8*3,D8="2",B8*2)</f>
        <v>30</v>
      </c>
    </row>
    <row r="9" spans="1:29" ht="13.2" x14ac:dyDescent="0.25">
      <c r="A9" s="2" t="s">
        <v>11</v>
      </c>
      <c r="B9" s="9">
        <v>8.5</v>
      </c>
      <c r="C9" s="2" t="str">
        <f t="shared" si="0"/>
        <v>C</v>
      </c>
      <c r="D9" t="str">
        <f t="shared" si="1"/>
        <v>0</v>
      </c>
      <c r="E9" t="str" cm="1">
        <f t="array" ref="E9">_xlfn.IFS(AND(C9&gt;="A",C9&lt;="F"),"0",AND(C9&gt;="G",C9&lt;="N"),"1",AND(C9&gt;="O",C9&lt;="Z"),"2")</f>
        <v>0</v>
      </c>
      <c r="F9">
        <f t="shared" si="3"/>
        <v>0</v>
      </c>
      <c r="G9">
        <f t="shared" si="2"/>
        <v>34</v>
      </c>
      <c r="H9" cm="1">
        <f t="array" ref="H9">_xlfn.IFS(D9="0",((B9*60)/30)*2,D9="1",((B9*60)/30)*1.5,D9="2",B9*2)</f>
        <v>34</v>
      </c>
      <c r="I9" cm="1">
        <f t="array" ref="I9">_xlfn.IFS(D9="0",B9*4,D9="1",B9*3,D9="2",B9*2)</f>
        <v>34</v>
      </c>
    </row>
    <row r="10" spans="1:29" ht="13.2" x14ac:dyDescent="0.25">
      <c r="A10" s="2" t="s">
        <v>12</v>
      </c>
      <c r="B10" s="9">
        <v>9.5</v>
      </c>
      <c r="C10" s="2" t="str">
        <f t="shared" si="0"/>
        <v>E</v>
      </c>
      <c r="D10" t="str">
        <f t="shared" si="1"/>
        <v>0</v>
      </c>
      <c r="E10" t="str" cm="1">
        <f t="array" ref="E10">_xlfn.IFS(AND(C10&gt;="A",C10&lt;="F"),"0",AND(C10&gt;="G",C10&lt;="N"),"1",AND(C10&gt;="O",C10&lt;="Z"),"2")</f>
        <v>0</v>
      </c>
      <c r="F10">
        <f t="shared" si="3"/>
        <v>0</v>
      </c>
      <c r="G10">
        <f t="shared" si="2"/>
        <v>38</v>
      </c>
      <c r="H10" cm="1">
        <f t="array" ref="H10">_xlfn.IFS(D10="0",((B10*60)/30)*2,D10="1",((B10*60)/30)*1.5,D10="2",B10*2)</f>
        <v>38</v>
      </c>
      <c r="I10" cm="1">
        <f t="array" ref="I10">_xlfn.IFS(D10="0",B10*4,D10="1",B10*3,D10="2",B10*2)</f>
        <v>38</v>
      </c>
    </row>
    <row r="11" spans="1:29" ht="13.2" x14ac:dyDescent="0.25">
      <c r="A11" s="2" t="s">
        <v>13</v>
      </c>
      <c r="B11" s="9">
        <v>10</v>
      </c>
      <c r="C11" s="2" t="str">
        <f t="shared" si="0"/>
        <v>G</v>
      </c>
      <c r="D11" t="str">
        <f t="shared" si="1"/>
        <v>1</v>
      </c>
      <c r="E11" t="str" cm="1">
        <f t="array" ref="E11">_xlfn.IFS(AND(C11&gt;="A",C11&lt;="F"),"0",AND(C11&gt;="G",C11&lt;="N"),"1",AND(C11&gt;="O",C11&lt;="Z"),"2")</f>
        <v>1</v>
      </c>
      <c r="F11">
        <f t="shared" si="3"/>
        <v>1</v>
      </c>
      <c r="G11">
        <f t="shared" si="2"/>
        <v>30</v>
      </c>
      <c r="H11" cm="1">
        <f t="array" ref="H11">_xlfn.IFS(D11="0",((B11*60)/30)*2,D11="1",((B11*60)/30)*1.5,D11="2",B11*2)</f>
        <v>30</v>
      </c>
      <c r="I11" cm="1">
        <f t="array" ref="I11">_xlfn.IFS(D11="0",B11*4,D11="1",B11*3,D11="2",B11*2)</f>
        <v>30</v>
      </c>
    </row>
    <row r="12" spans="1:29" ht="13.2" x14ac:dyDescent="0.25">
      <c r="A12" s="2" t="s">
        <v>14</v>
      </c>
      <c r="B12" s="9">
        <v>0.5</v>
      </c>
      <c r="C12" s="2" t="str">
        <f t="shared" si="0"/>
        <v>I</v>
      </c>
      <c r="D12" t="str">
        <f t="shared" si="1"/>
        <v>1</v>
      </c>
      <c r="E12" t="str" cm="1">
        <f t="array" ref="E12">_xlfn.IFS(AND(C12&gt;="A",C12&lt;="F"),"0",AND(C12&gt;="G",C12&lt;="N"),"1",AND(C12&gt;="O",C12&lt;="Z"),"2")</f>
        <v>1</v>
      </c>
      <c r="F12">
        <f t="shared" si="3"/>
        <v>1</v>
      </c>
      <c r="G12">
        <f t="shared" si="2"/>
        <v>1.5</v>
      </c>
      <c r="H12" cm="1">
        <f t="array" ref="H12">_xlfn.IFS(D12="0",((B12*60)/30)*2,D12="1",((B12*60)/30)*1.5,D12="2",B12*2)</f>
        <v>1.5</v>
      </c>
      <c r="I12" cm="1">
        <f t="array" ref="I12">_xlfn.IFS(D12="0",B12*4,D12="1",B12*3,D12="2",B12*2)</f>
        <v>1.5</v>
      </c>
    </row>
    <row r="13" spans="1:29" ht="13.2" x14ac:dyDescent="0.25">
      <c r="A13" s="2" t="s">
        <v>15</v>
      </c>
      <c r="B13" s="9">
        <v>1</v>
      </c>
      <c r="C13" s="2" t="str">
        <f t="shared" si="0"/>
        <v>K</v>
      </c>
      <c r="D13" t="str">
        <f t="shared" si="1"/>
        <v>1</v>
      </c>
      <c r="E13" t="str" cm="1">
        <f t="array" ref="E13">_xlfn.IFS(AND(C13&gt;="A",C13&lt;="F"),"0",AND(C13&gt;="G",C13&lt;="N"),"1",AND(C13&gt;="O",C13&lt;="Z"),"2")</f>
        <v>1</v>
      </c>
      <c r="F13">
        <f t="shared" si="3"/>
        <v>1</v>
      </c>
      <c r="G13">
        <f t="shared" si="2"/>
        <v>3</v>
      </c>
      <c r="H13" cm="1">
        <f t="array" ref="H13">_xlfn.IFS(D13="0",((B13*60)/30)*2,D13="1",((B13*60)/30)*1.5,D13="2",B13*2)</f>
        <v>3</v>
      </c>
      <c r="I13" cm="1">
        <f t="array" ref="I13">_xlfn.IFS(D13="0",B13*4,D13="1",B13*3,D13="2",B13*2)</f>
        <v>3</v>
      </c>
    </row>
    <row r="14" spans="1:29" ht="13.2" x14ac:dyDescent="0.25">
      <c r="A14" s="2" t="s">
        <v>16</v>
      </c>
      <c r="B14" s="9">
        <v>2</v>
      </c>
      <c r="C14" s="2" t="str">
        <f t="shared" si="0"/>
        <v>M</v>
      </c>
      <c r="D14" t="str">
        <f t="shared" si="1"/>
        <v>1</v>
      </c>
      <c r="E14" t="str" cm="1">
        <f t="array" ref="E14">_xlfn.IFS(AND(C14&gt;="A",C14&lt;="F"),"0",AND(C14&gt;="G",C14&lt;="N"),"1",AND(C14&gt;="O",C14&lt;="Z"),"2")</f>
        <v>1</v>
      </c>
      <c r="F14">
        <f t="shared" si="3"/>
        <v>1</v>
      </c>
      <c r="G14">
        <f t="shared" si="2"/>
        <v>6</v>
      </c>
      <c r="H14" cm="1">
        <f t="array" ref="H14">_xlfn.IFS(D14="0",((B14*60)/30)*2,D14="1",((B14*60)/30)*1.5,D14="2",B14*2)</f>
        <v>6</v>
      </c>
      <c r="I14" cm="1">
        <f t="array" ref="I14">_xlfn.IFS(D14="0",B14*4,D14="1",B14*3,D14="2",B14*2)</f>
        <v>6</v>
      </c>
    </row>
    <row r="15" spans="1:29" ht="13.2" x14ac:dyDescent="0.25">
      <c r="A15" s="2" t="s">
        <v>17</v>
      </c>
      <c r="B15" s="9">
        <v>3</v>
      </c>
      <c r="C15" s="2" t="str">
        <f t="shared" si="0"/>
        <v>O</v>
      </c>
      <c r="D15" t="str">
        <f t="shared" si="1"/>
        <v>2</v>
      </c>
      <c r="E15" t="str" cm="1">
        <f t="array" ref="E15">_xlfn.IFS(AND(C15&gt;="A",C15&lt;="F"),"0",AND(C15&gt;="G",C15&lt;="N"),"1",AND(C15&gt;="O",C15&lt;="Z"),"2")</f>
        <v>2</v>
      </c>
      <c r="F15">
        <f t="shared" si="3"/>
        <v>2</v>
      </c>
      <c r="G15">
        <f t="shared" si="2"/>
        <v>6</v>
      </c>
      <c r="H15" cm="1">
        <f t="array" ref="H15">_xlfn.IFS(D15="0",((B15*60)/30)*2,D15="1",((B15*60)/30)*1.5,D15="2",B15*2)</f>
        <v>6</v>
      </c>
      <c r="I15" cm="1">
        <f t="array" ref="I15">_xlfn.IFS(D15="0",B15*4,D15="1",B15*3,D15="2",B15*2)</f>
        <v>6</v>
      </c>
    </row>
    <row r="16" spans="1:29" ht="13.2" x14ac:dyDescent="0.25">
      <c r="A16" s="2" t="s">
        <v>18</v>
      </c>
      <c r="B16" s="9">
        <v>4</v>
      </c>
      <c r="C16" s="2" t="str">
        <f t="shared" si="0"/>
        <v>Q</v>
      </c>
      <c r="D16" t="str">
        <f t="shared" si="1"/>
        <v>2</v>
      </c>
      <c r="E16" t="str" cm="1">
        <f t="array" ref="E16">_xlfn.IFS(AND(C16&gt;="A",C16&lt;="F"),"0",AND(C16&gt;="G",C16&lt;="N"),"1",AND(C16&gt;="O",C16&lt;="Z"),"2")</f>
        <v>2</v>
      </c>
      <c r="F16">
        <f t="shared" si="3"/>
        <v>2</v>
      </c>
      <c r="G16">
        <f t="shared" si="2"/>
        <v>8</v>
      </c>
      <c r="H16" cm="1">
        <f t="array" ref="H16">_xlfn.IFS(D16="0",((B16*60)/30)*2,D16="1",((B16*60)/30)*1.5,D16="2",B16*2)</f>
        <v>8</v>
      </c>
      <c r="I16" cm="1">
        <f t="array" ref="I16">_xlfn.IFS(D16="0",B16*4,D16="1",B16*3,D16="2",B16*2)</f>
        <v>8</v>
      </c>
    </row>
    <row r="17" spans="1:9" ht="13.2" x14ac:dyDescent="0.25">
      <c r="A17" s="2" t="s">
        <v>19</v>
      </c>
      <c r="B17" s="9">
        <v>5</v>
      </c>
      <c r="C17" s="2" t="str">
        <f t="shared" si="0"/>
        <v>S</v>
      </c>
      <c r="D17" t="str">
        <f t="shared" si="1"/>
        <v>2</v>
      </c>
      <c r="E17" t="str" cm="1">
        <f t="array" ref="E17">_xlfn.IFS(AND(C17&gt;="A",C17&lt;="F"),"0",AND(C17&gt;="G",C17&lt;="N"),"1",AND(C17&gt;="O",C17&lt;="Z"),"2")</f>
        <v>2</v>
      </c>
      <c r="F17">
        <f t="shared" si="3"/>
        <v>2</v>
      </c>
      <c r="G17">
        <f t="shared" si="2"/>
        <v>10</v>
      </c>
      <c r="H17" cm="1">
        <f t="array" ref="H17">_xlfn.IFS(D17="0",((B17*60)/30)*2,D17="1",((B17*60)/30)*1.5,D17="2",B17*2)</f>
        <v>10</v>
      </c>
      <c r="I17" cm="1">
        <f t="array" ref="I17">_xlfn.IFS(D17="0",B17*4,D17="1",B17*3,D17="2",B17*2)</f>
        <v>10</v>
      </c>
    </row>
    <row r="18" spans="1:9" ht="13.2" x14ac:dyDescent="0.25">
      <c r="A18" s="2" t="s">
        <v>20</v>
      </c>
      <c r="B18" s="9">
        <v>6</v>
      </c>
      <c r="C18" s="2" t="str">
        <f t="shared" si="0"/>
        <v>U</v>
      </c>
      <c r="D18" t="str">
        <f t="shared" si="1"/>
        <v>2</v>
      </c>
      <c r="E18" t="str" cm="1">
        <f t="array" ref="E18">_xlfn.IFS(AND(C18&gt;="A",C18&lt;="F"),"0",AND(C18&gt;="G",C18&lt;="N"),"1",AND(C18&gt;="O",C18&lt;="Z"),"2")</f>
        <v>2</v>
      </c>
      <c r="F18">
        <f t="shared" si="3"/>
        <v>2</v>
      </c>
      <c r="G18">
        <f t="shared" si="2"/>
        <v>12</v>
      </c>
      <c r="H18" cm="1">
        <f t="array" ref="H18">_xlfn.IFS(D18="0",((B18*60)/30)*2,D18="1",((B18*60)/30)*1.5,D18="2",B18*2)</f>
        <v>12</v>
      </c>
      <c r="I18" cm="1">
        <f t="array" ref="I18">_xlfn.IFS(D18="0",B18*4,D18="1",B18*3,D18="2",B18*2)</f>
        <v>12</v>
      </c>
    </row>
    <row r="19" spans="1:9" ht="13.2" x14ac:dyDescent="0.25">
      <c r="A19" s="2" t="s">
        <v>21</v>
      </c>
      <c r="B19" s="9">
        <v>7</v>
      </c>
      <c r="C19" s="2" t="str">
        <f t="shared" si="0"/>
        <v>W</v>
      </c>
      <c r="D19" t="str">
        <f t="shared" si="1"/>
        <v>2</v>
      </c>
      <c r="E19" t="str" cm="1">
        <f t="array" ref="E19">_xlfn.IFS(AND(C19&gt;="A",C19&lt;="F"),"0",AND(C19&gt;="G",C19&lt;="N"),"1",AND(C19&gt;="O",C19&lt;="Z"),"2")</f>
        <v>2</v>
      </c>
      <c r="F19">
        <f t="shared" si="3"/>
        <v>2</v>
      </c>
      <c r="G19">
        <f t="shared" si="2"/>
        <v>14</v>
      </c>
      <c r="H19" cm="1">
        <f t="array" ref="H19">_xlfn.IFS(D19="0",((B19*60)/30)*2,D19="1",((B19*60)/30)*1.5,D19="2",B19*2)</f>
        <v>14</v>
      </c>
      <c r="I19" cm="1">
        <f t="array" ref="I19">_xlfn.IFS(D19="0",B19*4,D19="1",B19*3,D19="2",B19*2)</f>
        <v>14</v>
      </c>
    </row>
    <row r="20" spans="1:9" ht="13.2" x14ac:dyDescent="0.25">
      <c r="A20" s="2" t="s">
        <v>22</v>
      </c>
      <c r="B20" s="9">
        <v>8</v>
      </c>
      <c r="C20" s="2" t="str">
        <f t="shared" si="0"/>
        <v>Y</v>
      </c>
      <c r="D20" t="str">
        <f t="shared" si="1"/>
        <v>2</v>
      </c>
      <c r="E20" t="str" cm="1">
        <f t="array" ref="E20">_xlfn.IFS(AND(C20&gt;="A",C20&lt;="F"),"0",AND(C20&gt;="G",C20&lt;="N"),"1",AND(C20&gt;="O",C20&lt;="Z"),"2")</f>
        <v>2</v>
      </c>
      <c r="F20">
        <f t="shared" si="3"/>
        <v>2</v>
      </c>
      <c r="G20">
        <f t="shared" si="2"/>
        <v>16</v>
      </c>
      <c r="H20" cm="1">
        <f t="array" ref="H20">_xlfn.IFS(D20="0",((B20*60)/30)*2,D20="1",((B20*60)/30)*1.5,D20="2",B20*2)</f>
        <v>16</v>
      </c>
      <c r="I20" cm="1">
        <f t="array" ref="I20">_xlfn.IFS(D20="0",B20*4,D20="1",B20*3,D20="2",B20*2)</f>
        <v>16</v>
      </c>
    </row>
    <row r="21" spans="1:9" ht="13.2" x14ac:dyDescent="0.25">
      <c r="A21" s="2" t="s">
        <v>23</v>
      </c>
      <c r="B21" s="9">
        <v>9</v>
      </c>
      <c r="C21" s="2" t="str">
        <f t="shared" si="0"/>
        <v>A</v>
      </c>
      <c r="D21" t="str">
        <f t="shared" si="1"/>
        <v>0</v>
      </c>
      <c r="E21" t="str" cm="1">
        <f t="array" ref="E21">_xlfn.IFS(AND(C21&gt;="A",C21&lt;="F"),"0",AND(C21&gt;="G",C21&lt;="N"),"1",AND(C21&gt;="O",C21&lt;="Z"),"2")</f>
        <v>0</v>
      </c>
      <c r="F21">
        <f t="shared" si="3"/>
        <v>0</v>
      </c>
      <c r="G21">
        <f t="shared" si="2"/>
        <v>36</v>
      </c>
      <c r="H21" cm="1">
        <f t="array" ref="H21">_xlfn.IFS(D21="0",((B21*60)/30)*2,D21="1",((B21*60)/30)*1.5,D21="2",B21*2)</f>
        <v>36</v>
      </c>
      <c r="I21" cm="1">
        <f t="array" ref="I21">_xlfn.IFS(D21="0",B21*4,D21="1",B21*3,D21="2",B21*2)</f>
        <v>36</v>
      </c>
    </row>
    <row r="22" spans="1:9" ht="13.2" x14ac:dyDescent="0.25">
      <c r="A22" s="2" t="s">
        <v>24</v>
      </c>
      <c r="B22" s="9">
        <v>10</v>
      </c>
      <c r="C22" s="2" t="str">
        <f t="shared" si="0"/>
        <v>C</v>
      </c>
      <c r="D22" t="str">
        <f t="shared" si="1"/>
        <v>0</v>
      </c>
      <c r="E22" t="str" cm="1">
        <f t="array" ref="E22">_xlfn.IFS(AND(C22&gt;="A",C22&lt;="F"),"0",AND(C22&gt;="G",C22&lt;="N"),"1",AND(C22&gt;="O",C22&lt;="Z"),"2")</f>
        <v>0</v>
      </c>
      <c r="F22">
        <f t="shared" si="3"/>
        <v>0</v>
      </c>
      <c r="G22">
        <f t="shared" si="2"/>
        <v>40</v>
      </c>
      <c r="H22" cm="1">
        <f t="array" ref="H22">_xlfn.IFS(D22="0",((B22*60)/30)*2,D22="1",((B22*60)/30)*1.5,D22="2",B22*2)</f>
        <v>40</v>
      </c>
      <c r="I22" cm="1">
        <f t="array" ref="I22">_xlfn.IFS(D22="0",B22*4,D22="1",B22*3,D22="2",B22*2)</f>
        <v>40</v>
      </c>
    </row>
    <row r="23" spans="1:9" ht="13.2" x14ac:dyDescent="0.25">
      <c r="A23" s="2" t="s">
        <v>25</v>
      </c>
      <c r="B23" s="9">
        <v>0.5</v>
      </c>
      <c r="C23" s="2" t="str">
        <f t="shared" si="0"/>
        <v>E</v>
      </c>
      <c r="D23" t="str">
        <f t="shared" si="1"/>
        <v>0</v>
      </c>
      <c r="E23" t="str" cm="1">
        <f t="array" ref="E23">_xlfn.IFS(AND(C23&gt;="A",C23&lt;="F"),"0",AND(C23&gt;="G",C23&lt;="N"),"1",AND(C23&gt;="O",C23&lt;="Z"),"2")</f>
        <v>0</v>
      </c>
      <c r="F23">
        <f t="shared" si="3"/>
        <v>0</v>
      </c>
      <c r="G23">
        <f t="shared" si="2"/>
        <v>2</v>
      </c>
      <c r="H23" cm="1">
        <f t="array" ref="H23">_xlfn.IFS(D23="0",((B23*60)/30)*2,D23="1",((B23*60)/30)*1.5,D23="2",B23*2)</f>
        <v>2</v>
      </c>
      <c r="I23" cm="1">
        <f t="array" ref="I23">_xlfn.IFS(D23="0",B23*4,D23="1",B23*3,D23="2",B23*2)</f>
        <v>2</v>
      </c>
    </row>
    <row r="24" spans="1:9" ht="13.2" x14ac:dyDescent="0.25">
      <c r="A24" s="2" t="s">
        <v>26</v>
      </c>
      <c r="B24" s="9">
        <v>1</v>
      </c>
      <c r="C24" s="2" t="str">
        <f t="shared" si="0"/>
        <v>G</v>
      </c>
      <c r="D24" t="str">
        <f t="shared" si="1"/>
        <v>1</v>
      </c>
      <c r="E24" t="str" cm="1">
        <f t="array" ref="E24">_xlfn.IFS(AND(C24&gt;="A",C24&lt;="F"),"0",AND(C24&gt;="G",C24&lt;="N"),"1",AND(C24&gt;="O",C24&lt;="Z"),"2")</f>
        <v>1</v>
      </c>
      <c r="F24">
        <f t="shared" si="3"/>
        <v>1</v>
      </c>
      <c r="G24">
        <f t="shared" si="2"/>
        <v>3</v>
      </c>
      <c r="H24" cm="1">
        <f t="array" ref="H24">_xlfn.IFS(D24="0",((B24*60)/30)*2,D24="1",((B24*60)/30)*1.5,D24="2",B24*2)</f>
        <v>3</v>
      </c>
      <c r="I24" cm="1">
        <f t="array" ref="I24">_xlfn.IFS(D24="0",B24*4,D24="1",B24*3,D24="2",B24*2)</f>
        <v>3</v>
      </c>
    </row>
    <row r="25" spans="1:9" ht="13.2" x14ac:dyDescent="0.25">
      <c r="A25" s="2" t="s">
        <v>27</v>
      </c>
      <c r="B25" s="9">
        <v>2</v>
      </c>
      <c r="C25" s="2" t="str">
        <f t="shared" si="0"/>
        <v>I</v>
      </c>
      <c r="D25" t="str">
        <f t="shared" si="1"/>
        <v>1</v>
      </c>
      <c r="E25" t="str" cm="1">
        <f t="array" ref="E25">_xlfn.IFS(AND(C25&gt;="A",C25&lt;="F"),"0",AND(C25&gt;="G",C25&lt;="N"),"1",AND(C25&gt;="O",C25&lt;="Z"),"2")</f>
        <v>1</v>
      </c>
      <c r="F25">
        <f t="shared" si="3"/>
        <v>1</v>
      </c>
      <c r="G25">
        <f t="shared" si="2"/>
        <v>6</v>
      </c>
      <c r="H25" cm="1">
        <f t="array" ref="H25">_xlfn.IFS(D25="0",((B25*60)/30)*2,D25="1",((B25*60)/30)*1.5,D25="2",B25*2)</f>
        <v>6</v>
      </c>
      <c r="I25" cm="1">
        <f t="array" ref="I25">_xlfn.IFS(D25="0",B25*4,D25="1",B25*3,D25="2",B25*2)</f>
        <v>6</v>
      </c>
    </row>
    <row r="26" spans="1:9" ht="13.2" x14ac:dyDescent="0.25">
      <c r="A26" s="2" t="s">
        <v>28</v>
      </c>
      <c r="B26" s="9">
        <v>3</v>
      </c>
      <c r="C26" s="2" t="str">
        <f t="shared" si="0"/>
        <v>K</v>
      </c>
      <c r="D26" t="str">
        <f t="shared" si="1"/>
        <v>1</v>
      </c>
      <c r="E26" t="str" cm="1">
        <f t="array" ref="E26">_xlfn.IFS(AND(C26&gt;="A",C26&lt;="F"),"0",AND(C26&gt;="G",C26&lt;="N"),"1",AND(C26&gt;="O",C26&lt;="Z"),"2")</f>
        <v>1</v>
      </c>
      <c r="F26">
        <f t="shared" si="3"/>
        <v>1</v>
      </c>
      <c r="G26">
        <f t="shared" si="2"/>
        <v>9</v>
      </c>
      <c r="H26" cm="1">
        <f t="array" ref="H26">_xlfn.IFS(D26="0",((B26*60)/30)*2,D26="1",((B26*60)/30)*1.5,D26="2",B26*2)</f>
        <v>9</v>
      </c>
      <c r="I26" cm="1">
        <f t="array" ref="I26">_xlfn.IFS(D26="0",B26*4,D26="1",B26*3,D26="2",B26*2)</f>
        <v>9</v>
      </c>
    </row>
    <row r="27" spans="1:9" ht="13.2" x14ac:dyDescent="0.25">
      <c r="A27" s="2" t="s">
        <v>29</v>
      </c>
      <c r="B27" s="9">
        <v>4</v>
      </c>
      <c r="C27" s="2" t="str">
        <f t="shared" si="0"/>
        <v>M</v>
      </c>
      <c r="D27" t="str">
        <f t="shared" si="1"/>
        <v>1</v>
      </c>
      <c r="E27" t="str" cm="1">
        <f t="array" ref="E27">_xlfn.IFS(AND(C27&gt;="A",C27&lt;="F"),"0",AND(C27&gt;="G",C27&lt;="N"),"1",AND(C27&gt;="O",C27&lt;="Z"),"2")</f>
        <v>1</v>
      </c>
      <c r="F27">
        <f t="shared" si="3"/>
        <v>1</v>
      </c>
      <c r="G27">
        <f t="shared" si="2"/>
        <v>12</v>
      </c>
      <c r="H27" cm="1">
        <f t="array" ref="H27">_xlfn.IFS(D27="0",((B27*60)/30)*2,D27="1",((B27*60)/30)*1.5,D27="2",B27*2)</f>
        <v>12</v>
      </c>
      <c r="I27" cm="1">
        <f t="array" ref="I27">_xlfn.IFS(D27="0",B27*4,D27="1",B27*3,D27="2",B27*2)</f>
        <v>12</v>
      </c>
    </row>
    <row r="28" spans="1:9" ht="13.2" x14ac:dyDescent="0.25">
      <c r="A28" s="2" t="s">
        <v>30</v>
      </c>
      <c r="B28" s="9">
        <v>5</v>
      </c>
      <c r="C28" s="2" t="str">
        <f t="shared" si="0"/>
        <v>O</v>
      </c>
      <c r="D28" t="str">
        <f t="shared" si="1"/>
        <v>2</v>
      </c>
      <c r="E28" t="str" cm="1">
        <f t="array" ref="E28">_xlfn.IFS(AND(C28&gt;="A",C28&lt;="F"),"0",AND(C28&gt;="G",C28&lt;="N"),"1",AND(C28&gt;="O",C28&lt;="Z"),"2")</f>
        <v>2</v>
      </c>
      <c r="F28">
        <f t="shared" si="3"/>
        <v>2</v>
      </c>
      <c r="G28">
        <f t="shared" si="2"/>
        <v>10</v>
      </c>
      <c r="H28" cm="1">
        <f t="array" ref="H28">_xlfn.IFS(D28="0",((B28*60)/30)*2,D28="1",((B28*60)/30)*1.5,D28="2",B28*2)</f>
        <v>10</v>
      </c>
      <c r="I28" cm="1">
        <f t="array" ref="I28">_xlfn.IFS(D28="0",B28*4,D28="1",B28*3,D28="2",B28*2)</f>
        <v>10</v>
      </c>
    </row>
    <row r="29" spans="1:9" ht="13.2" x14ac:dyDescent="0.25">
      <c r="A29" s="2" t="s">
        <v>31</v>
      </c>
      <c r="B29" s="9">
        <v>6</v>
      </c>
      <c r="C29" s="2" t="str">
        <f t="shared" si="0"/>
        <v>Q</v>
      </c>
      <c r="D29" t="str">
        <f t="shared" si="1"/>
        <v>2</v>
      </c>
      <c r="E29" t="str" cm="1">
        <f t="array" ref="E29">_xlfn.IFS(AND(C29&gt;="A",C29&lt;="F"),"0",AND(C29&gt;="G",C29&lt;="N"),"1",AND(C29&gt;="O",C29&lt;="Z"),"2")</f>
        <v>2</v>
      </c>
      <c r="F29">
        <f t="shared" si="3"/>
        <v>2</v>
      </c>
      <c r="G29">
        <f t="shared" si="2"/>
        <v>12</v>
      </c>
      <c r="H29" cm="1">
        <f t="array" ref="H29">_xlfn.IFS(D29="0",((B29*60)/30)*2,D29="1",((B29*60)/30)*1.5,D29="2",B29*2)</f>
        <v>12</v>
      </c>
      <c r="I29" cm="1">
        <f t="array" ref="I29">_xlfn.IFS(D29="0",B29*4,D29="1",B29*3,D29="2",B29*2)</f>
        <v>12</v>
      </c>
    </row>
    <row r="30" spans="1:9" ht="13.2" x14ac:dyDescent="0.25">
      <c r="A30" s="2" t="s">
        <v>32</v>
      </c>
      <c r="B30" s="9">
        <v>7</v>
      </c>
      <c r="C30" s="2" t="str">
        <f t="shared" si="0"/>
        <v>S</v>
      </c>
      <c r="D30" t="str">
        <f t="shared" si="1"/>
        <v>2</v>
      </c>
      <c r="E30" t="str" cm="1">
        <f t="array" ref="E30">_xlfn.IFS(AND(C30&gt;="A",C30&lt;="F"),"0",AND(C30&gt;="G",C30&lt;="N"),"1",AND(C30&gt;="O",C30&lt;="Z"),"2")</f>
        <v>2</v>
      </c>
      <c r="F30">
        <f t="shared" si="3"/>
        <v>2</v>
      </c>
      <c r="G30">
        <f t="shared" si="2"/>
        <v>14</v>
      </c>
      <c r="H30" cm="1">
        <f t="array" ref="H30">_xlfn.IFS(D30="0",((B30*60)/30)*2,D30="1",((B30*60)/30)*1.5,D30="2",B30*2)</f>
        <v>14</v>
      </c>
      <c r="I30" cm="1">
        <f t="array" ref="I30">_xlfn.IFS(D30="0",B30*4,D30="1",B30*3,D30="2",B30*2)</f>
        <v>14</v>
      </c>
    </row>
    <row r="31" spans="1:9" ht="13.2" x14ac:dyDescent="0.25">
      <c r="A31" s="2" t="s">
        <v>33</v>
      </c>
      <c r="B31" s="9">
        <v>8</v>
      </c>
      <c r="C31" s="2" t="str">
        <f t="shared" si="0"/>
        <v>U</v>
      </c>
      <c r="D31" t="str">
        <f t="shared" si="1"/>
        <v>2</v>
      </c>
      <c r="E31" t="str" cm="1">
        <f t="array" ref="E31">_xlfn.IFS(AND(C31&gt;="A",C31&lt;="F"),"0",AND(C31&gt;="G",C31&lt;="N"),"1",AND(C31&gt;="O",C31&lt;="Z"),"2")</f>
        <v>2</v>
      </c>
      <c r="F31">
        <f t="shared" si="3"/>
        <v>2</v>
      </c>
      <c r="G31">
        <f t="shared" si="2"/>
        <v>16</v>
      </c>
      <c r="H31" cm="1">
        <f t="array" ref="H31">_xlfn.IFS(D31="0",((B31*60)/30)*2,D31="1",((B31*60)/30)*1.5,D31="2",B31*2)</f>
        <v>16</v>
      </c>
      <c r="I31" cm="1">
        <f t="array" ref="I31">_xlfn.IFS(D31="0",B31*4,D31="1",B31*3,D31="2",B31*2)</f>
        <v>16</v>
      </c>
    </row>
    <row r="32" spans="1:9" ht="13.2" x14ac:dyDescent="0.25">
      <c r="A32" s="2" t="s">
        <v>34</v>
      </c>
      <c r="B32" s="9">
        <v>9</v>
      </c>
      <c r="C32" s="2" t="str">
        <f t="shared" si="0"/>
        <v>W</v>
      </c>
      <c r="D32" t="str">
        <f t="shared" si="1"/>
        <v>2</v>
      </c>
      <c r="E32" t="str" cm="1">
        <f t="array" ref="E32">_xlfn.IFS(AND(C32&gt;="A",C32&lt;="F"),"0",AND(C32&gt;="G",C32&lt;="N"),"1",AND(C32&gt;="O",C32&lt;="Z"),"2")</f>
        <v>2</v>
      </c>
      <c r="F32">
        <f t="shared" si="3"/>
        <v>2</v>
      </c>
      <c r="G32">
        <f t="shared" si="2"/>
        <v>18</v>
      </c>
      <c r="H32" cm="1">
        <f t="array" ref="H32">_xlfn.IFS(D32="0",((B32*60)/30)*2,D32="1",((B32*60)/30)*1.5,D32="2",B32*2)</f>
        <v>18</v>
      </c>
      <c r="I32" cm="1">
        <f t="array" ref="I32">_xlfn.IFS(D32="0",B32*4,D32="1",B32*3,D32="2",B32*2)</f>
        <v>18</v>
      </c>
    </row>
    <row r="33" spans="1:9" ht="13.2" x14ac:dyDescent="0.25">
      <c r="A33" s="2" t="s">
        <v>35</v>
      </c>
      <c r="B33" s="9">
        <v>10</v>
      </c>
      <c r="C33" s="2" t="str">
        <f t="shared" si="0"/>
        <v>Y</v>
      </c>
      <c r="D33" t="str">
        <f t="shared" si="1"/>
        <v>2</v>
      </c>
      <c r="E33" t="str" cm="1">
        <f t="array" ref="E33">_xlfn.IFS(AND(C33&gt;="A",C33&lt;="F"),"0",AND(C33&gt;="G",C33&lt;="N"),"1",AND(C33&gt;="O",C33&lt;="Z"),"2")</f>
        <v>2</v>
      </c>
      <c r="F33">
        <f t="shared" si="3"/>
        <v>2</v>
      </c>
      <c r="G33">
        <f t="shared" si="2"/>
        <v>20</v>
      </c>
      <c r="H33" cm="1">
        <f t="array" ref="H33">_xlfn.IFS(D33="0",((B33*60)/30)*2,D33="1",((B33*60)/30)*1.5,D33="2",B33*2)</f>
        <v>20</v>
      </c>
      <c r="I33" cm="1">
        <f t="array" ref="I33">_xlfn.IFS(D33="0",B33*4,D33="1",B33*3,D33="2",B33*2)</f>
        <v>20</v>
      </c>
    </row>
    <row r="34" spans="1:9" ht="13.2" x14ac:dyDescent="0.25">
      <c r="A34" s="2" t="s">
        <v>36</v>
      </c>
      <c r="B34" s="9">
        <v>0.5</v>
      </c>
      <c r="C34" s="2" t="str">
        <f t="shared" si="0"/>
        <v>A</v>
      </c>
      <c r="D34" t="str">
        <f t="shared" si="1"/>
        <v>0</v>
      </c>
      <c r="E34" t="str" cm="1">
        <f t="array" ref="E34">_xlfn.IFS(AND(C34&gt;="A",C34&lt;="F"),"0",AND(C34&gt;="G",C34&lt;="N"),"1",AND(C34&gt;="O",C34&lt;="Z"),"2")</f>
        <v>0</v>
      </c>
      <c r="F34">
        <f t="shared" si="3"/>
        <v>0</v>
      </c>
      <c r="G34">
        <f t="shared" si="2"/>
        <v>2</v>
      </c>
      <c r="H34" cm="1">
        <f t="array" ref="H34">_xlfn.IFS(D34="0",((B34*60)/30)*2,D34="1",((B34*60)/30)*1.5,D34="2",B34*2)</f>
        <v>2</v>
      </c>
      <c r="I34" cm="1">
        <f t="array" ref="I34">_xlfn.IFS(D34="0",B34*4,D34="1",B34*3,D34="2",B34*2)</f>
        <v>2</v>
      </c>
    </row>
    <row r="35" spans="1:9" ht="13.2" x14ac:dyDescent="0.25">
      <c r="A35" s="2" t="s">
        <v>37</v>
      </c>
      <c r="B35" s="9">
        <v>1</v>
      </c>
      <c r="C35" s="2" t="str">
        <f t="shared" si="0"/>
        <v>C</v>
      </c>
      <c r="D35" t="str">
        <f t="shared" si="1"/>
        <v>0</v>
      </c>
      <c r="E35" t="str" cm="1">
        <f t="array" ref="E35">_xlfn.IFS(AND(C35&gt;="A",C35&lt;="F"),"0",AND(C35&gt;="G",C35&lt;="N"),"1",AND(C35&gt;="O",C35&lt;="Z"),"2")</f>
        <v>0</v>
      </c>
      <c r="F35">
        <f t="shared" si="3"/>
        <v>0</v>
      </c>
      <c r="G35">
        <f t="shared" si="2"/>
        <v>4</v>
      </c>
      <c r="H35" cm="1">
        <f t="array" ref="H35">_xlfn.IFS(D35="0",((B35*60)/30)*2,D35="1",((B35*60)/30)*1.5,D35="2",B35*2)</f>
        <v>4</v>
      </c>
      <c r="I35" cm="1">
        <f t="array" ref="I35">_xlfn.IFS(D35="0",B35*4,D35="1",B35*3,D35="2",B35*2)</f>
        <v>4</v>
      </c>
    </row>
    <row r="36" spans="1:9" ht="13.2" x14ac:dyDescent="0.25">
      <c r="A36" s="2" t="s">
        <v>38</v>
      </c>
      <c r="B36" s="9">
        <v>2</v>
      </c>
      <c r="C36" s="2" t="str">
        <f t="shared" si="0"/>
        <v>E</v>
      </c>
      <c r="D36" t="str">
        <f t="shared" si="1"/>
        <v>0</v>
      </c>
      <c r="E36" t="str" cm="1">
        <f t="array" ref="E36">_xlfn.IFS(AND(C36&gt;="A",C36&lt;="F"),"0",AND(C36&gt;="G",C36&lt;="N"),"1",AND(C36&gt;="O",C36&lt;="Z"),"2")</f>
        <v>0</v>
      </c>
      <c r="F36">
        <f t="shared" si="3"/>
        <v>0</v>
      </c>
      <c r="G36">
        <f t="shared" si="2"/>
        <v>8</v>
      </c>
      <c r="H36" cm="1">
        <f t="array" ref="H36">_xlfn.IFS(D36="0",((B36*60)/30)*2,D36="1",((B36*60)/30)*1.5,D36="2",B36*2)</f>
        <v>8</v>
      </c>
      <c r="I36" cm="1">
        <f t="array" ref="I36">_xlfn.IFS(D36="0",B36*4,D36="1",B36*3,D36="2",B36*2)</f>
        <v>8</v>
      </c>
    </row>
    <row r="37" spans="1:9" ht="13.2" x14ac:dyDescent="0.25">
      <c r="A37" s="2" t="s">
        <v>39</v>
      </c>
      <c r="B37" s="9">
        <v>3</v>
      </c>
      <c r="C37" s="2" t="str">
        <f t="shared" si="0"/>
        <v>G</v>
      </c>
      <c r="D37" t="str">
        <f t="shared" si="1"/>
        <v>1</v>
      </c>
      <c r="E37" t="str" cm="1">
        <f t="array" ref="E37">_xlfn.IFS(AND(C37&gt;="A",C37&lt;="F"),"0",AND(C37&gt;="G",C37&lt;="N"),"1",AND(C37&gt;="O",C37&lt;="Z"),"2")</f>
        <v>1</v>
      </c>
      <c r="F37">
        <f t="shared" si="3"/>
        <v>1</v>
      </c>
      <c r="G37">
        <f t="shared" si="2"/>
        <v>9</v>
      </c>
      <c r="H37" cm="1">
        <f t="array" ref="H37">_xlfn.IFS(D37="0",((B37*60)/30)*2,D37="1",((B37*60)/30)*1.5,D37="2",B37*2)</f>
        <v>9</v>
      </c>
      <c r="I37" cm="1">
        <f t="array" ref="I37">_xlfn.IFS(D37="0",B37*4,D37="1",B37*3,D37="2",B37*2)</f>
        <v>9</v>
      </c>
    </row>
    <row r="38" spans="1:9" ht="13.2" x14ac:dyDescent="0.25">
      <c r="A38" s="2" t="s">
        <v>40</v>
      </c>
      <c r="B38" s="9">
        <v>4</v>
      </c>
      <c r="C38" s="2" t="str">
        <f t="shared" si="0"/>
        <v>I</v>
      </c>
      <c r="D38" t="str">
        <f t="shared" si="1"/>
        <v>1</v>
      </c>
      <c r="E38" t="str" cm="1">
        <f t="array" ref="E38">_xlfn.IFS(AND(C38&gt;="A",C38&lt;="F"),"0",AND(C38&gt;="G",C38&lt;="N"),"1",AND(C38&gt;="O",C38&lt;="Z"),"2")</f>
        <v>1</v>
      </c>
      <c r="F38">
        <f t="shared" si="3"/>
        <v>1</v>
      </c>
      <c r="G38">
        <f t="shared" si="2"/>
        <v>12</v>
      </c>
      <c r="H38" cm="1">
        <f t="array" ref="H38">_xlfn.IFS(D38="0",((B38*60)/30)*2,D38="1",((B38*60)/30)*1.5,D38="2",B38*2)</f>
        <v>12</v>
      </c>
      <c r="I38" cm="1">
        <f t="array" ref="I38">_xlfn.IFS(D38="0",B38*4,D38="1",B38*3,D38="2",B38*2)</f>
        <v>12</v>
      </c>
    </row>
    <row r="39" spans="1:9" ht="13.2" x14ac:dyDescent="0.25">
      <c r="A39" s="2" t="s">
        <v>41</v>
      </c>
      <c r="B39" s="9">
        <v>5</v>
      </c>
      <c r="C39" s="2" t="str">
        <f t="shared" si="0"/>
        <v>K</v>
      </c>
      <c r="D39" t="str">
        <f t="shared" si="1"/>
        <v>1</v>
      </c>
      <c r="E39" t="str" cm="1">
        <f t="array" ref="E39">_xlfn.IFS(AND(C39&gt;="A",C39&lt;="F"),"0",AND(C39&gt;="G",C39&lt;="N"),"1",AND(C39&gt;="O",C39&lt;="Z"),"2")</f>
        <v>1</v>
      </c>
      <c r="F39">
        <f t="shared" si="3"/>
        <v>1</v>
      </c>
      <c r="G39">
        <f t="shared" si="2"/>
        <v>15</v>
      </c>
      <c r="H39" cm="1">
        <f t="array" ref="H39">_xlfn.IFS(D39="0",((B39*60)/30)*2,D39="1",((B39*60)/30)*1.5,D39="2",B39*2)</f>
        <v>15</v>
      </c>
      <c r="I39" cm="1">
        <f t="array" ref="I39">_xlfn.IFS(D39="0",B39*4,D39="1",B39*3,D39="2",B39*2)</f>
        <v>15</v>
      </c>
    </row>
    <row r="40" spans="1:9" ht="13.2" x14ac:dyDescent="0.25">
      <c r="A40" s="2" t="s">
        <v>42</v>
      </c>
      <c r="B40" s="9">
        <v>6</v>
      </c>
      <c r="C40" s="2" t="str">
        <f t="shared" si="0"/>
        <v>M</v>
      </c>
      <c r="D40" t="str">
        <f t="shared" si="1"/>
        <v>1</v>
      </c>
      <c r="E40" t="str" cm="1">
        <f t="array" ref="E40">_xlfn.IFS(AND(C40&gt;="A",C40&lt;="F"),"0",AND(C40&gt;="G",C40&lt;="N"),"1",AND(C40&gt;="O",C40&lt;="Z"),"2")</f>
        <v>1</v>
      </c>
      <c r="F40">
        <f t="shared" si="3"/>
        <v>1</v>
      </c>
      <c r="G40">
        <f t="shared" si="2"/>
        <v>18</v>
      </c>
      <c r="H40" cm="1">
        <f t="array" ref="H40">_xlfn.IFS(D40="0",((B40*60)/30)*2,D40="1",((B40*60)/30)*1.5,D40="2",B40*2)</f>
        <v>18</v>
      </c>
      <c r="I40" cm="1">
        <f t="array" ref="I40">_xlfn.IFS(D40="0",B40*4,D40="1",B40*3,D40="2",B40*2)</f>
        <v>18</v>
      </c>
    </row>
    <row r="41" spans="1:9" ht="13.2" x14ac:dyDescent="0.25">
      <c r="A41" s="2" t="s">
        <v>43</v>
      </c>
      <c r="B41" s="9">
        <v>7</v>
      </c>
      <c r="C41" s="2" t="str">
        <f t="shared" si="0"/>
        <v>O</v>
      </c>
      <c r="D41" t="str">
        <f t="shared" si="1"/>
        <v>2</v>
      </c>
      <c r="E41" t="str" cm="1">
        <f t="array" ref="E41">_xlfn.IFS(AND(C41&gt;="A",C41&lt;="F"),"0",AND(C41&gt;="G",C41&lt;="N"),"1",AND(C41&gt;="O",C41&lt;="Z"),"2")</f>
        <v>2</v>
      </c>
      <c r="F41">
        <f t="shared" si="3"/>
        <v>2</v>
      </c>
      <c r="G41">
        <f t="shared" si="2"/>
        <v>14</v>
      </c>
      <c r="H41" cm="1">
        <f t="array" ref="H41">_xlfn.IFS(D41="0",((B41*60)/30)*2,D41="1",((B41*60)/30)*1.5,D41="2",B41*2)</f>
        <v>14</v>
      </c>
      <c r="I41" cm="1">
        <f t="array" ref="I41">_xlfn.IFS(D41="0",B41*4,D41="1",B41*3,D41="2",B41*2)</f>
        <v>14</v>
      </c>
    </row>
    <row r="42" spans="1:9" ht="13.2" x14ac:dyDescent="0.25">
      <c r="A42" s="2" t="s">
        <v>44</v>
      </c>
      <c r="B42" s="9">
        <v>8</v>
      </c>
      <c r="C42" s="2" t="str">
        <f t="shared" si="0"/>
        <v>Q</v>
      </c>
      <c r="D42" t="str">
        <f t="shared" si="1"/>
        <v>2</v>
      </c>
      <c r="E42" t="str" cm="1">
        <f t="array" ref="E42">_xlfn.IFS(AND(C42&gt;="A",C42&lt;="F"),"0",AND(C42&gt;="G",C42&lt;="N"),"1",AND(C42&gt;="O",C42&lt;="Z"),"2")</f>
        <v>2</v>
      </c>
      <c r="F42">
        <f t="shared" si="3"/>
        <v>2</v>
      </c>
      <c r="G42">
        <f t="shared" si="2"/>
        <v>16</v>
      </c>
      <c r="H42" cm="1">
        <f t="array" ref="H42">_xlfn.IFS(D42="0",((B42*60)/30)*2,D42="1",((B42*60)/30)*1.5,D42="2",B42*2)</f>
        <v>16</v>
      </c>
      <c r="I42" cm="1">
        <f t="array" ref="I42">_xlfn.IFS(D42="0",B42*4,D42="1",B42*3,D42="2",B42*2)</f>
        <v>16</v>
      </c>
    </row>
    <row r="43" spans="1:9" ht="13.2" x14ac:dyDescent="0.25">
      <c r="A43" s="2" t="s">
        <v>45</v>
      </c>
      <c r="B43" s="9">
        <v>9</v>
      </c>
      <c r="C43" s="2" t="str">
        <f t="shared" si="0"/>
        <v>S</v>
      </c>
      <c r="D43" t="str">
        <f t="shared" si="1"/>
        <v>2</v>
      </c>
      <c r="E43" t="str" cm="1">
        <f t="array" ref="E43">_xlfn.IFS(AND(C43&gt;="A",C43&lt;="F"),"0",AND(C43&gt;="G",C43&lt;="N"),"1",AND(C43&gt;="O",C43&lt;="Z"),"2")</f>
        <v>2</v>
      </c>
      <c r="F43">
        <f t="shared" si="3"/>
        <v>2</v>
      </c>
      <c r="G43">
        <f t="shared" si="2"/>
        <v>18</v>
      </c>
      <c r="H43" cm="1">
        <f t="array" ref="H43">_xlfn.IFS(D43="0",((B43*60)/30)*2,D43="1",((B43*60)/30)*1.5,D43="2",B43*2)</f>
        <v>18</v>
      </c>
      <c r="I43" cm="1">
        <f t="array" ref="I43">_xlfn.IFS(D43="0",B43*4,D43="1",B43*3,D43="2",B43*2)</f>
        <v>18</v>
      </c>
    </row>
    <row r="44" spans="1:9" ht="13.2" x14ac:dyDescent="0.25">
      <c r="A44" s="2" t="s">
        <v>7</v>
      </c>
      <c r="B44" s="9">
        <v>10</v>
      </c>
      <c r="C44" s="2" t="str">
        <f t="shared" si="0"/>
        <v>U</v>
      </c>
      <c r="D44" t="str">
        <f t="shared" si="1"/>
        <v>2</v>
      </c>
      <c r="E44" t="str" cm="1">
        <f t="array" ref="E44">_xlfn.IFS(AND(C44&gt;="A",C44&lt;="F"),"0",AND(C44&gt;="G",C44&lt;="N"),"1",AND(C44&gt;="O",C44&lt;="Z"),"2")</f>
        <v>2</v>
      </c>
      <c r="F44">
        <f t="shared" si="3"/>
        <v>2</v>
      </c>
      <c r="G44">
        <f t="shared" si="2"/>
        <v>20</v>
      </c>
      <c r="H44" cm="1">
        <f t="array" ref="H44">_xlfn.IFS(D44="0",((B44*60)/30)*2,D44="1",((B44*60)/30)*1.5,D44="2",B44*2)</f>
        <v>20</v>
      </c>
      <c r="I44" cm="1">
        <f t="array" ref="I44">_xlfn.IFS(D44="0",B44*4,D44="1",B44*3,D44="2",B44*2)</f>
        <v>20</v>
      </c>
    </row>
    <row r="45" spans="1:9" ht="13.2" x14ac:dyDescent="0.25">
      <c r="A45" s="2" t="s">
        <v>46</v>
      </c>
      <c r="B45" s="9">
        <v>0.5</v>
      </c>
      <c r="C45" s="2" t="str">
        <f t="shared" si="0"/>
        <v>W</v>
      </c>
      <c r="D45" t="str">
        <f t="shared" si="1"/>
        <v>2</v>
      </c>
      <c r="E45" t="str" cm="1">
        <f t="array" ref="E45">_xlfn.IFS(AND(C45&gt;="A",C45&lt;="F"),"0",AND(C45&gt;="G",C45&lt;="N"),"1",AND(C45&gt;="O",C45&lt;="Z"),"2")</f>
        <v>2</v>
      </c>
      <c r="F45">
        <f t="shared" si="3"/>
        <v>2</v>
      </c>
      <c r="G45">
        <f t="shared" si="2"/>
        <v>1</v>
      </c>
      <c r="H45" cm="1">
        <f t="array" ref="H45">_xlfn.IFS(D45="0",((B45*60)/30)*2,D45="1",((B45*60)/30)*1.5,D45="2",B45*2)</f>
        <v>1</v>
      </c>
      <c r="I45" cm="1">
        <f t="array" ref="I45">_xlfn.IFS(D45="0",B45*4,D45="1",B45*3,D45="2",B45*2)</f>
        <v>1</v>
      </c>
    </row>
    <row r="46" spans="1:9" ht="13.2" x14ac:dyDescent="0.25">
      <c r="A46" s="2" t="s">
        <v>47</v>
      </c>
      <c r="B46" s="9">
        <v>1</v>
      </c>
      <c r="C46" s="2" t="str">
        <f t="shared" si="0"/>
        <v>Y</v>
      </c>
      <c r="D46" t="str">
        <f t="shared" si="1"/>
        <v>2</v>
      </c>
      <c r="E46" t="str" cm="1">
        <f t="array" ref="E46">_xlfn.IFS(AND(C46&gt;="A",C46&lt;="F"),"0",AND(C46&gt;="G",C46&lt;="N"),"1",AND(C46&gt;="O",C46&lt;="Z"),"2")</f>
        <v>2</v>
      </c>
      <c r="F46">
        <f t="shared" si="3"/>
        <v>2</v>
      </c>
      <c r="G46">
        <f t="shared" si="2"/>
        <v>2</v>
      </c>
      <c r="H46" cm="1">
        <f t="array" ref="H46">_xlfn.IFS(D46="0",((B46*60)/30)*2,D46="1",((B46*60)/30)*1.5,D46="2",B46*2)</f>
        <v>2</v>
      </c>
      <c r="I46" cm="1">
        <f t="array" ref="I46">_xlfn.IFS(D46="0",B46*4,D46="1",B46*3,D46="2",B46*2)</f>
        <v>2</v>
      </c>
    </row>
    <row r="47" spans="1:9" ht="13.2" x14ac:dyDescent="0.25">
      <c r="A47" s="2" t="s">
        <v>48</v>
      </c>
      <c r="B47" s="9">
        <v>2</v>
      </c>
      <c r="C47" s="2" t="str">
        <f t="shared" si="0"/>
        <v>A</v>
      </c>
      <c r="D47" t="str">
        <f t="shared" si="1"/>
        <v>0</v>
      </c>
      <c r="E47" t="str" cm="1">
        <f t="array" ref="E47">_xlfn.IFS(AND(C47&gt;="A",C47&lt;="F"),"0",AND(C47&gt;="G",C47&lt;="N"),"1",AND(C47&gt;="O",C47&lt;="Z"),"2")</f>
        <v>0</v>
      </c>
      <c r="F47">
        <f t="shared" si="3"/>
        <v>0</v>
      </c>
      <c r="G47">
        <f t="shared" si="2"/>
        <v>8</v>
      </c>
      <c r="H47" cm="1">
        <f t="array" ref="H47">_xlfn.IFS(D47="0",((B47*60)/30)*2,D47="1",((B47*60)/30)*1.5,D47="2",B47*2)</f>
        <v>8</v>
      </c>
      <c r="I47" cm="1">
        <f t="array" ref="I47">_xlfn.IFS(D47="0",B47*4,D47="1",B47*3,D47="2",B47*2)</f>
        <v>8</v>
      </c>
    </row>
    <row r="48" spans="1:9" ht="13.2" x14ac:dyDescent="0.25">
      <c r="A48" s="2" t="s">
        <v>49</v>
      </c>
      <c r="B48" s="9">
        <v>3</v>
      </c>
      <c r="C48" s="2" t="str">
        <f t="shared" si="0"/>
        <v>C</v>
      </c>
      <c r="D48" t="str">
        <f t="shared" si="1"/>
        <v>0</v>
      </c>
      <c r="E48" t="str" cm="1">
        <f t="array" ref="E48">_xlfn.IFS(AND(C48&gt;="A",C48&lt;="F"),"0",AND(C48&gt;="G",C48&lt;="N"),"1",AND(C48&gt;="O",C48&lt;="Z"),"2")</f>
        <v>0</v>
      </c>
      <c r="F48">
        <f t="shared" si="3"/>
        <v>0</v>
      </c>
      <c r="G48">
        <f t="shared" si="2"/>
        <v>12</v>
      </c>
      <c r="H48" cm="1">
        <f t="array" ref="H48">_xlfn.IFS(D48="0",((B48*60)/30)*2,D48="1",((B48*60)/30)*1.5,D48="2",B48*2)</f>
        <v>12</v>
      </c>
      <c r="I48" cm="1">
        <f t="array" ref="I48">_xlfn.IFS(D48="0",B48*4,D48="1",B48*3,D48="2",B48*2)</f>
        <v>12</v>
      </c>
    </row>
    <row r="49" spans="1:9" ht="13.2" x14ac:dyDescent="0.25">
      <c r="A49" s="2" t="s">
        <v>50</v>
      </c>
      <c r="B49" s="9">
        <v>4</v>
      </c>
      <c r="C49" s="2" t="str">
        <f t="shared" si="0"/>
        <v>E</v>
      </c>
      <c r="D49" t="str">
        <f t="shared" si="1"/>
        <v>0</v>
      </c>
      <c r="E49" t="str" cm="1">
        <f t="array" ref="E49">_xlfn.IFS(AND(C49&gt;="A",C49&lt;="F"),"0",AND(C49&gt;="G",C49&lt;="N"),"1",AND(C49&gt;="O",C49&lt;="Z"),"2")</f>
        <v>0</v>
      </c>
      <c r="F49">
        <f t="shared" si="3"/>
        <v>0</v>
      </c>
      <c r="G49">
        <f t="shared" si="2"/>
        <v>16</v>
      </c>
      <c r="H49" cm="1">
        <f t="array" ref="H49">_xlfn.IFS(D49="0",((B49*60)/30)*2,D49="1",((B49*60)/30)*1.5,D49="2",B49*2)</f>
        <v>16</v>
      </c>
      <c r="I49" cm="1">
        <f t="array" ref="I49">_xlfn.IFS(D49="0",B49*4,D49="1",B49*3,D49="2",B49*2)</f>
        <v>16</v>
      </c>
    </row>
    <row r="50" spans="1:9" ht="13.2" x14ac:dyDescent="0.25">
      <c r="A50" s="2" t="s">
        <v>51</v>
      </c>
      <c r="B50" s="9">
        <v>5</v>
      </c>
      <c r="C50" s="2" t="str">
        <f t="shared" si="0"/>
        <v>G</v>
      </c>
      <c r="D50" t="str">
        <f t="shared" si="1"/>
        <v>1</v>
      </c>
      <c r="E50" t="str" cm="1">
        <f t="array" ref="E50">_xlfn.IFS(AND(C50&gt;="A",C50&lt;="F"),"0",AND(C50&gt;="G",C50&lt;="N"),"1",AND(C50&gt;="O",C50&lt;="Z"),"2")</f>
        <v>1</v>
      </c>
      <c r="F50">
        <f t="shared" si="3"/>
        <v>1</v>
      </c>
      <c r="G50">
        <f t="shared" si="2"/>
        <v>15</v>
      </c>
      <c r="H50" cm="1">
        <f t="array" ref="H50">_xlfn.IFS(D50="0",((B50*60)/30)*2,D50="1",((B50*60)/30)*1.5,D50="2",B50*2)</f>
        <v>15</v>
      </c>
      <c r="I50" cm="1">
        <f t="array" ref="I50">_xlfn.IFS(D50="0",B50*4,D50="1",B50*3,D50="2",B50*2)</f>
        <v>15</v>
      </c>
    </row>
    <row r="51" spans="1:9" ht="13.2" x14ac:dyDescent="0.25">
      <c r="A51" s="2" t="s">
        <v>52</v>
      </c>
      <c r="B51" s="9">
        <v>6</v>
      </c>
      <c r="C51" s="2" t="str">
        <f t="shared" si="0"/>
        <v>I</v>
      </c>
      <c r="D51" t="str">
        <f t="shared" si="1"/>
        <v>1</v>
      </c>
      <c r="E51" t="str" cm="1">
        <f t="array" ref="E51">_xlfn.IFS(AND(C51&gt;="A",C51&lt;="F"),"0",AND(C51&gt;="G",C51&lt;="N"),"1",AND(C51&gt;="O",C51&lt;="Z"),"2")</f>
        <v>1</v>
      </c>
      <c r="F51">
        <f t="shared" si="3"/>
        <v>1</v>
      </c>
      <c r="G51">
        <f t="shared" si="2"/>
        <v>18</v>
      </c>
      <c r="H51" cm="1">
        <f t="array" ref="H51">_xlfn.IFS(D51="0",((B51*60)/30)*2,D51="1",((B51*60)/30)*1.5,D51="2",B51*2)</f>
        <v>18</v>
      </c>
      <c r="I51" cm="1">
        <f t="array" ref="I51">_xlfn.IFS(D51="0",B51*4,D51="1",B51*3,D51="2",B51*2)</f>
        <v>18</v>
      </c>
    </row>
    <row r="52" spans="1:9" ht="13.2" x14ac:dyDescent="0.25">
      <c r="A52" s="2" t="s">
        <v>53</v>
      </c>
      <c r="B52" s="9">
        <v>7</v>
      </c>
      <c r="C52" s="2" t="str">
        <f t="shared" si="0"/>
        <v>K</v>
      </c>
      <c r="D52" t="str">
        <f t="shared" si="1"/>
        <v>1</v>
      </c>
      <c r="E52" t="str" cm="1">
        <f t="array" ref="E52">_xlfn.IFS(AND(C52&gt;="A",C52&lt;="F"),"0",AND(C52&gt;="G",C52&lt;="N"),"1",AND(C52&gt;="O",C52&lt;="Z"),"2")</f>
        <v>1</v>
      </c>
      <c r="F52">
        <f t="shared" si="3"/>
        <v>1</v>
      </c>
      <c r="G52">
        <f t="shared" si="2"/>
        <v>21</v>
      </c>
      <c r="H52" cm="1">
        <f t="array" ref="H52">_xlfn.IFS(D52="0",((B52*60)/30)*2,D52="1",((B52*60)/30)*1.5,D52="2",B52*2)</f>
        <v>21</v>
      </c>
      <c r="I52" cm="1">
        <f t="array" ref="I52">_xlfn.IFS(D52="0",B52*4,D52="1",B52*3,D52="2",B52*2)</f>
        <v>21</v>
      </c>
    </row>
    <row r="53" spans="1:9" ht="13.2" x14ac:dyDescent="0.25">
      <c r="A53" s="2" t="s">
        <v>54</v>
      </c>
      <c r="B53" s="9">
        <v>8</v>
      </c>
      <c r="C53" s="2" t="str">
        <f t="shared" si="0"/>
        <v>M</v>
      </c>
      <c r="D53" t="str">
        <f t="shared" si="1"/>
        <v>1</v>
      </c>
      <c r="E53" t="str" cm="1">
        <f t="array" ref="E53">_xlfn.IFS(AND(C53&gt;="A",C53&lt;="F"),"0",AND(C53&gt;="G",C53&lt;="N"),"1",AND(C53&gt;="O",C53&lt;="Z"),"2")</f>
        <v>1</v>
      </c>
      <c r="F53">
        <f t="shared" si="3"/>
        <v>1</v>
      </c>
      <c r="G53">
        <f t="shared" si="2"/>
        <v>24</v>
      </c>
      <c r="H53" cm="1">
        <f t="array" ref="H53">_xlfn.IFS(D53="0",((B53*60)/30)*2,D53="1",((B53*60)/30)*1.5,D53="2",B53*2)</f>
        <v>24</v>
      </c>
      <c r="I53" cm="1">
        <f t="array" ref="I53">_xlfn.IFS(D53="0",B53*4,D53="1",B53*3,D53="2",B53*2)</f>
        <v>24</v>
      </c>
    </row>
    <row r="54" spans="1:9" ht="13.2" x14ac:dyDescent="0.25">
      <c r="A54" s="2" t="s">
        <v>55</v>
      </c>
      <c r="B54" s="9">
        <v>9</v>
      </c>
      <c r="C54" s="2" t="str">
        <f t="shared" si="0"/>
        <v>O</v>
      </c>
      <c r="D54" t="str">
        <f t="shared" si="1"/>
        <v>2</v>
      </c>
      <c r="E54" t="str" cm="1">
        <f t="array" ref="E54">_xlfn.IFS(AND(C54&gt;="A",C54&lt;="F"),"0",AND(C54&gt;="G",C54&lt;="N"),"1",AND(C54&gt;="O",C54&lt;="Z"),"2")</f>
        <v>2</v>
      </c>
      <c r="F54">
        <f t="shared" si="3"/>
        <v>2</v>
      </c>
      <c r="G54">
        <f t="shared" si="2"/>
        <v>18</v>
      </c>
      <c r="H54" cm="1">
        <f t="array" ref="H54">_xlfn.IFS(D54="0",((B54*60)/30)*2,D54="1",((B54*60)/30)*1.5,D54="2",B54*2)</f>
        <v>18</v>
      </c>
      <c r="I54" cm="1">
        <f t="array" ref="I54">_xlfn.IFS(D54="0",B54*4,D54="1",B54*3,D54="2",B54*2)</f>
        <v>18</v>
      </c>
    </row>
    <row r="55" spans="1:9" ht="13.2" x14ac:dyDescent="0.25">
      <c r="A55" s="2" t="s">
        <v>56</v>
      </c>
      <c r="B55" s="9">
        <v>10</v>
      </c>
      <c r="C55" s="2" t="str">
        <f t="shared" si="0"/>
        <v>Q</v>
      </c>
      <c r="D55" t="str">
        <f t="shared" si="1"/>
        <v>2</v>
      </c>
      <c r="E55" t="str" cm="1">
        <f t="array" ref="E55">_xlfn.IFS(AND(C55&gt;="A",C55&lt;="F"),"0",AND(C55&gt;="G",C55&lt;="N"),"1",AND(C55&gt;="O",C55&lt;="Z"),"2")</f>
        <v>2</v>
      </c>
      <c r="F55">
        <f t="shared" si="3"/>
        <v>2</v>
      </c>
      <c r="G55">
        <f t="shared" si="2"/>
        <v>20</v>
      </c>
      <c r="H55" cm="1">
        <f t="array" ref="H55">_xlfn.IFS(D55="0",((B55*60)/30)*2,D55="1",((B55*60)/30)*1.5,D55="2",B55*2)</f>
        <v>20</v>
      </c>
      <c r="I55" cm="1">
        <f t="array" ref="I55">_xlfn.IFS(D55="0",B55*4,D55="1",B55*3,D55="2",B55*2)</f>
        <v>20</v>
      </c>
    </row>
    <row r="56" spans="1:9" ht="13.2" x14ac:dyDescent="0.25">
      <c r="A56" s="2" t="s">
        <v>57</v>
      </c>
      <c r="B56" s="9">
        <v>0.5</v>
      </c>
      <c r="C56" s="2" t="str">
        <f t="shared" si="0"/>
        <v>S</v>
      </c>
      <c r="D56" t="str">
        <f t="shared" si="1"/>
        <v>2</v>
      </c>
      <c r="E56" t="str" cm="1">
        <f t="array" ref="E56">_xlfn.IFS(AND(C56&gt;="A",C56&lt;="F"),"0",AND(C56&gt;="G",C56&lt;="N"),"1",AND(C56&gt;="O",C56&lt;="Z"),"2")</f>
        <v>2</v>
      </c>
      <c r="F56">
        <f t="shared" si="3"/>
        <v>2</v>
      </c>
      <c r="G56">
        <f t="shared" si="2"/>
        <v>1</v>
      </c>
      <c r="H56" cm="1">
        <f t="array" ref="H56">_xlfn.IFS(D56="0",((B56*60)/30)*2,D56="1",((B56*60)/30)*1.5,D56="2",B56*2)</f>
        <v>1</v>
      </c>
      <c r="I56" cm="1">
        <f t="array" ref="I56">_xlfn.IFS(D56="0",B56*4,D56="1",B56*3,D56="2",B56*2)</f>
        <v>1</v>
      </c>
    </row>
    <row r="57" spans="1:9" ht="13.2" x14ac:dyDescent="0.25">
      <c r="A57" s="2" t="s">
        <v>58</v>
      </c>
      <c r="B57" s="9">
        <v>1</v>
      </c>
      <c r="C57" s="2" t="str">
        <f t="shared" si="0"/>
        <v>U</v>
      </c>
      <c r="D57" t="str">
        <f t="shared" si="1"/>
        <v>2</v>
      </c>
      <c r="E57" t="str" cm="1">
        <f t="array" ref="E57">_xlfn.IFS(AND(C57&gt;="A",C57&lt;="F"),"0",AND(C57&gt;="G",C57&lt;="N"),"1",AND(C57&gt;="O",C57&lt;="Z"),"2")</f>
        <v>2</v>
      </c>
      <c r="F57">
        <f t="shared" si="3"/>
        <v>2</v>
      </c>
      <c r="G57">
        <f t="shared" si="2"/>
        <v>2</v>
      </c>
      <c r="H57" cm="1">
        <f t="array" ref="H57">_xlfn.IFS(D57="0",((B57*60)/30)*2,D57="1",((B57*60)/30)*1.5,D57="2",B57*2)</f>
        <v>2</v>
      </c>
      <c r="I57" cm="1">
        <f t="array" ref="I57">_xlfn.IFS(D57="0",B57*4,D57="1",B57*3,D57="2",B57*2)</f>
        <v>2</v>
      </c>
    </row>
    <row r="58" spans="1:9" ht="13.2" x14ac:dyDescent="0.25">
      <c r="A58" s="2" t="s">
        <v>59</v>
      </c>
      <c r="B58" s="9">
        <v>2</v>
      </c>
      <c r="C58" s="2" t="str">
        <f t="shared" si="0"/>
        <v>W</v>
      </c>
      <c r="D58" t="str">
        <f t="shared" si="1"/>
        <v>2</v>
      </c>
      <c r="E58" t="str" cm="1">
        <f t="array" ref="E58">_xlfn.IFS(AND(C58&gt;="A",C58&lt;="F"),"0",AND(C58&gt;="G",C58&lt;="N"),"1",AND(C58&gt;="O",C58&lt;="Z"),"2")</f>
        <v>2</v>
      </c>
      <c r="F58">
        <f t="shared" si="3"/>
        <v>2</v>
      </c>
      <c r="G58">
        <f t="shared" si="2"/>
        <v>4</v>
      </c>
      <c r="H58" cm="1">
        <f t="array" ref="H58">_xlfn.IFS(D58="0",((B58*60)/30)*2,D58="1",((B58*60)/30)*1.5,D58="2",B58*2)</f>
        <v>4</v>
      </c>
      <c r="I58" cm="1">
        <f t="array" ref="I58">_xlfn.IFS(D58="0",B58*4,D58="1",B58*3,D58="2",B58*2)</f>
        <v>4</v>
      </c>
    </row>
    <row r="59" spans="1:9" ht="13.2" x14ac:dyDescent="0.25">
      <c r="A59" s="2" t="s">
        <v>60</v>
      </c>
      <c r="B59" s="9">
        <v>3</v>
      </c>
      <c r="C59" s="2" t="str">
        <f t="shared" si="0"/>
        <v>Y</v>
      </c>
      <c r="D59" t="str">
        <f t="shared" si="1"/>
        <v>2</v>
      </c>
      <c r="E59" t="str" cm="1">
        <f t="array" ref="E59">_xlfn.IFS(AND(C59&gt;="A",C59&lt;="F"),"0",AND(C59&gt;="G",C59&lt;="N"),"1",AND(C59&gt;="O",C59&lt;="Z"),"2")</f>
        <v>2</v>
      </c>
      <c r="F59">
        <f t="shared" si="3"/>
        <v>2</v>
      </c>
      <c r="G59">
        <f t="shared" si="2"/>
        <v>6</v>
      </c>
      <c r="H59" cm="1">
        <f t="array" ref="H59">_xlfn.IFS(D59="0",((B59*60)/30)*2,D59="1",((B59*60)/30)*1.5,D59="2",B59*2)</f>
        <v>6</v>
      </c>
      <c r="I59" cm="1">
        <f t="array" ref="I59">_xlfn.IFS(D59="0",B59*4,D59="1",B59*3,D59="2",B59*2)</f>
        <v>6</v>
      </c>
    </row>
    <row r="60" spans="1:9" ht="13.2" x14ac:dyDescent="0.25">
      <c r="A60" s="2" t="s">
        <v>61</v>
      </c>
      <c r="B60" s="9">
        <v>4</v>
      </c>
      <c r="C60" s="2" t="str">
        <f t="shared" si="0"/>
        <v>A</v>
      </c>
      <c r="D60" t="str">
        <f t="shared" si="1"/>
        <v>0</v>
      </c>
      <c r="E60" t="str" cm="1">
        <f t="array" ref="E60">_xlfn.IFS(AND(C60&gt;="A",C60&lt;="F"),"0",AND(C60&gt;="G",C60&lt;="N"),"1",AND(C60&gt;="O",C60&lt;="Z"),"2")</f>
        <v>0</v>
      </c>
      <c r="F60">
        <f t="shared" si="3"/>
        <v>0</v>
      </c>
      <c r="G60">
        <f t="shared" si="2"/>
        <v>16</v>
      </c>
      <c r="H60" cm="1">
        <f t="array" ref="H60">_xlfn.IFS(D60="0",((B60*60)/30)*2,D60="1",((B60*60)/30)*1.5,D60="2",B60*2)</f>
        <v>16</v>
      </c>
      <c r="I60" cm="1">
        <f t="array" ref="I60">_xlfn.IFS(D60="0",B60*4,D60="1",B60*3,D60="2",B60*2)</f>
        <v>16</v>
      </c>
    </row>
    <row r="61" spans="1:9" ht="13.2" x14ac:dyDescent="0.25">
      <c r="A61" s="2" t="s">
        <v>62</v>
      </c>
      <c r="B61" s="9">
        <v>5</v>
      </c>
      <c r="C61" s="2" t="str">
        <f t="shared" si="0"/>
        <v>C</v>
      </c>
      <c r="D61" t="str">
        <f t="shared" si="1"/>
        <v>0</v>
      </c>
      <c r="E61" t="str" cm="1">
        <f t="array" ref="E61">_xlfn.IFS(AND(C61&gt;="A",C61&lt;="F"),"0",AND(C61&gt;="G",C61&lt;="N"),"1",AND(C61&gt;="O",C61&lt;="Z"),"2")</f>
        <v>0</v>
      </c>
      <c r="F61">
        <f t="shared" si="3"/>
        <v>0</v>
      </c>
      <c r="G61">
        <f t="shared" si="2"/>
        <v>20</v>
      </c>
      <c r="H61" cm="1">
        <f t="array" ref="H61">_xlfn.IFS(D61="0",((B61*60)/30)*2,D61="1",((B61*60)/30)*1.5,D61="2",B61*2)</f>
        <v>20</v>
      </c>
      <c r="I61" cm="1">
        <f t="array" ref="I61">_xlfn.IFS(D61="0",B61*4,D61="1",B61*3,D61="2",B61*2)</f>
        <v>20</v>
      </c>
    </row>
    <row r="62" spans="1:9" ht="13.2" x14ac:dyDescent="0.25">
      <c r="A62" s="2" t="s">
        <v>63</v>
      </c>
      <c r="B62" s="9">
        <v>6</v>
      </c>
      <c r="C62" s="2" t="str">
        <f t="shared" si="0"/>
        <v>E</v>
      </c>
      <c r="D62" t="str">
        <f t="shared" si="1"/>
        <v>0</v>
      </c>
      <c r="E62" t="str" cm="1">
        <f t="array" ref="E62">_xlfn.IFS(AND(C62&gt;="A",C62&lt;="F"),"0",AND(C62&gt;="G",C62&lt;="N"),"1",AND(C62&gt;="O",C62&lt;="Z"),"2")</f>
        <v>0</v>
      </c>
      <c r="F62">
        <f t="shared" si="3"/>
        <v>0</v>
      </c>
      <c r="G62">
        <f t="shared" si="2"/>
        <v>24</v>
      </c>
      <c r="H62" cm="1">
        <f t="array" ref="H62">_xlfn.IFS(D62="0",((B62*60)/30)*2,D62="1",((B62*60)/30)*1.5,D62="2",B62*2)</f>
        <v>24</v>
      </c>
      <c r="I62" cm="1">
        <f t="array" ref="I62">_xlfn.IFS(D62="0",B62*4,D62="1",B62*3,D62="2",B62*2)</f>
        <v>24</v>
      </c>
    </row>
    <row r="63" spans="1:9" ht="13.2" x14ac:dyDescent="0.25">
      <c r="A63" s="2" t="s">
        <v>64</v>
      </c>
      <c r="B63" s="9">
        <v>7</v>
      </c>
      <c r="C63" s="2" t="str">
        <f t="shared" si="0"/>
        <v>G</v>
      </c>
      <c r="D63" t="str">
        <f t="shared" si="1"/>
        <v>1</v>
      </c>
      <c r="E63" t="str" cm="1">
        <f t="array" ref="E63">_xlfn.IFS(AND(C63&gt;="A",C63&lt;="F"),"0",AND(C63&gt;="G",C63&lt;="N"),"1",AND(C63&gt;="O",C63&lt;="Z"),"2")</f>
        <v>1</v>
      </c>
      <c r="F63">
        <f t="shared" si="3"/>
        <v>1</v>
      </c>
      <c r="G63">
        <f t="shared" si="2"/>
        <v>21</v>
      </c>
      <c r="H63" cm="1">
        <f t="array" ref="H63">_xlfn.IFS(D63="0",((B63*60)/30)*2,D63="1",((B63*60)/30)*1.5,D63="2",B63*2)</f>
        <v>21</v>
      </c>
      <c r="I63" cm="1">
        <f t="array" ref="I63">_xlfn.IFS(D63="0",B63*4,D63="1",B63*3,D63="2",B63*2)</f>
        <v>21</v>
      </c>
    </row>
    <row r="64" spans="1:9" ht="13.2" x14ac:dyDescent="0.25">
      <c r="A64" s="2" t="s">
        <v>65</v>
      </c>
      <c r="B64" s="9">
        <v>8</v>
      </c>
      <c r="C64" s="2" t="str">
        <f t="shared" si="0"/>
        <v>I</v>
      </c>
      <c r="D64" t="str">
        <f t="shared" si="1"/>
        <v>1</v>
      </c>
      <c r="E64" t="str" cm="1">
        <f t="array" ref="E64">_xlfn.IFS(AND(C64&gt;="A",C64&lt;="F"),"0",AND(C64&gt;="G",C64&lt;="N"),"1",AND(C64&gt;="O",C64&lt;="Z"),"2")</f>
        <v>1</v>
      </c>
      <c r="F64">
        <f t="shared" si="3"/>
        <v>1</v>
      </c>
      <c r="G64">
        <f t="shared" si="2"/>
        <v>24</v>
      </c>
      <c r="H64" cm="1">
        <f t="array" ref="H64">_xlfn.IFS(D64="0",((B64*60)/30)*2,D64="1",((B64*60)/30)*1.5,D64="2",B64*2)</f>
        <v>24</v>
      </c>
      <c r="I64" cm="1">
        <f t="array" ref="I64">_xlfn.IFS(D64="0",B64*4,D64="1",B64*3,D64="2",B64*2)</f>
        <v>24</v>
      </c>
    </row>
    <row r="65" spans="1:9" ht="13.2" x14ac:dyDescent="0.25">
      <c r="A65" s="2" t="s">
        <v>66</v>
      </c>
      <c r="B65" s="9">
        <v>9</v>
      </c>
      <c r="C65" s="2" t="str">
        <f t="shared" si="0"/>
        <v>K</v>
      </c>
      <c r="D65" t="str">
        <f t="shared" si="1"/>
        <v>1</v>
      </c>
      <c r="E65" t="str" cm="1">
        <f t="array" ref="E65">_xlfn.IFS(AND(C65&gt;="A",C65&lt;="F"),"0",AND(C65&gt;="G",C65&lt;="N"),"1",AND(C65&gt;="O",C65&lt;="Z"),"2")</f>
        <v>1</v>
      </c>
      <c r="F65">
        <f t="shared" si="3"/>
        <v>1</v>
      </c>
      <c r="G65">
        <f t="shared" si="2"/>
        <v>27</v>
      </c>
      <c r="H65" cm="1">
        <f t="array" ref="H65">_xlfn.IFS(D65="0",((B65*60)/30)*2,D65="1",((B65*60)/30)*1.5,D65="2",B65*2)</f>
        <v>27</v>
      </c>
      <c r="I65" cm="1">
        <f t="array" ref="I65">_xlfn.IFS(D65="0",B65*4,D65="1",B65*3,D65="2",B65*2)</f>
        <v>27</v>
      </c>
    </row>
    <row r="66" spans="1:9" ht="13.2" x14ac:dyDescent="0.25">
      <c r="A66" s="2" t="s">
        <v>67</v>
      </c>
      <c r="B66" s="9">
        <v>10</v>
      </c>
      <c r="C66" s="2" t="str">
        <f t="shared" si="0"/>
        <v>M</v>
      </c>
      <c r="D66" t="str">
        <f t="shared" si="1"/>
        <v>1</v>
      </c>
      <c r="E66" t="str" cm="1">
        <f t="array" ref="E66">_xlfn.IFS(AND(C66&gt;="A",C66&lt;="F"),"0",AND(C66&gt;="G",C66&lt;="N"),"1",AND(C66&gt;="O",C66&lt;="Z"),"2")</f>
        <v>1</v>
      </c>
      <c r="F66">
        <f t="shared" si="3"/>
        <v>1</v>
      </c>
      <c r="G66">
        <f t="shared" si="2"/>
        <v>30</v>
      </c>
      <c r="H66" cm="1">
        <f t="array" ref="H66">_xlfn.IFS(D66="0",((B66*60)/30)*2,D66="1",((B66*60)/30)*1.5,D66="2",B66*2)</f>
        <v>30</v>
      </c>
      <c r="I66" cm="1">
        <f t="array" ref="I66">_xlfn.IFS(D66="0",B66*4,D66="1",B66*3,D66="2",B66*2)</f>
        <v>30</v>
      </c>
    </row>
    <row r="67" spans="1:9" ht="13.2" x14ac:dyDescent="0.25">
      <c r="A67" s="2" t="s">
        <v>68</v>
      </c>
      <c r="B67" s="9">
        <v>0.5</v>
      </c>
      <c r="C67" s="2" t="str">
        <f t="shared" ref="C67:C101" si="4">LEFT(A67,1)</f>
        <v>O</v>
      </c>
      <c r="D67" t="str">
        <f t="shared" ref="D67:D101" si="5">IF(AND(C67&gt;="A",C67&lt;="F"),"0",IF(AND(C67&gt;="G",C67&lt;="M"),"1",IF(AND(C67&gt;="N",C67&lt;="Z"),"2","")))</f>
        <v>2</v>
      </c>
      <c r="E67" t="str" cm="1">
        <f t="array" ref="E67">_xlfn.IFS(AND(C67&gt;="A",C67&lt;="F"),"0",AND(C67&gt;="G",C67&lt;="N"),"1",AND(C67&gt;="O",C67&lt;="Z"),"2")</f>
        <v>2</v>
      </c>
      <c r="F67">
        <f t="shared" ref="F67:F101" si="6">IF(C67&lt;="F",0,IF(C67&lt;="M",1,2))</f>
        <v>2</v>
      </c>
      <c r="G67">
        <f t="shared" ref="G67:G101" si="7">IF(D67="0",((B67*60)/30)*2,IF(D67="1",((B67*60)/30)*1.5,IF(D67="2",B67*2,"")))</f>
        <v>1</v>
      </c>
      <c r="H67" cm="1">
        <f t="array" ref="H67">_xlfn.IFS(D67="0",((B67*60)/30)*2,D67="1",((B67*60)/30)*1.5,D67="2",B67*2)</f>
        <v>1</v>
      </c>
      <c r="I67" cm="1">
        <f t="array" ref="I67">_xlfn.IFS(D67="0",B67*4,D67="1",B67*3,D67="2",B67*2)</f>
        <v>1</v>
      </c>
    </row>
    <row r="68" spans="1:9" ht="13.2" x14ac:dyDescent="0.25">
      <c r="A68" s="2" t="s">
        <v>69</v>
      </c>
      <c r="B68" s="9">
        <v>1</v>
      </c>
      <c r="C68" s="2" t="str">
        <f t="shared" si="4"/>
        <v>Q</v>
      </c>
      <c r="D68" t="str">
        <f t="shared" si="5"/>
        <v>2</v>
      </c>
      <c r="E68" t="str" cm="1">
        <f t="array" ref="E68">_xlfn.IFS(AND(C68&gt;="A",C68&lt;="F"),"0",AND(C68&gt;="G",C68&lt;="N"),"1",AND(C68&gt;="O",C68&lt;="Z"),"2")</f>
        <v>2</v>
      </c>
      <c r="F68">
        <f t="shared" si="6"/>
        <v>2</v>
      </c>
      <c r="G68">
        <f t="shared" si="7"/>
        <v>2</v>
      </c>
      <c r="H68" cm="1">
        <f t="array" ref="H68">_xlfn.IFS(D68="0",((B68*60)/30)*2,D68="1",((B68*60)/30)*1.5,D68="2",B68*2)</f>
        <v>2</v>
      </c>
      <c r="I68" cm="1">
        <f t="array" ref="I68">_xlfn.IFS(D68="0",B68*4,D68="1",B68*3,D68="2",B68*2)</f>
        <v>2</v>
      </c>
    </row>
    <row r="69" spans="1:9" ht="13.2" x14ac:dyDescent="0.25">
      <c r="A69" s="2" t="s">
        <v>70</v>
      </c>
      <c r="B69" s="9">
        <v>2</v>
      </c>
      <c r="C69" s="2" t="str">
        <f t="shared" si="4"/>
        <v>S</v>
      </c>
      <c r="D69" t="str">
        <f t="shared" si="5"/>
        <v>2</v>
      </c>
      <c r="E69" t="str" cm="1">
        <f t="array" ref="E69">_xlfn.IFS(AND(C69&gt;="A",C69&lt;="F"),"0",AND(C69&gt;="G",C69&lt;="N"),"1",AND(C69&gt;="O",C69&lt;="Z"),"2")</f>
        <v>2</v>
      </c>
      <c r="F69">
        <f t="shared" si="6"/>
        <v>2</v>
      </c>
      <c r="G69">
        <f t="shared" si="7"/>
        <v>4</v>
      </c>
      <c r="H69" cm="1">
        <f t="array" ref="H69">_xlfn.IFS(D69="0",((B69*60)/30)*2,D69="1",((B69*60)/30)*1.5,D69="2",B69*2)</f>
        <v>4</v>
      </c>
      <c r="I69" cm="1">
        <f t="array" ref="I69">_xlfn.IFS(D69="0",B69*4,D69="1",B69*3,D69="2",B69*2)</f>
        <v>4</v>
      </c>
    </row>
    <row r="70" spans="1:9" ht="13.2" x14ac:dyDescent="0.25">
      <c r="A70" s="2" t="s">
        <v>71</v>
      </c>
      <c r="B70" s="9">
        <v>3</v>
      </c>
      <c r="C70" s="2" t="str">
        <f t="shared" si="4"/>
        <v>U</v>
      </c>
      <c r="D70" t="str">
        <f t="shared" si="5"/>
        <v>2</v>
      </c>
      <c r="E70" t="str" cm="1">
        <f t="array" ref="E70">_xlfn.IFS(AND(C70&gt;="A",C70&lt;="F"),"0",AND(C70&gt;="G",C70&lt;="N"),"1",AND(C70&gt;="O",C70&lt;="Z"),"2")</f>
        <v>2</v>
      </c>
      <c r="F70">
        <f t="shared" si="6"/>
        <v>2</v>
      </c>
      <c r="G70">
        <f t="shared" si="7"/>
        <v>6</v>
      </c>
      <c r="H70" cm="1">
        <f t="array" ref="H70">_xlfn.IFS(D70="0",((B70*60)/30)*2,D70="1",((B70*60)/30)*1.5,D70="2",B70*2)</f>
        <v>6</v>
      </c>
      <c r="I70" cm="1">
        <f t="array" ref="I70">_xlfn.IFS(D70="0",B70*4,D70="1",B70*3,D70="2",B70*2)</f>
        <v>6</v>
      </c>
    </row>
    <row r="71" spans="1:9" ht="13.2" x14ac:dyDescent="0.25">
      <c r="A71" s="2" t="s">
        <v>72</v>
      </c>
      <c r="B71" s="9">
        <v>4</v>
      </c>
      <c r="C71" s="2" t="str">
        <f t="shared" si="4"/>
        <v>W</v>
      </c>
      <c r="D71" t="str">
        <f t="shared" si="5"/>
        <v>2</v>
      </c>
      <c r="E71" t="str" cm="1">
        <f t="array" ref="E71">_xlfn.IFS(AND(C71&gt;="A",C71&lt;="F"),"0",AND(C71&gt;="G",C71&lt;="N"),"1",AND(C71&gt;="O",C71&lt;="Z"),"2")</f>
        <v>2</v>
      </c>
      <c r="F71">
        <f t="shared" si="6"/>
        <v>2</v>
      </c>
      <c r="G71">
        <f t="shared" si="7"/>
        <v>8</v>
      </c>
      <c r="H71" cm="1">
        <f t="array" ref="H71">_xlfn.IFS(D71="0",((B71*60)/30)*2,D71="1",((B71*60)/30)*1.5,D71="2",B71*2)</f>
        <v>8</v>
      </c>
      <c r="I71" cm="1">
        <f t="array" ref="I71">_xlfn.IFS(D71="0",B71*4,D71="1",B71*3,D71="2",B71*2)</f>
        <v>8</v>
      </c>
    </row>
    <row r="72" spans="1:9" ht="13.2" x14ac:dyDescent="0.25">
      <c r="A72" s="2" t="s">
        <v>73</v>
      </c>
      <c r="B72" s="9">
        <v>5</v>
      </c>
      <c r="C72" s="2" t="str">
        <f t="shared" si="4"/>
        <v>Y</v>
      </c>
      <c r="D72" t="str">
        <f t="shared" si="5"/>
        <v>2</v>
      </c>
      <c r="E72" t="str" cm="1">
        <f t="array" ref="E72">_xlfn.IFS(AND(C72&gt;="A",C72&lt;="F"),"0",AND(C72&gt;="G",C72&lt;="N"),"1",AND(C72&gt;="O",C72&lt;="Z"),"2")</f>
        <v>2</v>
      </c>
      <c r="F72">
        <f t="shared" si="6"/>
        <v>2</v>
      </c>
      <c r="G72">
        <f t="shared" si="7"/>
        <v>10</v>
      </c>
      <c r="H72" cm="1">
        <f t="array" ref="H72">_xlfn.IFS(D72="0",((B72*60)/30)*2,D72="1",((B72*60)/30)*1.5,D72="2",B72*2)</f>
        <v>10</v>
      </c>
      <c r="I72" cm="1">
        <f t="array" ref="I72">_xlfn.IFS(D72="0",B72*4,D72="1",B72*3,D72="2",B72*2)</f>
        <v>10</v>
      </c>
    </row>
    <row r="73" spans="1:9" ht="13.2" x14ac:dyDescent="0.25">
      <c r="A73" s="2" t="s">
        <v>74</v>
      </c>
      <c r="B73" s="9">
        <v>6</v>
      </c>
      <c r="C73" s="2" t="str">
        <f t="shared" si="4"/>
        <v>A</v>
      </c>
      <c r="D73" t="str">
        <f t="shared" si="5"/>
        <v>0</v>
      </c>
      <c r="E73" t="str" cm="1">
        <f t="array" ref="E73">_xlfn.IFS(AND(C73&gt;="A",C73&lt;="F"),"0",AND(C73&gt;="G",C73&lt;="N"),"1",AND(C73&gt;="O",C73&lt;="Z"),"2")</f>
        <v>0</v>
      </c>
      <c r="F73">
        <f t="shared" si="6"/>
        <v>0</v>
      </c>
      <c r="G73">
        <f t="shared" si="7"/>
        <v>24</v>
      </c>
      <c r="H73" cm="1">
        <f t="array" ref="H73">_xlfn.IFS(D73="0",((B73*60)/30)*2,D73="1",((B73*60)/30)*1.5,D73="2",B73*2)</f>
        <v>24</v>
      </c>
      <c r="I73" cm="1">
        <f t="array" ref="I73">_xlfn.IFS(D73="0",B73*4,D73="1",B73*3,D73="2",B73*2)</f>
        <v>24</v>
      </c>
    </row>
    <row r="74" spans="1:9" ht="13.2" x14ac:dyDescent="0.25">
      <c r="A74" s="2" t="s">
        <v>75</v>
      </c>
      <c r="B74" s="9">
        <v>7</v>
      </c>
      <c r="C74" s="2" t="str">
        <f t="shared" si="4"/>
        <v>C</v>
      </c>
      <c r="D74" t="str">
        <f t="shared" si="5"/>
        <v>0</v>
      </c>
      <c r="E74" t="str" cm="1">
        <f t="array" ref="E74">_xlfn.IFS(AND(C74&gt;="A",C74&lt;="F"),"0",AND(C74&gt;="G",C74&lt;="N"),"1",AND(C74&gt;="O",C74&lt;="Z"),"2")</f>
        <v>0</v>
      </c>
      <c r="F74">
        <f t="shared" si="6"/>
        <v>0</v>
      </c>
      <c r="G74">
        <f t="shared" si="7"/>
        <v>28</v>
      </c>
      <c r="H74" cm="1">
        <f t="array" ref="H74">_xlfn.IFS(D74="0",((B74*60)/30)*2,D74="1",((B74*60)/30)*1.5,D74="2",B74*2)</f>
        <v>28</v>
      </c>
      <c r="I74" cm="1">
        <f t="array" ref="I74">_xlfn.IFS(D74="0",B74*4,D74="1",B74*3,D74="2",B74*2)</f>
        <v>28</v>
      </c>
    </row>
    <row r="75" spans="1:9" ht="13.2" x14ac:dyDescent="0.25">
      <c r="A75" s="2" t="s">
        <v>76</v>
      </c>
      <c r="B75" s="9">
        <v>8</v>
      </c>
      <c r="C75" s="2" t="str">
        <f t="shared" si="4"/>
        <v>E</v>
      </c>
      <c r="D75" t="str">
        <f t="shared" si="5"/>
        <v>0</v>
      </c>
      <c r="E75" t="str" cm="1">
        <f t="array" ref="E75">_xlfn.IFS(AND(C75&gt;="A",C75&lt;="F"),"0",AND(C75&gt;="G",C75&lt;="N"),"1",AND(C75&gt;="O",C75&lt;="Z"),"2")</f>
        <v>0</v>
      </c>
      <c r="F75">
        <f t="shared" si="6"/>
        <v>0</v>
      </c>
      <c r="G75">
        <f t="shared" si="7"/>
        <v>32</v>
      </c>
      <c r="H75" cm="1">
        <f t="array" ref="H75">_xlfn.IFS(D75="0",((B75*60)/30)*2,D75="1",((B75*60)/30)*1.5,D75="2",B75*2)</f>
        <v>32</v>
      </c>
      <c r="I75" cm="1">
        <f t="array" ref="I75">_xlfn.IFS(D75="0",B75*4,D75="1",B75*3,D75="2",B75*2)</f>
        <v>32</v>
      </c>
    </row>
    <row r="76" spans="1:9" ht="13.2" x14ac:dyDescent="0.25">
      <c r="A76" s="2" t="s">
        <v>77</v>
      </c>
      <c r="B76" s="9">
        <v>9</v>
      </c>
      <c r="C76" s="2" t="str">
        <f t="shared" si="4"/>
        <v>G</v>
      </c>
      <c r="D76" t="str">
        <f t="shared" si="5"/>
        <v>1</v>
      </c>
      <c r="E76" t="str" cm="1">
        <f t="array" ref="E76">_xlfn.IFS(AND(C76&gt;="A",C76&lt;="F"),"0",AND(C76&gt;="G",C76&lt;="N"),"1",AND(C76&gt;="O",C76&lt;="Z"),"2")</f>
        <v>1</v>
      </c>
      <c r="F76">
        <f t="shared" si="6"/>
        <v>1</v>
      </c>
      <c r="G76">
        <f t="shared" si="7"/>
        <v>27</v>
      </c>
      <c r="H76" cm="1">
        <f t="array" ref="H76">_xlfn.IFS(D76="0",((B76*60)/30)*2,D76="1",((B76*60)/30)*1.5,D76="2",B76*2)</f>
        <v>27</v>
      </c>
      <c r="I76" cm="1">
        <f t="array" ref="I76">_xlfn.IFS(D76="0",B76*4,D76="1",B76*3,D76="2",B76*2)</f>
        <v>27</v>
      </c>
    </row>
    <row r="77" spans="1:9" ht="13.2" x14ac:dyDescent="0.25">
      <c r="A77" s="2" t="s">
        <v>78</v>
      </c>
      <c r="B77" s="9">
        <v>10</v>
      </c>
      <c r="C77" s="2" t="str">
        <f t="shared" si="4"/>
        <v>I</v>
      </c>
      <c r="D77" t="str">
        <f t="shared" si="5"/>
        <v>1</v>
      </c>
      <c r="E77" t="str" cm="1">
        <f t="array" ref="E77">_xlfn.IFS(AND(C77&gt;="A",C77&lt;="F"),"0",AND(C77&gt;="G",C77&lt;="N"),"1",AND(C77&gt;="O",C77&lt;="Z"),"2")</f>
        <v>1</v>
      </c>
      <c r="F77">
        <f t="shared" si="6"/>
        <v>1</v>
      </c>
      <c r="G77">
        <f t="shared" si="7"/>
        <v>30</v>
      </c>
      <c r="H77" cm="1">
        <f t="array" ref="H77">_xlfn.IFS(D77="0",((B77*60)/30)*2,D77="1",((B77*60)/30)*1.5,D77="2",B77*2)</f>
        <v>30</v>
      </c>
      <c r="I77" cm="1">
        <f t="array" ref="I77">_xlfn.IFS(D77="0",B77*4,D77="1",B77*3,D77="2",B77*2)</f>
        <v>30</v>
      </c>
    </row>
    <row r="78" spans="1:9" ht="13.2" x14ac:dyDescent="0.25">
      <c r="A78" s="2" t="s">
        <v>79</v>
      </c>
      <c r="B78" s="9">
        <v>0.5</v>
      </c>
      <c r="C78" s="2" t="str">
        <f t="shared" si="4"/>
        <v>K</v>
      </c>
      <c r="D78" t="str">
        <f t="shared" si="5"/>
        <v>1</v>
      </c>
      <c r="E78" t="str" cm="1">
        <f t="array" ref="E78">_xlfn.IFS(AND(C78&gt;="A",C78&lt;="F"),"0",AND(C78&gt;="G",C78&lt;="N"),"1",AND(C78&gt;="O",C78&lt;="Z"),"2")</f>
        <v>1</v>
      </c>
      <c r="F78">
        <f t="shared" si="6"/>
        <v>1</v>
      </c>
      <c r="G78">
        <f t="shared" si="7"/>
        <v>1.5</v>
      </c>
      <c r="H78" cm="1">
        <f t="array" ref="H78">_xlfn.IFS(D78="0",((B78*60)/30)*2,D78="1",((B78*60)/30)*1.5,D78="2",B78*2)</f>
        <v>1.5</v>
      </c>
      <c r="I78" cm="1">
        <f t="array" ref="I78">_xlfn.IFS(D78="0",B78*4,D78="1",B78*3,D78="2",B78*2)</f>
        <v>1.5</v>
      </c>
    </row>
    <row r="79" spans="1:9" ht="13.2" x14ac:dyDescent="0.25">
      <c r="A79" s="2" t="s">
        <v>80</v>
      </c>
      <c r="B79" s="9">
        <v>1</v>
      </c>
      <c r="C79" s="2" t="str">
        <f t="shared" si="4"/>
        <v>M</v>
      </c>
      <c r="D79" t="str">
        <f t="shared" si="5"/>
        <v>1</v>
      </c>
      <c r="E79" t="str" cm="1">
        <f t="array" ref="E79">_xlfn.IFS(AND(C79&gt;="A",C79&lt;="F"),"0",AND(C79&gt;="G",C79&lt;="N"),"1",AND(C79&gt;="O",C79&lt;="Z"),"2")</f>
        <v>1</v>
      </c>
      <c r="F79">
        <f t="shared" si="6"/>
        <v>1</v>
      </c>
      <c r="G79">
        <f t="shared" si="7"/>
        <v>3</v>
      </c>
      <c r="H79" cm="1">
        <f t="array" ref="H79">_xlfn.IFS(D79="0",((B79*60)/30)*2,D79="1",((B79*60)/30)*1.5,D79="2",B79*2)</f>
        <v>3</v>
      </c>
      <c r="I79" cm="1">
        <f t="array" ref="I79">_xlfn.IFS(D79="0",B79*4,D79="1",B79*3,D79="2",B79*2)</f>
        <v>3</v>
      </c>
    </row>
    <row r="80" spans="1:9" ht="13.2" x14ac:dyDescent="0.25">
      <c r="A80" s="2" t="s">
        <v>81</v>
      </c>
      <c r="B80" s="9">
        <v>2</v>
      </c>
      <c r="C80" s="2" t="str">
        <f t="shared" si="4"/>
        <v>O</v>
      </c>
      <c r="D80" t="str">
        <f t="shared" si="5"/>
        <v>2</v>
      </c>
      <c r="E80" t="str" cm="1">
        <f t="array" ref="E80">_xlfn.IFS(AND(C80&gt;="A",C80&lt;="F"),"0",AND(C80&gt;="G",C80&lt;="N"),"1",AND(C80&gt;="O",C80&lt;="Z"),"2")</f>
        <v>2</v>
      </c>
      <c r="F80">
        <f t="shared" si="6"/>
        <v>2</v>
      </c>
      <c r="G80">
        <f t="shared" si="7"/>
        <v>4</v>
      </c>
      <c r="H80" cm="1">
        <f t="array" ref="H80">_xlfn.IFS(D80="0",((B80*60)/30)*2,D80="1",((B80*60)/30)*1.5,D80="2",B80*2)</f>
        <v>4</v>
      </c>
      <c r="I80" cm="1">
        <f t="array" ref="I80">_xlfn.IFS(D80="0",B80*4,D80="1",B80*3,D80="2",B80*2)</f>
        <v>4</v>
      </c>
    </row>
    <row r="81" spans="1:9" ht="13.2" x14ac:dyDescent="0.25">
      <c r="A81" s="2" t="s">
        <v>82</v>
      </c>
      <c r="B81" s="9">
        <v>3</v>
      </c>
      <c r="C81" s="2" t="str">
        <f t="shared" si="4"/>
        <v>Q</v>
      </c>
      <c r="D81" t="str">
        <f t="shared" si="5"/>
        <v>2</v>
      </c>
      <c r="E81" t="str" cm="1">
        <f t="array" ref="E81">_xlfn.IFS(AND(C81&gt;="A",C81&lt;="F"),"0",AND(C81&gt;="G",C81&lt;="N"),"1",AND(C81&gt;="O",C81&lt;="Z"),"2")</f>
        <v>2</v>
      </c>
      <c r="F81">
        <f t="shared" si="6"/>
        <v>2</v>
      </c>
      <c r="G81">
        <f t="shared" si="7"/>
        <v>6</v>
      </c>
      <c r="H81" cm="1">
        <f t="array" ref="H81">_xlfn.IFS(D81="0",((B81*60)/30)*2,D81="1",((B81*60)/30)*1.5,D81="2",B81*2)</f>
        <v>6</v>
      </c>
      <c r="I81" cm="1">
        <f t="array" ref="I81">_xlfn.IFS(D81="0",B81*4,D81="1",B81*3,D81="2",B81*2)</f>
        <v>6</v>
      </c>
    </row>
    <row r="82" spans="1:9" ht="13.2" x14ac:dyDescent="0.25">
      <c r="A82" s="2" t="s">
        <v>83</v>
      </c>
      <c r="B82" s="9">
        <v>4</v>
      </c>
      <c r="C82" s="2" t="str">
        <f t="shared" si="4"/>
        <v>S</v>
      </c>
      <c r="D82" t="str">
        <f t="shared" si="5"/>
        <v>2</v>
      </c>
      <c r="E82" t="str" cm="1">
        <f t="array" ref="E82">_xlfn.IFS(AND(C82&gt;="A",C82&lt;="F"),"0",AND(C82&gt;="G",C82&lt;="N"),"1",AND(C82&gt;="O",C82&lt;="Z"),"2")</f>
        <v>2</v>
      </c>
      <c r="F82">
        <f t="shared" si="6"/>
        <v>2</v>
      </c>
      <c r="G82">
        <f t="shared" si="7"/>
        <v>8</v>
      </c>
      <c r="H82" cm="1">
        <f t="array" ref="H82">_xlfn.IFS(D82="0",((B82*60)/30)*2,D82="1",((B82*60)/30)*1.5,D82="2",B82*2)</f>
        <v>8</v>
      </c>
      <c r="I82" cm="1">
        <f t="array" ref="I82">_xlfn.IFS(D82="0",B82*4,D82="1",B82*3,D82="2",B82*2)</f>
        <v>8</v>
      </c>
    </row>
    <row r="83" spans="1:9" ht="13.2" x14ac:dyDescent="0.25">
      <c r="A83" s="2" t="s">
        <v>84</v>
      </c>
      <c r="B83" s="9">
        <v>5</v>
      </c>
      <c r="C83" s="2" t="str">
        <f t="shared" si="4"/>
        <v>U</v>
      </c>
      <c r="D83" t="str">
        <f t="shared" si="5"/>
        <v>2</v>
      </c>
      <c r="E83" t="str" cm="1">
        <f t="array" ref="E83">_xlfn.IFS(AND(C83&gt;="A",C83&lt;="F"),"0",AND(C83&gt;="G",C83&lt;="N"),"1",AND(C83&gt;="O",C83&lt;="Z"),"2")</f>
        <v>2</v>
      </c>
      <c r="F83">
        <f t="shared" si="6"/>
        <v>2</v>
      </c>
      <c r="G83">
        <f t="shared" si="7"/>
        <v>10</v>
      </c>
      <c r="H83" cm="1">
        <f t="array" ref="H83">_xlfn.IFS(D83="0",((B83*60)/30)*2,D83="1",((B83*60)/30)*1.5,D83="2",B83*2)</f>
        <v>10</v>
      </c>
      <c r="I83" cm="1">
        <f t="array" ref="I83">_xlfn.IFS(D83="0",B83*4,D83="1",B83*3,D83="2",B83*2)</f>
        <v>10</v>
      </c>
    </row>
    <row r="84" spans="1:9" ht="13.2" x14ac:dyDescent="0.25">
      <c r="A84" s="2" t="s">
        <v>85</v>
      </c>
      <c r="B84" s="9">
        <v>6</v>
      </c>
      <c r="C84" s="2" t="str">
        <f t="shared" si="4"/>
        <v>W</v>
      </c>
      <c r="D84" t="str">
        <f t="shared" si="5"/>
        <v>2</v>
      </c>
      <c r="E84" t="str" cm="1">
        <f t="array" ref="E84">_xlfn.IFS(AND(C84&gt;="A",C84&lt;="F"),"0",AND(C84&gt;="G",C84&lt;="N"),"1",AND(C84&gt;="O",C84&lt;="Z"),"2")</f>
        <v>2</v>
      </c>
      <c r="F84">
        <f t="shared" si="6"/>
        <v>2</v>
      </c>
      <c r="G84">
        <f t="shared" si="7"/>
        <v>12</v>
      </c>
      <c r="H84" cm="1">
        <f t="array" ref="H84">_xlfn.IFS(D84="0",((B84*60)/30)*2,D84="1",((B84*60)/30)*1.5,D84="2",B84*2)</f>
        <v>12</v>
      </c>
      <c r="I84" cm="1">
        <f t="array" ref="I84">_xlfn.IFS(D84="0",B84*4,D84="1",B84*3,D84="2",B84*2)</f>
        <v>12</v>
      </c>
    </row>
    <row r="85" spans="1:9" ht="13.2" x14ac:dyDescent="0.25">
      <c r="A85" s="2" t="s">
        <v>86</v>
      </c>
      <c r="B85" s="9">
        <v>7</v>
      </c>
      <c r="C85" s="2" t="str">
        <f t="shared" si="4"/>
        <v>Y</v>
      </c>
      <c r="D85" t="str">
        <f t="shared" si="5"/>
        <v>2</v>
      </c>
      <c r="E85" t="str" cm="1">
        <f t="array" ref="E85">_xlfn.IFS(AND(C85&gt;="A",C85&lt;="F"),"0",AND(C85&gt;="G",C85&lt;="N"),"1",AND(C85&gt;="O",C85&lt;="Z"),"2")</f>
        <v>2</v>
      </c>
      <c r="F85">
        <f t="shared" si="6"/>
        <v>2</v>
      </c>
      <c r="G85">
        <f t="shared" si="7"/>
        <v>14</v>
      </c>
      <c r="H85" cm="1">
        <f t="array" ref="H85">_xlfn.IFS(D85="0",((B85*60)/30)*2,D85="1",((B85*60)/30)*1.5,D85="2",B85*2)</f>
        <v>14</v>
      </c>
      <c r="I85" cm="1">
        <f t="array" ref="I85">_xlfn.IFS(D85="0",B85*4,D85="1",B85*3,D85="2",B85*2)</f>
        <v>14</v>
      </c>
    </row>
    <row r="86" spans="1:9" ht="13.2" x14ac:dyDescent="0.25">
      <c r="A86" s="2" t="s">
        <v>87</v>
      </c>
      <c r="B86" s="9">
        <v>8</v>
      </c>
      <c r="C86" s="2" t="str">
        <f t="shared" si="4"/>
        <v>A</v>
      </c>
      <c r="D86" t="str">
        <f t="shared" si="5"/>
        <v>0</v>
      </c>
      <c r="E86" t="str" cm="1">
        <f t="array" ref="E86">_xlfn.IFS(AND(C86&gt;="A",C86&lt;="F"),"0",AND(C86&gt;="G",C86&lt;="N"),"1",AND(C86&gt;="O",C86&lt;="Z"),"2")</f>
        <v>0</v>
      </c>
      <c r="F86">
        <f t="shared" si="6"/>
        <v>0</v>
      </c>
      <c r="G86">
        <f t="shared" si="7"/>
        <v>32</v>
      </c>
      <c r="H86" cm="1">
        <f t="array" ref="H86">_xlfn.IFS(D86="0",((B86*60)/30)*2,D86="1",((B86*60)/30)*1.5,D86="2",B86*2)</f>
        <v>32</v>
      </c>
      <c r="I86" cm="1">
        <f t="array" ref="I86">_xlfn.IFS(D86="0",B86*4,D86="1",B86*3,D86="2",B86*2)</f>
        <v>32</v>
      </c>
    </row>
    <row r="87" spans="1:9" ht="13.2" x14ac:dyDescent="0.25">
      <c r="A87" s="2" t="s">
        <v>88</v>
      </c>
      <c r="B87" s="9">
        <v>9</v>
      </c>
      <c r="C87" s="2" t="str">
        <f t="shared" si="4"/>
        <v>C</v>
      </c>
      <c r="D87" t="str">
        <f t="shared" si="5"/>
        <v>0</v>
      </c>
      <c r="E87" t="str" cm="1">
        <f t="array" ref="E87">_xlfn.IFS(AND(C87&gt;="A",C87&lt;="F"),"0",AND(C87&gt;="G",C87&lt;="N"),"1",AND(C87&gt;="O",C87&lt;="Z"),"2")</f>
        <v>0</v>
      </c>
      <c r="F87">
        <f t="shared" si="6"/>
        <v>0</v>
      </c>
      <c r="G87">
        <f t="shared" si="7"/>
        <v>36</v>
      </c>
      <c r="H87" cm="1">
        <f t="array" ref="H87">_xlfn.IFS(D87="0",((B87*60)/30)*2,D87="1",((B87*60)/30)*1.5,D87="2",B87*2)</f>
        <v>36</v>
      </c>
      <c r="I87" cm="1">
        <f t="array" ref="I87">_xlfn.IFS(D87="0",B87*4,D87="1",B87*3,D87="2",B87*2)</f>
        <v>36</v>
      </c>
    </row>
    <row r="88" spans="1:9" ht="13.2" x14ac:dyDescent="0.25">
      <c r="A88" s="2" t="s">
        <v>89</v>
      </c>
      <c r="B88" s="9">
        <v>10</v>
      </c>
      <c r="C88" s="2" t="str">
        <f t="shared" si="4"/>
        <v>E</v>
      </c>
      <c r="D88" t="str">
        <f t="shared" si="5"/>
        <v>0</v>
      </c>
      <c r="E88" t="str" cm="1">
        <f t="array" ref="E88">_xlfn.IFS(AND(C88&gt;="A",C88&lt;="F"),"0",AND(C88&gt;="G",C88&lt;="N"),"1",AND(C88&gt;="O",C88&lt;="Z"),"2")</f>
        <v>0</v>
      </c>
      <c r="F88">
        <f t="shared" si="6"/>
        <v>0</v>
      </c>
      <c r="G88">
        <f t="shared" si="7"/>
        <v>40</v>
      </c>
      <c r="H88" cm="1">
        <f t="array" ref="H88">_xlfn.IFS(D88="0",((B88*60)/30)*2,D88="1",((B88*60)/30)*1.5,D88="2",B88*2)</f>
        <v>40</v>
      </c>
      <c r="I88" cm="1">
        <f t="array" ref="I88">_xlfn.IFS(D88="0",B88*4,D88="1",B88*3,D88="2",B88*2)</f>
        <v>40</v>
      </c>
    </row>
    <row r="89" spans="1:9" ht="13.2" x14ac:dyDescent="0.25">
      <c r="A89" s="2" t="s">
        <v>90</v>
      </c>
      <c r="B89" s="9">
        <v>0.5</v>
      </c>
      <c r="C89" s="2" t="str">
        <f t="shared" si="4"/>
        <v>G</v>
      </c>
      <c r="D89" t="str">
        <f t="shared" si="5"/>
        <v>1</v>
      </c>
      <c r="E89" t="str" cm="1">
        <f t="array" ref="E89">_xlfn.IFS(AND(C89&gt;="A",C89&lt;="F"),"0",AND(C89&gt;="G",C89&lt;="N"),"1",AND(C89&gt;="O",C89&lt;="Z"),"2")</f>
        <v>1</v>
      </c>
      <c r="F89">
        <f t="shared" si="6"/>
        <v>1</v>
      </c>
      <c r="G89">
        <f t="shared" si="7"/>
        <v>1.5</v>
      </c>
      <c r="H89" cm="1">
        <f t="array" ref="H89">_xlfn.IFS(D89="0",((B89*60)/30)*2,D89="1",((B89*60)/30)*1.5,D89="2",B89*2)</f>
        <v>1.5</v>
      </c>
      <c r="I89" cm="1">
        <f t="array" ref="I89">_xlfn.IFS(D89="0",B89*4,D89="1",B89*3,D89="2",B89*2)</f>
        <v>1.5</v>
      </c>
    </row>
    <row r="90" spans="1:9" ht="13.2" x14ac:dyDescent="0.25">
      <c r="A90" s="2" t="s">
        <v>91</v>
      </c>
      <c r="B90" s="9">
        <v>1</v>
      </c>
      <c r="C90" s="2" t="str">
        <f t="shared" si="4"/>
        <v>I</v>
      </c>
      <c r="D90" t="str">
        <f t="shared" si="5"/>
        <v>1</v>
      </c>
      <c r="E90" t="str" cm="1">
        <f t="array" ref="E90">_xlfn.IFS(AND(C90&gt;="A",C90&lt;="F"),"0",AND(C90&gt;="G",C90&lt;="N"),"1",AND(C90&gt;="O",C90&lt;="Z"),"2")</f>
        <v>1</v>
      </c>
      <c r="F90">
        <f t="shared" si="6"/>
        <v>1</v>
      </c>
      <c r="G90">
        <f t="shared" si="7"/>
        <v>3</v>
      </c>
      <c r="H90" cm="1">
        <f t="array" ref="H90">_xlfn.IFS(D90="0",((B90*60)/30)*2,D90="1",((B90*60)/30)*1.5,D90="2",B90*2)</f>
        <v>3</v>
      </c>
      <c r="I90" cm="1">
        <f t="array" ref="I90">_xlfn.IFS(D90="0",B90*4,D90="1",B90*3,D90="2",B90*2)</f>
        <v>3</v>
      </c>
    </row>
    <row r="91" spans="1:9" ht="13.2" x14ac:dyDescent="0.25">
      <c r="A91" s="2" t="s">
        <v>92</v>
      </c>
      <c r="B91" s="9">
        <v>2</v>
      </c>
      <c r="C91" s="2" t="str">
        <f t="shared" si="4"/>
        <v>K</v>
      </c>
      <c r="D91" t="str">
        <f t="shared" si="5"/>
        <v>1</v>
      </c>
      <c r="E91" t="str" cm="1">
        <f t="array" ref="E91">_xlfn.IFS(AND(C91&gt;="A",C91&lt;="F"),"0",AND(C91&gt;="G",C91&lt;="N"),"1",AND(C91&gt;="O",C91&lt;="Z"),"2")</f>
        <v>1</v>
      </c>
      <c r="F91">
        <f t="shared" si="6"/>
        <v>1</v>
      </c>
      <c r="G91">
        <f t="shared" si="7"/>
        <v>6</v>
      </c>
      <c r="H91" cm="1">
        <f t="array" ref="H91">_xlfn.IFS(D91="0",((B91*60)/30)*2,D91="1",((B91*60)/30)*1.5,D91="2",B91*2)</f>
        <v>6</v>
      </c>
      <c r="I91" cm="1">
        <f t="array" ref="I91">_xlfn.IFS(D91="0",B91*4,D91="1",B91*3,D91="2",B91*2)</f>
        <v>6</v>
      </c>
    </row>
    <row r="92" spans="1:9" ht="13.2" x14ac:dyDescent="0.25">
      <c r="A92" s="2" t="s">
        <v>93</v>
      </c>
      <c r="B92" s="9">
        <v>3</v>
      </c>
      <c r="C92" s="2" t="str">
        <f t="shared" si="4"/>
        <v>M</v>
      </c>
      <c r="D92" t="str">
        <f t="shared" si="5"/>
        <v>1</v>
      </c>
      <c r="E92" t="str" cm="1">
        <f t="array" ref="E92">_xlfn.IFS(AND(C92&gt;="A",C92&lt;="F"),"0",AND(C92&gt;="G",C92&lt;="N"),"1",AND(C92&gt;="O",C92&lt;="Z"),"2")</f>
        <v>1</v>
      </c>
      <c r="F92">
        <f t="shared" si="6"/>
        <v>1</v>
      </c>
      <c r="G92">
        <f t="shared" si="7"/>
        <v>9</v>
      </c>
      <c r="H92" cm="1">
        <f t="array" ref="H92">_xlfn.IFS(D92="0",((B92*60)/30)*2,D92="1",((B92*60)/30)*1.5,D92="2",B92*2)</f>
        <v>9</v>
      </c>
      <c r="I92" cm="1">
        <f t="array" ref="I92">_xlfn.IFS(D92="0",B92*4,D92="1",B92*3,D92="2",B92*2)</f>
        <v>9</v>
      </c>
    </row>
    <row r="93" spans="1:9" ht="13.2" x14ac:dyDescent="0.25">
      <c r="A93" s="2" t="s">
        <v>94</v>
      </c>
      <c r="B93" s="9">
        <v>4</v>
      </c>
      <c r="C93" s="2" t="str">
        <f t="shared" si="4"/>
        <v>O</v>
      </c>
      <c r="D93" t="str">
        <f t="shared" si="5"/>
        <v>2</v>
      </c>
      <c r="E93" t="str" cm="1">
        <f t="array" ref="E93">_xlfn.IFS(AND(C93&gt;="A",C93&lt;="F"),"0",AND(C93&gt;="G",C93&lt;="N"),"1",AND(C93&gt;="O",C93&lt;="Z"),"2")</f>
        <v>2</v>
      </c>
      <c r="F93">
        <f t="shared" si="6"/>
        <v>2</v>
      </c>
      <c r="G93">
        <f t="shared" si="7"/>
        <v>8</v>
      </c>
      <c r="H93" cm="1">
        <f t="array" ref="H93">_xlfn.IFS(D93="0",((B93*60)/30)*2,D93="1",((B93*60)/30)*1.5,D93="2",B93*2)</f>
        <v>8</v>
      </c>
      <c r="I93" cm="1">
        <f t="array" ref="I93">_xlfn.IFS(D93="0",B93*4,D93="1",B93*3,D93="2",B93*2)</f>
        <v>8</v>
      </c>
    </row>
    <row r="94" spans="1:9" ht="13.2" x14ac:dyDescent="0.25">
      <c r="A94" s="2" t="s">
        <v>95</v>
      </c>
      <c r="B94" s="9">
        <v>5</v>
      </c>
      <c r="C94" s="2" t="str">
        <f t="shared" si="4"/>
        <v>Q</v>
      </c>
      <c r="D94" t="str">
        <f t="shared" si="5"/>
        <v>2</v>
      </c>
      <c r="E94" t="str" cm="1">
        <f t="array" ref="E94">_xlfn.IFS(AND(C94&gt;="A",C94&lt;="F"),"0",AND(C94&gt;="G",C94&lt;="N"),"1",AND(C94&gt;="O",C94&lt;="Z"),"2")</f>
        <v>2</v>
      </c>
      <c r="F94">
        <f t="shared" si="6"/>
        <v>2</v>
      </c>
      <c r="G94">
        <f t="shared" si="7"/>
        <v>10</v>
      </c>
      <c r="H94" cm="1">
        <f t="array" ref="H94">_xlfn.IFS(D94="0",((B94*60)/30)*2,D94="1",((B94*60)/30)*1.5,D94="2",B94*2)</f>
        <v>10</v>
      </c>
      <c r="I94" cm="1">
        <f t="array" ref="I94">_xlfn.IFS(D94="0",B94*4,D94="1",B94*3,D94="2",B94*2)</f>
        <v>10</v>
      </c>
    </row>
    <row r="95" spans="1:9" ht="13.2" x14ac:dyDescent="0.25">
      <c r="A95" s="2" t="s">
        <v>96</v>
      </c>
      <c r="B95" s="9">
        <v>6</v>
      </c>
      <c r="C95" s="2" t="str">
        <f t="shared" si="4"/>
        <v>S</v>
      </c>
      <c r="D95" t="str">
        <f t="shared" si="5"/>
        <v>2</v>
      </c>
      <c r="E95" t="str" cm="1">
        <f t="array" ref="E95">_xlfn.IFS(AND(C95&gt;="A",C95&lt;="F"),"0",AND(C95&gt;="G",C95&lt;="N"),"1",AND(C95&gt;="O",C95&lt;="Z"),"2")</f>
        <v>2</v>
      </c>
      <c r="F95">
        <f t="shared" si="6"/>
        <v>2</v>
      </c>
      <c r="G95">
        <f t="shared" si="7"/>
        <v>12</v>
      </c>
      <c r="H95" cm="1">
        <f t="array" ref="H95">_xlfn.IFS(D95="0",((B95*60)/30)*2,D95="1",((B95*60)/30)*1.5,D95="2",B95*2)</f>
        <v>12</v>
      </c>
      <c r="I95" cm="1">
        <f t="array" ref="I95">_xlfn.IFS(D95="0",B95*4,D95="1",B95*3,D95="2",B95*2)</f>
        <v>12</v>
      </c>
    </row>
    <row r="96" spans="1:9" ht="13.2" x14ac:dyDescent="0.25">
      <c r="A96" s="2" t="s">
        <v>97</v>
      </c>
      <c r="B96" s="9">
        <v>7</v>
      </c>
      <c r="C96" s="2" t="str">
        <f t="shared" si="4"/>
        <v>U</v>
      </c>
      <c r="D96" t="str">
        <f t="shared" si="5"/>
        <v>2</v>
      </c>
      <c r="E96" t="str" cm="1">
        <f t="array" ref="E96">_xlfn.IFS(AND(C96&gt;="A",C96&lt;="F"),"0",AND(C96&gt;="G",C96&lt;="N"),"1",AND(C96&gt;="O",C96&lt;="Z"),"2")</f>
        <v>2</v>
      </c>
      <c r="F96">
        <f t="shared" si="6"/>
        <v>2</v>
      </c>
      <c r="G96">
        <f t="shared" si="7"/>
        <v>14</v>
      </c>
      <c r="H96" cm="1">
        <f t="array" ref="H96">_xlfn.IFS(D96="0",((B96*60)/30)*2,D96="1",((B96*60)/30)*1.5,D96="2",B96*2)</f>
        <v>14</v>
      </c>
      <c r="I96" cm="1">
        <f t="array" ref="I96">_xlfn.IFS(D96="0",B96*4,D96="1",B96*3,D96="2",B96*2)</f>
        <v>14</v>
      </c>
    </row>
    <row r="97" spans="1:9" ht="13.2" x14ac:dyDescent="0.25">
      <c r="A97" s="2" t="s">
        <v>98</v>
      </c>
      <c r="B97" s="9">
        <v>8</v>
      </c>
      <c r="C97" s="2" t="str">
        <f t="shared" si="4"/>
        <v>W</v>
      </c>
      <c r="D97" t="str">
        <f t="shared" si="5"/>
        <v>2</v>
      </c>
      <c r="E97" t="str" cm="1">
        <f t="array" ref="E97">_xlfn.IFS(AND(C97&gt;="A",C97&lt;="F"),"0",AND(C97&gt;="G",C97&lt;="N"),"1",AND(C97&gt;="O",C97&lt;="Z"),"2")</f>
        <v>2</v>
      </c>
      <c r="F97">
        <f t="shared" si="6"/>
        <v>2</v>
      </c>
      <c r="G97">
        <f t="shared" si="7"/>
        <v>16</v>
      </c>
      <c r="H97" cm="1">
        <f t="array" ref="H97">_xlfn.IFS(D97="0",((B97*60)/30)*2,D97="1",((B97*60)/30)*1.5,D97="2",B97*2)</f>
        <v>16</v>
      </c>
      <c r="I97" cm="1">
        <f t="array" ref="I97">_xlfn.IFS(D97="0",B97*4,D97="1",B97*3,D97="2",B97*2)</f>
        <v>16</v>
      </c>
    </row>
    <row r="98" spans="1:9" ht="13.2" x14ac:dyDescent="0.25">
      <c r="A98" s="2" t="s">
        <v>99</v>
      </c>
      <c r="B98" s="9">
        <v>9</v>
      </c>
      <c r="C98" s="2" t="str">
        <f t="shared" si="4"/>
        <v>Y</v>
      </c>
      <c r="D98" t="str">
        <f t="shared" si="5"/>
        <v>2</v>
      </c>
      <c r="E98" t="str" cm="1">
        <f t="array" ref="E98">_xlfn.IFS(AND(C98&gt;="A",C98&lt;="F"),"0",AND(C98&gt;="G",C98&lt;="N"),"1",AND(C98&gt;="O",C98&lt;="Z"),"2")</f>
        <v>2</v>
      </c>
      <c r="F98">
        <f t="shared" si="6"/>
        <v>2</v>
      </c>
      <c r="G98">
        <f t="shared" si="7"/>
        <v>18</v>
      </c>
      <c r="H98" cm="1">
        <f t="array" ref="H98">_xlfn.IFS(D98="0",((B98*60)/30)*2,D98="1",((B98*60)/30)*1.5,D98="2",B98*2)</f>
        <v>18</v>
      </c>
      <c r="I98" cm="1">
        <f t="array" ref="I98">_xlfn.IFS(D98="0",B98*4,D98="1",B98*3,D98="2",B98*2)</f>
        <v>18</v>
      </c>
    </row>
    <row r="99" spans="1:9" ht="13.2" x14ac:dyDescent="0.25">
      <c r="A99" s="2" t="s">
        <v>100</v>
      </c>
      <c r="B99" s="9">
        <v>10</v>
      </c>
      <c r="C99" s="2" t="str">
        <f t="shared" si="4"/>
        <v>A</v>
      </c>
      <c r="D99" t="str">
        <f t="shared" si="5"/>
        <v>0</v>
      </c>
      <c r="E99" t="str" cm="1">
        <f t="array" ref="E99">_xlfn.IFS(AND(C99&gt;="A",C99&lt;="F"),"0",AND(C99&gt;="G",C99&lt;="N"),"1",AND(C99&gt;="O",C99&lt;="Z"),"2")</f>
        <v>0</v>
      </c>
      <c r="F99">
        <f t="shared" si="6"/>
        <v>0</v>
      </c>
      <c r="G99">
        <f t="shared" si="7"/>
        <v>40</v>
      </c>
      <c r="H99" cm="1">
        <f t="array" ref="H99">_xlfn.IFS(D99="0",((B99*60)/30)*2,D99="1",((B99*60)/30)*1.5,D99="2",B99*2)</f>
        <v>40</v>
      </c>
      <c r="I99" cm="1">
        <f t="array" ref="I99">_xlfn.IFS(D99="0",B99*4,D99="1",B99*3,D99="2",B99*2)</f>
        <v>40</v>
      </c>
    </row>
    <row r="100" spans="1:9" ht="13.2" x14ac:dyDescent="0.25">
      <c r="A100" s="2" t="s">
        <v>101</v>
      </c>
      <c r="B100" s="9">
        <v>0.5</v>
      </c>
      <c r="C100" s="2" t="str">
        <f t="shared" si="4"/>
        <v>C</v>
      </c>
      <c r="D100" t="str">
        <f t="shared" si="5"/>
        <v>0</v>
      </c>
      <c r="E100" t="str" cm="1">
        <f t="array" ref="E100">_xlfn.IFS(AND(C100&gt;="A",C100&lt;="F"),"0",AND(C100&gt;="G",C100&lt;="N"),"1",AND(C100&gt;="O",C100&lt;="Z"),"2")</f>
        <v>0</v>
      </c>
      <c r="F100">
        <f t="shared" si="6"/>
        <v>0</v>
      </c>
      <c r="G100">
        <f t="shared" si="7"/>
        <v>2</v>
      </c>
      <c r="H100" cm="1">
        <f t="array" ref="H100">_xlfn.IFS(D100="0",((B100*60)/30)*2,D100="1",((B100*60)/30)*1.5,D100="2",B100*2)</f>
        <v>2</v>
      </c>
      <c r="I100" cm="1">
        <f t="array" ref="I100">_xlfn.IFS(D100="0",B100*4,D100="1",B100*3,D100="2",B100*2)</f>
        <v>2</v>
      </c>
    </row>
    <row r="101" spans="1:9" ht="13.2" x14ac:dyDescent="0.25">
      <c r="A101" s="2" t="s">
        <v>102</v>
      </c>
      <c r="B101" s="9">
        <v>1</v>
      </c>
      <c r="C101" s="2" t="str">
        <f t="shared" si="4"/>
        <v>E</v>
      </c>
      <c r="D101" t="str">
        <f t="shared" si="5"/>
        <v>0</v>
      </c>
      <c r="E101" t="str" cm="1">
        <f t="array" ref="E101">_xlfn.IFS(AND(C101&gt;="A",C101&lt;="F"),"0",AND(C101&gt;="G",C101&lt;="N"),"1",AND(C101&gt;="O",C101&lt;="Z"),"2")</f>
        <v>0</v>
      </c>
      <c r="F101">
        <f t="shared" si="6"/>
        <v>0</v>
      </c>
      <c r="G101">
        <f t="shared" si="7"/>
        <v>4</v>
      </c>
      <c r="H101" cm="1">
        <f t="array" ref="H101">_xlfn.IFS(D101="0",((B101*60)/30)*2,D101="1",((B101*60)/30)*1.5,D101="2",B101*2)</f>
        <v>4</v>
      </c>
      <c r="I101" cm="1">
        <f t="array" ref="I101">_xlfn.IFS(D101="0",B101*4,D101="1",B101*3,D101="2",B101*2)</f>
        <v>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tabSelected="1" workbookViewId="0">
      <selection activeCell="F23" sqref="F23"/>
    </sheetView>
  </sheetViews>
  <sheetFormatPr defaultColWidth="12.5546875" defaultRowHeight="15.75" customHeight="1" x14ac:dyDescent="0.25"/>
  <cols>
    <col min="2" max="2" width="25.44140625" customWidth="1"/>
    <col min="3" max="4" width="20.109375" customWidth="1"/>
    <col min="5" max="5" width="12.5546875" customWidth="1"/>
    <col min="6" max="6" width="32.109375" customWidth="1"/>
  </cols>
  <sheetData>
    <row r="1" spans="1:26" ht="15.75" customHeight="1" x14ac:dyDescent="0.25">
      <c r="A1" s="1" t="s">
        <v>103</v>
      </c>
      <c r="B1" s="1" t="s">
        <v>104</v>
      </c>
      <c r="C1" s="1" t="s">
        <v>3</v>
      </c>
      <c r="D1" s="1"/>
      <c r="E1" s="3" t="s">
        <v>111</v>
      </c>
      <c r="F1" s="3" t="s">
        <v>110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2" t="s">
        <v>105</v>
      </c>
      <c r="B2" s="2">
        <v>55</v>
      </c>
      <c r="E2" s="4" t="s">
        <v>105</v>
      </c>
      <c r="F2" s="5">
        <f>COUNTIF($A$2:$A$47,E2)</f>
        <v>11</v>
      </c>
    </row>
    <row r="3" spans="1:26" ht="13.2" x14ac:dyDescent="0.25">
      <c r="A3" s="2" t="s">
        <v>106</v>
      </c>
      <c r="B3" s="2">
        <v>70</v>
      </c>
      <c r="C3" s="2">
        <v>80</v>
      </c>
      <c r="D3" s="2"/>
      <c r="E3" s="4" t="s">
        <v>106</v>
      </c>
      <c r="F3" s="5">
        <f t="shared" ref="F3:F6" si="0">COUNTIF($A$2:$A$47,E3)</f>
        <v>14</v>
      </c>
    </row>
    <row r="4" spans="1:26" ht="13.2" x14ac:dyDescent="0.25">
      <c r="A4" s="2" t="s">
        <v>107</v>
      </c>
      <c r="B4" s="2">
        <v>40</v>
      </c>
      <c r="C4" s="2">
        <v>60</v>
      </c>
      <c r="D4" s="2"/>
      <c r="E4" s="4" t="s">
        <v>107</v>
      </c>
      <c r="F4" s="5">
        <f t="shared" si="0"/>
        <v>11</v>
      </c>
    </row>
    <row r="5" spans="1:26" ht="13.2" x14ac:dyDescent="0.25">
      <c r="A5" s="2" t="s">
        <v>105</v>
      </c>
      <c r="B5" s="2">
        <v>20</v>
      </c>
      <c r="C5" s="2">
        <v>100</v>
      </c>
      <c r="D5" s="2"/>
      <c r="E5" s="4" t="s">
        <v>108</v>
      </c>
      <c r="F5" s="5">
        <f t="shared" si="0"/>
        <v>7</v>
      </c>
    </row>
    <row r="6" spans="1:26" ht="13.2" x14ac:dyDescent="0.25">
      <c r="A6" s="2" t="s">
        <v>108</v>
      </c>
      <c r="B6" s="2">
        <v>90</v>
      </c>
      <c r="C6" s="2">
        <v>30</v>
      </c>
      <c r="D6" s="2"/>
      <c r="E6" s="4" t="s">
        <v>109</v>
      </c>
      <c r="F6" s="5">
        <f t="shared" si="0"/>
        <v>3</v>
      </c>
    </row>
    <row r="7" spans="1:26" ht="13.2" x14ac:dyDescent="0.25">
      <c r="A7" s="2" t="s">
        <v>106</v>
      </c>
      <c r="B7" s="2">
        <v>50</v>
      </c>
      <c r="C7" s="2">
        <v>40</v>
      </c>
      <c r="D7" s="2"/>
    </row>
    <row r="8" spans="1:26" ht="13.8" x14ac:dyDescent="0.25">
      <c r="A8" s="2" t="s">
        <v>107</v>
      </c>
      <c r="B8" s="2">
        <v>60</v>
      </c>
      <c r="C8" s="2">
        <v>55</v>
      </c>
      <c r="D8" s="2"/>
      <c r="E8" s="3" t="s">
        <v>111</v>
      </c>
      <c r="F8" s="3" t="s">
        <v>112</v>
      </c>
      <c r="G8" s="6"/>
    </row>
    <row r="9" spans="1:26" ht="13.2" x14ac:dyDescent="0.25">
      <c r="A9" s="2" t="s">
        <v>105</v>
      </c>
      <c r="B9" s="2">
        <v>45</v>
      </c>
      <c r="E9" s="4" t="s">
        <v>105</v>
      </c>
      <c r="F9" s="7">
        <f>SUMIF($A$2:$A$47,E9,$B$2:$B$47)</f>
        <v>525</v>
      </c>
    </row>
    <row r="10" spans="1:26" ht="13.2" x14ac:dyDescent="0.25">
      <c r="A10" s="2" t="s">
        <v>106</v>
      </c>
      <c r="B10" s="2">
        <v>25</v>
      </c>
      <c r="C10" s="2">
        <v>85</v>
      </c>
      <c r="D10" s="2"/>
      <c r="E10" s="4" t="s">
        <v>106</v>
      </c>
      <c r="F10" s="7">
        <f t="shared" ref="F10:F13" si="1">SUMIF($A$2:$A$47,E10,$B$2:$B$47)</f>
        <v>755</v>
      </c>
    </row>
    <row r="11" spans="1:26" ht="13.2" x14ac:dyDescent="0.25">
      <c r="A11" s="2" t="s">
        <v>108</v>
      </c>
      <c r="B11" s="2">
        <v>35</v>
      </c>
      <c r="C11" s="2">
        <v>50</v>
      </c>
      <c r="D11" s="2"/>
      <c r="E11" s="4" t="s">
        <v>107</v>
      </c>
      <c r="F11" s="7">
        <f t="shared" si="1"/>
        <v>555</v>
      </c>
    </row>
    <row r="12" spans="1:26" ht="13.2" x14ac:dyDescent="0.25">
      <c r="A12" s="2" t="s">
        <v>109</v>
      </c>
      <c r="B12" s="2">
        <v>60</v>
      </c>
      <c r="C12" s="2">
        <v>95</v>
      </c>
      <c r="D12" s="2"/>
      <c r="E12" s="4" t="s">
        <v>108</v>
      </c>
      <c r="F12" s="7">
        <f t="shared" si="1"/>
        <v>380</v>
      </c>
    </row>
    <row r="13" spans="1:26" ht="13.2" x14ac:dyDescent="0.25">
      <c r="A13" s="2" t="s">
        <v>107</v>
      </c>
      <c r="B13" s="2">
        <v>80</v>
      </c>
      <c r="E13" s="4" t="s">
        <v>109</v>
      </c>
      <c r="F13" s="7">
        <f t="shared" si="1"/>
        <v>160</v>
      </c>
    </row>
    <row r="14" spans="1:26" ht="13.2" x14ac:dyDescent="0.25">
      <c r="A14" s="2" t="s">
        <v>106</v>
      </c>
      <c r="B14" s="2">
        <v>40</v>
      </c>
      <c r="C14" s="2">
        <v>45</v>
      </c>
      <c r="D14" s="2"/>
      <c r="E14" s="2"/>
      <c r="F14" s="2"/>
    </row>
    <row r="15" spans="1:26" ht="13.8" x14ac:dyDescent="0.25">
      <c r="A15" s="2" t="s">
        <v>105</v>
      </c>
      <c r="B15" s="2">
        <v>65</v>
      </c>
      <c r="C15" s="2">
        <v>65</v>
      </c>
      <c r="D15" s="2"/>
      <c r="E15" s="3" t="s">
        <v>111</v>
      </c>
      <c r="F15" s="3" t="s">
        <v>113</v>
      </c>
    </row>
    <row r="16" spans="1:26" ht="13.2" x14ac:dyDescent="0.25">
      <c r="A16" s="2" t="s">
        <v>107</v>
      </c>
      <c r="B16" s="2">
        <v>55</v>
      </c>
      <c r="C16" s="2">
        <v>30</v>
      </c>
      <c r="D16" s="2"/>
      <c r="E16" s="4" t="s">
        <v>105</v>
      </c>
      <c r="F16" s="4">
        <f>SUMIFS($C$2:$C$47,$A$2:$A$47,E16,$B$2:$B$47,"&gt;=80")</f>
        <v>0</v>
      </c>
    </row>
    <row r="17" spans="1:6" ht="13.2" x14ac:dyDescent="0.25">
      <c r="A17" s="2" t="s">
        <v>108</v>
      </c>
      <c r="B17" s="2">
        <v>70</v>
      </c>
      <c r="E17" s="2"/>
      <c r="F17" s="2"/>
    </row>
    <row r="18" spans="1:6" ht="13.2" x14ac:dyDescent="0.25">
      <c r="A18" s="2" t="s">
        <v>106</v>
      </c>
      <c r="B18" s="2">
        <v>45</v>
      </c>
      <c r="C18" s="2">
        <v>80</v>
      </c>
      <c r="D18" s="2"/>
      <c r="E18" s="2"/>
      <c r="F18" s="2"/>
    </row>
    <row r="19" spans="1:6" ht="13.2" x14ac:dyDescent="0.25">
      <c r="A19" s="2" t="s">
        <v>105</v>
      </c>
      <c r="B19" s="2">
        <v>25</v>
      </c>
      <c r="C19" s="2">
        <v>60</v>
      </c>
      <c r="D19" s="2"/>
      <c r="E19" s="2"/>
      <c r="F19" s="2"/>
    </row>
    <row r="20" spans="1:6" ht="13.2" x14ac:dyDescent="0.25">
      <c r="A20" s="2" t="s">
        <v>106</v>
      </c>
      <c r="B20" s="2">
        <v>35</v>
      </c>
      <c r="E20" s="2"/>
      <c r="F20" s="2"/>
    </row>
    <row r="21" spans="1:6" ht="13.2" x14ac:dyDescent="0.25">
      <c r="A21" s="2" t="s">
        <v>107</v>
      </c>
      <c r="B21" s="2">
        <v>60</v>
      </c>
      <c r="C21" s="2">
        <v>30</v>
      </c>
      <c r="D21" s="2"/>
      <c r="E21" s="2"/>
      <c r="F21" s="2"/>
    </row>
    <row r="22" spans="1:6" ht="13.2" x14ac:dyDescent="0.25">
      <c r="A22" s="2" t="s">
        <v>105</v>
      </c>
      <c r="B22" s="2">
        <v>70</v>
      </c>
      <c r="C22" s="2">
        <v>40</v>
      </c>
      <c r="D22" s="2"/>
      <c r="E22" s="2"/>
      <c r="F22" s="2"/>
    </row>
    <row r="23" spans="1:6" ht="13.2" x14ac:dyDescent="0.25">
      <c r="A23" s="2" t="s">
        <v>106</v>
      </c>
      <c r="B23" s="2">
        <v>45</v>
      </c>
      <c r="C23" s="2">
        <v>55</v>
      </c>
      <c r="D23" s="2"/>
      <c r="E23" s="2"/>
      <c r="F23" s="2"/>
    </row>
    <row r="24" spans="1:6" ht="13.2" x14ac:dyDescent="0.25">
      <c r="A24" s="2" t="s">
        <v>108</v>
      </c>
      <c r="B24" s="2">
        <v>25</v>
      </c>
      <c r="C24" s="2">
        <v>70</v>
      </c>
      <c r="D24" s="2"/>
      <c r="E24" s="2"/>
      <c r="F24" s="2"/>
    </row>
    <row r="25" spans="1:6" ht="13.2" x14ac:dyDescent="0.25">
      <c r="A25" s="2" t="s">
        <v>109</v>
      </c>
      <c r="B25" s="2">
        <v>35</v>
      </c>
      <c r="E25" s="2"/>
      <c r="F25" s="2"/>
    </row>
    <row r="26" spans="1:6" ht="13.2" x14ac:dyDescent="0.25">
      <c r="A26" s="2" t="s">
        <v>107</v>
      </c>
      <c r="B26" s="2">
        <v>60</v>
      </c>
      <c r="C26" s="2">
        <v>50</v>
      </c>
      <c r="D26" s="2"/>
      <c r="E26" s="2"/>
      <c r="F26" s="2"/>
    </row>
    <row r="27" spans="1:6" ht="13.2" x14ac:dyDescent="0.25">
      <c r="A27" s="2" t="s">
        <v>106</v>
      </c>
      <c r="B27" s="2">
        <v>80</v>
      </c>
      <c r="C27" s="2">
        <v>95</v>
      </c>
      <c r="D27" s="2"/>
      <c r="E27" s="2"/>
      <c r="F27" s="2"/>
    </row>
    <row r="28" spans="1:6" ht="13.2" x14ac:dyDescent="0.25">
      <c r="A28" s="2" t="s">
        <v>105</v>
      </c>
      <c r="B28" s="2">
        <v>40</v>
      </c>
      <c r="C28" s="2">
        <v>75</v>
      </c>
      <c r="D28" s="2"/>
      <c r="E28" s="2"/>
      <c r="F28" s="2"/>
    </row>
    <row r="29" spans="1:6" ht="13.2" x14ac:dyDescent="0.25">
      <c r="A29" s="2" t="s">
        <v>107</v>
      </c>
      <c r="B29" s="2">
        <v>65</v>
      </c>
      <c r="C29" s="2">
        <v>45</v>
      </c>
      <c r="D29" s="2"/>
      <c r="E29" s="2"/>
      <c r="F29" s="2"/>
    </row>
    <row r="30" spans="1:6" ht="13.2" x14ac:dyDescent="0.25">
      <c r="A30" s="2" t="s">
        <v>106</v>
      </c>
      <c r="B30" s="2">
        <v>55</v>
      </c>
      <c r="C30" s="2">
        <v>65</v>
      </c>
      <c r="D30" s="2"/>
      <c r="E30" s="2"/>
      <c r="F30" s="2"/>
    </row>
    <row r="31" spans="1:6" ht="13.2" x14ac:dyDescent="0.25">
      <c r="A31" s="2" t="s">
        <v>108</v>
      </c>
      <c r="B31" s="2">
        <v>70</v>
      </c>
      <c r="C31" s="2">
        <v>30</v>
      </c>
      <c r="D31" s="2"/>
      <c r="E31" s="2"/>
      <c r="F31" s="2"/>
    </row>
    <row r="32" spans="1:6" ht="13.2" x14ac:dyDescent="0.25">
      <c r="A32" s="2" t="s">
        <v>105</v>
      </c>
      <c r="B32" s="2">
        <v>45</v>
      </c>
      <c r="E32" s="2"/>
      <c r="F32" s="2"/>
    </row>
    <row r="33" spans="1:6" ht="13.2" x14ac:dyDescent="0.25">
      <c r="A33" s="2" t="s">
        <v>106</v>
      </c>
      <c r="B33" s="2">
        <v>25</v>
      </c>
      <c r="C33" s="2">
        <v>80</v>
      </c>
      <c r="D33" s="2"/>
      <c r="E33" s="2"/>
      <c r="F33" s="2"/>
    </row>
    <row r="34" spans="1:6" ht="13.2" x14ac:dyDescent="0.25">
      <c r="A34" s="2" t="s">
        <v>107</v>
      </c>
      <c r="B34" s="2">
        <v>35</v>
      </c>
      <c r="C34" s="2">
        <v>60</v>
      </c>
      <c r="D34" s="2"/>
      <c r="E34" s="2"/>
      <c r="F34" s="2"/>
    </row>
    <row r="35" spans="1:6" ht="13.2" x14ac:dyDescent="0.25">
      <c r="A35" s="2" t="s">
        <v>105</v>
      </c>
      <c r="B35" s="2">
        <v>60</v>
      </c>
      <c r="C35" s="2">
        <v>100</v>
      </c>
      <c r="D35" s="2"/>
      <c r="E35" s="2"/>
      <c r="F35" s="2"/>
    </row>
    <row r="36" spans="1:6" ht="13.2" x14ac:dyDescent="0.25">
      <c r="A36" s="2" t="s">
        <v>106</v>
      </c>
      <c r="B36" s="2">
        <v>80</v>
      </c>
      <c r="C36" s="2">
        <v>30</v>
      </c>
      <c r="D36" s="2"/>
      <c r="E36" s="2"/>
      <c r="F36" s="2"/>
    </row>
    <row r="37" spans="1:6" ht="13.2" x14ac:dyDescent="0.25">
      <c r="A37" s="2" t="s">
        <v>108</v>
      </c>
      <c r="B37" s="2">
        <v>40</v>
      </c>
      <c r="E37" s="2"/>
      <c r="F37" s="2"/>
    </row>
    <row r="38" spans="1:6" ht="13.2" x14ac:dyDescent="0.25">
      <c r="A38" s="2" t="s">
        <v>109</v>
      </c>
      <c r="B38" s="2">
        <v>65</v>
      </c>
      <c r="C38" s="2">
        <v>55</v>
      </c>
      <c r="D38" s="2"/>
      <c r="E38" s="2"/>
      <c r="F38" s="2"/>
    </row>
    <row r="39" spans="1:6" ht="13.2" x14ac:dyDescent="0.25">
      <c r="A39" s="2" t="s">
        <v>107</v>
      </c>
      <c r="B39" s="2">
        <v>55</v>
      </c>
      <c r="C39" s="2">
        <v>70</v>
      </c>
      <c r="D39" s="2"/>
      <c r="E39" s="2"/>
      <c r="F39" s="2"/>
    </row>
    <row r="40" spans="1:6" ht="13.2" x14ac:dyDescent="0.25">
      <c r="A40" s="2" t="s">
        <v>106</v>
      </c>
      <c r="B40" s="2">
        <v>70</v>
      </c>
      <c r="C40" s="2">
        <v>85</v>
      </c>
      <c r="D40" s="2"/>
      <c r="E40" s="2"/>
      <c r="F40" s="2"/>
    </row>
    <row r="41" spans="1:6" ht="13.2" x14ac:dyDescent="0.25">
      <c r="A41" s="2" t="s">
        <v>105</v>
      </c>
      <c r="B41" s="2">
        <v>40</v>
      </c>
      <c r="C41" s="2">
        <v>50</v>
      </c>
      <c r="D41" s="2"/>
      <c r="E41" s="2"/>
      <c r="F41" s="2"/>
    </row>
    <row r="42" spans="1:6" ht="13.2" x14ac:dyDescent="0.25">
      <c r="A42" s="2" t="s">
        <v>107</v>
      </c>
      <c r="B42" s="2">
        <v>20</v>
      </c>
      <c r="C42" s="2">
        <v>95</v>
      </c>
      <c r="D42" s="2"/>
      <c r="E42" s="2"/>
      <c r="F42" s="2"/>
    </row>
    <row r="43" spans="1:6" ht="13.2" x14ac:dyDescent="0.25">
      <c r="A43" s="2" t="s">
        <v>106</v>
      </c>
      <c r="B43" s="2">
        <v>90</v>
      </c>
      <c r="C43" s="2">
        <v>75</v>
      </c>
      <c r="D43" s="2"/>
    </row>
    <row r="44" spans="1:6" ht="13.2" x14ac:dyDescent="0.25">
      <c r="A44" s="2" t="s">
        <v>108</v>
      </c>
      <c r="B44" s="2">
        <v>50</v>
      </c>
      <c r="C44" s="2">
        <v>45</v>
      </c>
      <c r="D44" s="2"/>
    </row>
    <row r="45" spans="1:6" ht="13.2" x14ac:dyDescent="0.25">
      <c r="A45" s="2" t="s">
        <v>105</v>
      </c>
      <c r="B45" s="2">
        <v>60</v>
      </c>
      <c r="C45" s="2">
        <v>65</v>
      </c>
      <c r="D45" s="2"/>
    </row>
    <row r="46" spans="1:6" ht="13.2" x14ac:dyDescent="0.25">
      <c r="A46" s="2" t="s">
        <v>106</v>
      </c>
      <c r="B46" s="2">
        <v>45</v>
      </c>
    </row>
    <row r="47" spans="1:6" ht="13.2" x14ac:dyDescent="0.25">
      <c r="A47" s="2" t="s">
        <v>107</v>
      </c>
      <c r="B47" s="2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MM9762</cp:lastModifiedBy>
  <dcterms:modified xsi:type="dcterms:W3CDTF">2025-02-14T20:01:44Z</dcterms:modified>
</cp:coreProperties>
</file>