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SD/3 курс/Практика пм 02/Витязева /Решения/"/>
    </mc:Choice>
  </mc:AlternateContent>
  <xr:revisionPtr revIDLastSave="0" documentId="8_{2B91C3B9-EE40-AA4A-AD1A-12FBB2494396}" xr6:coauthVersionLast="47" xr6:coauthVersionMax="47" xr10:uidLastSave="{00000000-0000-0000-0000-000000000000}"/>
  <bookViews>
    <workbookView xWindow="1100" yWindow="860" windowWidth="28040" windowHeight="17360" firstSheet="3" activeTab="8" xr2:uid="{7EE27FFE-CF34-7A48-A638-DECAB6CAB816}"/>
  </bookViews>
  <sheets>
    <sheet name="Задача 1" sheetId="1" r:id="rId1"/>
    <sheet name="Отчет о результатах 1" sheetId="2" r:id="rId2"/>
    <sheet name="Задача 2" sheetId="3" r:id="rId3"/>
    <sheet name="Отчет о результатах 2" sheetId="4" r:id="rId4"/>
    <sheet name="Задача 3" sheetId="5" r:id="rId5"/>
    <sheet name="Отчет о результатах 3" sheetId="6" r:id="rId6"/>
    <sheet name="Задача 4" sheetId="7" r:id="rId7"/>
    <sheet name="Отчет о результатах 4" sheetId="8" r:id="rId8"/>
    <sheet name="Задача 5" sheetId="9" r:id="rId9"/>
    <sheet name="Отчет о результатах 5" sheetId="15" r:id="rId10"/>
    <sheet name="Задание 6" sheetId="13" r:id="rId11"/>
    <sheet name="Отчет о результатах 6" sheetId="14" r:id="rId12"/>
  </sheets>
  <definedNames>
    <definedName name="solver_adj" localSheetId="10" hidden="1">'Задание 6'!$B$5:$E$5</definedName>
    <definedName name="solver_adj" localSheetId="0" hidden="1">'Задача 1'!$B$4:$C$5</definedName>
    <definedName name="solver_adj" localSheetId="2" hidden="1">'Задача 2'!$C$4:$F$5</definedName>
    <definedName name="solver_adj" localSheetId="4" hidden="1">'Задача 3'!$C$14:$G$16</definedName>
    <definedName name="solver_adj" localSheetId="6" hidden="1">'Задача 4'!$D$17:$H$21</definedName>
    <definedName name="solver_adj" localSheetId="8" hidden="1">'Задача 5'!$C$4:$D$4</definedName>
    <definedName name="solver_cvg" localSheetId="10" hidden="1">0.0001</definedName>
    <definedName name="solver_cvg" localSheetId="0" hidden="1">0.0001</definedName>
    <definedName name="solver_cvg" localSheetId="2" hidden="1">0.0001</definedName>
    <definedName name="solver_cvg" localSheetId="4" hidden="1">0.0001</definedName>
    <definedName name="solver_cvg" localSheetId="6" hidden="1">0.0001</definedName>
    <definedName name="solver_cvg" localSheetId="8" hidden="1">0.0001</definedName>
    <definedName name="solver_drv" localSheetId="10" hidden="1">1</definedName>
    <definedName name="solver_drv" localSheetId="0" hidden="1">1</definedName>
    <definedName name="solver_drv" localSheetId="2" hidden="1">1</definedName>
    <definedName name="solver_drv" localSheetId="4" hidden="1">1</definedName>
    <definedName name="solver_drv" localSheetId="6" hidden="1">1</definedName>
    <definedName name="solver_drv" localSheetId="8" hidden="1">1</definedName>
    <definedName name="solver_eng" localSheetId="10" hidden="1">2</definedName>
    <definedName name="solver_eng" localSheetId="0" hidden="1">2</definedName>
    <definedName name="solver_eng" localSheetId="2" hidden="1">2</definedName>
    <definedName name="solver_eng" localSheetId="4" hidden="1">2</definedName>
    <definedName name="solver_eng" localSheetId="6" hidden="1">2</definedName>
    <definedName name="solver_eng" localSheetId="8" hidden="1">1</definedName>
    <definedName name="solver_itr" localSheetId="10" hidden="1">2147483647</definedName>
    <definedName name="solver_itr" localSheetId="0" hidden="1">2147483647</definedName>
    <definedName name="solver_itr" localSheetId="2" hidden="1">2147483647</definedName>
    <definedName name="solver_itr" localSheetId="4" hidden="1">2147483647</definedName>
    <definedName name="solver_itr" localSheetId="6" hidden="1">2147483647</definedName>
    <definedName name="solver_itr" localSheetId="8" hidden="1">2147483647</definedName>
    <definedName name="solver_lhs1" localSheetId="10" hidden="1">'Задание 6'!$G$10:$G$12</definedName>
    <definedName name="solver_lhs1" localSheetId="0" hidden="1">'Задача 1'!$B$4</definedName>
    <definedName name="solver_lhs1" localSheetId="2" hidden="1">'Задача 2'!$G$18:$G$23</definedName>
    <definedName name="solver_lhs1" localSheetId="4" hidden="1">'Задача 3'!$C$17:$G$17</definedName>
    <definedName name="solver_lhs1" localSheetId="6" hidden="1">'Задача 4'!$D$17:$H$21</definedName>
    <definedName name="solver_lhs1" localSheetId="8" hidden="1">'Задача 5'!$C$4:$D$4</definedName>
    <definedName name="solver_lhs2" localSheetId="0" hidden="1">'Задача 1'!$C$4</definedName>
    <definedName name="solver_lhs2" localSheetId="4" hidden="1">'Задача 3'!$H$14:$H$16</definedName>
    <definedName name="solver_lhs2" localSheetId="6" hidden="1">'Задача 4'!$D$23:$H$23</definedName>
    <definedName name="solver_lhs2" localSheetId="8" hidden="1">'Задача 5'!$E$4</definedName>
    <definedName name="solver_lhs3" localSheetId="0" hidden="1">'Задача 1'!$E$12</definedName>
    <definedName name="solver_lhs3" localSheetId="6" hidden="1">'Задача 4'!$J$17:$J$21</definedName>
    <definedName name="solver_lhs4" localSheetId="0" hidden="1">'Задача 1'!$E$14</definedName>
    <definedName name="solver_lin" localSheetId="10" hidden="1">1</definedName>
    <definedName name="solver_lin" localSheetId="0" hidden="1">1</definedName>
    <definedName name="solver_lin" localSheetId="2" hidden="1">1</definedName>
    <definedName name="solver_lin" localSheetId="4" hidden="1">1</definedName>
    <definedName name="solver_lin" localSheetId="6" hidden="1">1</definedName>
    <definedName name="solver_lin" localSheetId="8" hidden="1">2</definedName>
    <definedName name="solver_mip" localSheetId="10" hidden="1">2147483647</definedName>
    <definedName name="solver_mip" localSheetId="0" hidden="1">2147483647</definedName>
    <definedName name="solver_mip" localSheetId="2" hidden="1">2147483647</definedName>
    <definedName name="solver_mip" localSheetId="4" hidden="1">2147483647</definedName>
    <definedName name="solver_mip" localSheetId="6" hidden="1">2147483647</definedName>
    <definedName name="solver_mip" localSheetId="8" hidden="1">2147483647</definedName>
    <definedName name="solver_mni" localSheetId="10" hidden="1">30</definedName>
    <definedName name="solver_mni" localSheetId="0" hidden="1">30</definedName>
    <definedName name="solver_mni" localSheetId="2" hidden="1">30</definedName>
    <definedName name="solver_mni" localSheetId="4" hidden="1">30</definedName>
    <definedName name="solver_mni" localSheetId="6" hidden="1">30</definedName>
    <definedName name="solver_mni" localSheetId="8" hidden="1">30</definedName>
    <definedName name="solver_mrt" localSheetId="10" hidden="1">0.075</definedName>
    <definedName name="solver_mrt" localSheetId="0" hidden="1">0.075</definedName>
    <definedName name="solver_mrt" localSheetId="2" hidden="1">0.075</definedName>
    <definedName name="solver_mrt" localSheetId="4" hidden="1">0.075</definedName>
    <definedName name="solver_mrt" localSheetId="6" hidden="1">0.075</definedName>
    <definedName name="solver_mrt" localSheetId="8" hidden="1">0.075</definedName>
    <definedName name="solver_msl" localSheetId="10" hidden="1">2</definedName>
    <definedName name="solver_msl" localSheetId="0" hidden="1">2</definedName>
    <definedName name="solver_msl" localSheetId="2" hidden="1">2</definedName>
    <definedName name="solver_msl" localSheetId="4" hidden="1">2</definedName>
    <definedName name="solver_msl" localSheetId="6" hidden="1">2</definedName>
    <definedName name="solver_msl" localSheetId="8" hidden="1">2</definedName>
    <definedName name="solver_neg" localSheetId="10" hidden="1">2</definedName>
    <definedName name="solver_neg" localSheetId="0" hidden="1">1</definedName>
    <definedName name="solver_neg" localSheetId="2" hidden="1">1</definedName>
    <definedName name="solver_neg" localSheetId="4" hidden="1">1</definedName>
    <definedName name="solver_neg" localSheetId="6" hidden="1">1</definedName>
    <definedName name="solver_neg" localSheetId="8" hidden="1">1</definedName>
    <definedName name="solver_nod" localSheetId="10" hidden="1">2147483647</definedName>
    <definedName name="solver_nod" localSheetId="0" hidden="1">2147483647</definedName>
    <definedName name="solver_nod" localSheetId="2" hidden="1">2147483647</definedName>
    <definedName name="solver_nod" localSheetId="4" hidden="1">2147483647</definedName>
    <definedName name="solver_nod" localSheetId="6" hidden="1">2147483647</definedName>
    <definedName name="solver_nod" localSheetId="8" hidden="1">2147483647</definedName>
    <definedName name="solver_num" localSheetId="10" hidden="1">1</definedName>
    <definedName name="solver_num" localSheetId="0" hidden="1">4</definedName>
    <definedName name="solver_num" localSheetId="2" hidden="1">1</definedName>
    <definedName name="solver_num" localSheetId="4" hidden="1">2</definedName>
    <definedName name="solver_num" localSheetId="6" hidden="1">3</definedName>
    <definedName name="solver_num" localSheetId="8" hidden="1">2</definedName>
    <definedName name="solver_opt" localSheetId="10" hidden="1">'Задание 6'!$G$9</definedName>
    <definedName name="solver_opt" localSheetId="0" hidden="1">'Задача 1'!$D$6</definedName>
    <definedName name="solver_opt" localSheetId="2" hidden="1">'Задача 2'!$G$6</definedName>
    <definedName name="solver_opt" localSheetId="4" hidden="1">'Задача 3'!$C$22</definedName>
    <definedName name="solver_opt" localSheetId="6" hidden="1">'Задача 4'!$C$29</definedName>
    <definedName name="solver_opt" localSheetId="8" hidden="1">'Задача 5'!$B$9</definedName>
    <definedName name="solver_pre" localSheetId="10" hidden="1">0.000001</definedName>
    <definedName name="solver_pre" localSheetId="0" hidden="1">0.000001</definedName>
    <definedName name="solver_pre" localSheetId="2" hidden="1">0.000001</definedName>
    <definedName name="solver_pre" localSheetId="4" hidden="1">0.000001</definedName>
    <definedName name="solver_pre" localSheetId="6" hidden="1">0.000001</definedName>
    <definedName name="solver_pre" localSheetId="8" hidden="1">0.000001</definedName>
    <definedName name="solver_rbv" localSheetId="10" hidden="1">1</definedName>
    <definedName name="solver_rbv" localSheetId="0" hidden="1">1</definedName>
    <definedName name="solver_rbv" localSheetId="2" hidden="1">1</definedName>
    <definedName name="solver_rbv" localSheetId="4" hidden="1">1</definedName>
    <definedName name="solver_rbv" localSheetId="6" hidden="1">1</definedName>
    <definedName name="solver_rbv" localSheetId="8" hidden="1">1</definedName>
    <definedName name="solver_rel1" localSheetId="10" hidden="1">2</definedName>
    <definedName name="solver_rel1" localSheetId="0" hidden="1">3</definedName>
    <definedName name="solver_rel1" localSheetId="2" hidden="1">1</definedName>
    <definedName name="solver_rel1" localSheetId="4" hidden="1">2</definedName>
    <definedName name="solver_rel1" localSheetId="6" hidden="1">5</definedName>
    <definedName name="solver_rel1" localSheetId="8" hidden="1">4</definedName>
    <definedName name="solver_rel2" localSheetId="0" hidden="1">3</definedName>
    <definedName name="solver_rel2" localSheetId="4" hidden="1">2</definedName>
    <definedName name="solver_rel2" localSheetId="6" hidden="1">2</definedName>
    <definedName name="solver_rel2" localSheetId="8" hidden="1">1</definedName>
    <definedName name="solver_rel3" localSheetId="0" hidden="1">3</definedName>
    <definedName name="solver_rel3" localSheetId="6" hidden="1">2</definedName>
    <definedName name="solver_rel4" localSheetId="0" hidden="1">3</definedName>
    <definedName name="solver_rhs1" localSheetId="10" hidden="1">0</definedName>
    <definedName name="solver_rhs1" localSheetId="0" hidden="1">0</definedName>
    <definedName name="solver_rhs1" localSheetId="2" hidden="1">'Задача 2'!$I$18:$I$23</definedName>
    <definedName name="solver_rhs1" localSheetId="4" hidden="1">'Задача 3'!$C$19:$G$19</definedName>
    <definedName name="solver_rhs1" localSheetId="6" hidden="1">"бинарное"</definedName>
    <definedName name="solver_rhs1" localSheetId="8" hidden="1">"целое"</definedName>
    <definedName name="solver_rhs2" localSheetId="0" hidden="1">0</definedName>
    <definedName name="solver_rhs2" localSheetId="4" hidden="1">'Задача 3'!$J$14:$J$16</definedName>
    <definedName name="solver_rhs2" localSheetId="6" hidden="1">1</definedName>
    <definedName name="solver_rhs2" localSheetId="8" hidden="1">'Задача 5'!$F$4</definedName>
    <definedName name="solver_rhs3" localSheetId="0" hidden="1">'Задача 1'!$D$12</definedName>
    <definedName name="solver_rhs3" localSheetId="6" hidden="1">1</definedName>
    <definedName name="solver_rhs4" localSheetId="0" hidden="1">'Задача 1'!$D$14</definedName>
    <definedName name="solver_rlx" localSheetId="10" hidden="1">2</definedName>
    <definedName name="solver_rlx" localSheetId="0" hidden="1">2</definedName>
    <definedName name="solver_rlx" localSheetId="2" hidden="1">2</definedName>
    <definedName name="solver_rlx" localSheetId="4" hidden="1">1</definedName>
    <definedName name="solver_rlx" localSheetId="6" hidden="1">2</definedName>
    <definedName name="solver_rlx" localSheetId="8" hidden="1">2</definedName>
    <definedName name="solver_rsd" localSheetId="10" hidden="1">0</definedName>
    <definedName name="solver_rsd" localSheetId="0" hidden="1">0</definedName>
    <definedName name="solver_rsd" localSheetId="2" hidden="1">0</definedName>
    <definedName name="solver_rsd" localSheetId="4" hidden="1">0</definedName>
    <definedName name="solver_rsd" localSheetId="6" hidden="1">0</definedName>
    <definedName name="solver_rsd" localSheetId="8" hidden="1">0</definedName>
    <definedName name="solver_scl" localSheetId="10" hidden="1">1</definedName>
    <definedName name="solver_scl" localSheetId="0" hidden="1">1</definedName>
    <definedName name="solver_scl" localSheetId="2" hidden="1">1</definedName>
    <definedName name="solver_scl" localSheetId="4" hidden="1">2</definedName>
    <definedName name="solver_scl" localSheetId="6" hidden="1">1</definedName>
    <definedName name="solver_scl" localSheetId="8" hidden="1">1</definedName>
    <definedName name="solver_sho" localSheetId="10" hidden="1">2</definedName>
    <definedName name="solver_sho" localSheetId="0" hidden="1">2</definedName>
    <definedName name="solver_sho" localSheetId="2" hidden="1">2</definedName>
    <definedName name="solver_sho" localSheetId="4" hidden="1">2</definedName>
    <definedName name="solver_sho" localSheetId="6" hidden="1">2</definedName>
    <definedName name="solver_sho" localSheetId="8" hidden="1">2</definedName>
    <definedName name="solver_ssz" localSheetId="10" hidden="1">100</definedName>
    <definedName name="solver_ssz" localSheetId="0" hidden="1">100</definedName>
    <definedName name="solver_ssz" localSheetId="2" hidden="1">100</definedName>
    <definedName name="solver_ssz" localSheetId="4" hidden="1">100</definedName>
    <definedName name="solver_ssz" localSheetId="6" hidden="1">100</definedName>
    <definedName name="solver_ssz" localSheetId="8" hidden="1">100</definedName>
    <definedName name="solver_tim" localSheetId="10" hidden="1">2147483647</definedName>
    <definedName name="solver_tim" localSheetId="0" hidden="1">2147483647</definedName>
    <definedName name="solver_tim" localSheetId="2" hidden="1">2147483647</definedName>
    <definedName name="solver_tim" localSheetId="4" hidden="1">2147483647</definedName>
    <definedName name="solver_tim" localSheetId="6" hidden="1">2147483647</definedName>
    <definedName name="solver_tim" localSheetId="8" hidden="1">2147483647</definedName>
    <definedName name="solver_tol" localSheetId="10" hidden="1">0.01</definedName>
    <definedName name="solver_tol" localSheetId="0" hidden="1">0.01</definedName>
    <definedName name="solver_tol" localSheetId="2" hidden="1">0.01</definedName>
    <definedName name="solver_tol" localSheetId="4" hidden="1">0.01</definedName>
    <definedName name="solver_tol" localSheetId="6" hidden="1">0.01</definedName>
    <definedName name="solver_tol" localSheetId="8" hidden="1">0.01</definedName>
    <definedName name="solver_typ" localSheetId="10" hidden="1">3</definedName>
    <definedName name="solver_typ" localSheetId="0" hidden="1">1</definedName>
    <definedName name="solver_typ" localSheetId="2" hidden="1">1</definedName>
    <definedName name="solver_typ" localSheetId="4" hidden="1">2</definedName>
    <definedName name="solver_typ" localSheetId="6" hidden="1">2</definedName>
    <definedName name="solver_typ" localSheetId="8" hidden="1">1</definedName>
    <definedName name="solver_val" localSheetId="10" hidden="1">0</definedName>
    <definedName name="solver_val" localSheetId="0" hidden="1">0</definedName>
    <definedName name="solver_val" localSheetId="2" hidden="1">0</definedName>
    <definedName name="solver_val" localSheetId="4" hidden="1">0</definedName>
    <definedName name="solver_val" localSheetId="6" hidden="1">0</definedName>
    <definedName name="solver_val" localSheetId="8" hidden="1">0</definedName>
    <definedName name="solver_ver" localSheetId="10" hidden="1">2</definedName>
    <definedName name="solver_ver" localSheetId="0" hidden="1">2</definedName>
    <definedName name="solver_ver" localSheetId="2" hidden="1">2</definedName>
    <definedName name="solver_ver" localSheetId="4" hidden="1">2</definedName>
    <definedName name="solver_ver" localSheetId="6" hidden="1">2</definedName>
    <definedName name="solver_ver" localSheetId="8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9" l="1"/>
  <c r="E4" i="9"/>
  <c r="G12" i="13"/>
  <c r="G11" i="13"/>
  <c r="G10" i="13"/>
  <c r="G9" i="13"/>
  <c r="C29" i="7"/>
  <c r="E23" i="7"/>
  <c r="F23" i="7"/>
  <c r="G23" i="7"/>
  <c r="H23" i="7"/>
  <c r="D23" i="7"/>
  <c r="J18" i="7"/>
  <c r="J19" i="7"/>
  <c r="J20" i="7"/>
  <c r="J21" i="7"/>
  <c r="J17" i="7"/>
  <c r="J17" i="5"/>
  <c r="H19" i="5"/>
  <c r="C22" i="5"/>
  <c r="D17" i="5"/>
  <c r="C17" i="5"/>
  <c r="H15" i="5"/>
  <c r="H16" i="5"/>
  <c r="H14" i="5"/>
  <c r="F17" i="5"/>
  <c r="G17" i="5"/>
  <c r="E17" i="5"/>
  <c r="G6" i="3" l="1"/>
  <c r="G20" i="3"/>
  <c r="G22" i="3"/>
  <c r="G18" i="3"/>
  <c r="D6" i="1"/>
  <c r="D14" i="1"/>
  <c r="D12" i="1"/>
</calcChain>
</file>

<file path=xl/sharedStrings.xml><?xml version="1.0" encoding="utf-8"?>
<sst xmlns="http://schemas.openxmlformats.org/spreadsheetml/2006/main" count="597" uniqueCount="279">
  <si>
    <t>x1</t>
  </si>
  <si>
    <t>x2</t>
  </si>
  <si>
    <t>Изначальные данные</t>
  </si>
  <si>
    <t>Решение</t>
  </si>
  <si>
    <t>F</t>
  </si>
  <si>
    <t>Сумма</t>
  </si>
  <si>
    <t>Ограничения</t>
  </si>
  <si>
    <t>&lt;=</t>
  </si>
  <si>
    <t>Microsoft Excel 16.53 Отчет о результатах</t>
  </si>
  <si>
    <t>Лист: [Книга1]Лист1</t>
  </si>
  <si>
    <t>Отчет создан: 12.09.2025 9:19:18 AM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</si>
  <si>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</si>
  <si>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</si>
  <si>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линейных задач симплекс-методом</t>
  </si>
  <si>
    <t>Время решения: 241,073 секунд.</t>
  </si>
  <si>
    <t>Число итераций: 1 Число подзадач: 0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</si>
  <si>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</si>
  <si>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</si>
  <si>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</si>
  <si>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</si>
  <si>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</si>
  <si>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</si>
  <si>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</si>
  <si>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</si>
  <si>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</si>
  <si>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</si>
  <si>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Значение ячейки</t>
  </si>
  <si>
    <t>Формула</t>
  </si>
  <si>
    <t>Состояние</t>
  </si>
  <si>
    <t>Допуск</t>
  </si>
  <si>
    <t>$D$6</t>
  </si>
  <si>
    <t>Изначальные данные F</t>
  </si>
  <si>
    <t>$B$4</t>
  </si>
  <si>
    <t>Решение x1</t>
  </si>
  <si>
    <t>Продолжить</t>
  </si>
  <si>
    <t>$C$4</t>
  </si>
  <si>
    <t>Решение x2</t>
  </si>
  <si>
    <t>$B$5</t>
  </si>
  <si>
    <t>$C$5</t>
  </si>
  <si>
    <t>$E$12</t>
  </si>
  <si>
    <t>$E$12&gt;=$D$12</t>
  </si>
  <si>
    <t>Без привязки</t>
  </si>
  <si>
    <t>$E$14</t>
  </si>
  <si>
    <t>$E$14&gt;=$D$14</t>
  </si>
  <si>
    <t>Привязка</t>
  </si>
  <si>
    <t>$B$4&gt;=0</t>
  </si>
  <si>
    <t>$C$4&gt;=0</t>
  </si>
  <si>
    <t>Объем выпускаемой продукции</t>
  </si>
  <si>
    <t>x3</t>
  </si>
  <si>
    <t>x4</t>
  </si>
  <si>
    <t>Цена изделия</t>
  </si>
  <si>
    <t>Огран</t>
  </si>
  <si>
    <t>Лист: [Книга1]Лист3</t>
  </si>
  <si>
    <t>Отчет создан: 12.09.2025 9:38:00 AM</t>
  </si>
  <si>
    <t>Время решения: 209,2 секунд.</t>
  </si>
  <si>
    <t>Число итераций: 3 Число подзадач: 0</t>
  </si>
  <si>
    <t>Максимальное время Без пределов,  Число итераций Без пределов, Precision 1E-06, Использовать автоматическое масштабирование</t>
  </si>
  <si>
    <t>$G$6</t>
  </si>
  <si>
    <t>Цена изделия F</t>
  </si>
  <si>
    <t>Объем выпускаемой продукции x1</t>
  </si>
  <si>
    <t>$D$4</t>
  </si>
  <si>
    <t>Объем выпускаемой продукции x2</t>
  </si>
  <si>
    <t>$E$4</t>
  </si>
  <si>
    <t>Объем выпускаемой продукции x3</t>
  </si>
  <si>
    <t>$F$4</t>
  </si>
  <si>
    <t>Объем выпускаемой продукции x4</t>
  </si>
  <si>
    <t>$D$5</t>
  </si>
  <si>
    <t>$E$5</t>
  </si>
  <si>
    <t>$F$5</t>
  </si>
  <si>
    <t>$G$18</t>
  </si>
  <si>
    <t>$G$18&lt;=$I$18</t>
  </si>
  <si>
    <t>$G$19</t>
  </si>
  <si>
    <t>$G$19&lt;=$I$19</t>
  </si>
  <si>
    <t>$G$20</t>
  </si>
  <si>
    <t>$G$20&lt;=$I$20</t>
  </si>
  <si>
    <t>$G$21</t>
  </si>
  <si>
    <t>$G$21&lt;=$I$21</t>
  </si>
  <si>
    <t>$G$22</t>
  </si>
  <si>
    <t>$G$22&lt;=$I$22</t>
  </si>
  <si>
    <t>$G$23</t>
  </si>
  <si>
    <t>$G$23&lt;=$I$23</t>
  </si>
  <si>
    <t>Филиалы</t>
  </si>
  <si>
    <t>потребители</t>
  </si>
  <si>
    <t>B1</t>
  </si>
  <si>
    <t>B2</t>
  </si>
  <si>
    <t>B3</t>
  </si>
  <si>
    <t>B4</t>
  </si>
  <si>
    <t>Производство</t>
  </si>
  <si>
    <t>A1</t>
  </si>
  <si>
    <t>A2</t>
  </si>
  <si>
    <t>A3</t>
  </si>
  <si>
    <t>Потребность</t>
  </si>
  <si>
    <t>B5</t>
  </si>
  <si>
    <t>Матрица перевозок</t>
  </si>
  <si>
    <t>Всего</t>
  </si>
  <si>
    <t>огр</t>
  </si>
  <si>
    <t>Предел</t>
  </si>
  <si>
    <t>=</t>
  </si>
  <si>
    <t>затраты</t>
  </si>
  <si>
    <t>Лист: [Книга1]Лист5</t>
  </si>
  <si>
    <t>Отчет создан: 12.09.2025 9:55:34 AM</t>
  </si>
  <si>
    <t>Время решения: 219,985 секунд.</t>
  </si>
  <si>
    <t>Число итераций: 13 Число подзадач: 0</t>
  </si>
  <si>
    <t>Максимальное время Без пределов,  Число итераций Без пределов, Precision 1E-06</t>
  </si>
  <si>
    <t>Максимальное число подзадач Без пределов, Максимальное число целочисленных решений Без пределов, Целочисленное отклонение 1%, Решение без целочисленных ограничений, Считать неотрицательными</t>
  </si>
  <si>
    <t>Ячейка целевой функции (Минимум)</t>
  </si>
  <si>
    <t>$C$22</t>
  </si>
  <si>
    <t>затраты =</t>
  </si>
  <si>
    <t>$C$14</t>
  </si>
  <si>
    <t>A1 B1</t>
  </si>
  <si>
    <t>$D$14</t>
  </si>
  <si>
    <t>A1 B2</t>
  </si>
  <si>
    <t>A1 B3</t>
  </si>
  <si>
    <t>$F$14</t>
  </si>
  <si>
    <t>A1 B4</t>
  </si>
  <si>
    <t>$G$14</t>
  </si>
  <si>
    <t>A1 B5</t>
  </si>
  <si>
    <t>$C$15</t>
  </si>
  <si>
    <t>A2 B1</t>
  </si>
  <si>
    <t>$D$15</t>
  </si>
  <si>
    <t>A2 B2</t>
  </si>
  <si>
    <t>$E$15</t>
  </si>
  <si>
    <t>A2 B3</t>
  </si>
  <si>
    <t>$F$15</t>
  </si>
  <si>
    <t>A2 B4</t>
  </si>
  <si>
    <t>$G$15</t>
  </si>
  <si>
    <t>A2 B5</t>
  </si>
  <si>
    <t>$C$16</t>
  </si>
  <si>
    <t>A3 B1</t>
  </si>
  <si>
    <t>$D$16</t>
  </si>
  <si>
    <t>A3 B2</t>
  </si>
  <si>
    <t>$E$16</t>
  </si>
  <si>
    <t>A3 B3</t>
  </si>
  <si>
    <t>$F$16</t>
  </si>
  <si>
    <t>A3 B4</t>
  </si>
  <si>
    <t>$G$16</t>
  </si>
  <si>
    <t>A3 B5</t>
  </si>
  <si>
    <t>$C$17</t>
  </si>
  <si>
    <t>Всего B1</t>
  </si>
  <si>
    <t>$C$17=$C$19</t>
  </si>
  <si>
    <t>$D$17</t>
  </si>
  <si>
    <t>Всего B2</t>
  </si>
  <si>
    <t>$D$17=$D$19</t>
  </si>
  <si>
    <t>$E$17</t>
  </si>
  <si>
    <t>Всего B3</t>
  </si>
  <si>
    <t>$E$17=$E$19</t>
  </si>
  <si>
    <t>$F$17</t>
  </si>
  <si>
    <t>Всего B4</t>
  </si>
  <si>
    <t>$F$17=$F$19</t>
  </si>
  <si>
    <t>$G$17</t>
  </si>
  <si>
    <t>Всего B5</t>
  </si>
  <si>
    <t>$G$17=$G$19</t>
  </si>
  <si>
    <t>$H$14</t>
  </si>
  <si>
    <t>A1 Всего</t>
  </si>
  <si>
    <t>$H$14=$J$14</t>
  </si>
  <si>
    <t>$H$15</t>
  </si>
  <si>
    <t>A2 Всего</t>
  </si>
  <si>
    <t>$H$15=$J$15</t>
  </si>
  <si>
    <t>$H$16</t>
  </si>
  <si>
    <t>A3 Всего</t>
  </si>
  <si>
    <t>$H$16=$J$16</t>
  </si>
  <si>
    <t>Рабочие</t>
  </si>
  <si>
    <t>Операции</t>
  </si>
  <si>
    <t>О1</t>
  </si>
  <si>
    <t>О2</t>
  </si>
  <si>
    <t>О3</t>
  </si>
  <si>
    <t>О4</t>
  </si>
  <si>
    <t>О5</t>
  </si>
  <si>
    <t>Р1</t>
  </si>
  <si>
    <t>Р2</t>
  </si>
  <si>
    <t>Р3</t>
  </si>
  <si>
    <t>Р4</t>
  </si>
  <si>
    <t>РАСПРЕДЕЛЕНИЕ РАБОТ</t>
  </si>
  <si>
    <t>ограничение</t>
  </si>
  <si>
    <t>Ограничение</t>
  </si>
  <si>
    <t>Лист: [Книга1]Задача 4</t>
  </si>
  <si>
    <t>Отчет создан: 12.09.2025 10:35:36 AM</t>
  </si>
  <si>
    <t>Время решения: 305,253 секунд.</t>
  </si>
  <si>
    <t>Число итераций: 26 Число подзадач: 0</t>
  </si>
  <si>
    <t>$C$29</t>
  </si>
  <si>
    <t>Р1 О1</t>
  </si>
  <si>
    <t>Р1 О2</t>
  </si>
  <si>
    <t>Р1 О3</t>
  </si>
  <si>
    <t>Р1 О4</t>
  </si>
  <si>
    <t>$H$17</t>
  </si>
  <si>
    <t>Р1 О5</t>
  </si>
  <si>
    <t>$D$18</t>
  </si>
  <si>
    <t>Р2 О1</t>
  </si>
  <si>
    <t>$E$18</t>
  </si>
  <si>
    <t>Р2 О2</t>
  </si>
  <si>
    <t>$F$18</t>
  </si>
  <si>
    <t>Р2 О3</t>
  </si>
  <si>
    <t>Р2 О4</t>
  </si>
  <si>
    <t>$H$18</t>
  </si>
  <si>
    <t>Р2 О5</t>
  </si>
  <si>
    <t>$D$19</t>
  </si>
  <si>
    <t>Р3 О1</t>
  </si>
  <si>
    <t>$E$19</t>
  </si>
  <si>
    <t>Р3 О2</t>
  </si>
  <si>
    <t>$F$19</t>
  </si>
  <si>
    <t>Р3 О3</t>
  </si>
  <si>
    <t>Р3 О4</t>
  </si>
  <si>
    <t>$H$19</t>
  </si>
  <si>
    <t>Р3 О5</t>
  </si>
  <si>
    <t>$D$20</t>
  </si>
  <si>
    <t>$E$20</t>
  </si>
  <si>
    <t>$F$20</t>
  </si>
  <si>
    <t>$H$20</t>
  </si>
  <si>
    <t>$D$21</t>
  </si>
  <si>
    <t>Р4 О1</t>
  </si>
  <si>
    <t>$E$21</t>
  </si>
  <si>
    <t>Р4 О2</t>
  </si>
  <si>
    <t>$F$21</t>
  </si>
  <si>
    <t>Р4 О3</t>
  </si>
  <si>
    <t>Р4 О4</t>
  </si>
  <si>
    <t>$H$21</t>
  </si>
  <si>
    <t>Р4 О5</t>
  </si>
  <si>
    <t>$D$23</t>
  </si>
  <si>
    <t>Ограничение О1</t>
  </si>
  <si>
    <t>$D$23=1</t>
  </si>
  <si>
    <t>$E$23</t>
  </si>
  <si>
    <t>Ограничение О2</t>
  </si>
  <si>
    <t>$E$23=1</t>
  </si>
  <si>
    <t>$F$23</t>
  </si>
  <si>
    <t>Ограничение О3</t>
  </si>
  <si>
    <t>$F$23=1</t>
  </si>
  <si>
    <t>Ограничение О4</t>
  </si>
  <si>
    <t>$G$23=1</t>
  </si>
  <si>
    <t>$H$23</t>
  </si>
  <si>
    <t>Ограничение О5</t>
  </si>
  <si>
    <t>$H$23=1</t>
  </si>
  <si>
    <t>$J$17</t>
  </si>
  <si>
    <t>Р1 ограничение</t>
  </si>
  <si>
    <t>$J$17=1</t>
  </si>
  <si>
    <t>$J$18</t>
  </si>
  <si>
    <t>Р2 ограничение</t>
  </si>
  <si>
    <t>$J$18=1</t>
  </si>
  <si>
    <t>$J$19</t>
  </si>
  <si>
    <t>Р3 ограничение</t>
  </si>
  <si>
    <t>$J$19=1</t>
  </si>
  <si>
    <t>$J$20</t>
  </si>
  <si>
    <t>$J$20=1</t>
  </si>
  <si>
    <t>$J$21</t>
  </si>
  <si>
    <t>Р4 ограничение</t>
  </si>
  <si>
    <t>$J$21=1</t>
  </si>
  <si>
    <t>$D$17:$H$21=Бинарное</t>
  </si>
  <si>
    <t>Бинарное</t>
  </si>
  <si>
    <t>Cумма</t>
  </si>
  <si>
    <t>Модуль: Поиск решения нелинейных задач методом ОПГ</t>
  </si>
  <si>
    <t xml:space="preserve"> Сходимость 0,0001, Размер совокупности 100, Случайное начальное значение 0, Правые производные, Обязательные границы</t>
  </si>
  <si>
    <t>$B$9</t>
  </si>
  <si>
    <t>$C$4:$D$4=Целочисленное</t>
  </si>
  <si>
    <t>Число итераций: 0 Число подзадач: 0</t>
  </si>
  <si>
    <t>Корни СЛАУ</t>
  </si>
  <si>
    <t>х1</t>
  </si>
  <si>
    <t>х2</t>
  </si>
  <si>
    <t>х3</t>
  </si>
  <si>
    <t>х4</t>
  </si>
  <si>
    <t>Матрица коэфицентов при неизвестных</t>
  </si>
  <si>
    <t>Свободные коэфиценты</t>
  </si>
  <si>
    <t>уравнение</t>
  </si>
  <si>
    <t>Лист: [Книга1]Задание 6</t>
  </si>
  <si>
    <t>Отчет создан: 12.09.2025 11:16:00 AM</t>
  </si>
  <si>
    <t>Время решения: 168,216 секунд.</t>
  </si>
  <si>
    <t>Число итераций: 4 Число подзадач: 0</t>
  </si>
  <si>
    <t>Максимальное число подзадач Без пределов, Максимальное число целочисленных решений Без пределов, Целочисленное отклонение 1%</t>
  </si>
  <si>
    <t>Ячейка целевой функции (Значение)</t>
  </si>
  <si>
    <t>$G$9</t>
  </si>
  <si>
    <t>$G$10</t>
  </si>
  <si>
    <t>$G$10=0</t>
  </si>
  <si>
    <t>$G$11</t>
  </si>
  <si>
    <t>$G$11=0</t>
  </si>
  <si>
    <t>$G$12</t>
  </si>
  <si>
    <t>$G$12=0</t>
  </si>
  <si>
    <t>$G$9=0</t>
  </si>
  <si>
    <t>Лист: [Книга1]Задача 5</t>
  </si>
  <si>
    <t>Отчет создан: 12.09.2025 11:19:10 AM</t>
  </si>
  <si>
    <t>Время решения: 193,768 секунд.</t>
  </si>
  <si>
    <t>$E$4&lt;=$F$4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</si>
</sst>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/>
    <xf numFmtId="0" fontId="0" fillId="0" borderId="9" xfId="0" applyFill="1" applyBorder="1" applyAlignment="1"/>
    <xf numFmtId="0" fontId="2" fillId="0" borderId="8" xfId="0" applyFont="1" applyFill="1" applyBorder="1" applyAlignment="1">
      <alignment horizontal="center"/>
    </xf>
    <xf numFmtId="0" fontId="0" fillId="0" borderId="10" xfId="0" applyFill="1" applyBorder="1" applyAlignment="1"/>
    <xf numFmtId="0" fontId="0" fillId="0" borderId="9" xfId="0" applyNumberFormat="1" applyFill="1" applyBorder="1" applyAlignment="1"/>
    <xf numFmtId="0" fontId="0" fillId="0" borderId="10" xfId="0" applyNumberFormat="1" applyFill="1" applyBorder="1" applyAlignment="1"/>
    <xf numFmtId="0" fontId="0" fillId="0" borderId="2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/>
    <xf numFmtId="0" fontId="0" fillId="0" borderId="17" xfId="0" applyBorder="1" applyAlignment="1">
      <alignment horizontal="center"/>
    </xf>
    <xf numFmtId="0" fontId="0" fillId="0" borderId="14" xfId="0" applyBorder="1"/>
    <xf numFmtId="0" fontId="0" fillId="0" borderId="0" xfId="0" applyBorder="1" applyAlignment="1">
      <alignment horizontal="center"/>
    </xf>
    <xf numFmtId="0" fontId="0" fillId="0" borderId="13" xfId="0" applyBorder="1"/>
    <xf numFmtId="0" fontId="0" fillId="0" borderId="1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3" borderId="0" xfId="0" applyFill="1"/>
    <xf numFmtId="0" fontId="0" fillId="0" borderId="23" xfId="0" applyBorder="1" applyAlignment="1">
      <alignment horizontal="center"/>
    </xf>
    <xf numFmtId="0" fontId="0" fillId="0" borderId="25" xfId="0" applyBorder="1"/>
    <xf numFmtId="0" fontId="0" fillId="0" borderId="24" xfId="0" applyBorder="1"/>
    <xf numFmtId="0" fontId="0" fillId="2" borderId="1" xfId="0" applyFill="1" applyBorder="1"/>
    <xf numFmtId="0" fontId="0" fillId="2" borderId="1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6" xfId="0" applyFill="1" applyBorder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603250</xdr:colOff>
      <xdr:row>2</xdr:row>
      <xdr:rowOff>31750</xdr:rowOff>
    </xdr:from>
    <xdr:to>
      <xdr:col>8</xdr:col>
      <xdr:colOff>146050</xdr:colOff>
      <xdr:row>4</xdr:row>
      <xdr:rowOff>184150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21608C4-5F64-C747-8AC7-DD7A9E690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5250" y="438150"/>
          <a:ext cx="2959100" cy="571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474738</xdr:colOff>
      <xdr:row>4</xdr:row>
      <xdr:rowOff>151190</xdr:rowOff>
    </xdr:from>
    <xdr:to>
      <xdr:col>14</xdr:col>
      <xdr:colOff>766838</xdr:colOff>
      <xdr:row>21</xdr:row>
      <xdr:rowOff>142119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33EE48F-5682-1642-B70A-6CD004ACA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4214" y="997857"/>
          <a:ext cx="4434719" cy="35590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75EF2-5B1E-8C42-9ABF-DB82FD6F2ADF}">
  <dimension ref="A1:F15"/>
  <sheetViews>
    <sheetView zoomScale="200" workbookViewId="0">
      <selection activeCell="D6" sqref="D6:D7"/>
    </sheetView>
  </sheetViews>
  <sheetFormatPr baseColWidth="10" defaultRowHeight="16" x14ac:dyDescent="0.2"/>
  <cols>
    <col min="1" max="1" width="11.83203125" customWidth="1"/>
    <col min="5" max="5" width="12.33203125" bestFit="1" customWidth="1"/>
  </cols>
  <sheetData>
    <row r="1" spans="1:6" ht="17" thickBot="1" x14ac:dyDescent="0.25"/>
    <row r="2" spans="1:6" x14ac:dyDescent="0.2">
      <c r="B2" s="3" t="s">
        <v>0</v>
      </c>
      <c r="C2" s="3" t="s">
        <v>1</v>
      </c>
    </row>
    <row r="3" spans="1:6" ht="17" thickBot="1" x14ac:dyDescent="0.25">
      <c r="B3" s="4"/>
      <c r="C3" s="4"/>
    </row>
    <row r="4" spans="1:6" x14ac:dyDescent="0.2">
      <c r="A4" s="3" t="s">
        <v>3</v>
      </c>
      <c r="B4" s="11">
        <v>0</v>
      </c>
      <c r="C4" s="11">
        <v>4</v>
      </c>
      <c r="D4" s="3" t="s">
        <v>4</v>
      </c>
    </row>
    <row r="5" spans="1:6" ht="17" thickBot="1" x14ac:dyDescent="0.25">
      <c r="A5" s="4"/>
      <c r="B5" s="12"/>
      <c r="C5" s="12"/>
      <c r="D5" s="4"/>
    </row>
    <row r="6" spans="1:6" x14ac:dyDescent="0.2">
      <c r="A6" s="7" t="s">
        <v>2</v>
      </c>
      <c r="B6" s="3">
        <v>1</v>
      </c>
      <c r="C6" s="3">
        <v>3</v>
      </c>
      <c r="D6" s="9">
        <f>SUMPRODUCT(B4:C5,B6:C7)</f>
        <v>12</v>
      </c>
    </row>
    <row r="7" spans="1:6" ht="17" thickBot="1" x14ac:dyDescent="0.25">
      <c r="A7" s="8"/>
      <c r="B7" s="4"/>
      <c r="C7" s="4"/>
      <c r="D7" s="10"/>
    </row>
    <row r="9" spans="1:6" ht="17" thickBot="1" x14ac:dyDescent="0.25"/>
    <row r="10" spans="1:6" x14ac:dyDescent="0.2">
      <c r="B10" s="3" t="s">
        <v>0</v>
      </c>
      <c r="C10" s="3" t="s">
        <v>1</v>
      </c>
      <c r="D10" s="3" t="s">
        <v>5</v>
      </c>
      <c r="E10" s="3" t="s">
        <v>6</v>
      </c>
    </row>
    <row r="11" spans="1:6" ht="17" thickBot="1" x14ac:dyDescent="0.25">
      <c r="B11" s="4"/>
      <c r="C11" s="4"/>
      <c r="D11" s="4"/>
      <c r="E11" s="4"/>
    </row>
    <row r="12" spans="1:6" x14ac:dyDescent="0.2">
      <c r="B12" s="3">
        <v>3</v>
      </c>
      <c r="C12" s="3">
        <v>2</v>
      </c>
      <c r="D12" s="3">
        <f>SUMPRODUCT(B12:C13,B4:C5)</f>
        <v>8</v>
      </c>
      <c r="E12" s="3">
        <v>12</v>
      </c>
      <c r="F12" s="3" t="s">
        <v>7</v>
      </c>
    </row>
    <row r="13" spans="1:6" ht="17" thickBot="1" x14ac:dyDescent="0.25">
      <c r="B13" s="4"/>
      <c r="C13" s="4"/>
      <c r="D13" s="4"/>
      <c r="E13" s="4"/>
      <c r="F13" s="4"/>
    </row>
    <row r="14" spans="1:6" x14ac:dyDescent="0.2">
      <c r="B14" s="3">
        <v>1</v>
      </c>
      <c r="C14" s="3">
        <v>2</v>
      </c>
      <c r="D14" s="3">
        <f>SUMPRODUCT(B14:C15,B4:C5)</f>
        <v>8</v>
      </c>
      <c r="E14" s="3">
        <v>8</v>
      </c>
      <c r="F14" s="3" t="s">
        <v>7</v>
      </c>
    </row>
    <row r="15" spans="1:6" ht="17" thickBot="1" x14ac:dyDescent="0.25">
      <c r="B15" s="4"/>
      <c r="C15" s="4"/>
      <c r="D15" s="4"/>
      <c r="E15" s="4"/>
      <c r="F15" s="4"/>
    </row>
  </sheetData>
  <mergeCells count="24">
    <mergeCell ref="B14:B15"/>
    <mergeCell ref="C14:C15"/>
    <mergeCell ref="D14:D15"/>
    <mergeCell ref="E14:E15"/>
    <mergeCell ref="F12:F13"/>
    <mergeCell ref="F14:F15"/>
    <mergeCell ref="B12:B13"/>
    <mergeCell ref="C12:C13"/>
    <mergeCell ref="D12:D13"/>
    <mergeCell ref="D10:D11"/>
    <mergeCell ref="E10:E11"/>
    <mergeCell ref="E12:E13"/>
    <mergeCell ref="D4:D5"/>
    <mergeCell ref="B6:B7"/>
    <mergeCell ref="C6:C7"/>
    <mergeCell ref="D6:D7"/>
    <mergeCell ref="B10:B11"/>
    <mergeCell ref="C10:C11"/>
    <mergeCell ref="B2:B3"/>
    <mergeCell ref="C2:C3"/>
    <mergeCell ref="A4:A5"/>
    <mergeCell ref="A6:A7"/>
    <mergeCell ref="B4:B5"/>
    <mergeCell ref="C4:C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87F5-4676-C440-839A-75B405B4BDBB}">
  <dimension ref="A1:G28"/>
  <sheetViews>
    <sheetView showGridLines="0" workbookViewId="0"/>
  </sheetViews>
  <sheetFormatPr baseColWidth="10" defaultRowHeight="16" x14ac:dyDescent="0.2"/>
  <cols>
    <col min="1" max="1" width="2.33203125" customWidth="1"/>
    <col min="2" max="2" width="24.83203125" bestFit="1" customWidth="1"/>
    <col min="3" max="3" width="6.83203125" bestFit="1" customWidth="1"/>
    <col min="4" max="4" width="18.33203125" bestFit="1" customWidth="1"/>
    <col min="5" max="5" width="23.5" bestFit="1" customWidth="1"/>
    <col min="6" max="6" width="14.83203125" bestFit="1" customWidth="1"/>
    <col min="7" max="7" width="7.5" bestFit="1" customWidth="1"/>
  </cols>
  <sheetData>
    <row r="1" spans="1:5" x14ac:dyDescent="0.2">
      <c r="A1" s="15" t="s">
        <v>8</v>
      </c>
    </row>
    <row r="2" spans="1:5" x14ac:dyDescent="0.2">
      <c r="A2" s="15" t="s">
        <v>275</v>
      </c>
    </row>
    <row r="3" spans="1:5" x14ac:dyDescent="0.2">
      <c r="A3" s="15" t="s">
        <v>276</v>
      </c>
    </row>
    <row r="4" spans="1:5" x14ac:dyDescent="0.2">
      <c r="A4" s="15" t="s">
        <v>11</v>
      </c>
    </row>
    <row r="5" spans="1:5" x14ac:dyDescent="0.2">
      <c r="A5" s="15" t="s">
        <v>12</v>
      </c>
    </row>
    <row r="6" spans="1:5" x14ac:dyDescent="0.2">
      <c r="A6" s="15"/>
      <c r="B6" t="s">
        <v>248</v>
      </c>
    </row>
    <row r="7" spans="1:5" x14ac:dyDescent="0.2">
      <c r="A7" s="15"/>
      <c r="B7" t="s">
        <v>277</v>
      </c>
    </row>
    <row r="8" spans="1:5" x14ac:dyDescent="0.2">
      <c r="A8" s="15"/>
      <c r="B8" t="s">
        <v>252</v>
      </c>
    </row>
    <row r="9" spans="1:5" x14ac:dyDescent="0.2">
      <c r="A9" s="15" t="s">
        <v>16</v>
      </c>
    </row>
    <row r="10" spans="1:5" x14ac:dyDescent="0.2">
      <c r="B10" t="s">
        <v>17</v>
      </c>
    </row>
    <row r="11" spans="1:5" x14ac:dyDescent="0.2">
      <c r="B11" t="s">
        <v>249</v>
      </c>
    </row>
    <row r="12" spans="1:5" x14ac:dyDescent="0.2">
      <c r="B12" t="s">
        <v>18</v>
      </c>
    </row>
    <row r="14" spans="1:5" ht="17" thickBot="1" x14ac:dyDescent="0.25">
      <c r="A14" t="s">
        <v>19</v>
      </c>
    </row>
    <row r="15" spans="1:5" ht="17" thickBot="1" x14ac:dyDescent="0.25">
      <c r="B15" s="17" t="s">
        <v>20</v>
      </c>
      <c r="C15" s="17" t="s">
        <v>21</v>
      </c>
      <c r="D15" s="17" t="s">
        <v>22</v>
      </c>
      <c r="E15" s="17" t="s">
        <v>23</v>
      </c>
    </row>
    <row r="16" spans="1:5" ht="17" thickBot="1" x14ac:dyDescent="0.25">
      <c r="B16" s="16" t="s">
        <v>250</v>
      </c>
      <c r="C16" s="16" t="s">
        <v>4</v>
      </c>
      <c r="D16" s="19">
        <v>34</v>
      </c>
      <c r="E16" s="19">
        <v>34</v>
      </c>
    </row>
    <row r="19" spans="1:7" ht="17" thickBot="1" x14ac:dyDescent="0.25">
      <c r="A19" t="s">
        <v>24</v>
      </c>
    </row>
    <row r="20" spans="1:7" ht="17" thickBot="1" x14ac:dyDescent="0.25">
      <c r="B20" s="17" t="s">
        <v>20</v>
      </c>
      <c r="C20" s="17" t="s">
        <v>21</v>
      </c>
      <c r="D20" s="17" t="s">
        <v>22</v>
      </c>
      <c r="E20" s="17" t="s">
        <v>23</v>
      </c>
      <c r="F20" s="17" t="s">
        <v>25</v>
      </c>
    </row>
    <row r="21" spans="1:7" x14ac:dyDescent="0.2">
      <c r="B21" s="18" t="s">
        <v>35</v>
      </c>
      <c r="C21" s="18" t="s">
        <v>0</v>
      </c>
      <c r="D21" s="20">
        <v>6</v>
      </c>
      <c r="E21" s="20">
        <v>6</v>
      </c>
      <c r="F21" s="18" t="s">
        <v>25</v>
      </c>
    </row>
    <row r="22" spans="1:7" ht="17" thickBot="1" x14ac:dyDescent="0.25">
      <c r="B22" s="16" t="s">
        <v>60</v>
      </c>
      <c r="C22" s="16" t="s">
        <v>1</v>
      </c>
      <c r="D22" s="19">
        <v>0</v>
      </c>
      <c r="E22" s="19">
        <v>0</v>
      </c>
      <c r="F22" s="16" t="s">
        <v>25</v>
      </c>
    </row>
    <row r="25" spans="1:7" ht="17" thickBot="1" x14ac:dyDescent="0.25">
      <c r="A25" t="s">
        <v>6</v>
      </c>
    </row>
    <row r="26" spans="1:7" ht="17" thickBot="1" x14ac:dyDescent="0.25">
      <c r="B26" s="17" t="s">
        <v>20</v>
      </c>
      <c r="C26" s="17" t="s">
        <v>21</v>
      </c>
      <c r="D26" s="17" t="s">
        <v>26</v>
      </c>
      <c r="E26" s="17" t="s">
        <v>27</v>
      </c>
      <c r="F26" s="17" t="s">
        <v>28</v>
      </c>
      <c r="G26" s="17" t="s">
        <v>29</v>
      </c>
    </row>
    <row r="27" spans="1:7" x14ac:dyDescent="0.2">
      <c r="B27" s="18" t="s">
        <v>62</v>
      </c>
      <c r="C27" s="18" t="s">
        <v>247</v>
      </c>
      <c r="D27" s="20">
        <v>12</v>
      </c>
      <c r="E27" s="18" t="s">
        <v>278</v>
      </c>
      <c r="F27" s="18" t="s">
        <v>44</v>
      </c>
      <c r="G27" s="18">
        <v>0</v>
      </c>
    </row>
    <row r="28" spans="1:7" ht="17" thickBot="1" x14ac:dyDescent="0.25">
      <c r="B28" s="16" t="s">
        <v>251</v>
      </c>
      <c r="C28" s="16"/>
      <c r="D28" s="16"/>
      <c r="E28" s="16"/>
      <c r="F28" s="16"/>
      <c r="G28" s="1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842D2-C242-2440-8536-7D4614FC2D2F}">
  <dimension ref="B2:G12"/>
  <sheetViews>
    <sheetView zoomScale="228" workbookViewId="0">
      <selection activeCell="B5" sqref="B5"/>
    </sheetView>
  </sheetViews>
  <sheetFormatPr baseColWidth="10" defaultRowHeight="16" x14ac:dyDescent="0.2"/>
  <cols>
    <col min="3" max="3" width="12.1640625" customWidth="1"/>
    <col min="6" max="6" width="17.1640625" customWidth="1"/>
  </cols>
  <sheetData>
    <row r="2" spans="2:7" ht="17" thickBot="1" x14ac:dyDescent="0.25"/>
    <row r="3" spans="2:7" ht="17" thickBot="1" x14ac:dyDescent="0.25">
      <c r="B3" s="25" t="s">
        <v>253</v>
      </c>
      <c r="C3" s="26"/>
      <c r="D3" s="26"/>
      <c r="E3" s="27"/>
    </row>
    <row r="4" spans="2:7" ht="17" thickBot="1" x14ac:dyDescent="0.25">
      <c r="B4" s="28" t="s">
        <v>254</v>
      </c>
      <c r="C4" s="28" t="s">
        <v>255</v>
      </c>
      <c r="D4" s="28" t="s">
        <v>256</v>
      </c>
      <c r="E4" s="28" t="s">
        <v>257</v>
      </c>
    </row>
    <row r="5" spans="2:7" ht="17" thickBot="1" x14ac:dyDescent="0.25">
      <c r="B5" s="44">
        <v>1</v>
      </c>
      <c r="C5" s="44">
        <v>0</v>
      </c>
      <c r="D5" s="44">
        <v>-1.9999999999999998</v>
      </c>
      <c r="E5" s="48">
        <v>2.9999999999999996</v>
      </c>
    </row>
    <row r="6" spans="2:7" ht="17" thickBot="1" x14ac:dyDescent="0.25"/>
    <row r="7" spans="2:7" x14ac:dyDescent="0.2">
      <c r="B7" s="5" t="s">
        <v>258</v>
      </c>
      <c r="C7" s="29"/>
      <c r="D7" s="29"/>
      <c r="E7" s="22"/>
      <c r="F7" s="7" t="s">
        <v>259</v>
      </c>
      <c r="G7" s="3" t="s">
        <v>260</v>
      </c>
    </row>
    <row r="8" spans="2:7" ht="17" thickBot="1" x14ac:dyDescent="0.25">
      <c r="B8" s="13"/>
      <c r="C8" s="33"/>
      <c r="D8" s="33"/>
      <c r="E8" s="23"/>
      <c r="F8" s="8"/>
      <c r="G8" s="4"/>
    </row>
    <row r="9" spans="2:7" ht="17" thickBot="1" x14ac:dyDescent="0.25">
      <c r="B9" s="28">
        <v>1</v>
      </c>
      <c r="C9" s="28">
        <v>7</v>
      </c>
      <c r="D9" s="28">
        <v>3</v>
      </c>
      <c r="E9" s="28">
        <v>4</v>
      </c>
      <c r="F9" s="28">
        <v>-7</v>
      </c>
      <c r="G9" s="49">
        <f>SUMPRODUCT($B$5:$E$5,B9:E9)+F9</f>
        <v>0</v>
      </c>
    </row>
    <row r="10" spans="2:7" ht="17" thickBot="1" x14ac:dyDescent="0.25">
      <c r="B10" s="28">
        <v>0</v>
      </c>
      <c r="C10" s="28">
        <v>5</v>
      </c>
      <c r="D10" s="28">
        <v>-9</v>
      </c>
      <c r="E10" s="28">
        <v>-4</v>
      </c>
      <c r="F10" s="28">
        <v>-6</v>
      </c>
      <c r="G10" s="44">
        <f t="shared" ref="G10:G11" si="0">SUMPRODUCT($B$5:$E$5,B10:E10)+F10</f>
        <v>0</v>
      </c>
    </row>
    <row r="11" spans="2:7" ht="17" thickBot="1" x14ac:dyDescent="0.25">
      <c r="B11" s="28">
        <v>9</v>
      </c>
      <c r="C11" s="28">
        <v>-9</v>
      </c>
      <c r="D11" s="28">
        <v>-9</v>
      </c>
      <c r="E11" s="28">
        <v>8</v>
      </c>
      <c r="F11" s="28">
        <v>-51</v>
      </c>
      <c r="G11" s="44">
        <f>SUMPRODUCT($B$5:$E$5,B11:E11)+F11</f>
        <v>0</v>
      </c>
    </row>
    <row r="12" spans="2:7" ht="17" thickBot="1" x14ac:dyDescent="0.25">
      <c r="B12" s="28">
        <v>10</v>
      </c>
      <c r="C12" s="28">
        <v>7</v>
      </c>
      <c r="D12" s="28">
        <v>7</v>
      </c>
      <c r="E12" s="28">
        <v>6</v>
      </c>
      <c r="F12" s="28">
        <v>-14</v>
      </c>
      <c r="G12" s="44">
        <f>SUMPRODUCT($B$5:$E$5,B12:E12)+F12</f>
        <v>0</v>
      </c>
    </row>
  </sheetData>
  <mergeCells count="4">
    <mergeCell ref="B3:E3"/>
    <mergeCell ref="B7:E8"/>
    <mergeCell ref="F7:F8"/>
    <mergeCell ref="G7:G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61FDD-C284-C740-AD39-2890E867D79E}">
  <dimension ref="A1:G32"/>
  <sheetViews>
    <sheetView showGridLines="0" workbookViewId="0"/>
  </sheetViews>
  <sheetFormatPr baseColWidth="10" defaultRowHeight="16" x14ac:dyDescent="0.2"/>
  <cols>
    <col min="1" max="1" width="2.33203125" customWidth="1"/>
    <col min="2" max="2" width="7.33203125" bestFit="1" customWidth="1"/>
    <col min="3" max="3" width="10.1640625" bestFit="1" customWidth="1"/>
    <col min="4" max="4" width="18.33203125" bestFit="1" customWidth="1"/>
    <col min="5" max="5" width="23.5" bestFit="1" customWidth="1"/>
    <col min="6" max="6" width="14.83203125" bestFit="1" customWidth="1"/>
    <col min="7" max="7" width="7.5" bestFit="1" customWidth="1"/>
  </cols>
  <sheetData>
    <row r="1" spans="1:5" x14ac:dyDescent="0.2">
      <c r="A1" s="15" t="s">
        <v>8</v>
      </c>
    </row>
    <row r="2" spans="1:5" x14ac:dyDescent="0.2">
      <c r="A2" s="15" t="s">
        <v>261</v>
      </c>
    </row>
    <row r="3" spans="1:5" x14ac:dyDescent="0.2">
      <c r="A3" s="15" t="s">
        <v>262</v>
      </c>
    </row>
    <row r="4" spans="1:5" x14ac:dyDescent="0.2">
      <c r="A4" s="15" t="s">
        <v>11</v>
      </c>
    </row>
    <row r="5" spans="1:5" x14ac:dyDescent="0.2">
      <c r="A5" s="15" t="s">
        <v>12</v>
      </c>
    </row>
    <row r="6" spans="1:5" x14ac:dyDescent="0.2">
      <c r="A6" s="15"/>
      <c r="B6" t="s">
        <v>13</v>
      </c>
    </row>
    <row r="7" spans="1:5" x14ac:dyDescent="0.2">
      <c r="A7" s="15"/>
      <c r="B7" t="s">
        <v>263</v>
      </c>
    </row>
    <row r="8" spans="1:5" x14ac:dyDescent="0.2">
      <c r="A8" s="15"/>
      <c r="B8" t="s">
        <v>264</v>
      </c>
    </row>
    <row r="9" spans="1:5" x14ac:dyDescent="0.2">
      <c r="A9" s="15" t="s">
        <v>16</v>
      </c>
    </row>
    <row r="10" spans="1:5" x14ac:dyDescent="0.2">
      <c r="B10" t="s">
        <v>56</v>
      </c>
    </row>
    <row r="11" spans="1:5" x14ac:dyDescent="0.2">
      <c r="B11" t="s">
        <v>265</v>
      </c>
    </row>
    <row r="14" spans="1:5" ht="17" thickBot="1" x14ac:dyDescent="0.25">
      <c r="A14" t="s">
        <v>266</v>
      </c>
    </row>
    <row r="15" spans="1:5" ht="17" thickBot="1" x14ac:dyDescent="0.25">
      <c r="B15" s="17" t="s">
        <v>20</v>
      </c>
      <c r="C15" s="17" t="s">
        <v>21</v>
      </c>
      <c r="D15" s="17" t="s">
        <v>22</v>
      </c>
      <c r="E15" s="17" t="s">
        <v>23</v>
      </c>
    </row>
    <row r="16" spans="1:5" ht="17" thickBot="1" x14ac:dyDescent="0.25">
      <c r="B16" s="16" t="s">
        <v>267</v>
      </c>
      <c r="C16" s="16" t="s">
        <v>260</v>
      </c>
      <c r="D16" s="19">
        <v>-7</v>
      </c>
      <c r="E16" s="19">
        <v>0</v>
      </c>
    </row>
    <row r="19" spans="1:7" ht="17" thickBot="1" x14ac:dyDescent="0.25">
      <c r="A19" t="s">
        <v>24</v>
      </c>
    </row>
    <row r="20" spans="1:7" ht="17" thickBot="1" x14ac:dyDescent="0.25">
      <c r="B20" s="17" t="s">
        <v>20</v>
      </c>
      <c r="C20" s="17" t="s">
        <v>21</v>
      </c>
      <c r="D20" s="17" t="s">
        <v>22</v>
      </c>
      <c r="E20" s="17" t="s">
        <v>23</v>
      </c>
      <c r="F20" s="17" t="s">
        <v>25</v>
      </c>
    </row>
    <row r="21" spans="1:7" x14ac:dyDescent="0.2">
      <c r="B21" s="18" t="s">
        <v>37</v>
      </c>
      <c r="C21" s="18" t="s">
        <v>254</v>
      </c>
      <c r="D21" s="20">
        <v>0</v>
      </c>
      <c r="E21" s="20">
        <v>1</v>
      </c>
      <c r="F21" s="18" t="s">
        <v>34</v>
      </c>
    </row>
    <row r="22" spans="1:7" x14ac:dyDescent="0.2">
      <c r="B22" s="18" t="s">
        <v>38</v>
      </c>
      <c r="C22" s="18" t="s">
        <v>255</v>
      </c>
      <c r="D22" s="20">
        <v>0</v>
      </c>
      <c r="E22" s="20">
        <v>4.4408920985006262E-16</v>
      </c>
      <c r="F22" s="18" t="s">
        <v>34</v>
      </c>
    </row>
    <row r="23" spans="1:7" x14ac:dyDescent="0.2">
      <c r="B23" s="18" t="s">
        <v>66</v>
      </c>
      <c r="C23" s="18" t="s">
        <v>256</v>
      </c>
      <c r="D23" s="20">
        <v>0</v>
      </c>
      <c r="E23" s="20">
        <v>-1.9999999999999998</v>
      </c>
      <c r="F23" s="18" t="s">
        <v>34</v>
      </c>
    </row>
    <row r="24" spans="1:7" ht="17" thickBot="1" x14ac:dyDescent="0.25">
      <c r="B24" s="16" t="s">
        <v>67</v>
      </c>
      <c r="C24" s="16" t="s">
        <v>257</v>
      </c>
      <c r="D24" s="19">
        <v>0</v>
      </c>
      <c r="E24" s="19">
        <v>2.9999999999999996</v>
      </c>
      <c r="F24" s="16" t="s">
        <v>34</v>
      </c>
    </row>
    <row r="27" spans="1:7" ht="17" thickBot="1" x14ac:dyDescent="0.25">
      <c r="A27" t="s">
        <v>6</v>
      </c>
    </row>
    <row r="28" spans="1:7" ht="17" thickBot="1" x14ac:dyDescent="0.25">
      <c r="B28" s="17" t="s">
        <v>20</v>
      </c>
      <c r="C28" s="17" t="s">
        <v>21</v>
      </c>
      <c r="D28" s="17" t="s">
        <v>26</v>
      </c>
      <c r="E28" s="17" t="s">
        <v>27</v>
      </c>
      <c r="F28" s="17" t="s">
        <v>28</v>
      </c>
      <c r="G28" s="17" t="s">
        <v>29</v>
      </c>
    </row>
    <row r="29" spans="1:7" x14ac:dyDescent="0.2">
      <c r="B29" s="18" t="s">
        <v>268</v>
      </c>
      <c r="C29" s="18" t="s">
        <v>260</v>
      </c>
      <c r="D29" s="20">
        <v>0</v>
      </c>
      <c r="E29" s="18" t="s">
        <v>269</v>
      </c>
      <c r="F29" s="18" t="s">
        <v>44</v>
      </c>
      <c r="G29" s="18">
        <v>0</v>
      </c>
    </row>
    <row r="30" spans="1:7" x14ac:dyDescent="0.2">
      <c r="B30" s="18" t="s">
        <v>270</v>
      </c>
      <c r="C30" s="18" t="s">
        <v>260</v>
      </c>
      <c r="D30" s="20">
        <v>0</v>
      </c>
      <c r="E30" s="18" t="s">
        <v>271</v>
      </c>
      <c r="F30" s="18" t="s">
        <v>44</v>
      </c>
      <c r="G30" s="18">
        <v>0</v>
      </c>
    </row>
    <row r="31" spans="1:7" x14ac:dyDescent="0.2">
      <c r="B31" s="18" t="s">
        <v>272</v>
      </c>
      <c r="C31" s="18" t="s">
        <v>260</v>
      </c>
      <c r="D31" s="20">
        <v>0</v>
      </c>
      <c r="E31" s="18" t="s">
        <v>273</v>
      </c>
      <c r="F31" s="18" t="s">
        <v>44</v>
      </c>
      <c r="G31" s="18">
        <v>0</v>
      </c>
    </row>
    <row r="32" spans="1:7" ht="17" thickBot="1" x14ac:dyDescent="0.25">
      <c r="B32" s="16" t="s">
        <v>267</v>
      </c>
      <c r="C32" s="16" t="s">
        <v>260</v>
      </c>
      <c r="D32" s="19">
        <v>0</v>
      </c>
      <c r="E32" s="16" t="s">
        <v>274</v>
      </c>
      <c r="F32" s="16" t="s">
        <v>44</v>
      </c>
      <c r="G32" s="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6C5D7-D175-8C41-8DA6-9156BEB93AAE}">
  <dimension ref="A1:G32"/>
  <sheetViews>
    <sheetView showGridLines="0" workbookViewId="0"/>
  </sheetViews>
  <sheetFormatPr baseColWidth="10" defaultRowHeight="16" x14ac:dyDescent="0.2"/>
  <cols>
    <col min="1" max="1" width="2.33203125" customWidth="1"/>
    <col min="2" max="2" width="7.33203125" bestFit="1" customWidth="1"/>
    <col min="3" max="3" width="21.1640625" bestFit="1" customWidth="1"/>
    <col min="4" max="4" width="18.33203125" bestFit="1" customWidth="1"/>
    <col min="5" max="5" width="23.5" bestFit="1" customWidth="1"/>
    <col min="6" max="6" width="14.83203125" bestFit="1" customWidth="1"/>
    <col min="7" max="7" width="7.5" bestFit="1" customWidth="1"/>
  </cols>
  <sheetData>
    <row r="1" spans="1:5" x14ac:dyDescent="0.2">
      <c r="A1" s="15" t="s">
        <v>8</v>
      </c>
    </row>
    <row r="2" spans="1:5" x14ac:dyDescent="0.2">
      <c r="A2" s="15" t="s">
        <v>9</v>
      </c>
    </row>
    <row r="3" spans="1:5" x14ac:dyDescent="0.2">
      <c r="A3" s="15" t="s">
        <v>10</v>
      </c>
    </row>
    <row r="4" spans="1:5" x14ac:dyDescent="0.2">
      <c r="A4" s="15" t="s">
        <v>11</v>
      </c>
    </row>
    <row r="5" spans="1:5" x14ac:dyDescent="0.2">
      <c r="A5" s="15" t="s">
        <v>12</v>
      </c>
    </row>
    <row r="6" spans="1:5" x14ac:dyDescent="0.2">
      <c r="A6" s="15"/>
      <c r="B6" t="s">
        <v>13</v>
      </c>
    </row>
    <row r="7" spans="1:5" x14ac:dyDescent="0.2">
      <c r="A7" s="15"/>
      <c r="B7" t="s">
        <v>14</v>
      </c>
    </row>
    <row r="8" spans="1:5" x14ac:dyDescent="0.2">
      <c r="A8" s="15"/>
      <c r="B8" t="s">
        <v>15</v>
      </c>
    </row>
    <row r="9" spans="1:5" x14ac:dyDescent="0.2">
      <c r="A9" s="15" t="s">
        <v>16</v>
      </c>
    </row>
    <row r="10" spans="1:5" x14ac:dyDescent="0.2">
      <c r="B10" t="s">
        <v>17</v>
      </c>
    </row>
    <row r="11" spans="1:5" x14ac:dyDescent="0.2">
      <c r="B11" t="s">
        <v>18</v>
      </c>
    </row>
    <row r="14" spans="1:5" ht="17" thickBot="1" x14ac:dyDescent="0.25">
      <c r="A14" t="s">
        <v>19</v>
      </c>
    </row>
    <row r="15" spans="1:5" ht="17" thickBot="1" x14ac:dyDescent="0.25">
      <c r="B15" s="17" t="s">
        <v>20</v>
      </c>
      <c r="C15" s="17" t="s">
        <v>21</v>
      </c>
      <c r="D15" s="17" t="s">
        <v>22</v>
      </c>
      <c r="E15" s="17" t="s">
        <v>23</v>
      </c>
    </row>
    <row r="16" spans="1:5" ht="17" thickBot="1" x14ac:dyDescent="0.25">
      <c r="B16" s="16" t="s">
        <v>30</v>
      </c>
      <c r="C16" s="16" t="s">
        <v>31</v>
      </c>
      <c r="D16" s="19">
        <v>0</v>
      </c>
      <c r="E16" s="19">
        <v>12</v>
      </c>
    </row>
    <row r="19" spans="1:7" ht="17" thickBot="1" x14ac:dyDescent="0.25">
      <c r="A19" t="s">
        <v>24</v>
      </c>
    </row>
    <row r="20" spans="1:7" ht="17" thickBot="1" x14ac:dyDescent="0.25">
      <c r="B20" s="17" t="s">
        <v>20</v>
      </c>
      <c r="C20" s="17" t="s">
        <v>21</v>
      </c>
      <c r="D20" s="17" t="s">
        <v>22</v>
      </c>
      <c r="E20" s="17" t="s">
        <v>23</v>
      </c>
      <c r="F20" s="17" t="s">
        <v>25</v>
      </c>
    </row>
    <row r="21" spans="1:7" x14ac:dyDescent="0.2">
      <c r="B21" s="18" t="s">
        <v>32</v>
      </c>
      <c r="C21" s="18" t="s">
        <v>33</v>
      </c>
      <c r="D21" s="20">
        <v>0</v>
      </c>
      <c r="E21" s="20">
        <v>0</v>
      </c>
      <c r="F21" s="18" t="s">
        <v>34</v>
      </c>
    </row>
    <row r="22" spans="1:7" x14ac:dyDescent="0.2">
      <c r="B22" s="18" t="s">
        <v>35</v>
      </c>
      <c r="C22" s="18" t="s">
        <v>36</v>
      </c>
      <c r="D22" s="20">
        <v>0</v>
      </c>
      <c r="E22" s="20">
        <v>4</v>
      </c>
      <c r="F22" s="18" t="s">
        <v>34</v>
      </c>
    </row>
    <row r="23" spans="1:7" x14ac:dyDescent="0.2">
      <c r="B23" s="18" t="s">
        <v>37</v>
      </c>
      <c r="C23" s="18" t="s">
        <v>0</v>
      </c>
      <c r="D23" s="20">
        <v>0</v>
      </c>
      <c r="E23" s="20">
        <v>0</v>
      </c>
      <c r="F23" s="18" t="s">
        <v>34</v>
      </c>
    </row>
    <row r="24" spans="1:7" ht="17" thickBot="1" x14ac:dyDescent="0.25">
      <c r="B24" s="16" t="s">
        <v>38</v>
      </c>
      <c r="C24" s="16" t="s">
        <v>1</v>
      </c>
      <c r="D24" s="19">
        <v>0</v>
      </c>
      <c r="E24" s="19">
        <v>0</v>
      </c>
      <c r="F24" s="16" t="s">
        <v>34</v>
      </c>
    </row>
    <row r="27" spans="1:7" ht="17" thickBot="1" x14ac:dyDescent="0.25">
      <c r="A27" t="s">
        <v>6</v>
      </c>
    </row>
    <row r="28" spans="1:7" ht="17" thickBot="1" x14ac:dyDescent="0.25">
      <c r="B28" s="17" t="s">
        <v>20</v>
      </c>
      <c r="C28" s="17" t="s">
        <v>21</v>
      </c>
      <c r="D28" s="17" t="s">
        <v>26</v>
      </c>
      <c r="E28" s="17" t="s">
        <v>27</v>
      </c>
      <c r="F28" s="17" t="s">
        <v>28</v>
      </c>
      <c r="G28" s="17" t="s">
        <v>29</v>
      </c>
    </row>
    <row r="29" spans="1:7" x14ac:dyDescent="0.2">
      <c r="B29" s="18" t="s">
        <v>39</v>
      </c>
      <c r="C29" s="18" t="s">
        <v>6</v>
      </c>
      <c r="D29" s="20">
        <v>12</v>
      </c>
      <c r="E29" s="18" t="s">
        <v>40</v>
      </c>
      <c r="F29" s="18" t="s">
        <v>41</v>
      </c>
      <c r="G29" s="20">
        <v>4</v>
      </c>
    </row>
    <row r="30" spans="1:7" x14ac:dyDescent="0.2">
      <c r="B30" s="18" t="s">
        <v>42</v>
      </c>
      <c r="C30" s="18" t="s">
        <v>6</v>
      </c>
      <c r="D30" s="20">
        <v>8</v>
      </c>
      <c r="E30" s="18" t="s">
        <v>43</v>
      </c>
      <c r="F30" s="18" t="s">
        <v>44</v>
      </c>
      <c r="G30" s="20">
        <v>0</v>
      </c>
    </row>
    <row r="31" spans="1:7" x14ac:dyDescent="0.2">
      <c r="B31" s="18" t="s">
        <v>32</v>
      </c>
      <c r="C31" s="18" t="s">
        <v>33</v>
      </c>
      <c r="D31" s="20">
        <v>0</v>
      </c>
      <c r="E31" s="18" t="s">
        <v>45</v>
      </c>
      <c r="F31" s="18" t="s">
        <v>44</v>
      </c>
      <c r="G31" s="20">
        <v>0</v>
      </c>
    </row>
    <row r="32" spans="1:7" ht="17" thickBot="1" x14ac:dyDescent="0.25">
      <c r="B32" s="16" t="s">
        <v>35</v>
      </c>
      <c r="C32" s="16" t="s">
        <v>36</v>
      </c>
      <c r="D32" s="19">
        <v>4</v>
      </c>
      <c r="E32" s="16" t="s">
        <v>46</v>
      </c>
      <c r="F32" s="16" t="s">
        <v>41</v>
      </c>
      <c r="G32" s="19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73A73-A191-F74B-83BA-C12A76CCB359}">
  <dimension ref="B1:I23"/>
  <sheetViews>
    <sheetView zoomScale="125" workbookViewId="0">
      <selection activeCell="H25" sqref="H25"/>
    </sheetView>
  </sheetViews>
  <sheetFormatPr baseColWidth="10" defaultRowHeight="16" x14ac:dyDescent="0.2"/>
  <cols>
    <col min="2" max="2" width="25.5" customWidth="1"/>
  </cols>
  <sheetData>
    <row r="1" spans="2:9" ht="17" thickBot="1" x14ac:dyDescent="0.25"/>
    <row r="2" spans="2:9" x14ac:dyDescent="0.2">
      <c r="C2" s="3" t="s">
        <v>0</v>
      </c>
      <c r="D2" s="3" t="s">
        <v>1</v>
      </c>
      <c r="E2" s="3" t="s">
        <v>48</v>
      </c>
      <c r="F2" s="3" t="s">
        <v>49</v>
      </c>
    </row>
    <row r="3" spans="2:9" ht="17" thickBot="1" x14ac:dyDescent="0.25">
      <c r="C3" s="4"/>
      <c r="D3" s="4"/>
      <c r="E3" s="4"/>
      <c r="F3" s="4"/>
    </row>
    <row r="4" spans="2:9" x14ac:dyDescent="0.2">
      <c r="B4" s="7" t="s">
        <v>47</v>
      </c>
      <c r="C4" s="11">
        <v>95</v>
      </c>
      <c r="D4" s="11">
        <v>210</v>
      </c>
      <c r="E4" s="11">
        <v>0</v>
      </c>
      <c r="F4" s="9">
        <v>0</v>
      </c>
      <c r="G4" s="3" t="s">
        <v>4</v>
      </c>
    </row>
    <row r="5" spans="2:9" ht="17" thickBot="1" x14ac:dyDescent="0.25">
      <c r="B5" s="8"/>
      <c r="C5" s="12"/>
      <c r="D5" s="12"/>
      <c r="E5" s="12"/>
      <c r="F5" s="10"/>
      <c r="G5" s="4"/>
    </row>
    <row r="6" spans="2:9" x14ac:dyDescent="0.2">
      <c r="B6" s="7" t="s">
        <v>50</v>
      </c>
      <c r="C6" s="3">
        <v>9</v>
      </c>
      <c r="D6" s="3">
        <v>6</v>
      </c>
      <c r="E6" s="3">
        <v>4</v>
      </c>
      <c r="F6" s="3">
        <v>7</v>
      </c>
      <c r="G6" s="9">
        <f>SUMPRODUCT(C4:F5,C6:F7)</f>
        <v>2115</v>
      </c>
    </row>
    <row r="7" spans="2:9" ht="17" thickBot="1" x14ac:dyDescent="0.25">
      <c r="B7" s="8"/>
      <c r="C7" s="4"/>
      <c r="D7" s="4"/>
      <c r="E7" s="4"/>
      <c r="F7" s="4"/>
      <c r="G7" s="10"/>
    </row>
    <row r="15" spans="2:9" ht="17" thickBot="1" x14ac:dyDescent="0.25"/>
    <row r="16" spans="2:9" x14ac:dyDescent="0.2">
      <c r="C16" s="3" t="s">
        <v>0</v>
      </c>
      <c r="D16" s="3" t="s">
        <v>1</v>
      </c>
      <c r="E16" s="3" t="s">
        <v>48</v>
      </c>
      <c r="F16" s="5" t="s">
        <v>49</v>
      </c>
      <c r="G16" s="3" t="s">
        <v>5</v>
      </c>
      <c r="H16" s="24"/>
      <c r="I16" s="3" t="s">
        <v>51</v>
      </c>
    </row>
    <row r="17" spans="2:9" ht="17" thickBot="1" x14ac:dyDescent="0.25">
      <c r="C17" s="4"/>
      <c r="D17" s="4"/>
      <c r="E17" s="4"/>
      <c r="F17" s="13"/>
      <c r="G17" s="4"/>
      <c r="H17" s="24"/>
      <c r="I17" s="4"/>
    </row>
    <row r="18" spans="2:9" x14ac:dyDescent="0.2">
      <c r="B18" s="3">
        <v>1</v>
      </c>
      <c r="C18" s="3">
        <v>1</v>
      </c>
      <c r="D18" s="3">
        <v>0</v>
      </c>
      <c r="E18" s="3">
        <v>2</v>
      </c>
      <c r="F18" s="3">
        <v>1</v>
      </c>
      <c r="G18" s="14">
        <f>SUMPRODUCT(C18:F19,$C$4:$F$5)</f>
        <v>95</v>
      </c>
      <c r="H18" s="3" t="s">
        <v>7</v>
      </c>
      <c r="I18" s="3">
        <v>180</v>
      </c>
    </row>
    <row r="19" spans="2:9" ht="17" thickBot="1" x14ac:dyDescent="0.25">
      <c r="B19" s="4"/>
      <c r="C19" s="4"/>
      <c r="D19" s="4"/>
      <c r="E19" s="4"/>
      <c r="F19" s="4"/>
      <c r="G19" s="4"/>
      <c r="H19" s="4"/>
      <c r="I19" s="4"/>
    </row>
    <row r="20" spans="2:9" x14ac:dyDescent="0.2">
      <c r="B20" s="3">
        <v>2</v>
      </c>
      <c r="C20" s="3">
        <v>0</v>
      </c>
      <c r="D20" s="3">
        <v>1</v>
      </c>
      <c r="E20" s="3">
        <v>3</v>
      </c>
      <c r="F20" s="3">
        <v>2</v>
      </c>
      <c r="G20" s="14">
        <f t="shared" ref="G20:G23" si="0">SUMPRODUCT(C20:F21,$C$4:$F$5)</f>
        <v>210</v>
      </c>
      <c r="H20" s="3" t="s">
        <v>7</v>
      </c>
      <c r="I20" s="3">
        <v>210</v>
      </c>
    </row>
    <row r="21" spans="2:9" ht="17" thickBot="1" x14ac:dyDescent="0.25">
      <c r="B21" s="4"/>
      <c r="C21" s="4"/>
      <c r="D21" s="4"/>
      <c r="E21" s="4"/>
      <c r="F21" s="4"/>
      <c r="G21" s="4"/>
      <c r="H21" s="4"/>
      <c r="I21" s="4"/>
    </row>
    <row r="22" spans="2:9" x14ac:dyDescent="0.2">
      <c r="B22" s="3">
        <v>3</v>
      </c>
      <c r="C22" s="3">
        <v>4</v>
      </c>
      <c r="D22" s="3">
        <v>2</v>
      </c>
      <c r="E22" s="3">
        <v>0</v>
      </c>
      <c r="F22" s="3">
        <v>4</v>
      </c>
      <c r="G22" s="14">
        <f t="shared" ref="G22:G23" si="1">SUMPRODUCT(C22:F23,$C$4:$F$5)</f>
        <v>800</v>
      </c>
      <c r="H22" s="3" t="s">
        <v>7</v>
      </c>
      <c r="I22" s="3">
        <v>800</v>
      </c>
    </row>
    <row r="23" spans="2:9" ht="17" thickBot="1" x14ac:dyDescent="0.25">
      <c r="B23" s="4"/>
      <c r="C23" s="4"/>
      <c r="D23" s="4"/>
      <c r="E23" s="4"/>
      <c r="F23" s="4"/>
      <c r="G23" s="4"/>
      <c r="H23" s="4"/>
      <c r="I23" s="4"/>
    </row>
  </sheetData>
  <mergeCells count="47">
    <mergeCell ref="H18:H19"/>
    <mergeCell ref="H20:H21"/>
    <mergeCell ref="H22:H23"/>
    <mergeCell ref="G16:G17"/>
    <mergeCell ref="H16:H17"/>
    <mergeCell ref="I16:I17"/>
    <mergeCell ref="I18:I19"/>
    <mergeCell ref="I20:I21"/>
    <mergeCell ref="I22:I23"/>
    <mergeCell ref="D22:D23"/>
    <mergeCell ref="E22:E23"/>
    <mergeCell ref="F22:F23"/>
    <mergeCell ref="G18:G19"/>
    <mergeCell ref="G20:G21"/>
    <mergeCell ref="G22:G23"/>
    <mergeCell ref="B22:B23"/>
    <mergeCell ref="C18:C19"/>
    <mergeCell ref="D18:D19"/>
    <mergeCell ref="E18:E19"/>
    <mergeCell ref="F18:F19"/>
    <mergeCell ref="C20:C21"/>
    <mergeCell ref="D20:D21"/>
    <mergeCell ref="E20:E21"/>
    <mergeCell ref="F20:F21"/>
    <mergeCell ref="C22:C23"/>
    <mergeCell ref="C16:C17"/>
    <mergeCell ref="D16:D17"/>
    <mergeCell ref="E16:E17"/>
    <mergeCell ref="F16:F17"/>
    <mergeCell ref="B18:B19"/>
    <mergeCell ref="B20:B21"/>
    <mergeCell ref="C6:C7"/>
    <mergeCell ref="D6:D7"/>
    <mergeCell ref="E6:E7"/>
    <mergeCell ref="F6:F7"/>
    <mergeCell ref="B6:B7"/>
    <mergeCell ref="G4:G5"/>
    <mergeCell ref="G6:G7"/>
    <mergeCell ref="B4:B5"/>
    <mergeCell ref="C2:C3"/>
    <mergeCell ref="D2:D3"/>
    <mergeCell ref="E2:E3"/>
    <mergeCell ref="F2:F3"/>
    <mergeCell ref="C4:C5"/>
    <mergeCell ref="D4:D5"/>
    <mergeCell ref="E4:E5"/>
    <mergeCell ref="F4:F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D74C2-F4F1-5E4E-824C-8457A72F6355}">
  <dimension ref="A1:G38"/>
  <sheetViews>
    <sheetView showGridLines="0" workbookViewId="0"/>
  </sheetViews>
  <sheetFormatPr baseColWidth="10" defaultRowHeight="16" x14ac:dyDescent="0.2"/>
  <cols>
    <col min="1" max="1" width="2.33203125" customWidth="1"/>
    <col min="2" max="2" width="7.33203125" bestFit="1" customWidth="1"/>
    <col min="3" max="3" width="31.5" bestFit="1" customWidth="1"/>
    <col min="4" max="4" width="18.33203125" bestFit="1" customWidth="1"/>
    <col min="5" max="5" width="23.5" bestFit="1" customWidth="1"/>
    <col min="6" max="6" width="14.83203125" bestFit="1" customWidth="1"/>
    <col min="7" max="7" width="7.5" bestFit="1" customWidth="1"/>
  </cols>
  <sheetData>
    <row r="1" spans="1:5" x14ac:dyDescent="0.2">
      <c r="A1" s="15" t="s">
        <v>8</v>
      </c>
    </row>
    <row r="2" spans="1:5" x14ac:dyDescent="0.2">
      <c r="A2" s="15" t="s">
        <v>52</v>
      </c>
    </row>
    <row r="3" spans="1:5" x14ac:dyDescent="0.2">
      <c r="A3" s="15" t="s">
        <v>53</v>
      </c>
    </row>
    <row r="4" spans="1:5" x14ac:dyDescent="0.2">
      <c r="A4" s="15" t="s">
        <v>11</v>
      </c>
    </row>
    <row r="5" spans="1:5" x14ac:dyDescent="0.2">
      <c r="A5" s="15" t="s">
        <v>12</v>
      </c>
    </row>
    <row r="6" spans="1:5" x14ac:dyDescent="0.2">
      <c r="A6" s="15"/>
      <c r="B6" t="s">
        <v>13</v>
      </c>
    </row>
    <row r="7" spans="1:5" x14ac:dyDescent="0.2">
      <c r="A7" s="15"/>
      <c r="B7" t="s">
        <v>54</v>
      </c>
    </row>
    <row r="8" spans="1:5" x14ac:dyDescent="0.2">
      <c r="A8" s="15"/>
      <c r="B8" t="s">
        <v>55</v>
      </c>
    </row>
    <row r="9" spans="1:5" x14ac:dyDescent="0.2">
      <c r="A9" s="15" t="s">
        <v>16</v>
      </c>
    </row>
    <row r="10" spans="1:5" x14ac:dyDescent="0.2">
      <c r="B10" t="s">
        <v>56</v>
      </c>
    </row>
    <row r="11" spans="1:5" x14ac:dyDescent="0.2">
      <c r="B11" t="s">
        <v>18</v>
      </c>
    </row>
    <row r="14" spans="1:5" ht="17" thickBot="1" x14ac:dyDescent="0.25">
      <c r="A14" t="s">
        <v>19</v>
      </c>
    </row>
    <row r="15" spans="1:5" ht="17" thickBot="1" x14ac:dyDescent="0.25">
      <c r="B15" s="17" t="s">
        <v>20</v>
      </c>
      <c r="C15" s="17" t="s">
        <v>21</v>
      </c>
      <c r="D15" s="17" t="s">
        <v>22</v>
      </c>
      <c r="E15" s="17" t="s">
        <v>23</v>
      </c>
    </row>
    <row r="16" spans="1:5" ht="17" thickBot="1" x14ac:dyDescent="0.25">
      <c r="B16" s="16" t="s">
        <v>57</v>
      </c>
      <c r="C16" s="16" t="s">
        <v>58</v>
      </c>
      <c r="D16" s="19">
        <v>0</v>
      </c>
      <c r="E16" s="19">
        <v>2115</v>
      </c>
    </row>
    <row r="19" spans="1:7" ht="17" thickBot="1" x14ac:dyDescent="0.25">
      <c r="A19" t="s">
        <v>24</v>
      </c>
    </row>
    <row r="20" spans="1:7" ht="17" thickBot="1" x14ac:dyDescent="0.25">
      <c r="B20" s="17" t="s">
        <v>20</v>
      </c>
      <c r="C20" s="17" t="s">
        <v>21</v>
      </c>
      <c r="D20" s="17" t="s">
        <v>22</v>
      </c>
      <c r="E20" s="17" t="s">
        <v>23</v>
      </c>
      <c r="F20" s="17" t="s">
        <v>25</v>
      </c>
    </row>
    <row r="21" spans="1:7" x14ac:dyDescent="0.2">
      <c r="B21" s="18" t="s">
        <v>35</v>
      </c>
      <c r="C21" s="18" t="s">
        <v>59</v>
      </c>
      <c r="D21" s="20">
        <v>0</v>
      </c>
      <c r="E21" s="20">
        <v>95</v>
      </c>
      <c r="F21" s="18" t="s">
        <v>34</v>
      </c>
    </row>
    <row r="22" spans="1:7" x14ac:dyDescent="0.2">
      <c r="B22" s="18" t="s">
        <v>60</v>
      </c>
      <c r="C22" s="18" t="s">
        <v>61</v>
      </c>
      <c r="D22" s="20">
        <v>0</v>
      </c>
      <c r="E22" s="20">
        <v>210</v>
      </c>
      <c r="F22" s="18" t="s">
        <v>34</v>
      </c>
    </row>
    <row r="23" spans="1:7" x14ac:dyDescent="0.2">
      <c r="B23" s="18" t="s">
        <v>62</v>
      </c>
      <c r="C23" s="18" t="s">
        <v>63</v>
      </c>
      <c r="D23" s="20">
        <v>0</v>
      </c>
      <c r="E23" s="20">
        <v>0</v>
      </c>
      <c r="F23" s="18" t="s">
        <v>34</v>
      </c>
    </row>
    <row r="24" spans="1:7" x14ac:dyDescent="0.2">
      <c r="B24" s="18" t="s">
        <v>64</v>
      </c>
      <c r="C24" s="18" t="s">
        <v>65</v>
      </c>
      <c r="D24" s="20">
        <v>0</v>
      </c>
      <c r="E24" s="20">
        <v>0</v>
      </c>
      <c r="F24" s="18" t="s">
        <v>34</v>
      </c>
    </row>
    <row r="25" spans="1:7" x14ac:dyDescent="0.2">
      <c r="B25" s="18" t="s">
        <v>38</v>
      </c>
      <c r="C25" s="18" t="s">
        <v>0</v>
      </c>
      <c r="D25" s="20">
        <v>0</v>
      </c>
      <c r="E25" s="20">
        <v>0</v>
      </c>
      <c r="F25" s="18" t="s">
        <v>34</v>
      </c>
    </row>
    <row r="26" spans="1:7" x14ac:dyDescent="0.2">
      <c r="B26" s="18" t="s">
        <v>66</v>
      </c>
      <c r="C26" s="18" t="s">
        <v>1</v>
      </c>
      <c r="D26" s="20">
        <v>0</v>
      </c>
      <c r="E26" s="20">
        <v>0</v>
      </c>
      <c r="F26" s="18" t="s">
        <v>34</v>
      </c>
    </row>
    <row r="27" spans="1:7" x14ac:dyDescent="0.2">
      <c r="B27" s="18" t="s">
        <v>67</v>
      </c>
      <c r="C27" s="18" t="s">
        <v>48</v>
      </c>
      <c r="D27" s="20">
        <v>0</v>
      </c>
      <c r="E27" s="20">
        <v>0</v>
      </c>
      <c r="F27" s="18" t="s">
        <v>34</v>
      </c>
    </row>
    <row r="28" spans="1:7" ht="17" thickBot="1" x14ac:dyDescent="0.25">
      <c r="B28" s="16" t="s">
        <v>68</v>
      </c>
      <c r="C28" s="16" t="s">
        <v>49</v>
      </c>
      <c r="D28" s="19">
        <v>0</v>
      </c>
      <c r="E28" s="19">
        <v>0</v>
      </c>
      <c r="F28" s="16" t="s">
        <v>34</v>
      </c>
    </row>
    <row r="31" spans="1:7" ht="17" thickBot="1" x14ac:dyDescent="0.25">
      <c r="A31" t="s">
        <v>6</v>
      </c>
    </row>
    <row r="32" spans="1:7" ht="17" thickBot="1" x14ac:dyDescent="0.25">
      <c r="B32" s="17" t="s">
        <v>20</v>
      </c>
      <c r="C32" s="17" t="s">
        <v>21</v>
      </c>
      <c r="D32" s="17" t="s">
        <v>26</v>
      </c>
      <c r="E32" s="17" t="s">
        <v>27</v>
      </c>
      <c r="F32" s="17" t="s">
        <v>28</v>
      </c>
      <c r="G32" s="17" t="s">
        <v>29</v>
      </c>
    </row>
    <row r="33" spans="2:7" x14ac:dyDescent="0.2">
      <c r="B33" s="18" t="s">
        <v>69</v>
      </c>
      <c r="C33" s="18" t="s">
        <v>5</v>
      </c>
      <c r="D33" s="20">
        <v>95</v>
      </c>
      <c r="E33" s="18" t="s">
        <v>70</v>
      </c>
      <c r="F33" s="18" t="s">
        <v>41</v>
      </c>
      <c r="G33" s="18">
        <v>85</v>
      </c>
    </row>
    <row r="34" spans="2:7" x14ac:dyDescent="0.2">
      <c r="B34" s="18" t="s">
        <v>71</v>
      </c>
      <c r="C34" s="18" t="s">
        <v>5</v>
      </c>
      <c r="D34" s="20"/>
      <c r="E34" s="18" t="s">
        <v>72</v>
      </c>
      <c r="F34" s="18" t="s">
        <v>44</v>
      </c>
      <c r="G34" s="18">
        <v>0</v>
      </c>
    </row>
    <row r="35" spans="2:7" x14ac:dyDescent="0.2">
      <c r="B35" s="18" t="s">
        <v>73</v>
      </c>
      <c r="C35" s="18" t="s">
        <v>5</v>
      </c>
      <c r="D35" s="20">
        <v>210</v>
      </c>
      <c r="E35" s="18" t="s">
        <v>74</v>
      </c>
      <c r="F35" s="18" t="s">
        <v>44</v>
      </c>
      <c r="G35" s="18">
        <v>0</v>
      </c>
    </row>
    <row r="36" spans="2:7" x14ac:dyDescent="0.2">
      <c r="B36" s="18" t="s">
        <v>75</v>
      </c>
      <c r="C36" s="18" t="s">
        <v>5</v>
      </c>
      <c r="D36" s="20"/>
      <c r="E36" s="18" t="s">
        <v>76</v>
      </c>
      <c r="F36" s="18" t="s">
        <v>44</v>
      </c>
      <c r="G36" s="18">
        <v>0</v>
      </c>
    </row>
    <row r="37" spans="2:7" x14ac:dyDescent="0.2">
      <c r="B37" s="18" t="s">
        <v>77</v>
      </c>
      <c r="C37" s="18" t="s">
        <v>5</v>
      </c>
      <c r="D37" s="20">
        <v>800</v>
      </c>
      <c r="E37" s="18" t="s">
        <v>78</v>
      </c>
      <c r="F37" s="18" t="s">
        <v>44</v>
      </c>
      <c r="G37" s="18">
        <v>0</v>
      </c>
    </row>
    <row r="38" spans="2:7" ht="17" thickBot="1" x14ac:dyDescent="0.25">
      <c r="B38" s="16" t="s">
        <v>79</v>
      </c>
      <c r="C38" s="16" t="s">
        <v>5</v>
      </c>
      <c r="D38" s="19"/>
      <c r="E38" s="16" t="s">
        <v>80</v>
      </c>
      <c r="F38" s="16" t="s">
        <v>44</v>
      </c>
      <c r="G38" s="1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B132E-AF32-6A43-B9B5-1D6CE2C79B56}">
  <dimension ref="B1:J22"/>
  <sheetViews>
    <sheetView topLeftCell="A5" zoomScale="181" workbookViewId="0">
      <selection activeCell="J19" sqref="J19"/>
    </sheetView>
  </sheetViews>
  <sheetFormatPr baseColWidth="10" defaultRowHeight="16" x14ac:dyDescent="0.2"/>
  <sheetData>
    <row r="1" spans="2:10" ht="17" thickBot="1" x14ac:dyDescent="0.25"/>
    <row r="2" spans="2:10" ht="17" thickBot="1" x14ac:dyDescent="0.25">
      <c r="B2" s="5" t="s">
        <v>81</v>
      </c>
      <c r="C2" s="22"/>
      <c r="D2" s="25" t="s">
        <v>82</v>
      </c>
      <c r="E2" s="26"/>
      <c r="F2" s="26"/>
      <c r="G2" s="26"/>
      <c r="H2" s="27"/>
      <c r="I2" s="5" t="s">
        <v>87</v>
      </c>
      <c r="J2" s="22"/>
    </row>
    <row r="3" spans="2:10" ht="17" thickBot="1" x14ac:dyDescent="0.25">
      <c r="B3" s="13"/>
      <c r="C3" s="23"/>
      <c r="D3" s="28" t="s">
        <v>83</v>
      </c>
      <c r="E3" s="28" t="s">
        <v>84</v>
      </c>
      <c r="F3" s="28" t="s">
        <v>85</v>
      </c>
      <c r="G3" s="28" t="s">
        <v>86</v>
      </c>
      <c r="H3" s="28" t="s">
        <v>92</v>
      </c>
      <c r="I3" s="13"/>
      <c r="J3" s="23"/>
    </row>
    <row r="4" spans="2:10" ht="17" thickBot="1" x14ac:dyDescent="0.25">
      <c r="B4" s="25" t="s">
        <v>88</v>
      </c>
      <c r="C4" s="27"/>
      <c r="D4" s="28">
        <v>2</v>
      </c>
      <c r="E4" s="28">
        <v>3</v>
      </c>
      <c r="F4" s="28">
        <v>4</v>
      </c>
      <c r="G4" s="28">
        <v>2</v>
      </c>
      <c r="H4" s="28">
        <v>4</v>
      </c>
      <c r="I4" s="25">
        <v>140</v>
      </c>
      <c r="J4" s="27"/>
    </row>
    <row r="5" spans="2:10" ht="17" thickBot="1" x14ac:dyDescent="0.25">
      <c r="B5" s="25" t="s">
        <v>89</v>
      </c>
      <c r="C5" s="27"/>
      <c r="D5" s="28">
        <v>8</v>
      </c>
      <c r="E5" s="28">
        <v>4</v>
      </c>
      <c r="F5" s="28">
        <v>1</v>
      </c>
      <c r="G5" s="28">
        <v>4</v>
      </c>
      <c r="H5" s="28">
        <v>1</v>
      </c>
      <c r="I5" s="25">
        <v>180</v>
      </c>
      <c r="J5" s="27"/>
    </row>
    <row r="6" spans="2:10" ht="17" thickBot="1" x14ac:dyDescent="0.25">
      <c r="B6" s="25" t="s">
        <v>90</v>
      </c>
      <c r="C6" s="27"/>
      <c r="D6" s="28">
        <v>9</v>
      </c>
      <c r="E6" s="28">
        <v>7</v>
      </c>
      <c r="F6" s="28">
        <v>3</v>
      </c>
      <c r="G6" s="21">
        <v>7</v>
      </c>
      <c r="H6" s="21">
        <v>2</v>
      </c>
      <c r="I6" s="25">
        <v>160</v>
      </c>
      <c r="J6" s="27"/>
    </row>
    <row r="7" spans="2:10" ht="17" thickBot="1" x14ac:dyDescent="0.25">
      <c r="B7" s="25" t="s">
        <v>91</v>
      </c>
      <c r="C7" s="27"/>
      <c r="D7" s="28">
        <v>60</v>
      </c>
      <c r="E7" s="28">
        <v>70</v>
      </c>
      <c r="F7" s="30">
        <v>120</v>
      </c>
      <c r="G7" s="28">
        <v>130</v>
      </c>
      <c r="H7" s="28">
        <v>100</v>
      </c>
    </row>
    <row r="12" spans="2:10" x14ac:dyDescent="0.2">
      <c r="B12" s="38" t="s">
        <v>93</v>
      </c>
      <c r="C12" s="39"/>
      <c r="D12" s="39"/>
      <c r="E12" s="39"/>
      <c r="F12" s="39"/>
      <c r="G12" s="39"/>
      <c r="H12" s="1"/>
    </row>
    <row r="13" spans="2:10" x14ac:dyDescent="0.2">
      <c r="B13" s="34"/>
      <c r="C13" s="34" t="s">
        <v>83</v>
      </c>
      <c r="D13" s="34" t="s">
        <v>84</v>
      </c>
      <c r="E13" s="35" t="s">
        <v>85</v>
      </c>
      <c r="F13" s="35" t="s">
        <v>86</v>
      </c>
      <c r="G13" s="35" t="s">
        <v>92</v>
      </c>
      <c r="H13" s="36" t="s">
        <v>94</v>
      </c>
      <c r="I13" s="1" t="s">
        <v>95</v>
      </c>
      <c r="J13" s="1" t="s">
        <v>96</v>
      </c>
    </row>
    <row r="14" spans="2:10" x14ac:dyDescent="0.2">
      <c r="B14" s="34" t="s">
        <v>88</v>
      </c>
      <c r="C14" s="37">
        <v>60</v>
      </c>
      <c r="D14" s="37">
        <v>0</v>
      </c>
      <c r="E14" s="37">
        <v>0</v>
      </c>
      <c r="F14" s="37">
        <v>80</v>
      </c>
      <c r="G14" s="37">
        <v>0</v>
      </c>
      <c r="H14" s="1">
        <f>SUM(C14:G14)</f>
        <v>140</v>
      </c>
      <c r="I14" s="1" t="s">
        <v>97</v>
      </c>
      <c r="J14" s="1">
        <v>140</v>
      </c>
    </row>
    <row r="15" spans="2:10" x14ac:dyDescent="0.2">
      <c r="B15" s="34" t="s">
        <v>89</v>
      </c>
      <c r="C15" s="37">
        <v>0</v>
      </c>
      <c r="D15" s="37">
        <v>70</v>
      </c>
      <c r="E15" s="37">
        <v>60</v>
      </c>
      <c r="F15" s="37">
        <v>50</v>
      </c>
      <c r="G15" s="37">
        <v>0</v>
      </c>
      <c r="H15" s="1">
        <f t="shared" ref="H15:H16" si="0">SUM(C15:G15)</f>
        <v>180</v>
      </c>
      <c r="I15" s="1" t="s">
        <v>97</v>
      </c>
      <c r="J15" s="1">
        <v>180</v>
      </c>
    </row>
    <row r="16" spans="2:10" x14ac:dyDescent="0.2">
      <c r="B16" s="34" t="s">
        <v>90</v>
      </c>
      <c r="C16" s="37">
        <v>0</v>
      </c>
      <c r="D16" s="37">
        <v>0</v>
      </c>
      <c r="E16" s="37">
        <v>60</v>
      </c>
      <c r="F16" s="37">
        <v>0</v>
      </c>
      <c r="G16" s="37">
        <v>100</v>
      </c>
      <c r="H16" s="1">
        <f t="shared" si="0"/>
        <v>160</v>
      </c>
      <c r="I16" s="1" t="s">
        <v>97</v>
      </c>
      <c r="J16" s="1">
        <v>160</v>
      </c>
    </row>
    <row r="17" spans="2:10" x14ac:dyDescent="0.2">
      <c r="B17" s="31" t="s">
        <v>94</v>
      </c>
      <c r="C17" s="31">
        <f>SUM(C14:C16)</f>
        <v>60</v>
      </c>
      <c r="D17" s="31">
        <f>SUM(D14:D16)</f>
        <v>70</v>
      </c>
      <c r="E17" s="31">
        <f>SUM(E14:E16)</f>
        <v>120</v>
      </c>
      <c r="F17" s="31">
        <f>SUM(F14:F16)</f>
        <v>130</v>
      </c>
      <c r="G17" s="31">
        <f>SUM(G14:G16)</f>
        <v>100</v>
      </c>
      <c r="J17">
        <f>SUM(J14:J16)</f>
        <v>480</v>
      </c>
    </row>
    <row r="18" spans="2:10" x14ac:dyDescent="0.2">
      <c r="B18" s="1" t="s">
        <v>95</v>
      </c>
      <c r="C18" s="1" t="s">
        <v>97</v>
      </c>
      <c r="D18" s="1" t="s">
        <v>97</v>
      </c>
      <c r="E18" s="1" t="s">
        <v>97</v>
      </c>
      <c r="F18" s="1" t="s">
        <v>97</v>
      </c>
      <c r="G18" s="1" t="s">
        <v>97</v>
      </c>
    </row>
    <row r="19" spans="2:10" x14ac:dyDescent="0.2">
      <c r="B19" s="1" t="s">
        <v>96</v>
      </c>
      <c r="C19" s="1">
        <v>60</v>
      </c>
      <c r="D19" s="1">
        <v>70</v>
      </c>
      <c r="E19" s="1">
        <v>120</v>
      </c>
      <c r="F19" s="1">
        <v>130</v>
      </c>
      <c r="G19" s="1">
        <v>100</v>
      </c>
      <c r="H19">
        <f>SUM(C19:G19)</f>
        <v>480</v>
      </c>
    </row>
    <row r="22" spans="2:10" x14ac:dyDescent="0.2">
      <c r="B22" s="1" t="s">
        <v>98</v>
      </c>
      <c r="C22" s="40">
        <f>SUMPRODUCT(C14:G16,D4:H6)</f>
        <v>1200</v>
      </c>
    </row>
  </sheetData>
  <mergeCells count="11">
    <mergeCell ref="B12:G12"/>
    <mergeCell ref="I2:J3"/>
    <mergeCell ref="I4:J4"/>
    <mergeCell ref="I5:J5"/>
    <mergeCell ref="I6:J6"/>
    <mergeCell ref="D2:H2"/>
    <mergeCell ref="B2:C3"/>
    <mergeCell ref="B4:C4"/>
    <mergeCell ref="B5:C5"/>
    <mergeCell ref="B6:C6"/>
    <mergeCell ref="B7:C7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5477B-3C50-5A43-A206-BBAFB5516A18}">
  <dimension ref="A1:G47"/>
  <sheetViews>
    <sheetView showGridLines="0" workbookViewId="0"/>
  </sheetViews>
  <sheetFormatPr baseColWidth="10" defaultRowHeight="16" x14ac:dyDescent="0.2"/>
  <cols>
    <col min="1" max="1" width="2.33203125" customWidth="1"/>
    <col min="2" max="2" width="7.33203125" bestFit="1" customWidth="1"/>
    <col min="3" max="3" width="9.33203125" bestFit="1" customWidth="1"/>
    <col min="4" max="4" width="18.33203125" bestFit="1" customWidth="1"/>
    <col min="5" max="5" width="23.5" bestFit="1" customWidth="1"/>
    <col min="6" max="6" width="14.83203125" bestFit="1" customWidth="1"/>
    <col min="7" max="7" width="7.5" bestFit="1" customWidth="1"/>
  </cols>
  <sheetData>
    <row r="1" spans="1:5" x14ac:dyDescent="0.2">
      <c r="A1" s="15" t="s">
        <v>8</v>
      </c>
    </row>
    <row r="2" spans="1:5" x14ac:dyDescent="0.2">
      <c r="A2" s="15" t="s">
        <v>99</v>
      </c>
    </row>
    <row r="3" spans="1:5" x14ac:dyDescent="0.2">
      <c r="A3" s="15" t="s">
        <v>100</v>
      </c>
    </row>
    <row r="4" spans="1:5" x14ac:dyDescent="0.2">
      <c r="A4" s="15" t="s">
        <v>11</v>
      </c>
    </row>
    <row r="5" spans="1:5" x14ac:dyDescent="0.2">
      <c r="A5" s="15" t="s">
        <v>12</v>
      </c>
    </row>
    <row r="6" spans="1:5" x14ac:dyDescent="0.2">
      <c r="A6" s="15"/>
      <c r="B6" t="s">
        <v>13</v>
      </c>
    </row>
    <row r="7" spans="1:5" x14ac:dyDescent="0.2">
      <c r="A7" s="15"/>
      <c r="B7" t="s">
        <v>101</v>
      </c>
    </row>
    <row r="8" spans="1:5" x14ac:dyDescent="0.2">
      <c r="A8" s="15"/>
      <c r="B8" t="s">
        <v>102</v>
      </c>
    </row>
    <row r="9" spans="1:5" x14ac:dyDescent="0.2">
      <c r="A9" s="15" t="s">
        <v>16</v>
      </c>
    </row>
    <row r="10" spans="1:5" x14ac:dyDescent="0.2">
      <c r="B10" t="s">
        <v>103</v>
      </c>
    </row>
    <row r="11" spans="1:5" x14ac:dyDescent="0.2">
      <c r="B11" t="s">
        <v>104</v>
      </c>
    </row>
    <row r="14" spans="1:5" ht="17" thickBot="1" x14ac:dyDescent="0.25">
      <c r="A14" t="s">
        <v>105</v>
      </c>
    </row>
    <row r="15" spans="1:5" ht="17" thickBot="1" x14ac:dyDescent="0.25">
      <c r="B15" s="17" t="s">
        <v>20</v>
      </c>
      <c r="C15" s="17" t="s">
        <v>21</v>
      </c>
      <c r="D15" s="17" t="s">
        <v>22</v>
      </c>
      <c r="E15" s="17" t="s">
        <v>23</v>
      </c>
    </row>
    <row r="16" spans="1:5" ht="17" thickBot="1" x14ac:dyDescent="0.25">
      <c r="B16" s="16" t="s">
        <v>106</v>
      </c>
      <c r="C16" s="16" t="s">
        <v>107</v>
      </c>
      <c r="D16" s="19">
        <v>0</v>
      </c>
      <c r="E16" s="19">
        <v>1200</v>
      </c>
    </row>
    <row r="19" spans="1:6" ht="17" thickBot="1" x14ac:dyDescent="0.25">
      <c r="A19" t="s">
        <v>24</v>
      </c>
    </row>
    <row r="20" spans="1:6" ht="17" thickBot="1" x14ac:dyDescent="0.25">
      <c r="B20" s="17" t="s">
        <v>20</v>
      </c>
      <c r="C20" s="17" t="s">
        <v>21</v>
      </c>
      <c r="D20" s="17" t="s">
        <v>22</v>
      </c>
      <c r="E20" s="17" t="s">
        <v>23</v>
      </c>
      <c r="F20" s="17" t="s">
        <v>25</v>
      </c>
    </row>
    <row r="21" spans="1:6" x14ac:dyDescent="0.2">
      <c r="B21" s="18" t="s">
        <v>108</v>
      </c>
      <c r="C21" s="18" t="s">
        <v>109</v>
      </c>
      <c r="D21" s="20">
        <v>0</v>
      </c>
      <c r="E21" s="20">
        <v>60</v>
      </c>
      <c r="F21" s="18" t="s">
        <v>34</v>
      </c>
    </row>
    <row r="22" spans="1:6" x14ac:dyDescent="0.2">
      <c r="B22" s="18" t="s">
        <v>110</v>
      </c>
      <c r="C22" s="18" t="s">
        <v>111</v>
      </c>
      <c r="D22" s="20">
        <v>0</v>
      </c>
      <c r="E22" s="20">
        <v>0</v>
      </c>
      <c r="F22" s="18" t="s">
        <v>34</v>
      </c>
    </row>
    <row r="23" spans="1:6" x14ac:dyDescent="0.2">
      <c r="B23" s="18" t="s">
        <v>42</v>
      </c>
      <c r="C23" s="18" t="s">
        <v>112</v>
      </c>
      <c r="D23" s="20">
        <v>0</v>
      </c>
      <c r="E23" s="20">
        <v>0</v>
      </c>
      <c r="F23" s="18" t="s">
        <v>34</v>
      </c>
    </row>
    <row r="24" spans="1:6" x14ac:dyDescent="0.2">
      <c r="B24" s="18" t="s">
        <v>113</v>
      </c>
      <c r="C24" s="18" t="s">
        <v>114</v>
      </c>
      <c r="D24" s="20">
        <v>0</v>
      </c>
      <c r="E24" s="20">
        <v>80</v>
      </c>
      <c r="F24" s="18" t="s">
        <v>34</v>
      </c>
    </row>
    <row r="25" spans="1:6" x14ac:dyDescent="0.2">
      <c r="B25" s="18" t="s">
        <v>115</v>
      </c>
      <c r="C25" s="18" t="s">
        <v>116</v>
      </c>
      <c r="D25" s="20">
        <v>0</v>
      </c>
      <c r="E25" s="20">
        <v>0</v>
      </c>
      <c r="F25" s="18" t="s">
        <v>34</v>
      </c>
    </row>
    <row r="26" spans="1:6" x14ac:dyDescent="0.2">
      <c r="B26" s="18" t="s">
        <v>117</v>
      </c>
      <c r="C26" s="18" t="s">
        <v>118</v>
      </c>
      <c r="D26" s="20">
        <v>0</v>
      </c>
      <c r="E26" s="20">
        <v>0</v>
      </c>
      <c r="F26" s="18" t="s">
        <v>34</v>
      </c>
    </row>
    <row r="27" spans="1:6" x14ac:dyDescent="0.2">
      <c r="B27" s="18" t="s">
        <v>119</v>
      </c>
      <c r="C27" s="18" t="s">
        <v>120</v>
      </c>
      <c r="D27" s="20">
        <v>0</v>
      </c>
      <c r="E27" s="20">
        <v>70</v>
      </c>
      <c r="F27" s="18" t="s">
        <v>34</v>
      </c>
    </row>
    <row r="28" spans="1:6" x14ac:dyDescent="0.2">
      <c r="B28" s="18" t="s">
        <v>121</v>
      </c>
      <c r="C28" s="18" t="s">
        <v>122</v>
      </c>
      <c r="D28" s="20">
        <v>0</v>
      </c>
      <c r="E28" s="20">
        <v>60</v>
      </c>
      <c r="F28" s="18" t="s">
        <v>34</v>
      </c>
    </row>
    <row r="29" spans="1:6" x14ac:dyDescent="0.2">
      <c r="B29" s="18" t="s">
        <v>123</v>
      </c>
      <c r="C29" s="18" t="s">
        <v>124</v>
      </c>
      <c r="D29" s="20">
        <v>0</v>
      </c>
      <c r="E29" s="20">
        <v>50</v>
      </c>
      <c r="F29" s="18" t="s">
        <v>34</v>
      </c>
    </row>
    <row r="30" spans="1:6" x14ac:dyDescent="0.2">
      <c r="B30" s="18" t="s">
        <v>125</v>
      </c>
      <c r="C30" s="18" t="s">
        <v>126</v>
      </c>
      <c r="D30" s="20">
        <v>0</v>
      </c>
      <c r="E30" s="20">
        <v>0</v>
      </c>
      <c r="F30" s="18" t="s">
        <v>34</v>
      </c>
    </row>
    <row r="31" spans="1:6" x14ac:dyDescent="0.2">
      <c r="B31" s="18" t="s">
        <v>127</v>
      </c>
      <c r="C31" s="18" t="s">
        <v>128</v>
      </c>
      <c r="D31" s="20">
        <v>0</v>
      </c>
      <c r="E31" s="20">
        <v>0</v>
      </c>
      <c r="F31" s="18" t="s">
        <v>34</v>
      </c>
    </row>
    <row r="32" spans="1:6" x14ac:dyDescent="0.2">
      <c r="B32" s="18" t="s">
        <v>129</v>
      </c>
      <c r="C32" s="18" t="s">
        <v>130</v>
      </c>
      <c r="D32" s="20">
        <v>0</v>
      </c>
      <c r="E32" s="20">
        <v>0</v>
      </c>
      <c r="F32" s="18" t="s">
        <v>34</v>
      </c>
    </row>
    <row r="33" spans="1:7" x14ac:dyDescent="0.2">
      <c r="B33" s="18" t="s">
        <v>131</v>
      </c>
      <c r="C33" s="18" t="s">
        <v>132</v>
      </c>
      <c r="D33" s="20">
        <v>0</v>
      </c>
      <c r="E33" s="20">
        <v>60</v>
      </c>
      <c r="F33" s="18" t="s">
        <v>34</v>
      </c>
    </row>
    <row r="34" spans="1:7" x14ac:dyDescent="0.2">
      <c r="B34" s="18" t="s">
        <v>133</v>
      </c>
      <c r="C34" s="18" t="s">
        <v>134</v>
      </c>
      <c r="D34" s="20">
        <v>0</v>
      </c>
      <c r="E34" s="20">
        <v>0</v>
      </c>
      <c r="F34" s="18" t="s">
        <v>34</v>
      </c>
    </row>
    <row r="35" spans="1:7" ht="17" thickBot="1" x14ac:dyDescent="0.25">
      <c r="B35" s="16" t="s">
        <v>135</v>
      </c>
      <c r="C35" s="16" t="s">
        <v>136</v>
      </c>
      <c r="D35" s="19">
        <v>0</v>
      </c>
      <c r="E35" s="19">
        <v>100</v>
      </c>
      <c r="F35" s="16" t="s">
        <v>34</v>
      </c>
    </row>
    <row r="38" spans="1:7" ht="17" thickBot="1" x14ac:dyDescent="0.25">
      <c r="A38" t="s">
        <v>6</v>
      </c>
    </row>
    <row r="39" spans="1:7" ht="17" thickBot="1" x14ac:dyDescent="0.25">
      <c r="B39" s="17" t="s">
        <v>20</v>
      </c>
      <c r="C39" s="17" t="s">
        <v>21</v>
      </c>
      <c r="D39" s="17" t="s">
        <v>26</v>
      </c>
      <c r="E39" s="17" t="s">
        <v>27</v>
      </c>
      <c r="F39" s="17" t="s">
        <v>28</v>
      </c>
      <c r="G39" s="17" t="s">
        <v>29</v>
      </c>
    </row>
    <row r="40" spans="1:7" x14ac:dyDescent="0.2">
      <c r="B40" s="18" t="s">
        <v>137</v>
      </c>
      <c r="C40" s="18" t="s">
        <v>138</v>
      </c>
      <c r="D40" s="20">
        <v>60</v>
      </c>
      <c r="E40" s="18" t="s">
        <v>139</v>
      </c>
      <c r="F40" s="18" t="s">
        <v>44</v>
      </c>
      <c r="G40" s="18">
        <v>0</v>
      </c>
    </row>
    <row r="41" spans="1:7" x14ac:dyDescent="0.2">
      <c r="B41" s="18" t="s">
        <v>140</v>
      </c>
      <c r="C41" s="18" t="s">
        <v>141</v>
      </c>
      <c r="D41" s="20">
        <v>70</v>
      </c>
      <c r="E41" s="18" t="s">
        <v>142</v>
      </c>
      <c r="F41" s="18" t="s">
        <v>44</v>
      </c>
      <c r="G41" s="18">
        <v>0</v>
      </c>
    </row>
    <row r="42" spans="1:7" x14ac:dyDescent="0.2">
      <c r="B42" s="18" t="s">
        <v>143</v>
      </c>
      <c r="C42" s="18" t="s">
        <v>144</v>
      </c>
      <c r="D42" s="20">
        <v>120</v>
      </c>
      <c r="E42" s="18" t="s">
        <v>145</v>
      </c>
      <c r="F42" s="18" t="s">
        <v>44</v>
      </c>
      <c r="G42" s="18">
        <v>0</v>
      </c>
    </row>
    <row r="43" spans="1:7" x14ac:dyDescent="0.2">
      <c r="B43" s="18" t="s">
        <v>146</v>
      </c>
      <c r="C43" s="18" t="s">
        <v>147</v>
      </c>
      <c r="D43" s="20">
        <v>130</v>
      </c>
      <c r="E43" s="18" t="s">
        <v>148</v>
      </c>
      <c r="F43" s="18" t="s">
        <v>44</v>
      </c>
      <c r="G43" s="18">
        <v>0</v>
      </c>
    </row>
    <row r="44" spans="1:7" x14ac:dyDescent="0.2">
      <c r="B44" s="18" t="s">
        <v>149</v>
      </c>
      <c r="C44" s="18" t="s">
        <v>150</v>
      </c>
      <c r="D44" s="20">
        <v>100</v>
      </c>
      <c r="E44" s="18" t="s">
        <v>151</v>
      </c>
      <c r="F44" s="18" t="s">
        <v>44</v>
      </c>
      <c r="G44" s="18">
        <v>0</v>
      </c>
    </row>
    <row r="45" spans="1:7" x14ac:dyDescent="0.2">
      <c r="B45" s="18" t="s">
        <v>152</v>
      </c>
      <c r="C45" s="18" t="s">
        <v>153</v>
      </c>
      <c r="D45" s="20">
        <v>140</v>
      </c>
      <c r="E45" s="18" t="s">
        <v>154</v>
      </c>
      <c r="F45" s="18" t="s">
        <v>44</v>
      </c>
      <c r="G45" s="18">
        <v>0</v>
      </c>
    </row>
    <row r="46" spans="1:7" x14ac:dyDescent="0.2">
      <c r="B46" s="18" t="s">
        <v>155</v>
      </c>
      <c r="C46" s="18" t="s">
        <v>156</v>
      </c>
      <c r="D46" s="20">
        <v>180</v>
      </c>
      <c r="E46" s="18" t="s">
        <v>157</v>
      </c>
      <c r="F46" s="18" t="s">
        <v>44</v>
      </c>
      <c r="G46" s="18">
        <v>0</v>
      </c>
    </row>
    <row r="47" spans="1:7" ht="17" thickBot="1" x14ac:dyDescent="0.25">
      <c r="B47" s="16" t="s">
        <v>158</v>
      </c>
      <c r="C47" s="16" t="s">
        <v>159</v>
      </c>
      <c r="D47" s="19">
        <v>160</v>
      </c>
      <c r="E47" s="16" t="s">
        <v>160</v>
      </c>
      <c r="F47" s="16" t="s">
        <v>44</v>
      </c>
      <c r="G47" s="1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3D550-E5CD-8441-92D1-AFD5126446BC}">
  <dimension ref="B1:J29"/>
  <sheetViews>
    <sheetView topLeftCell="A3" zoomScale="173" workbookViewId="0">
      <selection activeCell="H9" sqref="H9"/>
    </sheetView>
  </sheetViews>
  <sheetFormatPr baseColWidth="10" defaultRowHeight="16" x14ac:dyDescent="0.2"/>
  <sheetData>
    <row r="1" spans="2:10" ht="17" thickBot="1" x14ac:dyDescent="0.25"/>
    <row r="2" spans="2:10" ht="17" thickBot="1" x14ac:dyDescent="0.25">
      <c r="B2" s="5" t="s">
        <v>161</v>
      </c>
      <c r="C2" s="22"/>
      <c r="D2" s="25" t="s">
        <v>162</v>
      </c>
      <c r="E2" s="26"/>
      <c r="F2" s="26"/>
      <c r="G2" s="26"/>
      <c r="H2" s="27"/>
    </row>
    <row r="3" spans="2:10" ht="17" thickBot="1" x14ac:dyDescent="0.25">
      <c r="B3" s="6"/>
      <c r="C3" s="41"/>
      <c r="D3" s="28" t="s">
        <v>163</v>
      </c>
      <c r="E3" s="28" t="s">
        <v>164</v>
      </c>
      <c r="F3" s="28" t="s">
        <v>165</v>
      </c>
      <c r="G3" s="28" t="s">
        <v>166</v>
      </c>
      <c r="H3" s="28" t="s">
        <v>167</v>
      </c>
    </row>
    <row r="4" spans="2:10" ht="17" thickBot="1" x14ac:dyDescent="0.25">
      <c r="B4" s="25" t="s">
        <v>168</v>
      </c>
      <c r="C4" s="27"/>
      <c r="D4" s="42">
        <v>11</v>
      </c>
      <c r="E4" s="32">
        <v>8</v>
      </c>
      <c r="F4" s="32">
        <v>9</v>
      </c>
      <c r="G4" s="32">
        <v>10</v>
      </c>
      <c r="H4" s="32">
        <v>9</v>
      </c>
    </row>
    <row r="5" spans="2:10" ht="17" thickBot="1" x14ac:dyDescent="0.25">
      <c r="B5" s="25" t="s">
        <v>169</v>
      </c>
      <c r="C5" s="27"/>
      <c r="D5" s="43">
        <v>9</v>
      </c>
      <c r="E5" s="32">
        <v>10</v>
      </c>
      <c r="F5" s="32">
        <v>8</v>
      </c>
      <c r="G5" s="32">
        <v>14</v>
      </c>
      <c r="H5" s="32">
        <v>15</v>
      </c>
    </row>
    <row r="6" spans="2:10" ht="17" thickBot="1" x14ac:dyDescent="0.25">
      <c r="B6" s="25" t="s">
        <v>170</v>
      </c>
      <c r="C6" s="27"/>
      <c r="D6" s="43">
        <v>10</v>
      </c>
      <c r="E6" s="32">
        <v>12</v>
      </c>
      <c r="F6" s="32">
        <v>12</v>
      </c>
      <c r="G6" s="32">
        <v>9</v>
      </c>
      <c r="H6" s="32">
        <v>11</v>
      </c>
    </row>
    <row r="7" spans="2:10" ht="17" thickBot="1" x14ac:dyDescent="0.25">
      <c r="B7" s="25" t="s">
        <v>170</v>
      </c>
      <c r="C7" s="27"/>
      <c r="D7" s="43">
        <v>12</v>
      </c>
      <c r="E7" s="32">
        <v>10</v>
      </c>
      <c r="F7" s="32">
        <v>11</v>
      </c>
      <c r="G7" s="32">
        <v>30</v>
      </c>
      <c r="H7" s="32">
        <v>10</v>
      </c>
    </row>
    <row r="8" spans="2:10" ht="17" thickBot="1" x14ac:dyDescent="0.25">
      <c r="B8" s="25" t="s">
        <v>171</v>
      </c>
      <c r="C8" s="27"/>
      <c r="D8" s="43">
        <v>14</v>
      </c>
      <c r="E8" s="32">
        <v>12</v>
      </c>
      <c r="F8" s="32">
        <v>13</v>
      </c>
      <c r="G8" s="32">
        <v>14</v>
      </c>
      <c r="H8" s="32">
        <v>12</v>
      </c>
    </row>
    <row r="13" spans="2:10" x14ac:dyDescent="0.2">
      <c r="B13" s="2" t="s">
        <v>172</v>
      </c>
      <c r="C13" s="2"/>
      <c r="D13" s="2"/>
      <c r="E13" s="2"/>
      <c r="F13" s="2"/>
      <c r="G13" s="2"/>
      <c r="H13" s="2"/>
    </row>
    <row r="15" spans="2:10" ht="17" thickBot="1" x14ac:dyDescent="0.25"/>
    <row r="16" spans="2:10" ht="17" thickBot="1" x14ac:dyDescent="0.25">
      <c r="D16" s="21" t="s">
        <v>163</v>
      </c>
      <c r="E16" s="21" t="s">
        <v>164</v>
      </c>
      <c r="F16" s="21" t="s">
        <v>165</v>
      </c>
      <c r="G16" s="21" t="s">
        <v>166</v>
      </c>
      <c r="H16" s="21" t="s">
        <v>167</v>
      </c>
      <c r="J16" t="s">
        <v>173</v>
      </c>
    </row>
    <row r="17" spans="2:10" ht="17" thickBot="1" x14ac:dyDescent="0.25">
      <c r="B17" s="25" t="s">
        <v>168</v>
      </c>
      <c r="C17" s="26"/>
      <c r="D17" s="32">
        <v>0</v>
      </c>
      <c r="E17" s="32">
        <v>1</v>
      </c>
      <c r="F17" s="32">
        <v>0</v>
      </c>
      <c r="G17" s="32">
        <v>0</v>
      </c>
      <c r="H17" s="32">
        <v>0</v>
      </c>
      <c r="J17">
        <f>SUM(D17:H17)</f>
        <v>1</v>
      </c>
    </row>
    <row r="18" spans="2:10" ht="17" thickBot="1" x14ac:dyDescent="0.25">
      <c r="B18" s="25" t="s">
        <v>169</v>
      </c>
      <c r="C18" s="26"/>
      <c r="D18" s="32">
        <v>1</v>
      </c>
      <c r="E18" s="32">
        <v>0</v>
      </c>
      <c r="F18" s="32">
        <v>0</v>
      </c>
      <c r="G18" s="32">
        <v>0</v>
      </c>
      <c r="H18" s="32">
        <v>0</v>
      </c>
      <c r="J18">
        <f t="shared" ref="J18:J21" si="0">SUM(D18:H18)</f>
        <v>1</v>
      </c>
    </row>
    <row r="19" spans="2:10" ht="17" thickBot="1" x14ac:dyDescent="0.25">
      <c r="B19" s="25" t="s">
        <v>170</v>
      </c>
      <c r="C19" s="26"/>
      <c r="D19" s="32">
        <v>0</v>
      </c>
      <c r="E19" s="32">
        <v>0</v>
      </c>
      <c r="F19" s="32">
        <v>0</v>
      </c>
      <c r="G19" s="32">
        <v>1</v>
      </c>
      <c r="H19" s="32">
        <v>0</v>
      </c>
      <c r="J19">
        <f t="shared" si="0"/>
        <v>1</v>
      </c>
    </row>
    <row r="20" spans="2:10" ht="17" thickBot="1" x14ac:dyDescent="0.25">
      <c r="B20" s="25" t="s">
        <v>170</v>
      </c>
      <c r="C20" s="26"/>
      <c r="D20" s="32">
        <v>0</v>
      </c>
      <c r="E20" s="32">
        <v>0</v>
      </c>
      <c r="F20" s="32">
        <v>1</v>
      </c>
      <c r="G20" s="32">
        <v>0</v>
      </c>
      <c r="H20" s="32">
        <v>0</v>
      </c>
      <c r="J20">
        <f t="shared" si="0"/>
        <v>1</v>
      </c>
    </row>
    <row r="21" spans="2:10" ht="17" thickBot="1" x14ac:dyDescent="0.25">
      <c r="B21" s="25" t="s">
        <v>171</v>
      </c>
      <c r="C21" s="26"/>
      <c r="D21" s="32">
        <v>0</v>
      </c>
      <c r="E21" s="32">
        <v>0</v>
      </c>
      <c r="F21" s="32">
        <v>0</v>
      </c>
      <c r="G21" s="32">
        <v>0</v>
      </c>
      <c r="H21" s="32">
        <v>1</v>
      </c>
      <c r="J21">
        <f t="shared" si="0"/>
        <v>1</v>
      </c>
    </row>
    <row r="23" spans="2:10" x14ac:dyDescent="0.2">
      <c r="B23" s="2" t="s">
        <v>174</v>
      </c>
      <c r="C23" s="2"/>
      <c r="D23">
        <f>SUM(D17:D21)</f>
        <v>1</v>
      </c>
      <c r="E23">
        <f t="shared" ref="E23:H23" si="1">SUM(E17:E21)</f>
        <v>1</v>
      </c>
      <c r="F23">
        <f t="shared" si="1"/>
        <v>1</v>
      </c>
      <c r="G23">
        <f t="shared" si="1"/>
        <v>1</v>
      </c>
      <c r="H23">
        <f t="shared" si="1"/>
        <v>1</v>
      </c>
    </row>
    <row r="29" spans="2:10" x14ac:dyDescent="0.2">
      <c r="B29" t="s">
        <v>4</v>
      </c>
      <c r="C29" s="40">
        <f>SUMPRODUCT(D17:H21,D4:H8)</f>
        <v>49</v>
      </c>
    </row>
  </sheetData>
  <mergeCells count="14">
    <mergeCell ref="B21:C21"/>
    <mergeCell ref="B23:C23"/>
    <mergeCell ref="D2:H2"/>
    <mergeCell ref="B13:H13"/>
    <mergeCell ref="B17:C17"/>
    <mergeCell ref="B18:C18"/>
    <mergeCell ref="B19:C19"/>
    <mergeCell ref="B20:C20"/>
    <mergeCell ref="B2:C3"/>
    <mergeCell ref="B4:C4"/>
    <mergeCell ref="B5:C5"/>
    <mergeCell ref="B6:C6"/>
    <mergeCell ref="B7:C7"/>
    <mergeCell ref="B8:C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0ABD-AA1F-CA42-B425-1DE682480C0A}">
  <dimension ref="A1:G60"/>
  <sheetViews>
    <sheetView showGridLines="0" workbookViewId="0"/>
  </sheetViews>
  <sheetFormatPr baseColWidth="10" defaultRowHeight="16" x14ac:dyDescent="0.2"/>
  <cols>
    <col min="1" max="1" width="2.33203125" customWidth="1"/>
    <col min="2" max="2" width="22" bestFit="1" customWidth="1"/>
    <col min="3" max="3" width="15.1640625" bestFit="1" customWidth="1"/>
    <col min="4" max="4" width="18.33203125" bestFit="1" customWidth="1"/>
    <col min="5" max="5" width="23.5" bestFit="1" customWidth="1"/>
    <col min="6" max="6" width="14.83203125" bestFit="1" customWidth="1"/>
    <col min="7" max="7" width="7.5" bestFit="1" customWidth="1"/>
  </cols>
  <sheetData>
    <row r="1" spans="1:5" x14ac:dyDescent="0.2">
      <c r="A1" s="15" t="s">
        <v>8</v>
      </c>
    </row>
    <row r="2" spans="1:5" x14ac:dyDescent="0.2">
      <c r="A2" s="15" t="s">
        <v>175</v>
      </c>
    </row>
    <row r="3" spans="1:5" x14ac:dyDescent="0.2">
      <c r="A3" s="15" t="s">
        <v>176</v>
      </c>
    </row>
    <row r="4" spans="1:5" x14ac:dyDescent="0.2">
      <c r="A4" s="15" t="s">
        <v>11</v>
      </c>
    </row>
    <row r="5" spans="1:5" x14ac:dyDescent="0.2">
      <c r="A5" s="15" t="s">
        <v>12</v>
      </c>
    </row>
    <row r="6" spans="1:5" x14ac:dyDescent="0.2">
      <c r="A6" s="15"/>
      <c r="B6" t="s">
        <v>13</v>
      </c>
    </row>
    <row r="7" spans="1:5" x14ac:dyDescent="0.2">
      <c r="A7" s="15"/>
      <c r="B7" t="s">
        <v>177</v>
      </c>
    </row>
    <row r="8" spans="1:5" x14ac:dyDescent="0.2">
      <c r="A8" s="15"/>
      <c r="B8" t="s">
        <v>178</v>
      </c>
    </row>
    <row r="9" spans="1:5" x14ac:dyDescent="0.2">
      <c r="A9" s="15" t="s">
        <v>16</v>
      </c>
    </row>
    <row r="10" spans="1:5" x14ac:dyDescent="0.2">
      <c r="B10" t="s">
        <v>56</v>
      </c>
    </row>
    <row r="11" spans="1:5" x14ac:dyDescent="0.2">
      <c r="B11" t="s">
        <v>18</v>
      </c>
    </row>
    <row r="14" spans="1:5" ht="17" thickBot="1" x14ac:dyDescent="0.25">
      <c r="A14" t="s">
        <v>105</v>
      </c>
    </row>
    <row r="15" spans="1:5" ht="17" thickBot="1" x14ac:dyDescent="0.25">
      <c r="B15" s="17" t="s">
        <v>20</v>
      </c>
      <c r="C15" s="17" t="s">
        <v>21</v>
      </c>
      <c r="D15" s="17" t="s">
        <v>22</v>
      </c>
      <c r="E15" s="17" t="s">
        <v>23</v>
      </c>
    </row>
    <row r="16" spans="1:5" ht="17" thickBot="1" x14ac:dyDescent="0.25">
      <c r="B16" s="16" t="s">
        <v>179</v>
      </c>
      <c r="C16" s="16" t="s">
        <v>4</v>
      </c>
      <c r="D16" s="19">
        <v>0</v>
      </c>
      <c r="E16" s="19">
        <v>49</v>
      </c>
    </row>
    <row r="19" spans="1:6" ht="17" thickBot="1" x14ac:dyDescent="0.25">
      <c r="A19" t="s">
        <v>24</v>
      </c>
    </row>
    <row r="20" spans="1:6" ht="17" thickBot="1" x14ac:dyDescent="0.25">
      <c r="B20" s="17" t="s">
        <v>20</v>
      </c>
      <c r="C20" s="17" t="s">
        <v>21</v>
      </c>
      <c r="D20" s="17" t="s">
        <v>22</v>
      </c>
      <c r="E20" s="17" t="s">
        <v>23</v>
      </c>
      <c r="F20" s="17" t="s">
        <v>25</v>
      </c>
    </row>
    <row r="21" spans="1:6" x14ac:dyDescent="0.2">
      <c r="B21" s="18" t="s">
        <v>140</v>
      </c>
      <c r="C21" s="18" t="s">
        <v>180</v>
      </c>
      <c r="D21" s="20">
        <v>0</v>
      </c>
      <c r="E21" s="20">
        <v>0</v>
      </c>
      <c r="F21" s="18" t="s">
        <v>246</v>
      </c>
    </row>
    <row r="22" spans="1:6" x14ac:dyDescent="0.2">
      <c r="B22" s="18" t="s">
        <v>143</v>
      </c>
      <c r="C22" s="18" t="s">
        <v>181</v>
      </c>
      <c r="D22" s="20">
        <v>0</v>
      </c>
      <c r="E22" s="20">
        <v>1</v>
      </c>
      <c r="F22" s="18" t="s">
        <v>246</v>
      </c>
    </row>
    <row r="23" spans="1:6" x14ac:dyDescent="0.2">
      <c r="B23" s="18" t="s">
        <v>146</v>
      </c>
      <c r="C23" s="18" t="s">
        <v>182</v>
      </c>
      <c r="D23" s="20">
        <v>0</v>
      </c>
      <c r="E23" s="20">
        <v>0</v>
      </c>
      <c r="F23" s="18" t="s">
        <v>246</v>
      </c>
    </row>
    <row r="24" spans="1:6" x14ac:dyDescent="0.2">
      <c r="B24" s="18" t="s">
        <v>149</v>
      </c>
      <c r="C24" s="18" t="s">
        <v>183</v>
      </c>
      <c r="D24" s="20">
        <v>0</v>
      </c>
      <c r="E24" s="20">
        <v>0</v>
      </c>
      <c r="F24" s="18" t="s">
        <v>246</v>
      </c>
    </row>
    <row r="25" spans="1:6" x14ac:dyDescent="0.2">
      <c r="B25" s="18" t="s">
        <v>184</v>
      </c>
      <c r="C25" s="18" t="s">
        <v>185</v>
      </c>
      <c r="D25" s="20">
        <v>0</v>
      </c>
      <c r="E25" s="20">
        <v>0</v>
      </c>
      <c r="F25" s="18" t="s">
        <v>246</v>
      </c>
    </row>
    <row r="26" spans="1:6" x14ac:dyDescent="0.2">
      <c r="B26" s="18" t="s">
        <v>186</v>
      </c>
      <c r="C26" s="18" t="s">
        <v>187</v>
      </c>
      <c r="D26" s="20">
        <v>0</v>
      </c>
      <c r="E26" s="20">
        <v>1</v>
      </c>
      <c r="F26" s="18" t="s">
        <v>246</v>
      </c>
    </row>
    <row r="27" spans="1:6" x14ac:dyDescent="0.2">
      <c r="B27" s="18" t="s">
        <v>188</v>
      </c>
      <c r="C27" s="18" t="s">
        <v>189</v>
      </c>
      <c r="D27" s="20">
        <v>0</v>
      </c>
      <c r="E27" s="20">
        <v>0</v>
      </c>
      <c r="F27" s="18" t="s">
        <v>246</v>
      </c>
    </row>
    <row r="28" spans="1:6" x14ac:dyDescent="0.2">
      <c r="B28" s="18" t="s">
        <v>190</v>
      </c>
      <c r="C28" s="18" t="s">
        <v>191</v>
      </c>
      <c r="D28" s="20">
        <v>0</v>
      </c>
      <c r="E28" s="20">
        <v>0</v>
      </c>
      <c r="F28" s="18" t="s">
        <v>246</v>
      </c>
    </row>
    <row r="29" spans="1:6" x14ac:dyDescent="0.2">
      <c r="B29" s="18" t="s">
        <v>69</v>
      </c>
      <c r="C29" s="18" t="s">
        <v>192</v>
      </c>
      <c r="D29" s="20">
        <v>0</v>
      </c>
      <c r="E29" s="20">
        <v>0</v>
      </c>
      <c r="F29" s="18" t="s">
        <v>246</v>
      </c>
    </row>
    <row r="30" spans="1:6" x14ac:dyDescent="0.2">
      <c r="B30" s="18" t="s">
        <v>193</v>
      </c>
      <c r="C30" s="18" t="s">
        <v>194</v>
      </c>
      <c r="D30" s="20">
        <v>0</v>
      </c>
      <c r="E30" s="20">
        <v>0</v>
      </c>
      <c r="F30" s="18" t="s">
        <v>246</v>
      </c>
    </row>
    <row r="31" spans="1:6" x14ac:dyDescent="0.2">
      <c r="B31" s="18" t="s">
        <v>195</v>
      </c>
      <c r="C31" s="18" t="s">
        <v>196</v>
      </c>
      <c r="D31" s="20">
        <v>0</v>
      </c>
      <c r="E31" s="20">
        <v>0</v>
      </c>
      <c r="F31" s="18" t="s">
        <v>246</v>
      </c>
    </row>
    <row r="32" spans="1:6" x14ac:dyDescent="0.2">
      <c r="B32" s="18" t="s">
        <v>197</v>
      </c>
      <c r="C32" s="18" t="s">
        <v>198</v>
      </c>
      <c r="D32" s="20">
        <v>0</v>
      </c>
      <c r="E32" s="20">
        <v>0</v>
      </c>
      <c r="F32" s="18" t="s">
        <v>246</v>
      </c>
    </row>
    <row r="33" spans="1:6" x14ac:dyDescent="0.2">
      <c r="B33" s="18" t="s">
        <v>199</v>
      </c>
      <c r="C33" s="18" t="s">
        <v>200</v>
      </c>
      <c r="D33" s="20">
        <v>0</v>
      </c>
      <c r="E33" s="20">
        <v>0</v>
      </c>
      <c r="F33" s="18" t="s">
        <v>246</v>
      </c>
    </row>
    <row r="34" spans="1:6" x14ac:dyDescent="0.2">
      <c r="B34" s="18" t="s">
        <v>71</v>
      </c>
      <c r="C34" s="18" t="s">
        <v>201</v>
      </c>
      <c r="D34" s="20">
        <v>0</v>
      </c>
      <c r="E34" s="20">
        <v>1</v>
      </c>
      <c r="F34" s="18" t="s">
        <v>246</v>
      </c>
    </row>
    <row r="35" spans="1:6" x14ac:dyDescent="0.2">
      <c r="B35" s="18" t="s">
        <v>202</v>
      </c>
      <c r="C35" s="18" t="s">
        <v>203</v>
      </c>
      <c r="D35" s="20">
        <v>0</v>
      </c>
      <c r="E35" s="20">
        <v>0</v>
      </c>
      <c r="F35" s="18" t="s">
        <v>246</v>
      </c>
    </row>
    <row r="36" spans="1:6" x14ac:dyDescent="0.2">
      <c r="B36" s="18" t="s">
        <v>204</v>
      </c>
      <c r="C36" s="18" t="s">
        <v>196</v>
      </c>
      <c r="D36" s="20">
        <v>0</v>
      </c>
      <c r="E36" s="20">
        <v>0</v>
      </c>
      <c r="F36" s="18" t="s">
        <v>246</v>
      </c>
    </row>
    <row r="37" spans="1:6" x14ac:dyDescent="0.2">
      <c r="B37" s="18" t="s">
        <v>205</v>
      </c>
      <c r="C37" s="18" t="s">
        <v>198</v>
      </c>
      <c r="D37" s="20">
        <v>0</v>
      </c>
      <c r="E37" s="20">
        <v>0</v>
      </c>
      <c r="F37" s="18" t="s">
        <v>246</v>
      </c>
    </row>
    <row r="38" spans="1:6" x14ac:dyDescent="0.2">
      <c r="B38" s="18" t="s">
        <v>206</v>
      </c>
      <c r="C38" s="18" t="s">
        <v>200</v>
      </c>
      <c r="D38" s="20">
        <v>0</v>
      </c>
      <c r="E38" s="20">
        <v>1</v>
      </c>
      <c r="F38" s="18" t="s">
        <v>246</v>
      </c>
    </row>
    <row r="39" spans="1:6" x14ac:dyDescent="0.2">
      <c r="B39" s="18" t="s">
        <v>73</v>
      </c>
      <c r="C39" s="18" t="s">
        <v>201</v>
      </c>
      <c r="D39" s="20">
        <v>0</v>
      </c>
      <c r="E39" s="20">
        <v>0</v>
      </c>
      <c r="F39" s="18" t="s">
        <v>246</v>
      </c>
    </row>
    <row r="40" spans="1:6" x14ac:dyDescent="0.2">
      <c r="B40" s="18" t="s">
        <v>207</v>
      </c>
      <c r="C40" s="18" t="s">
        <v>203</v>
      </c>
      <c r="D40" s="20">
        <v>0</v>
      </c>
      <c r="E40" s="20">
        <v>0</v>
      </c>
      <c r="F40" s="18" t="s">
        <v>246</v>
      </c>
    </row>
    <row r="41" spans="1:6" x14ac:dyDescent="0.2">
      <c r="B41" s="18" t="s">
        <v>208</v>
      </c>
      <c r="C41" s="18" t="s">
        <v>209</v>
      </c>
      <c r="D41" s="20">
        <v>0</v>
      </c>
      <c r="E41" s="20">
        <v>0</v>
      </c>
      <c r="F41" s="18" t="s">
        <v>246</v>
      </c>
    </row>
    <row r="42" spans="1:6" x14ac:dyDescent="0.2">
      <c r="B42" s="18" t="s">
        <v>210</v>
      </c>
      <c r="C42" s="18" t="s">
        <v>211</v>
      </c>
      <c r="D42" s="20">
        <v>0</v>
      </c>
      <c r="E42" s="20">
        <v>0</v>
      </c>
      <c r="F42" s="18" t="s">
        <v>246</v>
      </c>
    </row>
    <row r="43" spans="1:6" x14ac:dyDescent="0.2">
      <c r="B43" s="18" t="s">
        <v>212</v>
      </c>
      <c r="C43" s="18" t="s">
        <v>213</v>
      </c>
      <c r="D43" s="20">
        <v>0</v>
      </c>
      <c r="E43" s="20">
        <v>0</v>
      </c>
      <c r="F43" s="18" t="s">
        <v>246</v>
      </c>
    </row>
    <row r="44" spans="1:6" x14ac:dyDescent="0.2">
      <c r="B44" s="18" t="s">
        <v>75</v>
      </c>
      <c r="C44" s="18" t="s">
        <v>214</v>
      </c>
      <c r="D44" s="20">
        <v>0</v>
      </c>
      <c r="E44" s="20">
        <v>0</v>
      </c>
      <c r="F44" s="18" t="s">
        <v>246</v>
      </c>
    </row>
    <row r="45" spans="1:6" ht="17" thickBot="1" x14ac:dyDescent="0.25">
      <c r="B45" s="16" t="s">
        <v>215</v>
      </c>
      <c r="C45" s="16" t="s">
        <v>216</v>
      </c>
      <c r="D45" s="19">
        <v>0</v>
      </c>
      <c r="E45" s="19">
        <v>1</v>
      </c>
      <c r="F45" s="16" t="s">
        <v>246</v>
      </c>
    </row>
    <row r="48" spans="1:6" ht="17" thickBot="1" x14ac:dyDescent="0.25">
      <c r="A48" t="s">
        <v>6</v>
      </c>
    </row>
    <row r="49" spans="2:7" ht="17" thickBot="1" x14ac:dyDescent="0.25">
      <c r="B49" s="17" t="s">
        <v>20</v>
      </c>
      <c r="C49" s="17" t="s">
        <v>21</v>
      </c>
      <c r="D49" s="17" t="s">
        <v>26</v>
      </c>
      <c r="E49" s="17" t="s">
        <v>27</v>
      </c>
      <c r="F49" s="17" t="s">
        <v>28</v>
      </c>
      <c r="G49" s="17" t="s">
        <v>29</v>
      </c>
    </row>
    <row r="50" spans="2:7" x14ac:dyDescent="0.2">
      <c r="B50" s="18" t="s">
        <v>217</v>
      </c>
      <c r="C50" s="18" t="s">
        <v>218</v>
      </c>
      <c r="D50" s="20">
        <v>1</v>
      </c>
      <c r="E50" s="18" t="s">
        <v>219</v>
      </c>
      <c r="F50" s="18" t="s">
        <v>44</v>
      </c>
      <c r="G50" s="18">
        <v>0</v>
      </c>
    </row>
    <row r="51" spans="2:7" x14ac:dyDescent="0.2">
      <c r="B51" s="18" t="s">
        <v>220</v>
      </c>
      <c r="C51" s="18" t="s">
        <v>221</v>
      </c>
      <c r="D51" s="20">
        <v>1</v>
      </c>
      <c r="E51" s="18" t="s">
        <v>222</v>
      </c>
      <c r="F51" s="18" t="s">
        <v>44</v>
      </c>
      <c r="G51" s="18">
        <v>0</v>
      </c>
    </row>
    <row r="52" spans="2:7" x14ac:dyDescent="0.2">
      <c r="B52" s="18" t="s">
        <v>223</v>
      </c>
      <c r="C52" s="18" t="s">
        <v>224</v>
      </c>
      <c r="D52" s="20">
        <v>1</v>
      </c>
      <c r="E52" s="18" t="s">
        <v>225</v>
      </c>
      <c r="F52" s="18" t="s">
        <v>44</v>
      </c>
      <c r="G52" s="18">
        <v>0</v>
      </c>
    </row>
    <row r="53" spans="2:7" x14ac:dyDescent="0.2">
      <c r="B53" s="18" t="s">
        <v>79</v>
      </c>
      <c r="C53" s="18" t="s">
        <v>226</v>
      </c>
      <c r="D53" s="20">
        <v>1</v>
      </c>
      <c r="E53" s="18" t="s">
        <v>227</v>
      </c>
      <c r="F53" s="18" t="s">
        <v>44</v>
      </c>
      <c r="G53" s="18">
        <v>0</v>
      </c>
    </row>
    <row r="54" spans="2:7" x14ac:dyDescent="0.2">
      <c r="B54" s="18" t="s">
        <v>228</v>
      </c>
      <c r="C54" s="18" t="s">
        <v>229</v>
      </c>
      <c r="D54" s="20">
        <v>1</v>
      </c>
      <c r="E54" s="18" t="s">
        <v>230</v>
      </c>
      <c r="F54" s="18" t="s">
        <v>44</v>
      </c>
      <c r="G54" s="18">
        <v>0</v>
      </c>
    </row>
    <row r="55" spans="2:7" x14ac:dyDescent="0.2">
      <c r="B55" s="18" t="s">
        <v>231</v>
      </c>
      <c r="C55" s="18" t="s">
        <v>232</v>
      </c>
      <c r="D55" s="20">
        <v>1</v>
      </c>
      <c r="E55" s="18" t="s">
        <v>233</v>
      </c>
      <c r="F55" s="18" t="s">
        <v>44</v>
      </c>
      <c r="G55" s="18">
        <v>0</v>
      </c>
    </row>
    <row r="56" spans="2:7" x14ac:dyDescent="0.2">
      <c r="B56" s="18" t="s">
        <v>234</v>
      </c>
      <c r="C56" s="18" t="s">
        <v>235</v>
      </c>
      <c r="D56" s="20">
        <v>1</v>
      </c>
      <c r="E56" s="18" t="s">
        <v>236</v>
      </c>
      <c r="F56" s="18" t="s">
        <v>44</v>
      </c>
      <c r="G56" s="18">
        <v>0</v>
      </c>
    </row>
    <row r="57" spans="2:7" x14ac:dyDescent="0.2">
      <c r="B57" s="18" t="s">
        <v>237</v>
      </c>
      <c r="C57" s="18" t="s">
        <v>238</v>
      </c>
      <c r="D57" s="20">
        <v>1</v>
      </c>
      <c r="E57" s="18" t="s">
        <v>239</v>
      </c>
      <c r="F57" s="18" t="s">
        <v>44</v>
      </c>
      <c r="G57" s="18">
        <v>0</v>
      </c>
    </row>
    <row r="58" spans="2:7" x14ac:dyDescent="0.2">
      <c r="B58" s="18" t="s">
        <v>240</v>
      </c>
      <c r="C58" s="18" t="s">
        <v>238</v>
      </c>
      <c r="D58" s="20">
        <v>1</v>
      </c>
      <c r="E58" s="18" t="s">
        <v>241</v>
      </c>
      <c r="F58" s="18" t="s">
        <v>44</v>
      </c>
      <c r="G58" s="18">
        <v>0</v>
      </c>
    </row>
    <row r="59" spans="2:7" x14ac:dyDescent="0.2">
      <c r="B59" s="18" t="s">
        <v>242</v>
      </c>
      <c r="C59" s="18" t="s">
        <v>243</v>
      </c>
      <c r="D59" s="20">
        <v>1</v>
      </c>
      <c r="E59" s="18" t="s">
        <v>244</v>
      </c>
      <c r="F59" s="18" t="s">
        <v>44</v>
      </c>
      <c r="G59" s="18">
        <v>0</v>
      </c>
    </row>
    <row r="60" spans="2:7" ht="17" thickBot="1" x14ac:dyDescent="0.25">
      <c r="B60" s="16" t="s">
        <v>245</v>
      </c>
      <c r="C60" s="16"/>
      <c r="D60" s="16"/>
      <c r="E60" s="16"/>
      <c r="F60" s="16"/>
      <c r="G60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4365C-57C3-4048-9EC6-35490435A50D}">
  <dimension ref="A1:F10"/>
  <sheetViews>
    <sheetView tabSelected="1" zoomScale="207" workbookViewId="0">
      <selection activeCell="B9" sqref="B9:C10"/>
    </sheetView>
  </sheetViews>
  <sheetFormatPr baseColWidth="10" defaultRowHeight="16" x14ac:dyDescent="0.2"/>
  <cols>
    <col min="6" max="6" width="12.5" bestFit="1" customWidth="1"/>
  </cols>
  <sheetData>
    <row r="1" spans="1:6" ht="17" thickBot="1" x14ac:dyDescent="0.25"/>
    <row r="2" spans="1:6" x14ac:dyDescent="0.2">
      <c r="C2" s="3" t="s">
        <v>0</v>
      </c>
      <c r="D2" s="3" t="s">
        <v>1</v>
      </c>
      <c r="E2" s="3" t="s">
        <v>247</v>
      </c>
      <c r="F2" s="3" t="s">
        <v>174</v>
      </c>
    </row>
    <row r="3" spans="1:6" ht="17" thickBot="1" x14ac:dyDescent="0.25">
      <c r="C3" s="4"/>
      <c r="D3" s="4"/>
      <c r="E3" s="4"/>
      <c r="F3" s="4"/>
    </row>
    <row r="4" spans="1:6" ht="17" thickBot="1" x14ac:dyDescent="0.25">
      <c r="C4" s="44">
        <v>6</v>
      </c>
      <c r="D4" s="44">
        <v>0</v>
      </c>
      <c r="E4" s="44">
        <f>(2*C4)+D4</f>
        <v>12</v>
      </c>
      <c r="F4" s="28">
        <v>12</v>
      </c>
    </row>
    <row r="8" spans="1:6" ht="17" thickBot="1" x14ac:dyDescent="0.25"/>
    <row r="9" spans="1:6" x14ac:dyDescent="0.2">
      <c r="A9" s="3" t="s">
        <v>4</v>
      </c>
      <c r="B9" s="11">
        <f>(C4^2)+(2*C4)+(D4^2)-(2*D4)-14</f>
        <v>34</v>
      </c>
      <c r="C9" s="45"/>
    </row>
    <row r="10" spans="1:6" ht="17" thickBot="1" x14ac:dyDescent="0.25">
      <c r="A10" s="4"/>
      <c r="B10" s="46"/>
      <c r="C10" s="47"/>
    </row>
  </sheetData>
  <mergeCells count="6">
    <mergeCell ref="C2:C3"/>
    <mergeCell ref="D2:D3"/>
    <mergeCell ref="E2:E3"/>
    <mergeCell ref="F2:F3"/>
    <mergeCell ref="A9:A10"/>
    <mergeCell ref="B9:C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Задача 1</vt:lpstr>
      <vt:lpstr>Отчет о результатах 1</vt:lpstr>
      <vt:lpstr>Задача 2</vt:lpstr>
      <vt:lpstr>Отчет о результатах 2</vt:lpstr>
      <vt:lpstr>Задача 3</vt:lpstr>
      <vt:lpstr>Отчет о результатах 3</vt:lpstr>
      <vt:lpstr>Задача 4</vt:lpstr>
      <vt:lpstr>Отчет о результатах 4</vt:lpstr>
      <vt:lpstr>Задача 5</vt:lpstr>
      <vt:lpstr>Отчет о результатах 5</vt:lpstr>
      <vt:lpstr>Задание 6</vt:lpstr>
      <vt:lpstr>Отчет о результатах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2025-09-12T01:06:53Z</dcterms:created>
  <dcterms:modified xsi:type="dcterms:W3CDTF">2025-09-12T03:27:52Z</dcterms:modified>
</cp:coreProperties>
</file>